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5845" yWindow="12855" windowWidth="25365" windowHeight="13815" tabRatio="518" firstSheet="4" activeTab="12"/>
  </bookViews>
  <sheets>
    <sheet name="Pre-task Questionnaire" sheetId="3" r:id="rId1"/>
    <sheet name="Post-task Questionnaires" sheetId="1" r:id="rId2"/>
    <sheet name="SLTL" sheetId="6" r:id="rId3"/>
    <sheet name="SLTF" sheetId="7" r:id="rId4"/>
    <sheet name="NSTL" sheetId="8" r:id="rId5"/>
    <sheet name="NSTF" sheetId="9" r:id="rId6"/>
    <sheet name="Visu1" sheetId="4" r:id="rId7"/>
    <sheet name="Visu2" sheetId="5" r:id="rId8"/>
    <sheet name="Visu3" sheetId="10" r:id="rId9"/>
    <sheet name="Visu4" sheetId="11" r:id="rId10"/>
    <sheet name="Visu5" sheetId="12" r:id="rId11"/>
    <sheet name="Visu6" sheetId="13" r:id="rId12"/>
    <sheet name="Stats1" sheetId="14" r:id="rId13"/>
    <sheet name="Stats2" sheetId="15" r:id="rId14"/>
  </sheets>
  <definedNames>
    <definedName name="TotalExpAndState">Stats2!$R$2:$R$63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0" i="14" l="1"/>
  <c r="AO16" i="14"/>
  <c r="AE10" i="14"/>
  <c r="AG5" i="14"/>
  <c r="AF5" i="14"/>
  <c r="AE5" i="14"/>
  <c r="AE6" i="14"/>
  <c r="AE7" i="14"/>
  <c r="AF6" i="14"/>
  <c r="AF7" i="14"/>
  <c r="AD9" i="14"/>
  <c r="AD8" i="14"/>
  <c r="AD10" i="14"/>
  <c r="AE9" i="14"/>
  <c r="AE8" i="14"/>
  <c r="AO14" i="14"/>
  <c r="AN14" i="14"/>
  <c r="AH9" i="14"/>
  <c r="AH8" i="14"/>
  <c r="AH10" i="14"/>
  <c r="AN15" i="14"/>
  <c r="AQ15" i="14"/>
  <c r="AL9" i="14"/>
  <c r="AL8" i="14"/>
  <c r="AL10" i="14"/>
  <c r="AN16" i="14"/>
  <c r="AQ16" i="14"/>
  <c r="AP9" i="14"/>
  <c r="AP8" i="14"/>
  <c r="AP10" i="14"/>
  <c r="AN17" i="14"/>
  <c r="AQ17" i="14"/>
  <c r="AQ14" i="14"/>
  <c r="AI9" i="14"/>
  <c r="AI8" i="14"/>
  <c r="AI10" i="14"/>
  <c r="AO15" i="14"/>
  <c r="AP15" i="14"/>
  <c r="AP16" i="14"/>
  <c r="AQ9" i="14"/>
  <c r="AQ8" i="14"/>
  <c r="AQ10" i="14"/>
  <c r="AO17" i="14"/>
  <c r="AP17" i="14"/>
  <c r="AF9" i="14"/>
  <c r="AF8" i="14"/>
  <c r="AF10" i="14"/>
  <c r="AP14" i="14"/>
  <c r="AR5" i="14"/>
  <c r="AR6" i="14"/>
  <c r="AR7" i="14"/>
  <c r="AR9" i="14"/>
  <c r="AR8" i="14"/>
  <c r="AR10" i="14"/>
  <c r="AQ6" i="14"/>
  <c r="AQ7" i="14"/>
  <c r="AN5" i="14"/>
  <c r="AN6" i="14"/>
  <c r="AN7" i="14"/>
  <c r="AN9" i="14"/>
  <c r="AN8" i="14"/>
  <c r="AN10" i="14"/>
  <c r="AM5" i="14"/>
  <c r="AM6" i="14"/>
  <c r="AM7" i="14"/>
  <c r="AM9" i="14"/>
  <c r="AM8" i="14"/>
  <c r="AJ5" i="14"/>
  <c r="AJ6" i="14"/>
  <c r="AJ7" i="14"/>
  <c r="AJ9" i="14"/>
  <c r="AJ8" i="14"/>
  <c r="AJ10" i="14"/>
  <c r="AI6" i="14"/>
  <c r="AI7" i="14"/>
  <c r="AG9" i="14"/>
  <c r="AG8" i="14"/>
  <c r="AG10" i="14"/>
  <c r="AS9" i="14"/>
  <c r="AO9" i="14"/>
  <c r="AK9" i="14"/>
  <c r="AS8" i="14"/>
  <c r="AO8" i="14"/>
  <c r="AK8" i="14"/>
  <c r="V11" i="15"/>
  <c r="AB5" i="14"/>
  <c r="AB6" i="14"/>
  <c r="AB7" i="14"/>
  <c r="V20" i="15"/>
  <c r="V19" i="15"/>
  <c r="V17" i="15"/>
  <c r="V16" i="15"/>
  <c r="V14" i="15"/>
  <c r="V13" i="15"/>
  <c r="V12" i="15"/>
  <c r="V10" i="15"/>
  <c r="V8" i="15"/>
  <c r="V7" i="15"/>
</calcChain>
</file>

<file path=xl/sharedStrings.xml><?xml version="1.0" encoding="utf-8"?>
<sst xmlns="http://schemas.openxmlformats.org/spreadsheetml/2006/main" count="5578" uniqueCount="450">
  <si>
    <t>Timestamp</t>
  </si>
  <si>
    <t>Student ID</t>
  </si>
  <si>
    <t>Usefulness</t>
  </si>
  <si>
    <t>Difficulty</t>
  </si>
  <si>
    <t>Enjoyment</t>
  </si>
  <si>
    <t>Specification</t>
  </si>
  <si>
    <t>Comprehensibility</t>
  </si>
  <si>
    <t>Did you write any tests while implementing the task?</t>
  </si>
  <si>
    <t>How extensively did the tests you wrote cover the production code you added?</t>
  </si>
  <si>
    <t>In what granularity did you write the tests that cover the production code?</t>
  </si>
  <si>
    <t xml:space="preserve">Which dynamic did you use when you interleaved writing tests and writing production code? </t>
  </si>
  <si>
    <t>How confident do you feel using your test methodology?</t>
  </si>
  <si>
    <t xml:space="preserve">In your opinion, how much did you comply with the given test process. </t>
  </si>
  <si>
    <t>In your opinion, to which degree have you completed the task? []</t>
  </si>
  <si>
    <t>Any other comments that you would like to share with us</t>
  </si>
  <si>
    <t>Number</t>
  </si>
  <si>
    <t>Task Code</t>
  </si>
  <si>
    <t>magnl15</t>
  </si>
  <si>
    <t>Somewhat useful</t>
  </si>
  <si>
    <t>Easy</t>
  </si>
  <si>
    <t>Enjoyable</t>
  </si>
  <si>
    <t>Adequate</t>
  </si>
  <si>
    <t>Comprehensible</t>
  </si>
  <si>
    <t>Yes</t>
  </si>
  <si>
    <t>I wrote tests for all of the behaviors I implemented</t>
  </si>
  <si>
    <t>I wrote them one at a time</t>
  </si>
  <si>
    <t>I always wrote tests after writing production code</t>
  </si>
  <si>
    <t>Somewhat confident</t>
  </si>
  <si>
    <t>100% Completed</t>
  </si>
  <si>
    <t>SLTL</t>
  </si>
  <si>
    <t>Mahov15</t>
  </si>
  <si>
    <t>Very useful</t>
  </si>
  <si>
    <t>Trivial</t>
  </si>
  <si>
    <t>I wrote tests mostly after associated production code</t>
  </si>
  <si>
    <t>Confident</t>
  </si>
  <si>
    <t>NSTL</t>
  </si>
  <si>
    <t>danho15</t>
  </si>
  <si>
    <t>Neither boring, nor enjoyable</t>
  </si>
  <si>
    <t>Somewhat inadequate</t>
  </si>
  <si>
    <t>I wrote tests always before writing associated production code</t>
  </si>
  <si>
    <t>Task was completed. However, one of the test cases fails since my score logic and math is wrong.</t>
  </si>
  <si>
    <t>harni15</t>
  </si>
  <si>
    <t>Of average difficulty</t>
  </si>
  <si>
    <t>Somewhat adequate</t>
  </si>
  <si>
    <t>Somewhat comprehensible</t>
  </si>
  <si>
    <t>I wrote tests for almost all of the behaviors I implemented</t>
  </si>
  <si>
    <t>I used a mixed tactic, sometimes writing them in chunks and other times one at time</t>
  </si>
  <si>
    <t>More than 50% completed</t>
  </si>
  <si>
    <t>Difficult</t>
  </si>
  <si>
    <t>No</t>
  </si>
  <si>
    <t>I wrote tests for none of the behaviors I implemented</t>
  </si>
  <si>
    <t>I don't know</t>
  </si>
  <si>
    <t>Neither confident, nor unconfident</t>
  </si>
  <si>
    <t>Didn't complete - other reason</t>
  </si>
  <si>
    <t>ninor15</t>
  </si>
  <si>
    <t>Neither comprehensible, nor incomprehensible</t>
  </si>
  <si>
    <t>I mostly wrote tests before writing associated production code</t>
  </si>
  <si>
    <t>axkri10</t>
  </si>
  <si>
    <t>Neither adequate, nor inadequate</t>
  </si>
  <si>
    <t>I wrote tests for only a few of the behaviors I implemented</t>
  </si>
  <si>
    <t>Unconfident</t>
  </si>
  <si>
    <t>NSTF</t>
  </si>
  <si>
    <t>Dakja15</t>
  </si>
  <si>
    <t>Somewhat enjoyable</t>
  </si>
  <si>
    <t>I used a mixed tactic, sometimes writing tests before and sometimes after production code</t>
  </si>
  <si>
    <t>Less than 50% completed</t>
  </si>
  <si>
    <t>tijak15</t>
  </si>
  <si>
    <t>Somewhat difficult</t>
  </si>
  <si>
    <t>moole15</t>
  </si>
  <si>
    <t>Useless</t>
  </si>
  <si>
    <t>Boring</t>
  </si>
  <si>
    <t>Inadequate</t>
  </si>
  <si>
    <t>Somewhat incomprehensible</t>
  </si>
  <si>
    <t>jacma14</t>
  </si>
  <si>
    <t>I used a different tactic</t>
  </si>
  <si>
    <t>I had completely misunderstood the term "test", having just done the testing in the main method, so had to go back at the end and do proper test cases, something i first had to figure out how to do. That said, the program runs and does what it's supposed to do, and i did make a few test cases, showing i know how to do them.</t>
  </si>
  <si>
    <t>SLTF</t>
  </si>
  <si>
    <t>dakie14</t>
  </si>
  <si>
    <t>Neither useful nor useless</t>
  </si>
  <si>
    <t>mmosu15</t>
  </si>
  <si>
    <t>Somewhat useless</t>
  </si>
  <si>
    <t>Somewhat boring</t>
  </si>
  <si>
    <t>nhelt15</t>
  </si>
  <si>
    <t>Just one example of a unit test would've been nice.</t>
  </si>
  <si>
    <t>jenad14</t>
  </si>
  <si>
    <t>alexm15</t>
  </si>
  <si>
    <t>Somewhat unconfident</t>
  </si>
  <si>
    <t>madni14</t>
  </si>
  <si>
    <t>thjoe14</t>
  </si>
  <si>
    <t>senoe14</t>
  </si>
  <si>
    <t>Didn't complete - no time</t>
  </si>
  <si>
    <t>mibje15</t>
  </si>
  <si>
    <t>I wrote them in chunks</t>
  </si>
  <si>
    <t>jope715</t>
  </si>
  <si>
    <t>Incomprehensible</t>
  </si>
  <si>
    <t>lasse15</t>
  </si>
  <si>
    <t>I'm sorry that I misunderstood the test situation, and managed only to make tests for 4 of my 9 working functions.</t>
  </si>
  <si>
    <t>karmo15</t>
  </si>
  <si>
    <t>Jope015</t>
  </si>
  <si>
    <t>Frseb15</t>
  </si>
  <si>
    <t>anlas15</t>
  </si>
  <si>
    <t xml:space="preserve">It would be nice with little heads up the lecture before the workshop. </t>
  </si>
  <si>
    <t>algeh15</t>
  </si>
  <si>
    <t>larsc15</t>
  </si>
  <si>
    <t>I found the task quite hard, and i feel that i have not been taught how to do unit tests correctly. I didn't learn anything at all from this task.</t>
  </si>
  <si>
    <t>jopha15</t>
  </si>
  <si>
    <t>jojni15</t>
  </si>
  <si>
    <t>I had no idea how to use the Exception class, and I have never tested in this way. This was an eye opener for me.</t>
  </si>
  <si>
    <t>Sipon15</t>
  </si>
  <si>
    <t>nikoa15</t>
  </si>
  <si>
    <t>chrpe15</t>
  </si>
  <si>
    <t>modre14</t>
  </si>
  <si>
    <t>markr15</t>
  </si>
  <si>
    <t>johej15</t>
  </si>
  <si>
    <t>nicmo15</t>
  </si>
  <si>
    <t>mikar14</t>
  </si>
  <si>
    <t>I have absolutely no idea how much I've completed and if it's correct.
I missed the lesson regarding testing, so this was my first time working with it in Visual Studio, or unit-testing in any manner. I didn't really know what the hell to do to be honest, but thats my own fault for not being at the related lesson or reading up on it at home.</t>
  </si>
  <si>
    <t>niste15</t>
  </si>
  <si>
    <t>joni415</t>
  </si>
  <si>
    <t>emstu15</t>
  </si>
  <si>
    <t>Frsoe14</t>
  </si>
  <si>
    <t>sasah15</t>
  </si>
  <si>
    <t>miqvi14</t>
  </si>
  <si>
    <t>kasma15</t>
  </si>
  <si>
    <t>chril11</t>
  </si>
  <si>
    <t>Arebr15</t>
  </si>
  <si>
    <t>Martj14</t>
  </si>
  <si>
    <t>nkjel14</t>
  </si>
  <si>
    <t>lungu15</t>
  </si>
  <si>
    <t>emvil15</t>
  </si>
  <si>
    <t>Im not really used to C# si i find it very difficult to generate the code without searching for the differences between java and C#</t>
  </si>
  <si>
    <t>magun15</t>
  </si>
  <si>
    <t>vapha15</t>
  </si>
  <si>
    <t>fabaa15</t>
  </si>
  <si>
    <t>olsch14</t>
  </si>
  <si>
    <t>it was har to understand the given scenario. i could't figure out where to start my testing or programming, because i had a hard time figuring out how the interaction between the objects were ment to work.</t>
  </si>
  <si>
    <t>madbe15</t>
  </si>
  <si>
    <t>dausi15</t>
  </si>
  <si>
    <t>No task description.. only simple rules for bowling.</t>
  </si>
  <si>
    <t>saald15</t>
  </si>
  <si>
    <t>jiped14</t>
  </si>
  <si>
    <t>dande15</t>
  </si>
  <si>
    <t>chval15</t>
  </si>
  <si>
    <t>Amsai</t>
  </si>
  <si>
    <t>simla15</t>
  </si>
  <si>
    <t>None</t>
  </si>
  <si>
    <t>Novice</t>
  </si>
  <si>
    <t>1 Month</t>
  </si>
  <si>
    <t>SCRUM</t>
  </si>
  <si>
    <t>Months</t>
  </si>
  <si>
    <t>iterative</t>
  </si>
  <si>
    <t>6 Months</t>
  </si>
  <si>
    <t>Waterfall</t>
  </si>
  <si>
    <t>less than 1 months</t>
  </si>
  <si>
    <t>A few experience in Java</t>
  </si>
  <si>
    <t>1 Month as a novice, a few experience in Java</t>
  </si>
  <si>
    <t>&lt; 6 months (lesser than 6 months)</t>
  </si>
  <si>
    <t>&lt; 6 months (lesser than 6 months)</t>
  </si>
  <si>
    <t>I'm only part of the Software Engineering Programme</t>
  </si>
  <si>
    <t>Not Working</t>
  </si>
  <si>
    <t>Currently enrolled in Bachelors Programme</t>
  </si>
  <si>
    <t>Male</t>
  </si>
  <si>
    <t>SDU</t>
  </si>
  <si>
    <t>Amsai15</t>
  </si>
  <si>
    <t>0months</t>
  </si>
  <si>
    <t>5months</t>
  </si>
  <si>
    <t>1,5months</t>
  </si>
  <si>
    <t>Agile (SCRUM)</t>
  </si>
  <si>
    <t>9months</t>
  </si>
  <si>
    <t>Iterative</t>
  </si>
  <si>
    <t>c++</t>
  </si>
  <si>
    <t>Java</t>
  </si>
  <si>
    <t>1,5month</t>
  </si>
  <si>
    <t>&gt;= 1 year and &lt; 3 years</t>
  </si>
  <si>
    <t>&gt;= 1 year and &lt; 3 years ￼</t>
  </si>
  <si>
    <t>University of Southern Denmark</t>
  </si>
  <si>
    <t>1 year</t>
  </si>
  <si>
    <t>3 months</t>
  </si>
  <si>
    <t>&gt;= 6 months and &lt; 1 year￼</t>
  </si>
  <si>
    <t>Intermediate</t>
  </si>
  <si>
    <t>nuone</t>
  </si>
  <si>
    <t>1 month</t>
  </si>
  <si>
    <t>scrum</t>
  </si>
  <si>
    <t>none</t>
  </si>
  <si>
    <t>5 months</t>
  </si>
  <si>
    <t>UP</t>
  </si>
  <si>
    <t>1 year and 1 month</t>
  </si>
  <si>
    <t>JAVA</t>
  </si>
  <si>
    <t>3 years</t>
  </si>
  <si>
    <t>2 months</t>
  </si>
  <si>
    <t>Test-driven development</t>
  </si>
  <si>
    <t>2 years</t>
  </si>
  <si>
    <t>Scrum</t>
  </si>
  <si>
    <t>4 years</t>
  </si>
  <si>
    <t>1 year and 2 months</t>
  </si>
  <si>
    <t>5 years</t>
  </si>
  <si>
    <t>Nothing</t>
  </si>
  <si>
    <t>C++</t>
  </si>
  <si>
    <t>&gt;= 3 years (equal or greater than 3 years)</t>
  </si>
  <si>
    <t>Software Developer</t>
  </si>
  <si>
    <t>5 - 6 months</t>
  </si>
  <si>
    <t>python</t>
  </si>
  <si>
    <t>Syddansk Universitet</t>
  </si>
  <si>
    <t>6 months</t>
  </si>
  <si>
    <t>Python</t>
  </si>
  <si>
    <t>sipon15</t>
  </si>
  <si>
    <t>4 months</t>
  </si>
  <si>
    <t>unified process</t>
  </si>
  <si>
    <t>java</t>
  </si>
  <si>
    <t>5 month</t>
  </si>
  <si>
    <t>iterativ</t>
  </si>
  <si>
    <t>6 month</t>
  </si>
  <si>
    <t>iterativ, agile</t>
  </si>
  <si>
    <t xml:space="preserve">java </t>
  </si>
  <si>
    <t>0 month</t>
  </si>
  <si>
    <t xml:space="preserve">2 month </t>
  </si>
  <si>
    <t>&gt;= 6 months and &lt; 1 year</t>
  </si>
  <si>
    <t xml:space="preserve">southern University of Denmark </t>
  </si>
  <si>
    <t>0 mopnths</t>
  </si>
  <si>
    <t>1 months</t>
  </si>
  <si>
    <t>agile ( SCRUM)</t>
  </si>
  <si>
    <t>0 months</t>
  </si>
  <si>
    <t>8 months</t>
  </si>
  <si>
    <t>waterfall</t>
  </si>
  <si>
    <t>sdu</t>
  </si>
  <si>
    <t>agile: scrum</t>
  </si>
  <si>
    <t>University of southern Denmark</t>
  </si>
  <si>
    <t xml:space="preserve">agile </t>
  </si>
  <si>
    <t>1 year 4 months</t>
  </si>
  <si>
    <t>SDU - Odense</t>
  </si>
  <si>
    <t>Agile - Scrum</t>
  </si>
  <si>
    <t>Pascal</t>
  </si>
  <si>
    <t>Other (System Administrator, IT Consultant, Scrum Master, etc.)</t>
  </si>
  <si>
    <t>Other (System Administrator, IS Consultant, Scrum Master, etc.)</t>
  </si>
  <si>
    <t>SDU / Athenas ApS</t>
  </si>
  <si>
    <t>Agile, scrum</t>
  </si>
  <si>
    <t>spiral</t>
  </si>
  <si>
    <t>Unified Process</t>
  </si>
  <si>
    <t>Syddansk universitet</t>
  </si>
  <si>
    <t>agile (scrum)</t>
  </si>
  <si>
    <t>6 monhts</t>
  </si>
  <si>
    <t>4 month</t>
  </si>
  <si>
    <t>2 months, 2 years</t>
  </si>
  <si>
    <t>SDU Odense</t>
  </si>
  <si>
    <t>agile (SCRUM)</t>
  </si>
  <si>
    <t>9 months</t>
  </si>
  <si>
    <t>agile scrum</t>
  </si>
  <si>
    <t>12 months</t>
  </si>
  <si>
    <t xml:space="preserve">Syddansk Universitet </t>
  </si>
  <si>
    <t>Agile (scrum)</t>
  </si>
  <si>
    <t>0 seconds</t>
  </si>
  <si>
    <t>4 + years</t>
  </si>
  <si>
    <t>4months</t>
  </si>
  <si>
    <t>agile</t>
  </si>
  <si>
    <t>Syddansk Universitet Odense</t>
  </si>
  <si>
    <t>8 mounths</t>
  </si>
  <si>
    <t>10 hours</t>
  </si>
  <si>
    <t>0days</t>
  </si>
  <si>
    <t>user centric design,</t>
  </si>
  <si>
    <t>1,5 months</t>
  </si>
  <si>
    <t>1.5 months</t>
  </si>
  <si>
    <t>SDU Odense, Civil Engineering - Software Engineering</t>
  </si>
  <si>
    <t>dakja15</t>
  </si>
  <si>
    <t>Swift</t>
  </si>
  <si>
    <t>2 month</t>
  </si>
  <si>
    <t>0 Months</t>
  </si>
  <si>
    <t>1 Months</t>
  </si>
  <si>
    <t>0 years</t>
  </si>
  <si>
    <t>0 years 0 months</t>
  </si>
  <si>
    <t>Javascript</t>
  </si>
  <si>
    <t>0 years 0 month</t>
  </si>
  <si>
    <t xml:space="preserve">Iterative </t>
  </si>
  <si>
    <t>agile(scrum)</t>
  </si>
  <si>
    <t>1,5 years</t>
  </si>
  <si>
    <t>Ninor15</t>
  </si>
  <si>
    <t>Mibje15</t>
  </si>
  <si>
    <t>Expert</t>
  </si>
  <si>
    <t>SCRUM: agile adaptive iterative</t>
  </si>
  <si>
    <t>1.5 years</t>
  </si>
  <si>
    <t>UP: Waterfall, iterative, agile</t>
  </si>
  <si>
    <t>6-7 years</t>
  </si>
  <si>
    <t>PHP/Javascript/SQL (Personal experience)</t>
  </si>
  <si>
    <t>2.5 months academic + about 5 years of personal experience</t>
  </si>
  <si>
    <t>N/A</t>
  </si>
  <si>
    <t>Agile Scrum</t>
  </si>
  <si>
    <t>Jope715</t>
  </si>
  <si>
    <t>1½</t>
  </si>
  <si>
    <t>1½ month, 1 year</t>
  </si>
  <si>
    <t>1½ month</t>
  </si>
  <si>
    <t>Currently enrolled in Masters Programme, Currently enrolled in Bachelors Programme</t>
  </si>
  <si>
    <t>Agile scrum</t>
  </si>
  <si>
    <t>Iterative (Unified process)</t>
  </si>
  <si>
    <t>C</t>
  </si>
  <si>
    <t>0 year</t>
  </si>
  <si>
    <t>Trainee (Developer/Tester/Other)</t>
  </si>
  <si>
    <t>Southern University of Denmark</t>
  </si>
  <si>
    <t>Usercentered Design</t>
  </si>
  <si>
    <t>PHP</t>
  </si>
  <si>
    <t xml:space="preserve">6 months </t>
  </si>
  <si>
    <t>User centeret Design</t>
  </si>
  <si>
    <t xml:space="preserve">0 moths </t>
  </si>
  <si>
    <t>SQL</t>
  </si>
  <si>
    <t xml:space="preserve">0 months </t>
  </si>
  <si>
    <t>0 years, 3 months</t>
  </si>
  <si>
    <t>0 years, 0 months</t>
  </si>
  <si>
    <t>almost 2 years</t>
  </si>
  <si>
    <t>Waterfall, iterative, agile - SCRUM</t>
  </si>
  <si>
    <t>SDU Software Engineering</t>
  </si>
  <si>
    <t>Other</t>
  </si>
  <si>
    <t>User-centered design</t>
  </si>
  <si>
    <t>Unified Proces</t>
  </si>
  <si>
    <t>HTML</t>
  </si>
  <si>
    <t>1½ months</t>
  </si>
  <si>
    <t>1 year, 1 month</t>
  </si>
  <si>
    <t>3 month</t>
  </si>
  <si>
    <t>3 weeks</t>
  </si>
  <si>
    <t>Trainee (Developer/Tester/Other), Software Developer, Software Tester, Other (System Administrator, IT Consultant, Scrum Master, etc.)</t>
  </si>
  <si>
    <t>Agile, SCRUM</t>
  </si>
  <si>
    <t>Karel</t>
  </si>
  <si>
    <t>Software Developer, Software Tester</t>
  </si>
  <si>
    <t>Already have a Bachelors Degree</t>
  </si>
  <si>
    <t>TEK</t>
  </si>
  <si>
    <t>iterative, agile, scrum</t>
  </si>
  <si>
    <t>3 months, 1 year</t>
  </si>
  <si>
    <t>&lt;6 months</t>
  </si>
  <si>
    <t>1 Year</t>
  </si>
  <si>
    <t>Software Engineering SDU</t>
  </si>
  <si>
    <t>UP, Agile, TDD</t>
  </si>
  <si>
    <t>3 years and 2 months</t>
  </si>
  <si>
    <t>Joni415</t>
  </si>
  <si>
    <t>1 year 6 months</t>
  </si>
  <si>
    <t>Syddansk Universitet - Det tekniske fakultet</t>
  </si>
  <si>
    <t>Agile</t>
  </si>
  <si>
    <t>1 year, 2 months</t>
  </si>
  <si>
    <t>watefall</t>
  </si>
  <si>
    <t>o years</t>
  </si>
  <si>
    <t>o month</t>
  </si>
  <si>
    <t>1 years 6 months</t>
  </si>
  <si>
    <t>How would you rate your experience in [Test-driven development (TDD)]</t>
  </si>
  <si>
    <t>How would you rate your experience in [NUnit testing framework]</t>
  </si>
  <si>
    <t>How would you rate your experience in [Unit testing]</t>
  </si>
  <si>
    <t>How would you rate your experience in [Visual Studio IDE]</t>
  </si>
  <si>
    <t>How would you rate your experience in [C#]</t>
  </si>
  <si>
    <t>How would you rate your experience in [Programming]</t>
  </si>
  <si>
    <t>Professional experience</t>
  </si>
  <si>
    <t>Academic experience</t>
  </si>
  <si>
    <t>Methodology</t>
  </si>
  <si>
    <t>Programming language</t>
  </si>
  <si>
    <t>Professional experience in C#</t>
  </si>
  <si>
    <t>Academic experience in C#</t>
  </si>
  <si>
    <t>Please indicate Professional Software Quality and Testing experience</t>
  </si>
  <si>
    <t>Please indicate Academic Software Quality and Testing experience</t>
  </si>
  <si>
    <t>Please indicate Professional Software Development experience</t>
  </si>
  <si>
    <t>Please indicate Academic Software Development experience</t>
  </si>
  <si>
    <t>Please indicate the professional or off-the-degree course certification(s), if any.</t>
  </si>
  <si>
    <t>Please indicate the roles that you have worked during your Information Technology professional career, if any.</t>
  </si>
  <si>
    <t>Currently working in industry in the field of Information Technology, then at what position?</t>
  </si>
  <si>
    <t>Title(s) and Degree(s) of your Education, if any.</t>
  </si>
  <si>
    <t>Gender</t>
  </si>
  <si>
    <t>Institute / Organisation Name</t>
  </si>
  <si>
    <t>Failed</t>
  </si>
  <si>
    <t>Critical state</t>
  </si>
  <si>
    <t>Passed</t>
  </si>
  <si>
    <t>Programming</t>
  </si>
  <si>
    <t>C#</t>
  </si>
  <si>
    <t>Visual Studio IDE</t>
  </si>
  <si>
    <t>Unit testing</t>
  </si>
  <si>
    <t>Test-driven development (TDD)</t>
  </si>
  <si>
    <t>Neither</t>
  </si>
  <si>
    <t>Somewhat usefull</t>
  </si>
  <si>
    <t>very usefull</t>
  </si>
  <si>
    <t>difficult</t>
  </si>
  <si>
    <t>somewhat difficult</t>
  </si>
  <si>
    <t>of average</t>
  </si>
  <si>
    <t>easy</t>
  </si>
  <si>
    <t>trivial</t>
  </si>
  <si>
    <t>Usefullness</t>
  </si>
  <si>
    <t>Test-case writing</t>
  </si>
  <si>
    <t>Test</t>
  </si>
  <si>
    <t>No test</t>
  </si>
  <si>
    <t>Usefull</t>
  </si>
  <si>
    <t>Test-last</t>
  </si>
  <si>
    <t>Test-first</t>
  </si>
  <si>
    <t>Sliced</t>
  </si>
  <si>
    <t>Non-sliced</t>
  </si>
  <si>
    <t>41-60</t>
  </si>
  <si>
    <t>61-80</t>
  </si>
  <si>
    <t>81-100</t>
  </si>
  <si>
    <t>0-20</t>
  </si>
  <si>
    <t>21-40</t>
  </si>
  <si>
    <t>Did'nt complete - other reason</t>
  </si>
  <si>
    <t>Did'nt complete - no time</t>
  </si>
  <si>
    <t>100% completed</t>
  </si>
  <si>
    <t>NUnit testing framework</t>
  </si>
  <si>
    <t>sliced</t>
  </si>
  <si>
    <t>non-sliced</t>
  </si>
  <si>
    <t>Critical</t>
  </si>
  <si>
    <t>State</t>
  </si>
  <si>
    <t>none - 1</t>
  </si>
  <si>
    <t>novice - 2</t>
  </si>
  <si>
    <t>intermediate - 3</t>
  </si>
  <si>
    <t>expert - 4</t>
  </si>
  <si>
    <t>failed - 1</t>
  </si>
  <si>
    <t>critical - 2</t>
  </si>
  <si>
    <t>passed - 3</t>
  </si>
  <si>
    <t>Kolonne1</t>
  </si>
  <si>
    <t>Middelværdi</t>
  </si>
  <si>
    <t>Standardfejl</t>
  </si>
  <si>
    <t>Median</t>
  </si>
  <si>
    <t>Tilstand</t>
  </si>
  <si>
    <t>Standardafvigelse</t>
  </si>
  <si>
    <t>Stikprøvevarians</t>
  </si>
  <si>
    <t>Kurtosis</t>
  </si>
  <si>
    <t>Skævhed</t>
  </si>
  <si>
    <t>Område</t>
  </si>
  <si>
    <t>Minimum</t>
  </si>
  <si>
    <t>Maksimum</t>
  </si>
  <si>
    <t>Sum</t>
  </si>
  <si>
    <t>Antal</t>
  </si>
  <si>
    <t>SLTL - 1</t>
  </si>
  <si>
    <t>SLTF - 2</t>
  </si>
  <si>
    <t>NSTL - 3</t>
  </si>
  <si>
    <t>NSTF - 4</t>
  </si>
  <si>
    <t>Interval</t>
  </si>
  <si>
    <t>Mere</t>
  </si>
  <si>
    <t>Hyppighed</t>
  </si>
  <si>
    <t>None - 0</t>
  </si>
  <si>
    <t>Novice - 1</t>
  </si>
  <si>
    <t>Intermediate - 5</t>
  </si>
  <si>
    <t>Expert - 10</t>
  </si>
  <si>
    <t>Failed - 0</t>
  </si>
  <si>
    <t>Critical - 5</t>
  </si>
  <si>
    <t>Passed - 10</t>
  </si>
  <si>
    <t>Total</t>
  </si>
  <si>
    <t>Maximum</t>
  </si>
  <si>
    <t>Mean</t>
  </si>
  <si>
    <t>Mean SLTL</t>
  </si>
  <si>
    <t>Mean SLTF</t>
  </si>
  <si>
    <t>Mean NSTL</t>
  </si>
  <si>
    <t>Mean NSFF</t>
  </si>
  <si>
    <t>Mean testlast</t>
  </si>
  <si>
    <t>Mean testfirst</t>
  </si>
  <si>
    <t>Mean sliced</t>
  </si>
  <si>
    <t>Mean non-sliced</t>
  </si>
  <si>
    <t>passed</t>
  </si>
  <si>
    <t>critical</t>
  </si>
  <si>
    <t>failed</t>
  </si>
  <si>
    <t>total part</t>
  </si>
  <si>
    <t>total weighted</t>
  </si>
  <si>
    <t>Total 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</si>
</sst>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NumberFormat="1" applyFill="1" applyBorder="1" applyAlignment="1"/>
    <xf numFmtId="2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Visu1!$Q$4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8575"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Visu1!$R$3:$W$3</c:f>
              <c:strCache>
                <c:ptCount val="6"/>
                <c:pt idx="0">
                  <c:v>Programming</c:v>
                </c:pt>
                <c:pt idx="1">
                  <c:v>C#</c:v>
                </c:pt>
                <c:pt idx="2">
                  <c:v>Visual Studio IDE</c:v>
                </c:pt>
                <c:pt idx="3">
                  <c:v>Unit testing</c:v>
                </c:pt>
                <c:pt idx="4">
                  <c:v>NUnit testing framework</c:v>
                </c:pt>
                <c:pt idx="5">
                  <c:v>Test-driven development (TDD)</c:v>
                </c:pt>
              </c:strCache>
            </c:strRef>
          </c:cat>
          <c:val>
            <c:numRef>
              <c:f>Visu1!$R$4:$W$4</c:f>
              <c:numCache>
                <c:formatCode>General</c:formatCode>
                <c:ptCount val="6"/>
                <c:pt idx="1">
                  <c:v>3</c:v>
                </c:pt>
                <c:pt idx="2">
                  <c:v>9</c:v>
                </c:pt>
                <c:pt idx="3">
                  <c:v>26</c:v>
                </c:pt>
                <c:pt idx="4">
                  <c:v>46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Visu1!$Q$5</c:f>
              <c:strCache>
                <c:ptCount val="1"/>
                <c:pt idx="0">
                  <c:v>Novice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Visu1!$R$3:$W$3</c:f>
              <c:strCache>
                <c:ptCount val="6"/>
                <c:pt idx="0">
                  <c:v>Programming</c:v>
                </c:pt>
                <c:pt idx="1">
                  <c:v>C#</c:v>
                </c:pt>
                <c:pt idx="2">
                  <c:v>Visual Studio IDE</c:v>
                </c:pt>
                <c:pt idx="3">
                  <c:v>Unit testing</c:v>
                </c:pt>
                <c:pt idx="4">
                  <c:v>NUnit testing framework</c:v>
                </c:pt>
                <c:pt idx="5">
                  <c:v>Test-driven development (TDD)</c:v>
                </c:pt>
              </c:strCache>
            </c:strRef>
          </c:cat>
          <c:val>
            <c:numRef>
              <c:f>Visu1!$R$5:$W$5</c:f>
              <c:numCache>
                <c:formatCode>General</c:formatCode>
                <c:ptCount val="6"/>
                <c:pt idx="0">
                  <c:v>25</c:v>
                </c:pt>
                <c:pt idx="1">
                  <c:v>48</c:v>
                </c:pt>
                <c:pt idx="2">
                  <c:v>46</c:v>
                </c:pt>
                <c:pt idx="3">
                  <c:v>34</c:v>
                </c:pt>
                <c:pt idx="4">
                  <c:v>15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Visu1!$Q$6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Visu1!$R$3:$W$3</c:f>
              <c:strCache>
                <c:ptCount val="6"/>
                <c:pt idx="0">
                  <c:v>Programming</c:v>
                </c:pt>
                <c:pt idx="1">
                  <c:v>C#</c:v>
                </c:pt>
                <c:pt idx="2">
                  <c:v>Visual Studio IDE</c:v>
                </c:pt>
                <c:pt idx="3">
                  <c:v>Unit testing</c:v>
                </c:pt>
                <c:pt idx="4">
                  <c:v>NUnit testing framework</c:v>
                </c:pt>
                <c:pt idx="5">
                  <c:v>Test-driven development (TDD)</c:v>
                </c:pt>
              </c:strCache>
            </c:strRef>
          </c:cat>
          <c:val>
            <c:numRef>
              <c:f>Visu1!$R$6:$W$6</c:f>
              <c:numCache>
                <c:formatCode>General</c:formatCode>
                <c:ptCount val="6"/>
                <c:pt idx="0">
                  <c:v>36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Visu1!$Q$7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Visu1!$R$3:$W$3</c:f>
              <c:strCache>
                <c:ptCount val="6"/>
                <c:pt idx="0">
                  <c:v>Programming</c:v>
                </c:pt>
                <c:pt idx="1">
                  <c:v>C#</c:v>
                </c:pt>
                <c:pt idx="2">
                  <c:v>Visual Studio IDE</c:v>
                </c:pt>
                <c:pt idx="3">
                  <c:v>Unit testing</c:v>
                </c:pt>
                <c:pt idx="4">
                  <c:v>NUnit testing framework</c:v>
                </c:pt>
                <c:pt idx="5">
                  <c:v>Test-driven development (TDD)</c:v>
                </c:pt>
              </c:strCache>
            </c:strRef>
          </c:cat>
          <c:val>
            <c:numRef>
              <c:f>Visu1!$R$7:$W$7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773504"/>
        <c:axId val="272775040"/>
      </c:barChart>
      <c:catAx>
        <c:axId val="272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75040"/>
        <c:crosses val="autoZero"/>
        <c:auto val="1"/>
        <c:lblAlgn val="ctr"/>
        <c:lblOffset val="100"/>
        <c:noMultiLvlLbl val="0"/>
      </c:catAx>
      <c:valAx>
        <c:axId val="272775040"/>
        <c:scaling>
          <c:orientation val="minMax"/>
          <c:max val="6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72773504"/>
        <c:crosses val="autoZero"/>
        <c:crossBetween val="between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Self rating vs complyness of task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Visu4!$N$5</c:f>
              <c:strCache>
                <c:ptCount val="1"/>
                <c:pt idx="0">
                  <c:v>Novice</c:v>
                </c:pt>
              </c:strCache>
            </c:strRef>
          </c:tx>
          <c:invertIfNegative val="0"/>
          <c:cat>
            <c:strRef>
              <c:f>Visu4!$O$4:$S$4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Visu4!$O$5:$S$5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Visu4!$N$6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Visu4!$O$4:$S$4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Visu4!$O$6:$S$6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Visu4!$N$7</c:f>
              <c:strCache>
                <c:ptCount val="1"/>
                <c:pt idx="0">
                  <c:v>Expert</c:v>
                </c:pt>
              </c:strCache>
            </c:strRef>
          </c:tx>
          <c:invertIfNegative val="0"/>
          <c:cat>
            <c:strRef>
              <c:f>Visu4!$O$4:$S$4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Visu4!$O$7:$S$7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38144"/>
        <c:axId val="273639680"/>
      </c:barChart>
      <c:catAx>
        <c:axId val="2736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39680"/>
        <c:crosses val="autoZero"/>
        <c:auto val="1"/>
        <c:lblAlgn val="ctr"/>
        <c:lblOffset val="100"/>
        <c:noMultiLvlLbl val="0"/>
      </c:catAx>
      <c:valAx>
        <c:axId val="2736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3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Visu4!$U$5</c:f>
              <c:strCache>
                <c:ptCount val="1"/>
                <c:pt idx="0">
                  <c:v>Novice</c:v>
                </c:pt>
              </c:strCache>
            </c:strRef>
          </c:tx>
          <c:invertIfNegative val="0"/>
          <c:cat>
            <c:strRef>
              <c:f>Visu4!$V$4:$Z$4</c:f>
              <c:strCache>
                <c:ptCount val="5"/>
                <c:pt idx="0">
                  <c:v>Did'nt complete - other reason</c:v>
                </c:pt>
                <c:pt idx="1">
                  <c:v>Did'nt complete - no time</c:v>
                </c:pt>
                <c:pt idx="2">
                  <c:v>Less than 50% completed</c:v>
                </c:pt>
                <c:pt idx="3">
                  <c:v>More than 50% completed</c:v>
                </c:pt>
                <c:pt idx="4">
                  <c:v>100% completed</c:v>
                </c:pt>
              </c:strCache>
            </c:strRef>
          </c:cat>
          <c:val>
            <c:numRef>
              <c:f>Visu4!$V$5:$Z$5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Visu4!$U$6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Visu4!$V$4:$Z$4</c:f>
              <c:strCache>
                <c:ptCount val="5"/>
                <c:pt idx="0">
                  <c:v>Did'nt complete - other reason</c:v>
                </c:pt>
                <c:pt idx="1">
                  <c:v>Did'nt complete - no time</c:v>
                </c:pt>
                <c:pt idx="2">
                  <c:v>Less than 50% completed</c:v>
                </c:pt>
                <c:pt idx="3">
                  <c:v>More than 50% completed</c:v>
                </c:pt>
                <c:pt idx="4">
                  <c:v>100% completed</c:v>
                </c:pt>
              </c:strCache>
            </c:strRef>
          </c:cat>
          <c:val>
            <c:numRef>
              <c:f>Visu4!$V$6:$Z$6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Visu4!$U$7</c:f>
              <c:strCache>
                <c:ptCount val="1"/>
                <c:pt idx="0">
                  <c:v>Expert</c:v>
                </c:pt>
              </c:strCache>
            </c:strRef>
          </c:tx>
          <c:invertIfNegative val="0"/>
          <c:cat>
            <c:strRef>
              <c:f>Visu4!$V$4:$Z$4</c:f>
              <c:strCache>
                <c:ptCount val="5"/>
                <c:pt idx="0">
                  <c:v>Did'nt complete - other reason</c:v>
                </c:pt>
                <c:pt idx="1">
                  <c:v>Did'nt complete - no time</c:v>
                </c:pt>
                <c:pt idx="2">
                  <c:v>Less than 50% completed</c:v>
                </c:pt>
                <c:pt idx="3">
                  <c:v>More than 50% completed</c:v>
                </c:pt>
                <c:pt idx="4">
                  <c:v>100% completed</c:v>
                </c:pt>
              </c:strCache>
            </c:strRef>
          </c:cat>
          <c:val>
            <c:numRef>
              <c:f>Visu4!$V$7:$Z$7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52064"/>
        <c:axId val="273753600"/>
      </c:barChart>
      <c:catAx>
        <c:axId val="273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53600"/>
        <c:crosses val="autoZero"/>
        <c:auto val="1"/>
        <c:lblAlgn val="ctr"/>
        <c:lblOffset val="100"/>
        <c:noMultiLvlLbl val="0"/>
      </c:catAx>
      <c:valAx>
        <c:axId val="2737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Visu5!$B$27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Visu5!$C$27:$F$27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Visu5!$B$28</c:f>
              <c:strCache>
                <c:ptCount val="1"/>
                <c:pt idx="0">
                  <c:v>Novice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Visu5!$C$28:$F$28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Visu5!$B$29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8928174603174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6.8928174603174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277777777777777E-3"/>
                  <c:y val="6.3888492063492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Visu5!$C$29:$F$29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Visu5!$B$30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Visu5!$C$30:$F$30</c:f>
              <c:numCache>
                <c:formatCode>General</c:formatCode>
                <c:ptCount val="4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3844096"/>
        <c:axId val="273845632"/>
      </c:barChart>
      <c:catAx>
        <c:axId val="2738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45632"/>
        <c:crosses val="autoZero"/>
        <c:auto val="1"/>
        <c:lblAlgn val="ctr"/>
        <c:lblOffset val="100"/>
        <c:noMultiLvlLbl val="0"/>
      </c:catAx>
      <c:valAx>
        <c:axId val="2738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44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Visu5!$B$27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Visu5!$C$27:$F$27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Visu5!$B$28</c:f>
              <c:strCache>
                <c:ptCount val="1"/>
                <c:pt idx="0">
                  <c:v>Novice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Visu5!$C$28:$F$28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Visu5!$B$29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Visu5!$C$29:$F$29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Visu5!$B$30</c:f>
              <c:strCache>
                <c:ptCount val="1"/>
                <c:pt idx="0">
                  <c:v>Expert</c:v>
                </c:pt>
              </c:strCache>
            </c:strRef>
          </c:tx>
          <c:invertIfNegative val="0"/>
          <c:cat>
            <c:strRef>
              <c:f>Visu5!$C$26:$F$26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Visu5!$C$30:$F$30</c:f>
              <c:numCache>
                <c:formatCode>General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4690048"/>
        <c:axId val="274691584"/>
      </c:barChart>
      <c:catAx>
        <c:axId val="274690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74691584"/>
        <c:crosses val="autoZero"/>
        <c:auto val="1"/>
        <c:lblAlgn val="ctr"/>
        <c:lblOffset val="100"/>
        <c:noMultiLvlLbl val="0"/>
      </c:catAx>
      <c:valAx>
        <c:axId val="274691584"/>
        <c:scaling>
          <c:orientation val="minMax"/>
          <c:max val="16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469004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Visu6!$B$25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Visu6!$C$25:$F$25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Visu6!$B$26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Visu6!$C$26:$F$26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Visu6!$B$27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Visu6!$C$27:$F$27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4735488"/>
        <c:axId val="274737024"/>
      </c:barChart>
      <c:catAx>
        <c:axId val="2747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37024"/>
        <c:crosses val="autoZero"/>
        <c:auto val="1"/>
        <c:lblAlgn val="ctr"/>
        <c:lblOffset val="100"/>
        <c:noMultiLvlLbl val="0"/>
      </c:catAx>
      <c:valAx>
        <c:axId val="27473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7354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Visu6!$B$25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Visu6!$C$25:$F$25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Visu6!$B$26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Visu6!$C$26:$F$26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Visu6!$B$27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Visu6!$C$24:$F$24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Visu6!$C$27:$F$27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4780928"/>
        <c:axId val="274782464"/>
      </c:barChart>
      <c:catAx>
        <c:axId val="274780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74782464"/>
        <c:crosses val="autoZero"/>
        <c:auto val="1"/>
        <c:lblAlgn val="ctr"/>
        <c:lblOffset val="100"/>
        <c:noMultiLvlLbl val="0"/>
      </c:catAx>
      <c:valAx>
        <c:axId val="274782464"/>
        <c:scaling>
          <c:orientation val="minMax"/>
          <c:max val="1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4780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Stats1!$AC$5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Stats1!$AD$4:$AG$4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Stats1!$AD$5:$AG$5</c:f>
              <c:numCache>
                <c:formatCode>General</c:formatCode>
                <c:ptCount val="4"/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Stats1!$AC$6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Stats1!$AD$4:$AG$4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Stats1!$AD$6:$AG$6</c:f>
              <c:numCache>
                <c:formatCode>General</c:formatCode>
                <c:ptCount val="4"/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Stats1!$AC$7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Stats1!$AD$4:$AG$4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Stats1!$AD$7:$AG$7</c:f>
              <c:numCache>
                <c:formatCode>General</c:formatCode>
                <c:ptCount val="4"/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404864"/>
        <c:axId val="274406400"/>
      </c:barChart>
      <c:catAx>
        <c:axId val="274404864"/>
        <c:scaling>
          <c:orientation val="minMax"/>
        </c:scaling>
        <c:delete val="0"/>
        <c:axPos val="l"/>
        <c:majorTickMark val="out"/>
        <c:minorTickMark val="none"/>
        <c:tickLblPos val="nextTo"/>
        <c:crossAx val="274406400"/>
        <c:crosses val="autoZero"/>
        <c:auto val="1"/>
        <c:lblAlgn val="ctr"/>
        <c:lblOffset val="100"/>
        <c:noMultiLvlLbl val="0"/>
      </c:catAx>
      <c:valAx>
        <c:axId val="274406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74404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Stats1!$AC$10</c:f>
              <c:strCache>
                <c:ptCount val="1"/>
                <c:pt idx="0">
                  <c:v>Total normalized data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Stats1!$AM$14:$AM$17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Stats1!$AN$14:$AN$17</c:f>
              <c:numCache>
                <c:formatCode>0.000</c:formatCode>
                <c:ptCount val="4"/>
                <c:pt idx="0">
                  <c:v>0.57476190476190481</c:v>
                </c:pt>
                <c:pt idx="1">
                  <c:v>0.504</c:v>
                </c:pt>
                <c:pt idx="2">
                  <c:v>0.43285714285714283</c:v>
                </c:pt>
                <c:pt idx="3">
                  <c:v>0.47411764705882353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39168"/>
        <c:axId val="274539264"/>
      </c:barChart>
      <c:catAx>
        <c:axId val="2744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39264"/>
        <c:crosses val="autoZero"/>
        <c:auto val="1"/>
        <c:lblAlgn val="ctr"/>
        <c:lblOffset val="100"/>
        <c:noMultiLvlLbl val="0"/>
      </c:catAx>
      <c:valAx>
        <c:axId val="274539264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74439168"/>
        <c:crosses val="autoZero"/>
        <c:crossBetween val="between"/>
        <c:majorUnit val="0.25"/>
      </c:valAx>
    </c:plotArea>
    <c:legend>
      <c:legendPos val="t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da-D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Stats1!$AC$5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Stats1!$AH$4:$AK$4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Stats1!$AH$5:$AK$5</c:f>
              <c:numCache>
                <c:formatCode>General</c:formatCode>
                <c:ptCount val="4"/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Stats1!$AC$6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Stats1!$AH$4:$AK$4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Stats1!$AH$6:$AK$6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Stats1!$AC$7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Stats1!$AH$4:$AK$4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Stats1!$AH$7:$AK$7</c:f>
              <c:numCache>
                <c:formatCode>General</c:formatCode>
                <c:ptCount val="4"/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562048"/>
        <c:axId val="274563840"/>
      </c:barChart>
      <c:catAx>
        <c:axId val="274562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74563840"/>
        <c:crosses val="autoZero"/>
        <c:auto val="1"/>
        <c:lblAlgn val="ctr"/>
        <c:lblOffset val="100"/>
        <c:noMultiLvlLbl val="0"/>
      </c:catAx>
      <c:valAx>
        <c:axId val="2745638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74562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2416666666667"/>
          <c:y val="0.17218452380952382"/>
          <c:w val="0.84308138888888884"/>
          <c:h val="0.7015630952380952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Stats1!$AO$13</c:f>
              <c:strCache>
                <c:ptCount val="1"/>
                <c:pt idx="0">
                  <c:v>Novice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Stats1!$AM$14:$AM$17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Stats1!$AO$14:$AO$17</c:f>
              <c:numCache>
                <c:formatCode>0.000</c:formatCode>
                <c:ptCount val="4"/>
                <c:pt idx="0">
                  <c:v>0.35499999999999998</c:v>
                </c:pt>
                <c:pt idx="1">
                  <c:v>0.255</c:v>
                </c:pt>
                <c:pt idx="2">
                  <c:v>0.62749999999999995</c:v>
                </c:pt>
                <c:pt idx="3">
                  <c:v>0.22777777777777775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56896"/>
        <c:axId val="275066880"/>
      </c:barChart>
      <c:lineChart>
        <c:grouping val="standard"/>
        <c:varyColors val="0"/>
        <c:ser>
          <c:idx val="0"/>
          <c:order val="0"/>
          <c:tx>
            <c:strRef>
              <c:f>Stats1!$AN$13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6.3877777777777783E-2"/>
                  <c:y val="-7.3526190476190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5798055555555549E-2"/>
                  <c:y val="-8.3950396825396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5636944444444443E-2"/>
                  <c:y val="9.5621031746031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7216666666666661E-2"/>
                  <c:y val="-7.5807142857142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Stats1!$AM$14:$AM$17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Stats1!$AN$14:$AN$17</c:f>
              <c:numCache>
                <c:formatCode>0.000</c:formatCode>
                <c:ptCount val="4"/>
                <c:pt idx="0">
                  <c:v>0.57476190476190481</c:v>
                </c:pt>
                <c:pt idx="1">
                  <c:v>0.504</c:v>
                </c:pt>
                <c:pt idx="2">
                  <c:v>0.43285714285714283</c:v>
                </c:pt>
                <c:pt idx="3">
                  <c:v>0.47411764705882353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56896"/>
        <c:axId val="275066880"/>
      </c:lineChart>
      <c:catAx>
        <c:axId val="2750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66880"/>
        <c:crosses val="autoZero"/>
        <c:auto val="1"/>
        <c:lblAlgn val="ctr"/>
        <c:lblOffset val="100"/>
        <c:noMultiLvlLbl val="0"/>
      </c:catAx>
      <c:valAx>
        <c:axId val="27506688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75056896"/>
        <c:crosses val="autoZero"/>
        <c:crossBetween val="between"/>
        <c:majorUnit val="0.25"/>
      </c:valAx>
    </c:plotArea>
    <c:legend>
      <c:legendPos val="t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da-D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Visu1!$B$5:$B$7</c:f>
              <c:strCache>
                <c:ptCount val="3"/>
                <c:pt idx="0">
                  <c:v>Failed</c:v>
                </c:pt>
                <c:pt idx="1">
                  <c:v>Critical state</c:v>
                </c:pt>
                <c:pt idx="2">
                  <c:v>Passed</c:v>
                </c:pt>
              </c:strCache>
            </c:strRef>
          </c:cat>
          <c:val>
            <c:numRef>
              <c:f>Visu1!$C$5:$C$7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55424"/>
        <c:axId val="272560128"/>
      </c:barChart>
      <c:catAx>
        <c:axId val="2164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60128"/>
        <c:crosses val="autoZero"/>
        <c:auto val="1"/>
        <c:lblAlgn val="ctr"/>
        <c:lblOffset val="100"/>
        <c:noMultiLvlLbl val="0"/>
      </c:catAx>
      <c:valAx>
        <c:axId val="272560128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55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Stats1!$AP$13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/>
              </a:solidFill>
            </a:ln>
          </c:spPr>
          <c:invertIfNegative val="0"/>
          <c:dLbls>
            <c:dLbl>
              <c:idx val="2"/>
              <c:layout>
                <c:manualLayout>
                  <c:x val="-1.1411111111111112E-3"/>
                  <c:y val="-9.15369047619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Stats1!$AM$14:$AM$17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Stats1!$AP$14:$AP$17</c:f>
              <c:numCache>
                <c:formatCode>0.000</c:formatCode>
                <c:ptCount val="4"/>
                <c:pt idx="0">
                  <c:v>0.752</c:v>
                </c:pt>
                <c:pt idx="1">
                  <c:v>0.56625000000000003</c:v>
                </c:pt>
                <c:pt idx="2">
                  <c:v>0.35499999999999998</c:v>
                </c:pt>
                <c:pt idx="3">
                  <c:v>0.75124999999999997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17568"/>
        <c:axId val="275119104"/>
      </c:barChart>
      <c:lineChart>
        <c:grouping val="standard"/>
        <c:varyColors val="0"/>
        <c:ser>
          <c:idx val="1"/>
          <c:order val="1"/>
          <c:tx>
            <c:strRef>
              <c:f>Stats1!$AQ$13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936111111111115"/>
                  <c:y val="7.559523809523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936111111111117"/>
                  <c:y val="7.559523809523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8124166666666665E-2"/>
                  <c:y val="9.1192063492063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277777777777776E-2"/>
                  <c:y val="9.071428571428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Stats1!$AM$14:$AM$17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Stats1!$AQ$14:$AQ$17</c:f>
              <c:numCache>
                <c:formatCode>0.000</c:formatCode>
                <c:ptCount val="4"/>
                <c:pt idx="0">
                  <c:v>0.57476190476190481</c:v>
                </c:pt>
                <c:pt idx="1">
                  <c:v>0.504</c:v>
                </c:pt>
                <c:pt idx="2">
                  <c:v>0.43285714285714283</c:v>
                </c:pt>
                <c:pt idx="3">
                  <c:v>0.47411764705882353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17568"/>
        <c:axId val="275119104"/>
      </c:lineChart>
      <c:catAx>
        <c:axId val="2751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19104"/>
        <c:crosses val="autoZero"/>
        <c:auto val="1"/>
        <c:lblAlgn val="ctr"/>
        <c:lblOffset val="100"/>
        <c:noMultiLvlLbl val="0"/>
      </c:catAx>
      <c:valAx>
        <c:axId val="275119104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75117568"/>
        <c:crosses val="autoZero"/>
        <c:crossBetween val="between"/>
        <c:majorUnit val="0.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Stats1!$AC$5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Stats1!$AP$4:$AS$4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Stats1!$AP$5:$AS$5</c:f>
              <c:numCache>
                <c:formatCode>General</c:formatCode>
                <c:ptCount val="4"/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Stats1!$AC$6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Stats1!$AP$4:$AS$4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Stats1!$AP$6:$AS$6</c:f>
              <c:numCache>
                <c:formatCode>General</c:formatCode>
                <c:ptCount val="4"/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Stats1!$AC$7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Stats1!$AP$4:$AS$4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Stats1!$AP$7:$AS$7</c:f>
              <c:numCache>
                <c:formatCode>General</c:formatCode>
                <c:ptCount val="4"/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170816"/>
        <c:axId val="275172352"/>
      </c:barChart>
      <c:catAx>
        <c:axId val="275170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75172352"/>
        <c:crosses val="autoZero"/>
        <c:auto val="1"/>
        <c:lblAlgn val="ctr"/>
        <c:lblOffset val="100"/>
        <c:noMultiLvlLbl val="0"/>
      </c:catAx>
      <c:valAx>
        <c:axId val="2751723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75170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Stats1!$AC$5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Stats1!$AL$4:$AO$4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Stats1!$AL$5:$AO$5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Stats1!$AC$6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Stats1!$AL$4:$AO$4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Stats1!$AL$6:$AO$6</c:f>
              <c:numCache>
                <c:formatCode>General</c:formatCode>
                <c:ptCount val="4"/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Stats1!$AC$7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Stats1!$AL$4:$AO$4</c:f>
              <c:strCache>
                <c:ptCount val="4"/>
                <c:pt idx="0">
                  <c:v>None</c:v>
                </c:pt>
                <c:pt idx="1">
                  <c:v>Novice</c:v>
                </c:pt>
                <c:pt idx="2">
                  <c:v>Intermediate</c:v>
                </c:pt>
                <c:pt idx="3">
                  <c:v>Expert</c:v>
                </c:pt>
              </c:strCache>
            </c:strRef>
          </c:cat>
          <c:val>
            <c:numRef>
              <c:f>Stats1!$AL$7:$AO$7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211776"/>
        <c:axId val="275213312"/>
      </c:barChart>
      <c:catAx>
        <c:axId val="275211776"/>
        <c:scaling>
          <c:orientation val="minMax"/>
        </c:scaling>
        <c:delete val="0"/>
        <c:axPos val="l"/>
        <c:majorTickMark val="out"/>
        <c:minorTickMark val="none"/>
        <c:tickLblPos val="nextTo"/>
        <c:crossAx val="275213312"/>
        <c:crosses val="autoZero"/>
        <c:auto val="1"/>
        <c:lblAlgn val="ctr"/>
        <c:lblOffset val="100"/>
        <c:noMultiLvlLbl val="0"/>
      </c:catAx>
      <c:valAx>
        <c:axId val="2752133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75211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Stats2!$U$11:$U$14</c:f>
              <c:strCache>
                <c:ptCount val="4"/>
                <c:pt idx="0">
                  <c:v>Mean SLTL</c:v>
                </c:pt>
                <c:pt idx="1">
                  <c:v>Mean SLTF</c:v>
                </c:pt>
                <c:pt idx="2">
                  <c:v>Mean NSTL</c:v>
                </c:pt>
                <c:pt idx="3">
                  <c:v>Mean NSFF</c:v>
                </c:pt>
              </c:strCache>
            </c:strRef>
          </c:cat>
          <c:val>
            <c:numRef>
              <c:f>Stats2!$V$11:$V$14</c:f>
              <c:numCache>
                <c:formatCode>General</c:formatCode>
                <c:ptCount val="4"/>
                <c:pt idx="0">
                  <c:v>9.0476190476190474</c:v>
                </c:pt>
                <c:pt idx="1">
                  <c:v>9.1999999999999993</c:v>
                </c:pt>
                <c:pt idx="2">
                  <c:v>7.5882352941176467</c:v>
                </c:pt>
                <c:pt idx="3">
                  <c:v>8.1428571428571423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28000"/>
        <c:axId val="275333888"/>
      </c:barChart>
      <c:catAx>
        <c:axId val="2753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33888"/>
        <c:crosses val="autoZero"/>
        <c:auto val="1"/>
        <c:lblAlgn val="ctr"/>
        <c:lblOffset val="100"/>
        <c:noMultiLvlLbl val="0"/>
      </c:catAx>
      <c:valAx>
        <c:axId val="2753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b="1"/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Visu2!$B$3:$B$6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Visu2!$C$3:$C$6</c:f>
              <c:numCache>
                <c:formatCode>General</c:formatCode>
                <c:ptCount val="4"/>
                <c:pt idx="0">
                  <c:v>21</c:v>
                </c:pt>
                <c:pt idx="1">
                  <c:v>10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62048"/>
        <c:axId val="274163584"/>
      </c:barChart>
      <c:catAx>
        <c:axId val="2741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63584"/>
        <c:crosses val="autoZero"/>
        <c:auto val="1"/>
        <c:lblAlgn val="ctr"/>
        <c:lblOffset val="100"/>
        <c:noMultiLvlLbl val="0"/>
      </c:catAx>
      <c:valAx>
        <c:axId val="27416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162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 creation of test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Visu2!$L$5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strRef>
              <c:f>Visu2!$M$4:$P$4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Visu2!$M$5:$P$5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Visu2!$L$6</c:f>
              <c:strCache>
                <c:ptCount val="1"/>
                <c:pt idx="0">
                  <c:v>No test</c:v>
                </c:pt>
              </c:strCache>
            </c:strRef>
          </c:tx>
          <c:invertIfNegative val="0"/>
          <c:cat>
            <c:strRef>
              <c:f>Visu2!$M$4:$P$4</c:f>
              <c:strCache>
                <c:ptCount val="4"/>
                <c:pt idx="0">
                  <c:v>SLTL</c:v>
                </c:pt>
                <c:pt idx="1">
                  <c:v>SLTF</c:v>
                </c:pt>
                <c:pt idx="2">
                  <c:v>NSTL</c:v>
                </c:pt>
                <c:pt idx="3">
                  <c:v>NSTF</c:v>
                </c:pt>
              </c:strCache>
            </c:strRef>
          </c:cat>
          <c:val>
            <c:numRef>
              <c:f>Visu2!$M$6:$P$6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98528"/>
        <c:axId val="274200064"/>
      </c:barChart>
      <c:catAx>
        <c:axId val="2741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00064"/>
        <c:crosses val="autoZero"/>
        <c:auto val="1"/>
        <c:lblAlgn val="ctr"/>
        <c:lblOffset val="100"/>
        <c:noMultiLvlLbl val="0"/>
      </c:catAx>
      <c:valAx>
        <c:axId val="27420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Created test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1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Usefullness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Visu2!$U$4</c:f>
              <c:strCache>
                <c:ptCount val="1"/>
                <c:pt idx="0">
                  <c:v>SLTL</c:v>
                </c:pt>
              </c:strCache>
            </c:strRef>
          </c:tx>
          <c:invertIfNegative val="0"/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Visu2!$U$5:$U$9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Visu2!$V$4</c:f>
              <c:strCache>
                <c:ptCount val="1"/>
                <c:pt idx="0">
                  <c:v>SLTF</c:v>
                </c:pt>
              </c:strCache>
            </c:strRef>
          </c:tx>
          <c:invertIfNegative val="0"/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Visu2!$V$5:$V$9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Visu2!$W$4</c:f>
              <c:strCache>
                <c:ptCount val="1"/>
                <c:pt idx="0">
                  <c:v>NSTL</c:v>
                </c:pt>
              </c:strCache>
            </c:strRef>
          </c:tx>
          <c:invertIfNegative val="0"/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Visu2!$W$5:$W$9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Visu2!$X$4</c:f>
              <c:strCache>
                <c:ptCount val="1"/>
                <c:pt idx="0">
                  <c:v>NSTF</c:v>
                </c:pt>
              </c:strCache>
            </c:strRef>
          </c:tx>
          <c:invertIfNegative val="0"/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Visu2!$X$5:$X$9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24864"/>
        <c:axId val="273926400"/>
      </c:barChart>
      <c:catAx>
        <c:axId val="2739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26400"/>
        <c:crosses val="autoZero"/>
        <c:auto val="1"/>
        <c:lblAlgn val="ctr"/>
        <c:lblOffset val="100"/>
        <c:noMultiLvlLbl val="0"/>
      </c:catAx>
      <c:valAx>
        <c:axId val="2739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Usefullness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Visu2!$U$4</c:f>
              <c:strCache>
                <c:ptCount val="1"/>
                <c:pt idx="0">
                  <c:v>SLTL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Visu2!$U$5:$U$9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Visu2!$V$4</c:f>
              <c:strCache>
                <c:ptCount val="1"/>
                <c:pt idx="0">
                  <c:v>SLTF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Visu2!$V$5:$V$9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Visu2!$W$4</c:f>
              <c:strCache>
                <c:ptCount val="1"/>
                <c:pt idx="0">
                  <c:v>NSTL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Visu2!$W$5:$W$9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Visu2!$X$4</c:f>
              <c:strCache>
                <c:ptCount val="1"/>
                <c:pt idx="0">
                  <c:v>NSTF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Visu2!$T$5:$T$9</c:f>
              <c:strCache>
                <c:ptCount val="5"/>
                <c:pt idx="0">
                  <c:v>Usefull</c:v>
                </c:pt>
                <c:pt idx="1">
                  <c:v>Somewhat usefull</c:v>
                </c:pt>
                <c:pt idx="2">
                  <c:v>Neither useful nor useless</c:v>
                </c:pt>
                <c:pt idx="3">
                  <c:v>Somewhat useless</c:v>
                </c:pt>
                <c:pt idx="4">
                  <c:v>Useless</c:v>
                </c:pt>
              </c:strCache>
            </c:strRef>
          </c:cat>
          <c:val>
            <c:numRef>
              <c:f>Visu2!$X$5:$X$9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959168"/>
        <c:axId val="273973248"/>
      </c:barChart>
      <c:catAx>
        <c:axId val="2739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73248"/>
        <c:crosses val="autoZero"/>
        <c:auto val="1"/>
        <c:lblAlgn val="ctr"/>
        <c:lblOffset val="100"/>
        <c:noMultiLvlLbl val="0"/>
      </c:catAx>
      <c:valAx>
        <c:axId val="273973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395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Difficulty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Visu3!$D$3</c:f>
              <c:strCache>
                <c:ptCount val="1"/>
                <c:pt idx="0">
                  <c:v>SLTL</c:v>
                </c:pt>
              </c:strCache>
            </c:strRef>
          </c:tx>
          <c:invertIfNegative val="0"/>
          <c:cat>
            <c:strRef>
              <c:f>Visu3!$C$4:$C$8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Visu3!$D$4:$D$8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Visu3!$E$3</c:f>
              <c:strCache>
                <c:ptCount val="1"/>
                <c:pt idx="0">
                  <c:v>SLTF</c:v>
                </c:pt>
              </c:strCache>
            </c:strRef>
          </c:tx>
          <c:invertIfNegative val="0"/>
          <c:cat>
            <c:strRef>
              <c:f>Visu3!$C$4:$C$8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Visu3!$E$4:$E$8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Visu3!$F$3</c:f>
              <c:strCache>
                <c:ptCount val="1"/>
                <c:pt idx="0">
                  <c:v>NSTL</c:v>
                </c:pt>
              </c:strCache>
            </c:strRef>
          </c:tx>
          <c:invertIfNegative val="0"/>
          <c:cat>
            <c:strRef>
              <c:f>Visu3!$C$4:$C$8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Visu3!$F$4:$F$8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Visu3!$G$3</c:f>
              <c:strCache>
                <c:ptCount val="1"/>
                <c:pt idx="0">
                  <c:v>NSTF</c:v>
                </c:pt>
              </c:strCache>
            </c:strRef>
          </c:tx>
          <c:invertIfNegative val="0"/>
          <c:cat>
            <c:strRef>
              <c:f>Visu3!$C$4:$C$8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Visu3!$G$4:$G$8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49280"/>
        <c:axId val="274055168"/>
      </c:barChart>
      <c:catAx>
        <c:axId val="2740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55168"/>
        <c:crosses val="autoZero"/>
        <c:auto val="1"/>
        <c:lblAlgn val="ctr"/>
        <c:lblOffset val="100"/>
        <c:noMultiLvlLbl val="0"/>
      </c:catAx>
      <c:valAx>
        <c:axId val="274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Test-last vs test-first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Visu3!$M$3</c:f>
              <c:strCache>
                <c:ptCount val="1"/>
                <c:pt idx="0">
                  <c:v>Test-last</c:v>
                </c:pt>
              </c:strCache>
            </c:strRef>
          </c:tx>
          <c:invertIfNegative val="0"/>
          <c:cat>
            <c:strRef>
              <c:f>Visu3!$L$4:$L$8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Visu3!$M$4:$M$8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Visu3!$N$3</c:f>
              <c:strCache>
                <c:ptCount val="1"/>
                <c:pt idx="0">
                  <c:v>Test-first</c:v>
                </c:pt>
              </c:strCache>
            </c:strRef>
          </c:tx>
          <c:invertIfNegative val="0"/>
          <c:cat>
            <c:strRef>
              <c:f>Visu3!$L$4:$L$8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Visu3!$N$4:$N$8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84608"/>
        <c:axId val="274086144"/>
      </c:barChart>
      <c:catAx>
        <c:axId val="2740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86144"/>
        <c:crosses val="autoZero"/>
        <c:auto val="1"/>
        <c:lblAlgn val="ctr"/>
        <c:lblOffset val="100"/>
        <c:noMultiLvlLbl val="0"/>
      </c:catAx>
      <c:valAx>
        <c:axId val="2740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Sliced vs non-sliced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Visu3!$U$3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Visu3!$T$4:$T$8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Visu3!$U$4:$U$8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Visu3!$V$3</c:f>
              <c:strCache>
                <c:ptCount val="1"/>
                <c:pt idx="0">
                  <c:v>Non-sliced</c:v>
                </c:pt>
              </c:strCache>
            </c:strRef>
          </c:tx>
          <c:invertIfNegative val="0"/>
          <c:cat>
            <c:strRef>
              <c:f>Visu3!$T$4:$T$8</c:f>
              <c:strCache>
                <c:ptCount val="5"/>
                <c:pt idx="0">
                  <c:v>difficult</c:v>
                </c:pt>
                <c:pt idx="1">
                  <c:v>somewhat difficult</c:v>
                </c:pt>
                <c:pt idx="2">
                  <c:v>of average</c:v>
                </c:pt>
                <c:pt idx="3">
                  <c:v>easy</c:v>
                </c:pt>
                <c:pt idx="4">
                  <c:v>trivial</c:v>
                </c:pt>
              </c:strCache>
            </c:strRef>
          </c:cat>
          <c:val>
            <c:numRef>
              <c:f>Visu3!$V$4:$V$8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97280"/>
        <c:axId val="274098816"/>
      </c:barChart>
      <c:catAx>
        <c:axId val="2740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98816"/>
        <c:crosses val="autoZero"/>
        <c:auto val="1"/>
        <c:lblAlgn val="ctr"/>
        <c:lblOffset val="100"/>
        <c:noMultiLvlLbl val="0"/>
      </c:catAx>
      <c:valAx>
        <c:axId val="2740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676274</xdr:colOff>
      <xdr:row>10</xdr:row>
      <xdr:rowOff>161923</xdr:rowOff>
    </xdr:from>
    <xdr:to>
      <xdr:col>22</xdr:col>
      <xdr:colOff>572774</xdr:colOff>
      <xdr:row>33</xdr:row>
      <xdr:rowOff>37648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5</xdr:row>
      <xdr:rowOff>76199</xdr:rowOff>
    </xdr:from>
    <xdr:to>
      <xdr:col>9</xdr:col>
      <xdr:colOff>294825</xdr:colOff>
      <xdr:row>21</xdr:row>
      <xdr:rowOff>5399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133350</xdr:rowOff>
    </xdr:from>
    <xdr:to>
      <xdr:col>7</xdr:col>
      <xdr:colOff>37650</xdr:colOff>
      <xdr:row>22</xdr:row>
      <xdr:rowOff>62550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7</xdr:row>
      <xdr:rowOff>114300</xdr:rowOff>
    </xdr:from>
    <xdr:to>
      <xdr:col>17</xdr:col>
      <xdr:colOff>590550</xdr:colOff>
      <xdr:row>24</xdr:row>
      <xdr:rowOff>104775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10</xdr:row>
      <xdr:rowOff>104775</xdr:rowOff>
    </xdr:from>
    <xdr:to>
      <xdr:col>28</xdr:col>
      <xdr:colOff>38100</xdr:colOff>
      <xdr:row>30</xdr:row>
      <xdr:rowOff>66675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31</xdr:row>
      <xdr:rowOff>200024</xdr:rowOff>
    </xdr:from>
    <xdr:to>
      <xdr:col>27</xdr:col>
      <xdr:colOff>533400</xdr:colOff>
      <xdr:row>47</xdr:row>
      <xdr:rowOff>38099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152400</xdr:rowOff>
    </xdr:from>
    <xdr:to>
      <xdr:col>8</xdr:col>
      <xdr:colOff>581025</xdr:colOff>
      <xdr:row>27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10</xdr:row>
      <xdr:rowOff>57150</xdr:rowOff>
    </xdr:from>
    <xdr:to>
      <xdr:col>18</xdr:col>
      <xdr:colOff>57150</xdr:colOff>
      <xdr:row>27</xdr:row>
      <xdr:rowOff>47625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10</xdr:row>
      <xdr:rowOff>19050</xdr:rowOff>
    </xdr:from>
    <xdr:to>
      <xdr:col>26</xdr:col>
      <xdr:colOff>142875</xdr:colOff>
      <xdr:row>27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719667</xdr:colOff>
      <xdr:row>8</xdr:row>
      <xdr:rowOff>67734</xdr:rowOff>
    </xdr:from>
    <xdr:to>
      <xdr:col>19</xdr:col>
      <xdr:colOff>105833</xdr:colOff>
      <xdr:row>21</xdr:row>
      <xdr:rowOff>285750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1439334</xdr:colOff>
      <xdr:row>7</xdr:row>
      <xdr:rowOff>279399</xdr:rowOff>
    </xdr:from>
    <xdr:to>
      <xdr:col>26</xdr:col>
      <xdr:colOff>423334</xdr:colOff>
      <xdr:row>20</xdr:row>
      <xdr:rowOff>10584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23</xdr:row>
      <xdr:rowOff>123824</xdr:rowOff>
    </xdr:from>
    <xdr:to>
      <xdr:col>10</xdr:col>
      <xdr:colOff>1656899</xdr:colOff>
      <xdr:row>39</xdr:row>
      <xdr:rowOff>53024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21</xdr:row>
      <xdr:rowOff>0</xdr:rowOff>
    </xdr:from>
    <xdr:to>
      <xdr:col>17</xdr:col>
      <xdr:colOff>390525</xdr:colOff>
      <xdr:row>37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22</xdr:row>
      <xdr:rowOff>114299</xdr:rowOff>
    </xdr:from>
    <xdr:to>
      <xdr:col>11</xdr:col>
      <xdr:colOff>85275</xdr:colOff>
      <xdr:row>38</xdr:row>
      <xdr:rowOff>43499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828675</xdr:colOff>
      <xdr:row>23</xdr:row>
      <xdr:rowOff>19050</xdr:rowOff>
    </xdr:from>
    <xdr:to>
      <xdr:col>16</xdr:col>
      <xdr:colOff>561525</xdr:colOff>
      <xdr:row>38</xdr:row>
      <xdr:rowOff>110175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16669</xdr:colOff>
      <xdr:row>11</xdr:row>
      <xdr:rowOff>214312</xdr:rowOff>
    </xdr:from>
    <xdr:to>
      <xdr:col>32</xdr:col>
      <xdr:colOff>9075</xdr:colOff>
      <xdr:row>19</xdr:row>
      <xdr:rowOff>257812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95250</xdr:colOff>
      <xdr:row>18</xdr:row>
      <xdr:rowOff>59531</xdr:rowOff>
    </xdr:from>
    <xdr:to>
      <xdr:col>44</xdr:col>
      <xdr:colOff>171000</xdr:colOff>
      <xdr:row>26</xdr:row>
      <xdr:rowOff>103031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31</xdr:col>
      <xdr:colOff>432937</xdr:colOff>
      <xdr:row>30</xdr:row>
      <xdr:rowOff>43500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416719</xdr:colOff>
      <xdr:row>4</xdr:row>
      <xdr:rowOff>190500</xdr:rowOff>
    </xdr:from>
    <xdr:to>
      <xdr:col>50</xdr:col>
      <xdr:colOff>159094</xdr:colOff>
      <xdr:row>12</xdr:row>
      <xdr:rowOff>234000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416718</xdr:colOff>
      <xdr:row>14</xdr:row>
      <xdr:rowOff>238125</xdr:rowOff>
    </xdr:from>
    <xdr:to>
      <xdr:col>50</xdr:col>
      <xdr:colOff>159093</xdr:colOff>
      <xdr:row>22</xdr:row>
      <xdr:rowOff>281625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83344</xdr:colOff>
      <xdr:row>31</xdr:row>
      <xdr:rowOff>309562</xdr:rowOff>
    </xdr:from>
    <xdr:to>
      <xdr:col>32</xdr:col>
      <xdr:colOff>75750</xdr:colOff>
      <xdr:row>40</xdr:row>
      <xdr:rowOff>43499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107156</xdr:colOff>
      <xdr:row>42</xdr:row>
      <xdr:rowOff>261937</xdr:rowOff>
    </xdr:from>
    <xdr:to>
      <xdr:col>32</xdr:col>
      <xdr:colOff>99562</xdr:colOff>
      <xdr:row>50</xdr:row>
      <xdr:rowOff>305437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180975</xdr:rowOff>
    </xdr:from>
    <xdr:to>
      <xdr:col>31</xdr:col>
      <xdr:colOff>171450</xdr:colOff>
      <xdr:row>16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X1" workbookViewId="0">
      <selection activeCell="E12" sqref="E12"/>
    </sheetView>
  </sheetViews>
  <sheetFormatPr defaultColWidth="14.42578125" defaultRowHeight="12.75" x14ac:dyDescent="0.2"/>
  <cols>
    <col min="1" max="1" width="19.28515625" style="9" customWidth="1"/>
    <col min="2" max="2" width="11.42578125" style="9" customWidth="1"/>
    <col min="3" max="3" width="15.7109375" style="9" customWidth="1"/>
    <col min="4" max="4" width="13.140625" style="9" customWidth="1"/>
    <col min="5" max="5" width="16.7109375" style="9" customWidth="1"/>
    <col min="6" max="6" width="29.7109375" style="9" customWidth="1"/>
    <col min="7" max="7" width="32.7109375" style="9" customWidth="1"/>
    <col min="8" max="8" width="34.7109375" style="9" customWidth="1"/>
    <col min="9" max="9" width="37.85546875" style="9" customWidth="1"/>
    <col min="10" max="10" width="34.85546875" style="9" customWidth="1"/>
    <col min="11" max="11" width="31.85546875" style="9" customWidth="1"/>
    <col min="12" max="12" width="36.7109375" style="9" customWidth="1"/>
    <col min="13" max="13" width="19" style="9" customWidth="1"/>
    <col min="14" max="14" width="21.85546875" style="9" customWidth="1"/>
    <col min="15" max="15" width="15.42578125" style="9" customWidth="1"/>
    <col min="16" max="16" width="15.140625" style="9" customWidth="1"/>
    <col min="17" max="17" width="14.5703125" style="9" customWidth="1"/>
    <col min="18" max="18" width="19.5703125" style="9" customWidth="1"/>
    <col min="19" max="19" width="14.140625" style="9" customWidth="1"/>
    <col min="20" max="20" width="13" style="9" customWidth="1"/>
    <col min="21" max="21" width="15.28515625" style="9" customWidth="1"/>
    <col min="22" max="22" width="17.42578125" style="9" customWidth="1"/>
    <col min="23" max="23" width="18.5703125" style="9" customWidth="1"/>
    <col min="24" max="24" width="16.85546875" style="9" customWidth="1"/>
    <col min="25" max="25" width="15.85546875" style="9" customWidth="1"/>
    <col min="26" max="26" width="14.42578125" style="9" customWidth="1"/>
    <col min="27" max="27" width="17" style="9" customWidth="1"/>
    <col min="28" max="28" width="14.28515625" style="9" customWidth="1"/>
    <col min="29" max="29" width="13.28515625" style="9" customWidth="1"/>
    <col min="30" max="30" width="30.5703125" style="9" customWidth="1"/>
    <col min="31" max="31" width="22.85546875" style="9" customWidth="1"/>
    <col min="32" max="32" width="27.5703125" style="9" customWidth="1"/>
    <col min="33" max="33" width="28.140625" style="9" customWidth="1"/>
    <col min="34" max="34" width="23.85546875" style="9" customWidth="1"/>
    <col min="35" max="35" width="26.5703125" style="9" customWidth="1"/>
    <col min="36" max="16384" width="14.42578125" style="9"/>
  </cols>
  <sheetData>
    <row r="1" spans="1:35" s="8" customFormat="1" ht="45" customHeight="1" x14ac:dyDescent="0.2">
      <c r="A1" s="5" t="s">
        <v>0</v>
      </c>
      <c r="B1" s="5" t="s">
        <v>1</v>
      </c>
      <c r="C1" s="5" t="s">
        <v>359</v>
      </c>
      <c r="D1" s="5" t="s">
        <v>358</v>
      </c>
      <c r="E1" s="5" t="s">
        <v>357</v>
      </c>
      <c r="F1" s="7" t="s">
        <v>356</v>
      </c>
      <c r="G1" s="5" t="s">
        <v>355</v>
      </c>
      <c r="H1" s="5" t="s">
        <v>354</v>
      </c>
      <c r="I1" s="5" t="s">
        <v>353</v>
      </c>
      <c r="J1" s="5" t="s">
        <v>352</v>
      </c>
      <c r="K1" s="5" t="s">
        <v>351</v>
      </c>
      <c r="L1" s="5" t="s">
        <v>350</v>
      </c>
      <c r="M1" s="6" t="s">
        <v>349</v>
      </c>
      <c r="N1" s="6" t="s">
        <v>348</v>
      </c>
      <c r="O1" s="5" t="s">
        <v>347</v>
      </c>
      <c r="P1" s="5" t="s">
        <v>345</v>
      </c>
      <c r="Q1" s="5" t="s">
        <v>344</v>
      </c>
      <c r="R1" s="5" t="s">
        <v>347</v>
      </c>
      <c r="S1" s="5" t="s">
        <v>345</v>
      </c>
      <c r="T1" s="5" t="s">
        <v>344</v>
      </c>
      <c r="U1" s="5" t="s">
        <v>346</v>
      </c>
      <c r="V1" s="5" t="s">
        <v>345</v>
      </c>
      <c r="W1" s="5" t="s">
        <v>344</v>
      </c>
      <c r="X1" s="5" t="s">
        <v>346</v>
      </c>
      <c r="Y1" s="5" t="s">
        <v>345</v>
      </c>
      <c r="Z1" s="5" t="s">
        <v>344</v>
      </c>
      <c r="AA1" s="5" t="s">
        <v>346</v>
      </c>
      <c r="AB1" s="5" t="s">
        <v>345</v>
      </c>
      <c r="AC1" s="5" t="s">
        <v>344</v>
      </c>
      <c r="AD1" s="5" t="s">
        <v>343</v>
      </c>
      <c r="AE1" s="6" t="s">
        <v>342</v>
      </c>
      <c r="AF1" s="6" t="s">
        <v>341</v>
      </c>
      <c r="AG1" s="5" t="s">
        <v>340</v>
      </c>
      <c r="AH1" s="6" t="s">
        <v>339</v>
      </c>
      <c r="AI1" s="5" t="s">
        <v>338</v>
      </c>
    </row>
    <row r="2" spans="1:35" ht="45" customHeight="1" x14ac:dyDescent="0.2">
      <c r="A2" s="3">
        <v>42656.602957569441</v>
      </c>
      <c r="B2" s="4" t="s">
        <v>17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145</v>
      </c>
      <c r="H2" s="1"/>
      <c r="I2" s="2" t="s">
        <v>174</v>
      </c>
      <c r="J2" s="2" t="s">
        <v>156</v>
      </c>
      <c r="K2" s="2" t="s">
        <v>173</v>
      </c>
      <c r="L2" s="2" t="s">
        <v>156</v>
      </c>
      <c r="M2" s="2" t="s">
        <v>181</v>
      </c>
      <c r="N2" s="1"/>
      <c r="O2" s="2" t="s">
        <v>171</v>
      </c>
      <c r="P2" s="2" t="s">
        <v>337</v>
      </c>
      <c r="Q2" s="1"/>
      <c r="R2" s="1"/>
      <c r="S2" s="1"/>
      <c r="T2" s="1"/>
      <c r="U2" s="2" t="s">
        <v>185</v>
      </c>
      <c r="V2" s="2" t="s">
        <v>203</v>
      </c>
      <c r="W2" s="1"/>
      <c r="X2" s="1"/>
      <c r="Y2" s="1"/>
      <c r="Z2" s="1"/>
      <c r="AA2" s="1"/>
      <c r="AB2" s="1"/>
      <c r="AC2" s="1"/>
      <c r="AD2" s="2" t="s">
        <v>179</v>
      </c>
      <c r="AE2" s="2" t="s">
        <v>179</v>
      </c>
      <c r="AF2" s="2" t="s">
        <v>146</v>
      </c>
      <c r="AG2" s="2" t="s">
        <v>145</v>
      </c>
      <c r="AH2" s="2" t="s">
        <v>145</v>
      </c>
      <c r="AI2" s="2" t="s">
        <v>145</v>
      </c>
    </row>
    <row r="3" spans="1:35" ht="45" customHeight="1" x14ac:dyDescent="0.2">
      <c r="A3" s="3">
        <v>42656.60367798611</v>
      </c>
      <c r="B3" s="4" t="s">
        <v>132</v>
      </c>
      <c r="C3" s="2" t="s">
        <v>162</v>
      </c>
      <c r="D3" s="2" t="s">
        <v>161</v>
      </c>
      <c r="E3" s="2" t="s">
        <v>160</v>
      </c>
      <c r="F3" s="2" t="s">
        <v>159</v>
      </c>
      <c r="G3" s="2" t="s">
        <v>145</v>
      </c>
      <c r="H3" s="1"/>
      <c r="I3" s="2" t="s">
        <v>174</v>
      </c>
      <c r="J3" s="2" t="s">
        <v>173</v>
      </c>
      <c r="K3" s="2" t="s">
        <v>156</v>
      </c>
      <c r="L3" s="2" t="s">
        <v>156</v>
      </c>
      <c r="M3" s="2" t="s">
        <v>264</v>
      </c>
      <c r="N3" s="2" t="s">
        <v>336</v>
      </c>
      <c r="O3" s="2" t="s">
        <v>171</v>
      </c>
      <c r="P3" s="2" t="s">
        <v>191</v>
      </c>
      <c r="Q3" s="2" t="s">
        <v>335</v>
      </c>
      <c r="R3" s="1"/>
      <c r="S3" s="1"/>
      <c r="T3" s="1"/>
      <c r="U3" s="2" t="s">
        <v>334</v>
      </c>
      <c r="V3" s="2" t="s">
        <v>211</v>
      </c>
      <c r="W3" s="2" t="s">
        <v>293</v>
      </c>
      <c r="X3" s="2" t="s">
        <v>185</v>
      </c>
      <c r="Y3" s="2" t="s">
        <v>211</v>
      </c>
      <c r="Z3" s="2" t="s">
        <v>214</v>
      </c>
      <c r="AA3" s="1"/>
      <c r="AB3" s="1"/>
      <c r="AC3" s="1"/>
      <c r="AD3" s="2" t="s">
        <v>146</v>
      </c>
      <c r="AE3" s="2" t="s">
        <v>146</v>
      </c>
      <c r="AF3" s="2" t="s">
        <v>146</v>
      </c>
      <c r="AG3" s="2" t="s">
        <v>146</v>
      </c>
      <c r="AH3" s="2" t="s">
        <v>146</v>
      </c>
      <c r="AI3" s="2" t="s">
        <v>146</v>
      </c>
    </row>
    <row r="4" spans="1:35" ht="45" customHeight="1" x14ac:dyDescent="0.2">
      <c r="A4" s="3">
        <v>42656.604209826386</v>
      </c>
      <c r="B4" s="4" t="s">
        <v>102</v>
      </c>
      <c r="C4" s="2" t="s">
        <v>202</v>
      </c>
      <c r="D4" s="2" t="s">
        <v>161</v>
      </c>
      <c r="E4" s="2" t="s">
        <v>160</v>
      </c>
      <c r="F4" s="2" t="s">
        <v>159</v>
      </c>
      <c r="G4" s="2" t="s">
        <v>145</v>
      </c>
      <c r="H4" s="1"/>
      <c r="I4" s="2" t="s">
        <v>174</v>
      </c>
      <c r="J4" s="2" t="s">
        <v>156</v>
      </c>
      <c r="K4" s="2" t="s">
        <v>156</v>
      </c>
      <c r="L4" s="2" t="s">
        <v>156</v>
      </c>
      <c r="M4" s="2" t="s">
        <v>189</v>
      </c>
      <c r="N4" s="2" t="s">
        <v>145</v>
      </c>
      <c r="O4" s="2" t="s">
        <v>171</v>
      </c>
      <c r="P4" s="2" t="s">
        <v>333</v>
      </c>
      <c r="Q4" s="2" t="s">
        <v>145</v>
      </c>
      <c r="R4" s="1"/>
      <c r="S4" s="1"/>
      <c r="T4" s="1"/>
      <c r="U4" s="2" t="s">
        <v>332</v>
      </c>
      <c r="V4" s="2" t="s">
        <v>203</v>
      </c>
      <c r="W4" s="2" t="s">
        <v>145</v>
      </c>
      <c r="X4" s="2" t="s">
        <v>169</v>
      </c>
      <c r="Y4" s="2" t="s">
        <v>203</v>
      </c>
      <c r="Z4" s="2" t="s">
        <v>145</v>
      </c>
      <c r="AA4" s="1"/>
      <c r="AB4" s="1"/>
      <c r="AC4" s="1"/>
      <c r="AD4" s="2" t="s">
        <v>179</v>
      </c>
      <c r="AE4" s="2" t="s">
        <v>179</v>
      </c>
      <c r="AF4" s="2" t="s">
        <v>146</v>
      </c>
      <c r="AG4" s="2" t="s">
        <v>146</v>
      </c>
      <c r="AH4" s="2" t="s">
        <v>146</v>
      </c>
      <c r="AI4" s="2" t="s">
        <v>146</v>
      </c>
    </row>
    <row r="5" spans="1:35" ht="45" customHeight="1" x14ac:dyDescent="0.2">
      <c r="A5" s="3">
        <v>42656.604844340276</v>
      </c>
      <c r="B5" s="4" t="s">
        <v>131</v>
      </c>
      <c r="C5" s="2" t="s">
        <v>331</v>
      </c>
      <c r="D5" s="2" t="s">
        <v>161</v>
      </c>
      <c r="E5" s="2" t="s">
        <v>160</v>
      </c>
      <c r="F5" s="2" t="s">
        <v>159</v>
      </c>
      <c r="G5" s="2" t="s">
        <v>145</v>
      </c>
      <c r="H5" s="1"/>
      <c r="I5" s="2" t="s">
        <v>174</v>
      </c>
      <c r="J5" s="2" t="s">
        <v>156</v>
      </c>
      <c r="K5" s="2" t="s">
        <v>156</v>
      </c>
      <c r="L5" s="2" t="s">
        <v>156</v>
      </c>
      <c r="M5" s="2" t="s">
        <v>189</v>
      </c>
      <c r="N5" s="2" t="s">
        <v>221</v>
      </c>
      <c r="O5" s="2" t="s">
        <v>171</v>
      </c>
      <c r="P5" s="2" t="s">
        <v>330</v>
      </c>
      <c r="Q5" s="2" t="s">
        <v>221</v>
      </c>
      <c r="R5" s="1"/>
      <c r="S5" s="1"/>
      <c r="T5" s="1"/>
      <c r="U5" s="2" t="s">
        <v>310</v>
      </c>
      <c r="V5" s="2" t="s">
        <v>206</v>
      </c>
      <c r="W5" s="2" t="s">
        <v>221</v>
      </c>
      <c r="X5" s="2" t="s">
        <v>148</v>
      </c>
      <c r="Y5" s="2" t="s">
        <v>181</v>
      </c>
      <c r="Z5" s="2" t="s">
        <v>221</v>
      </c>
      <c r="AA5" s="1"/>
      <c r="AB5" s="1"/>
      <c r="AC5" s="1"/>
      <c r="AD5" s="2" t="s">
        <v>146</v>
      </c>
      <c r="AE5" s="2" t="s">
        <v>146</v>
      </c>
      <c r="AF5" s="2" t="s">
        <v>146</v>
      </c>
      <c r="AG5" s="2" t="s">
        <v>146</v>
      </c>
      <c r="AH5" s="2" t="s">
        <v>145</v>
      </c>
      <c r="AI5" s="2" t="s">
        <v>145</v>
      </c>
    </row>
    <row r="6" spans="1:35" ht="45" customHeight="1" x14ac:dyDescent="0.2">
      <c r="A6" s="3">
        <v>42656.605037638888</v>
      </c>
      <c r="B6" s="4" t="s">
        <v>329</v>
      </c>
      <c r="C6" s="2" t="s">
        <v>202</v>
      </c>
      <c r="D6" s="2" t="s">
        <v>161</v>
      </c>
      <c r="E6" s="2" t="s">
        <v>160</v>
      </c>
      <c r="F6" s="2" t="s">
        <v>159</v>
      </c>
      <c r="G6" s="2" t="s">
        <v>145</v>
      </c>
      <c r="H6" s="1"/>
      <c r="I6" s="2" t="s">
        <v>178</v>
      </c>
      <c r="J6" s="2" t="s">
        <v>156</v>
      </c>
      <c r="K6" s="2" t="s">
        <v>156</v>
      </c>
      <c r="L6" s="2" t="s">
        <v>156</v>
      </c>
      <c r="M6" s="2" t="s">
        <v>189</v>
      </c>
      <c r="N6" s="2" t="s">
        <v>183</v>
      </c>
      <c r="O6" s="2" t="s">
        <v>171</v>
      </c>
      <c r="P6" s="2" t="s">
        <v>203</v>
      </c>
      <c r="Q6" s="2" t="s">
        <v>183</v>
      </c>
      <c r="R6" s="2" t="s">
        <v>145</v>
      </c>
      <c r="S6" s="2" t="s">
        <v>145</v>
      </c>
      <c r="T6" s="2" t="s">
        <v>145</v>
      </c>
      <c r="U6" s="2" t="s">
        <v>169</v>
      </c>
      <c r="V6" s="2" t="s">
        <v>203</v>
      </c>
      <c r="W6" s="2" t="s">
        <v>183</v>
      </c>
      <c r="X6" s="2" t="s">
        <v>152</v>
      </c>
      <c r="Y6" s="2" t="s">
        <v>206</v>
      </c>
      <c r="Z6" s="2" t="s">
        <v>183</v>
      </c>
      <c r="AA6" s="2" t="s">
        <v>192</v>
      </c>
      <c r="AB6" s="2" t="s">
        <v>315</v>
      </c>
      <c r="AC6" s="2" t="s">
        <v>183</v>
      </c>
      <c r="AD6" s="2" t="s">
        <v>146</v>
      </c>
      <c r="AE6" s="2" t="s">
        <v>146</v>
      </c>
      <c r="AF6" s="2" t="s">
        <v>146</v>
      </c>
      <c r="AG6" s="2" t="s">
        <v>145</v>
      </c>
      <c r="AH6" s="2" t="s">
        <v>145</v>
      </c>
      <c r="AI6" s="2" t="s">
        <v>145</v>
      </c>
    </row>
    <row r="7" spans="1:35" ht="45" customHeight="1" x14ac:dyDescent="0.2">
      <c r="A7" s="3">
        <v>42656.60504840278</v>
      </c>
      <c r="B7" s="4" t="s">
        <v>73</v>
      </c>
      <c r="C7" s="2" t="s">
        <v>162</v>
      </c>
      <c r="D7" s="2" t="s">
        <v>161</v>
      </c>
      <c r="E7" s="2" t="s">
        <v>160</v>
      </c>
      <c r="F7" s="2" t="s">
        <v>159</v>
      </c>
      <c r="G7" s="2" t="s">
        <v>145</v>
      </c>
      <c r="H7" s="1"/>
      <c r="I7" s="2" t="s">
        <v>198</v>
      </c>
      <c r="J7" s="2" t="s">
        <v>156</v>
      </c>
      <c r="K7" s="2" t="s">
        <v>173</v>
      </c>
      <c r="L7" s="2" t="s">
        <v>156</v>
      </c>
      <c r="M7" s="2" t="s">
        <v>189</v>
      </c>
      <c r="N7" s="2">
        <v>0</v>
      </c>
      <c r="O7" s="2" t="s">
        <v>292</v>
      </c>
      <c r="P7" s="2" t="s">
        <v>176</v>
      </c>
      <c r="Q7" s="2">
        <v>0</v>
      </c>
      <c r="R7" s="2" t="s">
        <v>171</v>
      </c>
      <c r="S7" s="2" t="s">
        <v>191</v>
      </c>
      <c r="T7" s="2">
        <v>0</v>
      </c>
      <c r="U7" s="2" t="s">
        <v>150</v>
      </c>
      <c r="V7" s="2" t="s">
        <v>328</v>
      </c>
      <c r="W7" s="2">
        <v>0</v>
      </c>
      <c r="X7" s="1"/>
      <c r="Y7" s="1"/>
      <c r="Z7" s="1"/>
      <c r="AA7" s="1"/>
      <c r="AB7" s="1"/>
      <c r="AC7" s="1"/>
      <c r="AD7" s="2" t="s">
        <v>179</v>
      </c>
      <c r="AE7" s="2" t="s">
        <v>146</v>
      </c>
      <c r="AF7" s="2" t="s">
        <v>146</v>
      </c>
      <c r="AG7" s="2" t="s">
        <v>145</v>
      </c>
      <c r="AH7" s="2" t="s">
        <v>145</v>
      </c>
      <c r="AI7" s="2" t="s">
        <v>145</v>
      </c>
    </row>
    <row r="8" spans="1:35" ht="45" customHeight="1" x14ac:dyDescent="0.2">
      <c r="A8" s="3">
        <v>42656.605245960644</v>
      </c>
      <c r="B8" s="4" t="s">
        <v>140</v>
      </c>
      <c r="C8" s="2" t="s">
        <v>162</v>
      </c>
      <c r="D8" s="2" t="s">
        <v>161</v>
      </c>
      <c r="E8" s="2" t="s">
        <v>160</v>
      </c>
      <c r="F8" s="2" t="s">
        <v>159</v>
      </c>
      <c r="G8" s="2" t="s">
        <v>145</v>
      </c>
      <c r="H8" s="1"/>
      <c r="I8" s="2" t="s">
        <v>174</v>
      </c>
      <c r="J8" s="2" t="s">
        <v>156</v>
      </c>
      <c r="K8" s="2" t="s">
        <v>156</v>
      </c>
      <c r="L8" s="2" t="s">
        <v>156</v>
      </c>
      <c r="M8" s="2" t="s">
        <v>189</v>
      </c>
      <c r="N8" s="2">
        <v>0</v>
      </c>
      <c r="O8" s="2" t="s">
        <v>170</v>
      </c>
      <c r="P8" s="2">
        <v>2</v>
      </c>
      <c r="Q8" s="1"/>
      <c r="R8" s="1"/>
      <c r="S8" s="1"/>
      <c r="T8" s="1"/>
      <c r="U8" s="2" t="s">
        <v>327</v>
      </c>
      <c r="V8" s="1"/>
      <c r="W8" s="1"/>
      <c r="X8" s="1"/>
      <c r="Y8" s="1"/>
      <c r="Z8" s="1"/>
      <c r="AA8" s="1"/>
      <c r="AB8" s="1"/>
      <c r="AC8" s="1"/>
      <c r="AD8" s="2" t="s">
        <v>179</v>
      </c>
      <c r="AE8" s="2" t="s">
        <v>146</v>
      </c>
      <c r="AF8" s="2" t="s">
        <v>179</v>
      </c>
      <c r="AG8" s="2" t="s">
        <v>146</v>
      </c>
      <c r="AH8" s="2" t="s">
        <v>179</v>
      </c>
      <c r="AI8" s="2" t="s">
        <v>179</v>
      </c>
    </row>
    <row r="9" spans="1:35" ht="45" customHeight="1" x14ac:dyDescent="0.2">
      <c r="A9" s="3">
        <v>42656.605368263889</v>
      </c>
      <c r="B9" s="4" t="s">
        <v>68</v>
      </c>
      <c r="C9" s="2" t="s">
        <v>326</v>
      </c>
      <c r="D9" s="2" t="s">
        <v>161</v>
      </c>
      <c r="E9" s="2" t="s">
        <v>160</v>
      </c>
      <c r="F9" s="2" t="s">
        <v>159</v>
      </c>
      <c r="G9" s="2" t="s">
        <v>145</v>
      </c>
      <c r="H9" s="1"/>
      <c r="I9" s="2" t="s">
        <v>178</v>
      </c>
      <c r="J9" s="2" t="s">
        <v>156</v>
      </c>
      <c r="K9" s="2" t="s">
        <v>156</v>
      </c>
      <c r="L9" s="2" t="s">
        <v>156</v>
      </c>
      <c r="M9" s="2" t="s">
        <v>181</v>
      </c>
      <c r="N9" s="2">
        <v>0</v>
      </c>
      <c r="O9" s="2" t="s">
        <v>171</v>
      </c>
      <c r="P9" s="2" t="s">
        <v>325</v>
      </c>
      <c r="Q9" s="2">
        <v>0</v>
      </c>
      <c r="R9" s="1"/>
      <c r="S9" s="1"/>
      <c r="T9" s="1"/>
      <c r="U9" s="2" t="s">
        <v>169</v>
      </c>
      <c r="V9" s="2" t="s">
        <v>176</v>
      </c>
      <c r="W9" s="2">
        <v>0</v>
      </c>
      <c r="X9" s="2" t="s">
        <v>148</v>
      </c>
      <c r="Y9" s="2" t="s">
        <v>324</v>
      </c>
      <c r="Z9" s="2">
        <v>0</v>
      </c>
      <c r="AA9" s="1"/>
      <c r="AB9" s="1"/>
      <c r="AC9" s="1"/>
      <c r="AD9" s="2" t="s">
        <v>146</v>
      </c>
      <c r="AE9" s="2" t="s">
        <v>146</v>
      </c>
      <c r="AF9" s="2" t="s">
        <v>146</v>
      </c>
      <c r="AG9" s="2" t="s">
        <v>145</v>
      </c>
      <c r="AH9" s="2" t="s">
        <v>145</v>
      </c>
      <c r="AI9" s="2" t="s">
        <v>145</v>
      </c>
    </row>
    <row r="10" spans="1:35" ht="45" customHeight="1" x14ac:dyDescent="0.2">
      <c r="A10" s="3">
        <v>42656.605485856482</v>
      </c>
      <c r="B10" s="4" t="s">
        <v>98</v>
      </c>
      <c r="C10" s="2" t="s">
        <v>202</v>
      </c>
      <c r="D10" s="2" t="s">
        <v>161</v>
      </c>
      <c r="E10" s="2" t="s">
        <v>160</v>
      </c>
      <c r="F10" s="2" t="s">
        <v>159</v>
      </c>
      <c r="G10" s="2" t="s">
        <v>145</v>
      </c>
      <c r="H10" s="1"/>
      <c r="I10" s="2" t="s">
        <v>174</v>
      </c>
      <c r="J10" s="2" t="s">
        <v>156</v>
      </c>
      <c r="K10" s="2" t="s">
        <v>156</v>
      </c>
      <c r="L10" s="2" t="s">
        <v>156</v>
      </c>
      <c r="M10" s="2" t="s">
        <v>181</v>
      </c>
      <c r="N10" s="1"/>
      <c r="O10" s="2" t="s">
        <v>171</v>
      </c>
      <c r="P10" s="2" t="s">
        <v>176</v>
      </c>
      <c r="Q10" s="1"/>
      <c r="R10" s="1"/>
      <c r="S10" s="1"/>
      <c r="T10" s="1"/>
      <c r="U10" s="2" t="s">
        <v>169</v>
      </c>
      <c r="V10" s="2" t="s">
        <v>176</v>
      </c>
      <c r="W10" s="1"/>
      <c r="X10" s="2" t="s">
        <v>182</v>
      </c>
      <c r="Y10" s="2" t="s">
        <v>181</v>
      </c>
      <c r="Z10" s="1"/>
      <c r="AA10" s="1"/>
      <c r="AB10" s="1"/>
      <c r="AC10" s="1"/>
      <c r="AD10" s="2" t="s">
        <v>179</v>
      </c>
      <c r="AE10" s="2" t="s">
        <v>146</v>
      </c>
      <c r="AF10" s="2" t="s">
        <v>146</v>
      </c>
      <c r="AG10" s="2" t="s">
        <v>145</v>
      </c>
      <c r="AH10" s="2" t="s">
        <v>145</v>
      </c>
      <c r="AI10" s="2" t="s">
        <v>145</v>
      </c>
    </row>
    <row r="11" spans="1:35" ht="45" customHeight="1" x14ac:dyDescent="0.2">
      <c r="A11" s="3">
        <v>42656.60552837963</v>
      </c>
      <c r="B11" s="4" t="s">
        <v>114</v>
      </c>
      <c r="C11" s="2" t="s">
        <v>162</v>
      </c>
      <c r="D11" s="2" t="s">
        <v>161</v>
      </c>
      <c r="E11" s="2" t="s">
        <v>160</v>
      </c>
      <c r="F11" s="2" t="s">
        <v>159</v>
      </c>
      <c r="G11" s="2" t="s">
        <v>145</v>
      </c>
      <c r="H11" s="1"/>
      <c r="I11" s="2" t="s">
        <v>174</v>
      </c>
      <c r="J11" s="2" t="s">
        <v>156</v>
      </c>
      <c r="K11" s="2" t="s">
        <v>216</v>
      </c>
      <c r="L11" s="2" t="s">
        <v>156</v>
      </c>
      <c r="M11" s="2" t="s">
        <v>181</v>
      </c>
      <c r="N11" s="2" t="s">
        <v>221</v>
      </c>
      <c r="O11" s="2" t="s">
        <v>187</v>
      </c>
      <c r="P11" s="2" t="s">
        <v>176</v>
      </c>
      <c r="Q11" s="2" t="s">
        <v>221</v>
      </c>
      <c r="R11" s="1"/>
      <c r="S11" s="1"/>
      <c r="T11" s="1"/>
      <c r="U11" s="2" t="s">
        <v>169</v>
      </c>
      <c r="V11" s="2" t="s">
        <v>176</v>
      </c>
      <c r="W11" s="2" t="s">
        <v>221</v>
      </c>
      <c r="X11" s="2" t="s">
        <v>182</v>
      </c>
      <c r="Y11" s="2" t="s">
        <v>181</v>
      </c>
      <c r="Z11" s="2" t="s">
        <v>221</v>
      </c>
      <c r="AA11" s="1"/>
      <c r="AB11" s="1"/>
      <c r="AC11" s="1"/>
      <c r="AD11" s="2" t="s">
        <v>179</v>
      </c>
      <c r="AE11" s="2" t="s">
        <v>146</v>
      </c>
      <c r="AF11" s="2" t="s">
        <v>145</v>
      </c>
      <c r="AG11" s="2" t="s">
        <v>146</v>
      </c>
      <c r="AH11" s="2" t="s">
        <v>146</v>
      </c>
      <c r="AI11" s="2" t="s">
        <v>145</v>
      </c>
    </row>
    <row r="12" spans="1:35" ht="45" customHeight="1" x14ac:dyDescent="0.2">
      <c r="A12" s="3">
        <v>42656.60577076389</v>
      </c>
      <c r="B12" s="4" t="s">
        <v>89</v>
      </c>
      <c r="C12" s="2" t="s">
        <v>162</v>
      </c>
      <c r="D12" s="2" t="s">
        <v>161</v>
      </c>
      <c r="E12" s="2" t="s">
        <v>160</v>
      </c>
      <c r="F12" s="2" t="s">
        <v>159</v>
      </c>
      <c r="G12" s="2" t="s">
        <v>145</v>
      </c>
      <c r="H12" s="1"/>
      <c r="I12" s="2" t="s">
        <v>174</v>
      </c>
      <c r="J12" s="2" t="s">
        <v>156</v>
      </c>
      <c r="K12" s="2" t="s">
        <v>173</v>
      </c>
      <c r="L12" s="2" t="s">
        <v>156</v>
      </c>
      <c r="M12" s="2" t="s">
        <v>189</v>
      </c>
      <c r="N12" s="2" t="s">
        <v>221</v>
      </c>
      <c r="O12" s="2" t="s">
        <v>171</v>
      </c>
      <c r="P12" s="2" t="s">
        <v>323</v>
      </c>
      <c r="Q12" s="2" t="s">
        <v>267</v>
      </c>
      <c r="R12" s="2" t="s">
        <v>204</v>
      </c>
      <c r="S12" s="2" t="s">
        <v>206</v>
      </c>
      <c r="T12" s="2" t="s">
        <v>267</v>
      </c>
      <c r="U12" s="2" t="s">
        <v>322</v>
      </c>
      <c r="V12" s="2" t="s">
        <v>203</v>
      </c>
      <c r="W12" s="2" t="s">
        <v>293</v>
      </c>
      <c r="X12" s="2" t="s">
        <v>207</v>
      </c>
      <c r="Y12" s="2" t="s">
        <v>203</v>
      </c>
      <c r="Z12" s="1"/>
      <c r="AA12" s="1"/>
      <c r="AB12" s="1"/>
      <c r="AC12" s="1"/>
      <c r="AD12" s="2" t="s">
        <v>179</v>
      </c>
      <c r="AE12" s="2" t="s">
        <v>146</v>
      </c>
      <c r="AF12" s="2" t="s">
        <v>145</v>
      </c>
      <c r="AG12" s="2" t="s">
        <v>146</v>
      </c>
      <c r="AH12" s="2" t="s">
        <v>146</v>
      </c>
      <c r="AI12" s="2" t="s">
        <v>146</v>
      </c>
    </row>
    <row r="13" spans="1:35" ht="45" customHeight="1" x14ac:dyDescent="0.2">
      <c r="A13" s="3">
        <v>42656.605933101848</v>
      </c>
      <c r="B13" s="4" t="s">
        <v>88</v>
      </c>
      <c r="C13" s="2" t="s">
        <v>321</v>
      </c>
      <c r="D13" s="2" t="s">
        <v>161</v>
      </c>
      <c r="E13" s="2" t="s">
        <v>320</v>
      </c>
      <c r="F13" s="2" t="s">
        <v>159</v>
      </c>
      <c r="G13" s="2" t="s">
        <v>319</v>
      </c>
      <c r="H13" s="1"/>
      <c r="I13" s="2" t="s">
        <v>174</v>
      </c>
      <c r="J13" s="2" t="s">
        <v>173</v>
      </c>
      <c r="K13" s="2" t="s">
        <v>216</v>
      </c>
      <c r="L13" s="2" t="s">
        <v>173</v>
      </c>
      <c r="M13" s="2" t="s">
        <v>177</v>
      </c>
      <c r="N13" s="1"/>
      <c r="O13" s="2" t="s">
        <v>318</v>
      </c>
      <c r="P13" s="2">
        <v>0</v>
      </c>
      <c r="Q13" s="2" t="s">
        <v>191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 t="s">
        <v>179</v>
      </c>
      <c r="AE13" s="2" t="s">
        <v>179</v>
      </c>
      <c r="AF13" s="2" t="s">
        <v>146</v>
      </c>
      <c r="AG13" s="2" t="s">
        <v>146</v>
      </c>
      <c r="AH13" s="2" t="s">
        <v>145</v>
      </c>
      <c r="AI13" s="2" t="s">
        <v>179</v>
      </c>
    </row>
    <row r="14" spans="1:35" ht="45" customHeight="1" x14ac:dyDescent="0.2">
      <c r="A14" s="3">
        <v>42656.60613886574</v>
      </c>
      <c r="B14" s="4" t="s">
        <v>117</v>
      </c>
      <c r="C14" s="2" t="s">
        <v>162</v>
      </c>
      <c r="D14" s="2" t="s">
        <v>161</v>
      </c>
      <c r="E14" s="2" t="s">
        <v>160</v>
      </c>
      <c r="F14" s="2" t="s">
        <v>159</v>
      </c>
      <c r="G14" s="2" t="s">
        <v>145</v>
      </c>
      <c r="H14" s="1"/>
      <c r="I14" s="2" t="s">
        <v>174</v>
      </c>
      <c r="J14" s="2" t="s">
        <v>156</v>
      </c>
      <c r="K14" s="2" t="s">
        <v>216</v>
      </c>
      <c r="L14" s="2" t="s">
        <v>156</v>
      </c>
      <c r="M14" s="2" t="s">
        <v>189</v>
      </c>
      <c r="N14" s="1"/>
      <c r="O14" s="2" t="s">
        <v>171</v>
      </c>
      <c r="P14" s="2" t="s">
        <v>176</v>
      </c>
      <c r="Q14" s="1"/>
      <c r="R14" s="1"/>
      <c r="S14" s="1"/>
      <c r="T14" s="1"/>
      <c r="U14" s="2" t="s">
        <v>169</v>
      </c>
      <c r="V14" s="2" t="s">
        <v>176</v>
      </c>
      <c r="W14" s="1"/>
      <c r="X14" s="2" t="s">
        <v>317</v>
      </c>
      <c r="Y14" s="2" t="s">
        <v>189</v>
      </c>
      <c r="Z14" s="1"/>
      <c r="AA14" s="1"/>
      <c r="AB14" s="1"/>
      <c r="AC14" s="1"/>
      <c r="AD14" s="2" t="s">
        <v>146</v>
      </c>
      <c r="AE14" s="2" t="s">
        <v>146</v>
      </c>
      <c r="AF14" s="2" t="s">
        <v>146</v>
      </c>
      <c r="AG14" s="2" t="s">
        <v>146</v>
      </c>
      <c r="AH14" s="2" t="s">
        <v>145</v>
      </c>
      <c r="AI14" s="2" t="s">
        <v>146</v>
      </c>
    </row>
    <row r="15" spans="1:35" ht="45" customHeight="1" x14ac:dyDescent="0.2">
      <c r="A15" s="3">
        <v>42656.60616815972</v>
      </c>
      <c r="B15" s="4" t="s">
        <v>123</v>
      </c>
      <c r="C15" s="2" t="s">
        <v>162</v>
      </c>
      <c r="D15" s="2" t="s">
        <v>161</v>
      </c>
      <c r="E15" s="2" t="s">
        <v>160</v>
      </c>
      <c r="F15" s="2" t="s">
        <v>159</v>
      </c>
      <c r="G15" s="2" t="s">
        <v>316</v>
      </c>
      <c r="H15" s="1"/>
      <c r="I15" s="2" t="s">
        <v>174</v>
      </c>
      <c r="J15" s="2" t="s">
        <v>173</v>
      </c>
      <c r="K15" s="2" t="s">
        <v>216</v>
      </c>
      <c r="L15" s="2" t="s">
        <v>156</v>
      </c>
      <c r="M15" s="2" t="s">
        <v>315</v>
      </c>
      <c r="N15" s="2" t="s">
        <v>183</v>
      </c>
      <c r="O15" s="2" t="s">
        <v>297</v>
      </c>
      <c r="P15" s="2" t="s">
        <v>183</v>
      </c>
      <c r="Q15" s="2" t="s">
        <v>191</v>
      </c>
      <c r="R15" s="2" t="s">
        <v>171</v>
      </c>
      <c r="S15" s="2" t="s">
        <v>176</v>
      </c>
      <c r="T15" s="2" t="s">
        <v>183</v>
      </c>
      <c r="U15" s="2" t="s">
        <v>150</v>
      </c>
      <c r="V15" s="2" t="s">
        <v>314</v>
      </c>
      <c r="W15" s="1"/>
      <c r="X15" s="1"/>
      <c r="Y15" s="1"/>
      <c r="Z15" s="1"/>
      <c r="AA15" s="1"/>
      <c r="AB15" s="1"/>
      <c r="AC15" s="1"/>
      <c r="AD15" s="2" t="s">
        <v>179</v>
      </c>
      <c r="AE15" s="2" t="s">
        <v>146</v>
      </c>
      <c r="AF15" s="2" t="s">
        <v>146</v>
      </c>
      <c r="AG15" s="2" t="s">
        <v>145</v>
      </c>
      <c r="AH15" s="2" t="s">
        <v>145</v>
      </c>
      <c r="AI15" s="2" t="s">
        <v>145</v>
      </c>
    </row>
    <row r="16" spans="1:35" ht="45" customHeight="1" x14ac:dyDescent="0.2">
      <c r="A16" s="3">
        <v>42656.606270671298</v>
      </c>
      <c r="B16" s="4" t="s">
        <v>103</v>
      </c>
      <c r="C16" s="2" t="s">
        <v>175</v>
      </c>
      <c r="D16" s="2" t="s">
        <v>161</v>
      </c>
      <c r="E16" s="2" t="s">
        <v>160</v>
      </c>
      <c r="F16" s="2" t="s">
        <v>159</v>
      </c>
      <c r="G16" s="2" t="s">
        <v>145</v>
      </c>
      <c r="H16" s="2" t="s">
        <v>145</v>
      </c>
      <c r="I16" s="2" t="s">
        <v>174</v>
      </c>
      <c r="J16" s="2" t="s">
        <v>156</v>
      </c>
      <c r="K16" s="2" t="s">
        <v>156</v>
      </c>
      <c r="L16" s="2" t="s">
        <v>156</v>
      </c>
      <c r="M16" s="2" t="s">
        <v>312</v>
      </c>
      <c r="N16" s="2" t="s">
        <v>221</v>
      </c>
      <c r="O16" s="2" t="s">
        <v>171</v>
      </c>
      <c r="P16" s="2" t="s">
        <v>313</v>
      </c>
      <c r="Q16" s="2" t="s">
        <v>221</v>
      </c>
      <c r="R16" s="1"/>
      <c r="S16" s="1"/>
      <c r="T16" s="1"/>
      <c r="U16" s="2" t="s">
        <v>169</v>
      </c>
      <c r="V16" s="2" t="s">
        <v>176</v>
      </c>
      <c r="W16" s="2" t="s">
        <v>221</v>
      </c>
      <c r="X16" s="2" t="s">
        <v>167</v>
      </c>
      <c r="Y16" s="2" t="s">
        <v>312</v>
      </c>
      <c r="Z16" s="2" t="s">
        <v>221</v>
      </c>
      <c r="AA16" s="1"/>
      <c r="AB16" s="1"/>
      <c r="AC16" s="1"/>
      <c r="AD16" s="2" t="s">
        <v>179</v>
      </c>
      <c r="AE16" s="2" t="s">
        <v>146</v>
      </c>
      <c r="AF16" s="2" t="s">
        <v>146</v>
      </c>
      <c r="AG16" s="2" t="s">
        <v>145</v>
      </c>
      <c r="AH16" s="2" t="s">
        <v>145</v>
      </c>
      <c r="AI16" s="2" t="s">
        <v>145</v>
      </c>
    </row>
    <row r="17" spans="1:35" ht="45" customHeight="1" x14ac:dyDescent="0.2">
      <c r="A17" s="3">
        <v>42656.606546817129</v>
      </c>
      <c r="B17" s="4" t="s">
        <v>127</v>
      </c>
      <c r="C17" s="2" t="s">
        <v>202</v>
      </c>
      <c r="D17" s="2" t="s">
        <v>161</v>
      </c>
      <c r="E17" s="2" t="s">
        <v>160</v>
      </c>
      <c r="F17" s="2" t="s">
        <v>159</v>
      </c>
      <c r="G17" s="2" t="s">
        <v>145</v>
      </c>
      <c r="H17" s="1"/>
      <c r="I17" s="2" t="s">
        <v>174</v>
      </c>
      <c r="J17" s="2" t="s">
        <v>156</v>
      </c>
      <c r="K17" s="2" t="s">
        <v>156</v>
      </c>
      <c r="L17" s="2" t="s">
        <v>156</v>
      </c>
      <c r="M17" s="2" t="s">
        <v>189</v>
      </c>
      <c r="N17" s="2">
        <v>0</v>
      </c>
      <c r="O17" s="2" t="s">
        <v>171</v>
      </c>
      <c r="P17" s="2" t="s">
        <v>194</v>
      </c>
      <c r="Q17" s="2">
        <v>0</v>
      </c>
      <c r="R17" s="1"/>
      <c r="S17" s="1"/>
      <c r="T17" s="1"/>
      <c r="U17" s="2" t="s">
        <v>169</v>
      </c>
      <c r="V17" s="2" t="s">
        <v>176</v>
      </c>
      <c r="W17" s="2">
        <v>0</v>
      </c>
      <c r="X17" s="2" t="s">
        <v>182</v>
      </c>
      <c r="Y17" s="2" t="s">
        <v>189</v>
      </c>
      <c r="Z17" s="1"/>
      <c r="AA17" s="1"/>
      <c r="AB17" s="1"/>
      <c r="AC17" s="1"/>
      <c r="AD17" s="2" t="s">
        <v>179</v>
      </c>
      <c r="AE17" s="2" t="s">
        <v>146</v>
      </c>
      <c r="AF17" s="2" t="s">
        <v>146</v>
      </c>
      <c r="AG17" s="2" t="s">
        <v>146</v>
      </c>
      <c r="AH17" s="2" t="s">
        <v>145</v>
      </c>
      <c r="AI17" s="2" t="s">
        <v>145</v>
      </c>
    </row>
    <row r="18" spans="1:35" ht="45" customHeight="1" x14ac:dyDescent="0.2">
      <c r="A18" s="3">
        <v>42656.606578738429</v>
      </c>
      <c r="B18" s="4" t="s">
        <v>82</v>
      </c>
      <c r="C18" s="2" t="s">
        <v>175</v>
      </c>
      <c r="D18" s="2" t="s">
        <v>308</v>
      </c>
      <c r="E18" s="2" t="s">
        <v>160</v>
      </c>
      <c r="F18" s="2" t="s">
        <v>159</v>
      </c>
      <c r="G18" s="2" t="s">
        <v>145</v>
      </c>
      <c r="H18" s="1"/>
      <c r="I18" s="2" t="s">
        <v>174</v>
      </c>
      <c r="J18" s="2" t="s">
        <v>156</v>
      </c>
      <c r="K18" s="2" t="s">
        <v>216</v>
      </c>
      <c r="L18" s="2" t="s">
        <v>156</v>
      </c>
      <c r="M18" s="2" t="s">
        <v>189</v>
      </c>
      <c r="N18" s="2" t="s">
        <v>221</v>
      </c>
      <c r="O18" s="2" t="s">
        <v>171</v>
      </c>
      <c r="P18" s="2" t="s">
        <v>176</v>
      </c>
      <c r="Q18" s="2" t="s">
        <v>221</v>
      </c>
      <c r="R18" s="2" t="s">
        <v>311</v>
      </c>
      <c r="S18" s="2" t="s">
        <v>221</v>
      </c>
      <c r="T18" s="2" t="s">
        <v>221</v>
      </c>
      <c r="U18" s="2" t="s">
        <v>310</v>
      </c>
      <c r="V18" s="2" t="s">
        <v>176</v>
      </c>
      <c r="W18" s="2" t="s">
        <v>221</v>
      </c>
      <c r="X18" s="2" t="s">
        <v>192</v>
      </c>
      <c r="Y18" s="2" t="s">
        <v>189</v>
      </c>
      <c r="Z18" s="2" t="s">
        <v>221</v>
      </c>
      <c r="AA18" s="2" t="s">
        <v>309</v>
      </c>
      <c r="AB18" s="2" t="s">
        <v>176</v>
      </c>
      <c r="AC18" s="2" t="s">
        <v>221</v>
      </c>
      <c r="AD18" s="2" t="s">
        <v>179</v>
      </c>
      <c r="AE18" s="2" t="s">
        <v>146</v>
      </c>
      <c r="AF18" s="2" t="s">
        <v>146</v>
      </c>
      <c r="AG18" s="2" t="s">
        <v>146</v>
      </c>
      <c r="AH18" s="2" t="s">
        <v>145</v>
      </c>
      <c r="AI18" s="2" t="s">
        <v>145</v>
      </c>
    </row>
    <row r="19" spans="1:35" ht="45" customHeight="1" x14ac:dyDescent="0.2">
      <c r="A19" s="3">
        <v>42656.606648819448</v>
      </c>
      <c r="B19" s="4" t="s">
        <v>41</v>
      </c>
      <c r="C19" s="2" t="s">
        <v>243</v>
      </c>
      <c r="D19" s="2" t="s">
        <v>308</v>
      </c>
      <c r="E19" s="2" t="s">
        <v>160</v>
      </c>
      <c r="F19" s="2" t="s">
        <v>159</v>
      </c>
      <c r="G19" s="2" t="s">
        <v>145</v>
      </c>
      <c r="H19" s="1"/>
      <c r="I19" s="2" t="s">
        <v>174</v>
      </c>
      <c r="J19" s="2" t="s">
        <v>156</v>
      </c>
      <c r="K19" s="2" t="s">
        <v>156</v>
      </c>
      <c r="L19" s="2" t="s">
        <v>156</v>
      </c>
      <c r="M19" s="2" t="s">
        <v>177</v>
      </c>
      <c r="N19" s="2" t="s">
        <v>250</v>
      </c>
      <c r="O19" s="2" t="s">
        <v>171</v>
      </c>
      <c r="P19" s="2" t="s">
        <v>176</v>
      </c>
      <c r="Q19" s="2" t="s">
        <v>250</v>
      </c>
      <c r="R19" s="2" t="s">
        <v>204</v>
      </c>
      <c r="S19" s="2" t="s">
        <v>222</v>
      </c>
      <c r="T19" s="2" t="s">
        <v>250</v>
      </c>
      <c r="U19" s="2" t="s">
        <v>169</v>
      </c>
      <c r="V19" s="2" t="s">
        <v>176</v>
      </c>
      <c r="W19" s="2" t="s">
        <v>250</v>
      </c>
      <c r="X19" s="2" t="s">
        <v>167</v>
      </c>
      <c r="Y19" s="2" t="s">
        <v>189</v>
      </c>
      <c r="Z19" s="2" t="s">
        <v>250</v>
      </c>
      <c r="AA19" s="2" t="s">
        <v>145</v>
      </c>
      <c r="AB19" s="2" t="s">
        <v>250</v>
      </c>
      <c r="AC19" s="2" t="s">
        <v>250</v>
      </c>
      <c r="AD19" s="2" t="s">
        <v>146</v>
      </c>
      <c r="AE19" s="2" t="s">
        <v>146</v>
      </c>
      <c r="AF19" s="2" t="s">
        <v>146</v>
      </c>
      <c r="AG19" s="2" t="s">
        <v>146</v>
      </c>
      <c r="AH19" s="2" t="s">
        <v>145</v>
      </c>
      <c r="AI19" s="2" t="s">
        <v>145</v>
      </c>
    </row>
    <row r="20" spans="1:35" ht="45" customHeight="1" x14ac:dyDescent="0.2">
      <c r="A20" s="3">
        <v>42656.606671689813</v>
      </c>
      <c r="B20" s="4" t="s">
        <v>119</v>
      </c>
      <c r="C20" s="2" t="s">
        <v>307</v>
      </c>
      <c r="D20" s="2" t="s">
        <v>161</v>
      </c>
      <c r="E20" s="2" t="s">
        <v>160</v>
      </c>
      <c r="F20" s="2" t="s">
        <v>159</v>
      </c>
      <c r="G20" s="2" t="s">
        <v>145</v>
      </c>
      <c r="H20" s="1"/>
      <c r="I20" s="2" t="s">
        <v>174</v>
      </c>
      <c r="J20" s="2" t="s">
        <v>173</v>
      </c>
      <c r="K20" s="2" t="s">
        <v>156</v>
      </c>
      <c r="L20" s="2" t="s">
        <v>156</v>
      </c>
      <c r="M20" s="2" t="s">
        <v>189</v>
      </c>
      <c r="N20" s="2">
        <v>0</v>
      </c>
      <c r="O20" s="2" t="s">
        <v>171</v>
      </c>
      <c r="P20" s="2" t="s">
        <v>305</v>
      </c>
      <c r="Q20" s="2">
        <v>0</v>
      </c>
      <c r="R20" s="1"/>
      <c r="S20" s="1"/>
      <c r="T20" s="1"/>
      <c r="U20" s="2" t="s">
        <v>306</v>
      </c>
      <c r="V20" s="2" t="s">
        <v>305</v>
      </c>
      <c r="W20" s="2">
        <v>0</v>
      </c>
      <c r="X20" s="1"/>
      <c r="Y20" s="1"/>
      <c r="Z20" s="1"/>
      <c r="AA20" s="1"/>
      <c r="AB20" s="1"/>
      <c r="AC20" s="1"/>
      <c r="AD20" s="2" t="s">
        <v>146</v>
      </c>
      <c r="AE20" s="2" t="s">
        <v>146</v>
      </c>
      <c r="AF20" s="2" t="s">
        <v>146</v>
      </c>
      <c r="AG20" s="2" t="s">
        <v>146</v>
      </c>
      <c r="AH20" s="2" t="s">
        <v>146</v>
      </c>
      <c r="AI20" s="2" t="s">
        <v>146</v>
      </c>
    </row>
    <row r="21" spans="1:35" ht="45" customHeight="1" x14ac:dyDescent="0.2">
      <c r="A21" s="3">
        <v>42656.606723668985</v>
      </c>
      <c r="B21" s="4" t="s">
        <v>87</v>
      </c>
      <c r="C21" s="2" t="s">
        <v>162</v>
      </c>
      <c r="D21" s="2" t="s">
        <v>161</v>
      </c>
      <c r="E21" s="2" t="s">
        <v>160</v>
      </c>
      <c r="F21" s="2" t="s">
        <v>159</v>
      </c>
      <c r="G21" s="2" t="s">
        <v>145</v>
      </c>
      <c r="H21" s="1"/>
      <c r="I21" s="2" t="s">
        <v>178</v>
      </c>
      <c r="J21" s="2" t="s">
        <v>156</v>
      </c>
      <c r="K21" s="2" t="s">
        <v>156</v>
      </c>
      <c r="L21" s="2" t="s">
        <v>156</v>
      </c>
      <c r="M21" s="2" t="s">
        <v>303</v>
      </c>
      <c r="N21" s="2" t="s">
        <v>304</v>
      </c>
      <c r="O21" s="2" t="s">
        <v>297</v>
      </c>
      <c r="P21" s="2" t="s">
        <v>191</v>
      </c>
      <c r="Q21" s="2" t="s">
        <v>195</v>
      </c>
      <c r="R21" s="2" t="s">
        <v>269</v>
      </c>
      <c r="S21" s="2" t="s">
        <v>191</v>
      </c>
      <c r="T21" s="2" t="s">
        <v>195</v>
      </c>
      <c r="U21" s="2" t="s">
        <v>223</v>
      </c>
      <c r="V21" s="2" t="s">
        <v>176</v>
      </c>
      <c r="W21" s="2" t="s">
        <v>267</v>
      </c>
      <c r="X21" s="2" t="s">
        <v>239</v>
      </c>
      <c r="Y21" s="2" t="s">
        <v>303</v>
      </c>
      <c r="Z21" s="2" t="s">
        <v>267</v>
      </c>
      <c r="AA21" s="1"/>
      <c r="AB21" s="1"/>
      <c r="AC21" s="1"/>
      <c r="AD21" s="2" t="s">
        <v>179</v>
      </c>
      <c r="AE21" s="2" t="s">
        <v>146</v>
      </c>
      <c r="AF21" s="2" t="s">
        <v>146</v>
      </c>
      <c r="AG21" s="2" t="s">
        <v>145</v>
      </c>
      <c r="AH21" s="2" t="s">
        <v>145</v>
      </c>
      <c r="AI21" s="2" t="s">
        <v>145</v>
      </c>
    </row>
    <row r="22" spans="1:35" ht="45" customHeight="1" x14ac:dyDescent="0.2">
      <c r="A22" s="3">
        <v>42656.606729444444</v>
      </c>
      <c r="B22" s="4" t="s">
        <v>100</v>
      </c>
      <c r="C22" s="2" t="s">
        <v>226</v>
      </c>
      <c r="D22" s="2" t="s">
        <v>161</v>
      </c>
      <c r="E22" s="2" t="s">
        <v>160</v>
      </c>
      <c r="F22" s="2" t="s">
        <v>159</v>
      </c>
      <c r="G22" s="2" t="s">
        <v>145</v>
      </c>
      <c r="H22" s="1"/>
      <c r="I22" s="2" t="s">
        <v>174</v>
      </c>
      <c r="J22" s="2" t="s">
        <v>173</v>
      </c>
      <c r="K22" s="2" t="s">
        <v>156</v>
      </c>
      <c r="L22" s="2" t="s">
        <v>156</v>
      </c>
      <c r="M22" s="2" t="s">
        <v>177</v>
      </c>
      <c r="N22" s="2" t="s">
        <v>221</v>
      </c>
      <c r="O22" s="2" t="s">
        <v>171</v>
      </c>
      <c r="P22" s="2" t="s">
        <v>194</v>
      </c>
      <c r="Q22" s="2" t="s">
        <v>302</v>
      </c>
      <c r="R22" s="2" t="s">
        <v>301</v>
      </c>
      <c r="S22" s="2" t="s">
        <v>203</v>
      </c>
      <c r="T22" s="2" t="s">
        <v>221</v>
      </c>
      <c r="U22" s="2" t="s">
        <v>185</v>
      </c>
      <c r="V22" s="2" t="s">
        <v>203</v>
      </c>
      <c r="W22" s="2" t="s">
        <v>300</v>
      </c>
      <c r="X22" s="2" t="s">
        <v>148</v>
      </c>
      <c r="Y22" s="2" t="s">
        <v>181</v>
      </c>
      <c r="Z22" s="2" t="s">
        <v>221</v>
      </c>
      <c r="AA22" s="2" t="s">
        <v>299</v>
      </c>
      <c r="AB22" s="2" t="s">
        <v>298</v>
      </c>
      <c r="AC22" s="2" t="s">
        <v>221</v>
      </c>
      <c r="AD22" s="2" t="s">
        <v>179</v>
      </c>
      <c r="AE22" s="2" t="s">
        <v>179</v>
      </c>
      <c r="AF22" s="2" t="s">
        <v>179</v>
      </c>
      <c r="AG22" s="2" t="s">
        <v>146</v>
      </c>
      <c r="AH22" s="2" t="s">
        <v>145</v>
      </c>
      <c r="AI22" s="2" t="s">
        <v>145</v>
      </c>
    </row>
    <row r="23" spans="1:35" ht="45" customHeight="1" x14ac:dyDescent="0.2">
      <c r="A23" s="3">
        <v>42656.606905092594</v>
      </c>
      <c r="B23" s="4" t="s">
        <v>84</v>
      </c>
      <c r="C23" s="2" t="s">
        <v>162</v>
      </c>
      <c r="D23" s="2" t="s">
        <v>161</v>
      </c>
      <c r="E23" s="2" t="s">
        <v>160</v>
      </c>
      <c r="F23" s="2" t="s">
        <v>159</v>
      </c>
      <c r="G23" s="2" t="s">
        <v>145</v>
      </c>
      <c r="H23" s="1"/>
      <c r="I23" s="2" t="s">
        <v>178</v>
      </c>
      <c r="J23" s="2" t="s">
        <v>156</v>
      </c>
      <c r="K23" s="2" t="s">
        <v>156</v>
      </c>
      <c r="L23" s="2" t="s">
        <v>156</v>
      </c>
      <c r="M23" s="2" t="s">
        <v>181</v>
      </c>
      <c r="N23" s="2" t="s">
        <v>221</v>
      </c>
      <c r="O23" s="2" t="s">
        <v>171</v>
      </c>
      <c r="P23" s="2" t="s">
        <v>176</v>
      </c>
      <c r="Q23" s="2" t="s">
        <v>221</v>
      </c>
      <c r="R23" s="2" t="s">
        <v>297</v>
      </c>
      <c r="S23" s="2" t="s">
        <v>221</v>
      </c>
      <c r="T23" s="2" t="s">
        <v>221</v>
      </c>
      <c r="U23" s="2" t="s">
        <v>185</v>
      </c>
      <c r="V23" s="2" t="s">
        <v>203</v>
      </c>
      <c r="W23" s="2" t="s">
        <v>221</v>
      </c>
      <c r="X23" s="2" t="s">
        <v>296</v>
      </c>
      <c r="Y23" s="2" t="s">
        <v>203</v>
      </c>
      <c r="Z23" s="2" t="s">
        <v>221</v>
      </c>
      <c r="AA23" s="1"/>
      <c r="AB23" s="1"/>
      <c r="AC23" s="1"/>
      <c r="AD23" s="2" t="s">
        <v>146</v>
      </c>
      <c r="AE23" s="2" t="s">
        <v>146</v>
      </c>
      <c r="AF23" s="2" t="s">
        <v>145</v>
      </c>
      <c r="AG23" s="2" t="s">
        <v>145</v>
      </c>
      <c r="AH23" s="2" t="s">
        <v>145</v>
      </c>
      <c r="AI23" s="2" t="s">
        <v>145</v>
      </c>
    </row>
    <row r="24" spans="1:35" ht="45" customHeight="1" x14ac:dyDescent="0.2">
      <c r="A24" s="3">
        <v>42656.606980289347</v>
      </c>
      <c r="B24" s="4" t="s">
        <v>106</v>
      </c>
      <c r="C24" s="2" t="s">
        <v>202</v>
      </c>
      <c r="D24" s="2" t="s">
        <v>161</v>
      </c>
      <c r="E24" s="2" t="s">
        <v>160</v>
      </c>
      <c r="F24" s="2" t="s">
        <v>159</v>
      </c>
      <c r="G24" s="2" t="s">
        <v>145</v>
      </c>
      <c r="H24" s="1"/>
      <c r="I24" s="2" t="s">
        <v>174</v>
      </c>
      <c r="J24" s="2" t="s">
        <v>156</v>
      </c>
      <c r="K24" s="2" t="s">
        <v>173</v>
      </c>
      <c r="L24" s="2" t="s">
        <v>156</v>
      </c>
      <c r="M24" s="2" t="s">
        <v>203</v>
      </c>
      <c r="N24" s="2" t="s">
        <v>221</v>
      </c>
      <c r="O24" s="2" t="s">
        <v>171</v>
      </c>
      <c r="P24" s="2" t="s">
        <v>273</v>
      </c>
      <c r="Q24" s="2" t="s">
        <v>267</v>
      </c>
      <c r="R24" s="1"/>
      <c r="S24" s="1"/>
      <c r="T24" s="1"/>
      <c r="U24" s="2" t="s">
        <v>150</v>
      </c>
      <c r="V24" s="2" t="s">
        <v>176</v>
      </c>
      <c r="W24" s="2" t="s">
        <v>267</v>
      </c>
      <c r="X24" s="2" t="s">
        <v>192</v>
      </c>
      <c r="Y24" s="2" t="s">
        <v>189</v>
      </c>
      <c r="Z24" s="2" t="s">
        <v>221</v>
      </c>
      <c r="AA24" s="2" t="s">
        <v>223</v>
      </c>
      <c r="AB24" s="2" t="s">
        <v>184</v>
      </c>
      <c r="AC24" s="2" t="s">
        <v>221</v>
      </c>
      <c r="AD24" s="2" t="s">
        <v>146</v>
      </c>
      <c r="AE24" s="2" t="s">
        <v>146</v>
      </c>
      <c r="AF24" s="2" t="s">
        <v>146</v>
      </c>
      <c r="AG24" s="2" t="s">
        <v>146</v>
      </c>
      <c r="AH24" s="2" t="s">
        <v>146</v>
      </c>
      <c r="AI24" s="2" t="s">
        <v>146</v>
      </c>
    </row>
    <row r="25" spans="1:35" ht="45" customHeight="1" x14ac:dyDescent="0.2">
      <c r="A25" s="3">
        <v>42656.607086863427</v>
      </c>
      <c r="B25" s="4" t="s">
        <v>85</v>
      </c>
      <c r="C25" s="2" t="s">
        <v>295</v>
      </c>
      <c r="D25" s="2" t="s">
        <v>161</v>
      </c>
      <c r="E25" s="2" t="s">
        <v>160</v>
      </c>
      <c r="F25" s="2" t="s">
        <v>159</v>
      </c>
      <c r="G25" s="2" t="s">
        <v>294</v>
      </c>
      <c r="H25" s="1"/>
      <c r="I25" s="2" t="s">
        <v>178</v>
      </c>
      <c r="J25" s="2" t="s">
        <v>156</v>
      </c>
      <c r="K25" s="2" t="s">
        <v>156</v>
      </c>
      <c r="L25" s="2" t="s">
        <v>156</v>
      </c>
      <c r="M25" s="2" t="s">
        <v>181</v>
      </c>
      <c r="N25" s="2" t="s">
        <v>214</v>
      </c>
      <c r="O25" s="2" t="s">
        <v>171</v>
      </c>
      <c r="P25" s="2" t="s">
        <v>176</v>
      </c>
      <c r="Q25" s="2" t="s">
        <v>293</v>
      </c>
      <c r="R25" s="2" t="s">
        <v>292</v>
      </c>
      <c r="S25" s="2" t="s">
        <v>189</v>
      </c>
      <c r="T25" s="1"/>
      <c r="U25" s="2" t="s">
        <v>291</v>
      </c>
      <c r="V25" s="2" t="s">
        <v>206</v>
      </c>
      <c r="W25" s="2" t="s">
        <v>221</v>
      </c>
      <c r="X25" s="2" t="s">
        <v>290</v>
      </c>
      <c r="Y25" s="2" t="s">
        <v>181</v>
      </c>
      <c r="Z25" s="2" t="s">
        <v>214</v>
      </c>
      <c r="AA25" s="1"/>
      <c r="AB25" s="1"/>
      <c r="AC25" s="1"/>
      <c r="AD25" s="2" t="s">
        <v>179</v>
      </c>
      <c r="AE25" s="2" t="s">
        <v>146</v>
      </c>
      <c r="AF25" s="2" t="s">
        <v>146</v>
      </c>
      <c r="AG25" s="2" t="s">
        <v>146</v>
      </c>
      <c r="AH25" s="2" t="s">
        <v>146</v>
      </c>
      <c r="AI25" s="2" t="s">
        <v>146</v>
      </c>
    </row>
    <row r="26" spans="1:35" ht="45" customHeight="1" x14ac:dyDescent="0.2">
      <c r="A26" s="3">
        <v>42656.60710061343</v>
      </c>
      <c r="B26" s="4" t="s">
        <v>95</v>
      </c>
      <c r="C26" s="2" t="s">
        <v>162</v>
      </c>
      <c r="D26" s="2" t="s">
        <v>161</v>
      </c>
      <c r="E26" s="2" t="s">
        <v>289</v>
      </c>
      <c r="F26" s="2" t="s">
        <v>159</v>
      </c>
      <c r="G26" s="2" t="s">
        <v>145</v>
      </c>
      <c r="H26" s="1"/>
      <c r="I26" s="2" t="s">
        <v>174</v>
      </c>
      <c r="J26" s="2" t="s">
        <v>156</v>
      </c>
      <c r="K26" s="2" t="s">
        <v>173</v>
      </c>
      <c r="L26" s="2" t="s">
        <v>156</v>
      </c>
      <c r="M26" s="2" t="s">
        <v>176</v>
      </c>
      <c r="N26" s="1"/>
      <c r="O26" s="2" t="s">
        <v>171</v>
      </c>
      <c r="P26" s="2" t="s">
        <v>188</v>
      </c>
      <c r="Q26" s="1"/>
      <c r="R26" s="2" t="s">
        <v>197</v>
      </c>
      <c r="S26" s="2" t="s">
        <v>191</v>
      </c>
      <c r="T26" s="1"/>
      <c r="U26" s="2" t="s">
        <v>169</v>
      </c>
      <c r="V26" s="2" t="s">
        <v>176</v>
      </c>
      <c r="W26" s="1"/>
      <c r="X26" s="2" t="s">
        <v>182</v>
      </c>
      <c r="Y26" s="2" t="s">
        <v>177</v>
      </c>
      <c r="Z26" s="1"/>
      <c r="AA26" s="1"/>
      <c r="AB26" s="1"/>
      <c r="AC26" s="1"/>
      <c r="AD26" s="2" t="s">
        <v>179</v>
      </c>
      <c r="AE26" s="2" t="s">
        <v>179</v>
      </c>
      <c r="AF26" s="2" t="s">
        <v>146</v>
      </c>
      <c r="AG26" s="2" t="s">
        <v>146</v>
      </c>
      <c r="AH26" s="2" t="s">
        <v>145</v>
      </c>
      <c r="AI26" s="2" t="s">
        <v>146</v>
      </c>
    </row>
    <row r="27" spans="1:35" ht="45" customHeight="1" x14ac:dyDescent="0.2">
      <c r="A27" s="3">
        <v>42656.607129189812</v>
      </c>
      <c r="B27" s="4" t="s">
        <v>115</v>
      </c>
      <c r="C27" s="2" t="s">
        <v>162</v>
      </c>
      <c r="D27" s="2" t="s">
        <v>161</v>
      </c>
      <c r="E27" s="2" t="s">
        <v>160</v>
      </c>
      <c r="F27" s="2" t="s">
        <v>159</v>
      </c>
      <c r="G27" s="2" t="s">
        <v>145</v>
      </c>
      <c r="H27" s="1"/>
      <c r="I27" s="2" t="s">
        <v>174</v>
      </c>
      <c r="J27" s="2" t="s">
        <v>156</v>
      </c>
      <c r="K27" s="2" t="s">
        <v>216</v>
      </c>
      <c r="L27" s="2" t="s">
        <v>156</v>
      </c>
      <c r="M27" s="2" t="s">
        <v>288</v>
      </c>
      <c r="N27" s="2">
        <v>0</v>
      </c>
      <c r="O27" s="2" t="s">
        <v>171</v>
      </c>
      <c r="P27" s="2" t="s">
        <v>287</v>
      </c>
      <c r="Q27" s="2">
        <v>0</v>
      </c>
      <c r="R27" s="2" t="s">
        <v>204</v>
      </c>
      <c r="S27" s="2">
        <v>0</v>
      </c>
      <c r="T27" s="2" t="s">
        <v>177</v>
      </c>
      <c r="U27" s="2" t="s">
        <v>169</v>
      </c>
      <c r="V27" s="2" t="s">
        <v>176</v>
      </c>
      <c r="W27" s="2">
        <v>0</v>
      </c>
      <c r="X27" s="2" t="s">
        <v>246</v>
      </c>
      <c r="Y27" s="2" t="s">
        <v>286</v>
      </c>
      <c r="Z27" s="2">
        <v>0</v>
      </c>
      <c r="AA27" s="1"/>
      <c r="AB27" s="1"/>
      <c r="AC27" s="1"/>
      <c r="AD27" s="2" t="s">
        <v>179</v>
      </c>
      <c r="AE27" s="2" t="s">
        <v>146</v>
      </c>
      <c r="AF27" s="2" t="s">
        <v>146</v>
      </c>
      <c r="AG27" s="2" t="s">
        <v>146</v>
      </c>
      <c r="AH27" s="2" t="s">
        <v>146</v>
      </c>
      <c r="AI27" s="2" t="s">
        <v>146</v>
      </c>
    </row>
    <row r="28" spans="1:35" ht="45" customHeight="1" x14ac:dyDescent="0.2">
      <c r="A28" s="3">
        <v>42656.607151087963</v>
      </c>
      <c r="B28" s="4" t="s">
        <v>285</v>
      </c>
      <c r="C28" s="2" t="s">
        <v>175</v>
      </c>
      <c r="D28" s="2" t="s">
        <v>161</v>
      </c>
      <c r="E28" s="2" t="s">
        <v>160</v>
      </c>
      <c r="F28" s="2" t="s">
        <v>159</v>
      </c>
      <c r="G28" s="2" t="s">
        <v>145</v>
      </c>
      <c r="H28" s="1"/>
      <c r="I28" s="2" t="s">
        <v>174</v>
      </c>
      <c r="J28" s="2" t="s">
        <v>156</v>
      </c>
      <c r="K28" s="2" t="s">
        <v>156</v>
      </c>
      <c r="L28" s="2" t="s">
        <v>156</v>
      </c>
      <c r="M28" s="2" t="s">
        <v>189</v>
      </c>
      <c r="N28" s="2" t="s">
        <v>183</v>
      </c>
      <c r="O28" s="2" t="s">
        <v>171</v>
      </c>
      <c r="P28" s="2" t="s">
        <v>176</v>
      </c>
      <c r="Q28" s="2" t="s">
        <v>183</v>
      </c>
      <c r="R28" s="2" t="s">
        <v>145</v>
      </c>
      <c r="S28" s="1"/>
      <c r="T28" s="1"/>
      <c r="U28" s="2" t="s">
        <v>284</v>
      </c>
      <c r="V28" s="2" t="s">
        <v>189</v>
      </c>
      <c r="W28" s="2" t="s">
        <v>183</v>
      </c>
      <c r="X28" s="2" t="s">
        <v>152</v>
      </c>
      <c r="Y28" s="2" t="s">
        <v>206</v>
      </c>
      <c r="Z28" s="2" t="s">
        <v>183</v>
      </c>
      <c r="AA28" s="1"/>
      <c r="AB28" s="1"/>
      <c r="AC28" s="1"/>
      <c r="AD28" s="2" t="s">
        <v>146</v>
      </c>
      <c r="AE28" s="2" t="s">
        <v>145</v>
      </c>
      <c r="AF28" s="2" t="s">
        <v>145</v>
      </c>
      <c r="AG28" s="2" t="s">
        <v>145</v>
      </c>
      <c r="AH28" s="2" t="s">
        <v>145</v>
      </c>
      <c r="AI28" s="2" t="s">
        <v>145</v>
      </c>
    </row>
    <row r="29" spans="1:35" ht="45" customHeight="1" x14ac:dyDescent="0.2">
      <c r="A29" s="3">
        <v>42656.607154074074</v>
      </c>
      <c r="B29" s="4" t="s">
        <v>129</v>
      </c>
      <c r="C29" s="2" t="s">
        <v>202</v>
      </c>
      <c r="D29" s="2" t="s">
        <v>161</v>
      </c>
      <c r="E29" s="2" t="s">
        <v>160</v>
      </c>
      <c r="F29" s="2" t="s">
        <v>159</v>
      </c>
      <c r="G29" s="2" t="s">
        <v>145</v>
      </c>
      <c r="H29" s="1"/>
      <c r="I29" s="2" t="s">
        <v>174</v>
      </c>
      <c r="J29" s="2" t="s">
        <v>156</v>
      </c>
      <c r="K29" s="2" t="s">
        <v>156</v>
      </c>
      <c r="L29" s="2" t="s">
        <v>156</v>
      </c>
      <c r="M29" s="2" t="s">
        <v>177</v>
      </c>
      <c r="N29" s="2" t="s">
        <v>283</v>
      </c>
      <c r="O29" s="2" t="s">
        <v>171</v>
      </c>
      <c r="P29" s="2" t="s">
        <v>176</v>
      </c>
      <c r="Q29" s="2" t="s">
        <v>283</v>
      </c>
      <c r="R29" s="2" t="s">
        <v>263</v>
      </c>
      <c r="S29" s="2" t="s">
        <v>176</v>
      </c>
      <c r="T29" s="2" t="s">
        <v>283</v>
      </c>
      <c r="U29" s="2" t="s">
        <v>152</v>
      </c>
      <c r="V29" s="2" t="s">
        <v>203</v>
      </c>
      <c r="W29" s="2" t="s">
        <v>283</v>
      </c>
      <c r="X29" s="2" t="s">
        <v>169</v>
      </c>
      <c r="Y29" s="2" t="s">
        <v>203</v>
      </c>
      <c r="Z29" s="2" t="s">
        <v>283</v>
      </c>
      <c r="AA29" s="2" t="s">
        <v>167</v>
      </c>
      <c r="AB29" s="2" t="s">
        <v>177</v>
      </c>
      <c r="AC29" s="2" t="s">
        <v>283</v>
      </c>
      <c r="AD29" s="2" t="s">
        <v>179</v>
      </c>
      <c r="AE29" s="2" t="s">
        <v>146</v>
      </c>
      <c r="AF29" s="2" t="s">
        <v>146</v>
      </c>
      <c r="AG29" s="2" t="s">
        <v>145</v>
      </c>
      <c r="AH29" s="2" t="s">
        <v>145</v>
      </c>
      <c r="AI29" s="2" t="s">
        <v>145</v>
      </c>
    </row>
    <row r="30" spans="1:35" ht="45" customHeight="1" x14ac:dyDescent="0.2">
      <c r="A30" s="3">
        <v>42656.607304444449</v>
      </c>
      <c r="B30" s="4" t="s">
        <v>36</v>
      </c>
      <c r="C30" s="2" t="s">
        <v>202</v>
      </c>
      <c r="D30" s="2" t="s">
        <v>161</v>
      </c>
      <c r="E30" s="2" t="s">
        <v>160</v>
      </c>
      <c r="F30" s="2" t="s">
        <v>159</v>
      </c>
      <c r="G30" s="2" t="s">
        <v>145</v>
      </c>
      <c r="H30" s="1"/>
      <c r="I30" s="2" t="s">
        <v>174</v>
      </c>
      <c r="J30" s="2" t="s">
        <v>156</v>
      </c>
      <c r="K30" s="2" t="s">
        <v>173</v>
      </c>
      <c r="L30" s="2" t="s">
        <v>156</v>
      </c>
      <c r="M30" s="2" t="s">
        <v>282</v>
      </c>
      <c r="N30" s="1"/>
      <c r="O30" s="2" t="s">
        <v>171</v>
      </c>
      <c r="P30" s="2" t="s">
        <v>176</v>
      </c>
      <c r="Q30" s="1"/>
      <c r="R30" s="2" t="s">
        <v>281</v>
      </c>
      <c r="S30" s="2" t="s">
        <v>280</v>
      </c>
      <c r="T30" s="1"/>
      <c r="U30" s="2" t="s">
        <v>279</v>
      </c>
      <c r="V30" s="2" t="s">
        <v>278</v>
      </c>
      <c r="W30" s="1"/>
      <c r="X30" s="2" t="s">
        <v>277</v>
      </c>
      <c r="Y30" s="2" t="s">
        <v>189</v>
      </c>
      <c r="Z30" s="1"/>
      <c r="AA30" s="1"/>
      <c r="AB30" s="1"/>
      <c r="AC30" s="1"/>
      <c r="AD30" s="2" t="s">
        <v>276</v>
      </c>
      <c r="AE30" s="2" t="s">
        <v>276</v>
      </c>
      <c r="AF30" s="2" t="s">
        <v>179</v>
      </c>
      <c r="AG30" s="2" t="s">
        <v>146</v>
      </c>
      <c r="AH30" s="2" t="s">
        <v>146</v>
      </c>
      <c r="AI30" s="2" t="s">
        <v>146</v>
      </c>
    </row>
    <row r="31" spans="1:35" ht="45" customHeight="1" x14ac:dyDescent="0.2">
      <c r="A31" s="3">
        <v>42656.607390486111</v>
      </c>
      <c r="B31" s="4" t="s">
        <v>275</v>
      </c>
      <c r="C31" s="2" t="s">
        <v>175</v>
      </c>
      <c r="D31" s="2" t="s">
        <v>161</v>
      </c>
      <c r="E31" s="2" t="s">
        <v>160</v>
      </c>
      <c r="F31" s="2" t="s">
        <v>159</v>
      </c>
      <c r="G31" s="2" t="s">
        <v>145</v>
      </c>
      <c r="H31" s="1"/>
      <c r="I31" s="2" t="s">
        <v>174</v>
      </c>
      <c r="J31" s="2" t="s">
        <v>156</v>
      </c>
      <c r="K31" s="2" t="s">
        <v>156</v>
      </c>
      <c r="L31" s="2" t="s">
        <v>156</v>
      </c>
      <c r="M31" s="2" t="s">
        <v>191</v>
      </c>
      <c r="N31" s="2">
        <v>0</v>
      </c>
      <c r="O31" s="2" t="s">
        <v>171</v>
      </c>
      <c r="P31" s="2" t="s">
        <v>176</v>
      </c>
      <c r="Q31" s="2">
        <v>0</v>
      </c>
      <c r="R31" s="1"/>
      <c r="S31" s="1"/>
      <c r="T31" s="1"/>
      <c r="U31" s="2" t="s">
        <v>169</v>
      </c>
      <c r="V31" s="2" t="s">
        <v>176</v>
      </c>
      <c r="W31" s="2">
        <v>0</v>
      </c>
      <c r="X31" s="2" t="s">
        <v>192</v>
      </c>
      <c r="Y31" s="2" t="s">
        <v>177</v>
      </c>
      <c r="Z31" s="2">
        <v>0</v>
      </c>
      <c r="AA31" s="1"/>
      <c r="AB31" s="1"/>
      <c r="AC31" s="1"/>
      <c r="AD31" s="2" t="s">
        <v>179</v>
      </c>
      <c r="AE31" s="2" t="s">
        <v>179</v>
      </c>
      <c r="AF31" s="2" t="s">
        <v>146</v>
      </c>
      <c r="AG31" s="2" t="s">
        <v>146</v>
      </c>
      <c r="AH31" s="2" t="s">
        <v>146</v>
      </c>
      <c r="AI31" s="2" t="s">
        <v>146</v>
      </c>
    </row>
    <row r="32" spans="1:35" ht="45" customHeight="1" x14ac:dyDescent="0.2">
      <c r="A32" s="3">
        <v>42656.607467361115</v>
      </c>
      <c r="B32" s="4" t="s">
        <v>274</v>
      </c>
      <c r="C32" s="2" t="s">
        <v>202</v>
      </c>
      <c r="D32" s="2" t="s">
        <v>161</v>
      </c>
      <c r="E32" s="2" t="s">
        <v>160</v>
      </c>
      <c r="F32" s="2" t="s">
        <v>159</v>
      </c>
      <c r="G32" s="2" t="s">
        <v>145</v>
      </c>
      <c r="H32" s="1"/>
      <c r="I32" s="2" t="s">
        <v>174</v>
      </c>
      <c r="J32" s="2" t="s">
        <v>156</v>
      </c>
      <c r="K32" s="2" t="s">
        <v>156</v>
      </c>
      <c r="L32" s="2" t="s">
        <v>156</v>
      </c>
      <c r="M32" s="2" t="s">
        <v>177</v>
      </c>
      <c r="N32" s="2" t="s">
        <v>221</v>
      </c>
      <c r="O32" s="2" t="s">
        <v>171</v>
      </c>
      <c r="P32" s="2" t="s">
        <v>191</v>
      </c>
      <c r="Q32" s="2" t="s">
        <v>221</v>
      </c>
      <c r="R32" s="2" t="s">
        <v>204</v>
      </c>
      <c r="S32" s="2" t="s">
        <v>221</v>
      </c>
      <c r="T32" s="2" t="s">
        <v>221</v>
      </c>
      <c r="U32" s="2" t="s">
        <v>152</v>
      </c>
      <c r="V32" s="2" t="s">
        <v>176</v>
      </c>
      <c r="W32" s="2" t="s">
        <v>221</v>
      </c>
      <c r="X32" s="2" t="s">
        <v>148</v>
      </c>
      <c r="Y32" s="2" t="s">
        <v>181</v>
      </c>
      <c r="Z32" s="2" t="s">
        <v>221</v>
      </c>
      <c r="AA32" s="1"/>
      <c r="AB32" s="1"/>
      <c r="AC32" s="1"/>
      <c r="AD32" s="2" t="s">
        <v>179</v>
      </c>
      <c r="AE32" s="2" t="s">
        <v>146</v>
      </c>
      <c r="AF32" s="2" t="s">
        <v>146</v>
      </c>
      <c r="AG32" s="2" t="s">
        <v>146</v>
      </c>
      <c r="AH32" s="2" t="s">
        <v>146</v>
      </c>
      <c r="AI32" s="2" t="s">
        <v>146</v>
      </c>
    </row>
    <row r="33" spans="1:35" ht="45" customHeight="1" x14ac:dyDescent="0.2">
      <c r="A33" s="3">
        <v>42656.607479444443</v>
      </c>
      <c r="B33" s="4" t="s">
        <v>79</v>
      </c>
      <c r="C33" s="2" t="s">
        <v>175</v>
      </c>
      <c r="D33" s="2" t="s">
        <v>161</v>
      </c>
      <c r="E33" s="2" t="s">
        <v>160</v>
      </c>
      <c r="F33" s="2" t="s">
        <v>159</v>
      </c>
      <c r="G33" s="2" t="s">
        <v>145</v>
      </c>
      <c r="H33" s="1"/>
      <c r="I33" s="2" t="s">
        <v>174</v>
      </c>
      <c r="J33" s="2" t="s">
        <v>156</v>
      </c>
      <c r="K33" s="2" t="s">
        <v>156</v>
      </c>
      <c r="L33" s="2" t="s">
        <v>156</v>
      </c>
      <c r="M33" s="2" t="s">
        <v>177</v>
      </c>
      <c r="N33" s="2" t="s">
        <v>183</v>
      </c>
      <c r="O33" s="2" t="s">
        <v>171</v>
      </c>
      <c r="P33" s="2" t="s">
        <v>273</v>
      </c>
      <c r="Q33" s="2" t="s">
        <v>183</v>
      </c>
      <c r="R33" s="1"/>
      <c r="S33" s="1"/>
      <c r="T33" s="1"/>
      <c r="U33" s="2" t="s">
        <v>152</v>
      </c>
      <c r="V33" s="2" t="s">
        <v>176</v>
      </c>
      <c r="W33" s="2" t="s">
        <v>183</v>
      </c>
      <c r="X33" s="2" t="s">
        <v>272</v>
      </c>
      <c r="Y33" s="2" t="s">
        <v>189</v>
      </c>
      <c r="Z33" s="2" t="s">
        <v>183</v>
      </c>
      <c r="AA33" s="2" t="s">
        <v>271</v>
      </c>
      <c r="AB33" s="2" t="s">
        <v>176</v>
      </c>
      <c r="AC33" s="2" t="s">
        <v>183</v>
      </c>
      <c r="AD33" s="2" t="s">
        <v>146</v>
      </c>
      <c r="AE33" s="2" t="s">
        <v>146</v>
      </c>
      <c r="AF33" s="2" t="s">
        <v>146</v>
      </c>
      <c r="AG33" s="2" t="s">
        <v>146</v>
      </c>
      <c r="AH33" s="2" t="s">
        <v>145</v>
      </c>
      <c r="AI33" s="2" t="s">
        <v>145</v>
      </c>
    </row>
    <row r="34" spans="1:35" ht="45" customHeight="1" x14ac:dyDescent="0.2">
      <c r="A34" s="3">
        <v>42656.60748737269</v>
      </c>
      <c r="B34" s="4" t="s">
        <v>30</v>
      </c>
      <c r="C34" s="2" t="s">
        <v>238</v>
      </c>
      <c r="D34" s="2" t="s">
        <v>161</v>
      </c>
      <c r="E34" s="2" t="s">
        <v>160</v>
      </c>
      <c r="F34" s="2" t="s">
        <v>159</v>
      </c>
      <c r="G34" s="2" t="s">
        <v>145</v>
      </c>
      <c r="H34" s="1"/>
      <c r="I34" s="2" t="s">
        <v>174</v>
      </c>
      <c r="J34" s="2" t="s">
        <v>156</v>
      </c>
      <c r="K34" s="2" t="s">
        <v>156</v>
      </c>
      <c r="L34" s="2" t="s">
        <v>156</v>
      </c>
      <c r="M34" s="2" t="s">
        <v>194</v>
      </c>
      <c r="N34" s="2" t="s">
        <v>270</v>
      </c>
      <c r="O34" s="2" t="s">
        <v>171</v>
      </c>
      <c r="P34" s="2" t="s">
        <v>268</v>
      </c>
      <c r="Q34" s="2" t="s">
        <v>268</v>
      </c>
      <c r="R34" s="2" t="s">
        <v>269</v>
      </c>
      <c r="S34" s="2" t="s">
        <v>268</v>
      </c>
      <c r="T34" s="2" t="s">
        <v>268</v>
      </c>
      <c r="U34" s="2" t="s">
        <v>150</v>
      </c>
      <c r="V34" s="2" t="s">
        <v>176</v>
      </c>
      <c r="W34" s="2" t="s">
        <v>267</v>
      </c>
      <c r="X34" s="2" t="s">
        <v>192</v>
      </c>
      <c r="Y34" s="2" t="s">
        <v>266</v>
      </c>
      <c r="Z34" s="2" t="s">
        <v>265</v>
      </c>
      <c r="AA34" s="1"/>
      <c r="AB34" s="1"/>
      <c r="AC34" s="1"/>
      <c r="AD34" s="2" t="s">
        <v>179</v>
      </c>
      <c r="AE34" s="2" t="s">
        <v>179</v>
      </c>
      <c r="AF34" s="2" t="s">
        <v>179</v>
      </c>
      <c r="AG34" s="2" t="s">
        <v>146</v>
      </c>
      <c r="AH34" s="2" t="s">
        <v>145</v>
      </c>
      <c r="AI34" s="2" t="s">
        <v>145</v>
      </c>
    </row>
    <row r="35" spans="1:35" ht="45" customHeight="1" x14ac:dyDescent="0.2">
      <c r="A35" s="3">
        <v>42656.607577893519</v>
      </c>
      <c r="B35" s="4" t="s">
        <v>77</v>
      </c>
      <c r="C35" s="2" t="s">
        <v>162</v>
      </c>
      <c r="D35" s="2" t="s">
        <v>161</v>
      </c>
      <c r="E35" s="2" t="s">
        <v>160</v>
      </c>
      <c r="F35" s="2" t="s">
        <v>199</v>
      </c>
      <c r="G35" s="2" t="s">
        <v>199</v>
      </c>
      <c r="H35" s="1"/>
      <c r="I35" s="2" t="s">
        <v>174</v>
      </c>
      <c r="J35" s="2" t="s">
        <v>173</v>
      </c>
      <c r="K35" s="2" t="s">
        <v>216</v>
      </c>
      <c r="L35" s="2" t="s">
        <v>216</v>
      </c>
      <c r="M35" s="2" t="s">
        <v>264</v>
      </c>
      <c r="N35" s="2" t="s">
        <v>191</v>
      </c>
      <c r="O35" s="2" t="s">
        <v>263</v>
      </c>
      <c r="P35" s="2" t="s">
        <v>145</v>
      </c>
      <c r="Q35" s="2" t="s">
        <v>176</v>
      </c>
      <c r="R35" s="2" t="s">
        <v>204</v>
      </c>
      <c r="S35" s="2" t="s">
        <v>211</v>
      </c>
      <c r="T35" s="2" t="s">
        <v>183</v>
      </c>
      <c r="U35" s="2" t="s">
        <v>253</v>
      </c>
      <c r="V35" s="2" t="s">
        <v>183</v>
      </c>
      <c r="W35" s="2" t="s">
        <v>176</v>
      </c>
      <c r="X35" s="2" t="s">
        <v>183</v>
      </c>
      <c r="Y35" s="2" t="s">
        <v>183</v>
      </c>
      <c r="Z35" s="2" t="s">
        <v>183</v>
      </c>
      <c r="AA35" s="2" t="s">
        <v>183</v>
      </c>
      <c r="AB35" s="2" t="s">
        <v>183</v>
      </c>
      <c r="AC35" s="2" t="s">
        <v>183</v>
      </c>
      <c r="AD35" s="2" t="s">
        <v>179</v>
      </c>
      <c r="AE35" s="2" t="s">
        <v>179</v>
      </c>
      <c r="AF35" s="2" t="s">
        <v>179</v>
      </c>
      <c r="AG35" s="2" t="s">
        <v>145</v>
      </c>
      <c r="AH35" s="2" t="s">
        <v>145</v>
      </c>
      <c r="AI35" s="2" t="s">
        <v>146</v>
      </c>
    </row>
    <row r="36" spans="1:35" ht="45" customHeight="1" x14ac:dyDescent="0.2">
      <c r="A36" s="3">
        <v>42656.607715532409</v>
      </c>
      <c r="B36" s="4" t="s">
        <v>262</v>
      </c>
      <c r="C36" s="2" t="s">
        <v>261</v>
      </c>
      <c r="D36" s="2" t="s">
        <v>161</v>
      </c>
      <c r="E36" s="2" t="s">
        <v>160</v>
      </c>
      <c r="F36" s="2" t="s">
        <v>159</v>
      </c>
      <c r="G36" s="2" t="s">
        <v>145</v>
      </c>
      <c r="H36" s="1"/>
      <c r="I36" s="2" t="s">
        <v>174</v>
      </c>
      <c r="J36" s="2" t="s">
        <v>156</v>
      </c>
      <c r="K36" s="2" t="s">
        <v>173</v>
      </c>
      <c r="L36" s="2" t="s">
        <v>156</v>
      </c>
      <c r="M36" s="2" t="s">
        <v>189</v>
      </c>
      <c r="N36" s="1"/>
      <c r="O36" s="2" t="s">
        <v>171</v>
      </c>
      <c r="P36" s="2" t="s">
        <v>194</v>
      </c>
      <c r="Q36" s="1"/>
      <c r="R36" s="1"/>
      <c r="S36" s="1"/>
      <c r="T36" s="1"/>
      <c r="U36" s="2" t="s">
        <v>150</v>
      </c>
      <c r="V36" s="2" t="s">
        <v>203</v>
      </c>
      <c r="W36" s="1"/>
      <c r="X36" s="2" t="s">
        <v>253</v>
      </c>
      <c r="Y36" s="2" t="s">
        <v>203</v>
      </c>
      <c r="Z36" s="1"/>
      <c r="AA36" s="1"/>
      <c r="AB36" s="1"/>
      <c r="AC36" s="1"/>
      <c r="AD36" s="2" t="s">
        <v>179</v>
      </c>
      <c r="AE36" s="2" t="s">
        <v>146</v>
      </c>
      <c r="AF36" s="2" t="s">
        <v>146</v>
      </c>
      <c r="AG36" s="2" t="s">
        <v>146</v>
      </c>
      <c r="AH36" s="2" t="s">
        <v>145</v>
      </c>
      <c r="AI36" s="2" t="s">
        <v>145</v>
      </c>
    </row>
    <row r="37" spans="1:35" ht="45" customHeight="1" x14ac:dyDescent="0.2">
      <c r="A37" s="3">
        <v>42656.607781516199</v>
      </c>
      <c r="B37" s="4" t="s">
        <v>113</v>
      </c>
      <c r="C37" s="2" t="s">
        <v>202</v>
      </c>
      <c r="D37" s="2" t="s">
        <v>161</v>
      </c>
      <c r="E37" s="2" t="s">
        <v>160</v>
      </c>
      <c r="F37" s="2" t="s">
        <v>159</v>
      </c>
      <c r="G37" s="2" t="s">
        <v>145</v>
      </c>
      <c r="H37" s="1"/>
      <c r="I37" s="2" t="s">
        <v>174</v>
      </c>
      <c r="J37" s="2" t="s">
        <v>156</v>
      </c>
      <c r="K37" s="2" t="s">
        <v>156</v>
      </c>
      <c r="L37" s="2" t="s">
        <v>156</v>
      </c>
      <c r="M37" s="2" t="s">
        <v>260</v>
      </c>
      <c r="N37" s="2" t="s">
        <v>145</v>
      </c>
      <c r="O37" s="2" t="s">
        <v>171</v>
      </c>
      <c r="P37" s="2" t="s">
        <v>176</v>
      </c>
      <c r="Q37" s="2" t="s">
        <v>145</v>
      </c>
      <c r="R37" s="1"/>
      <c r="S37" s="1"/>
      <c r="T37" s="1"/>
      <c r="U37" s="2" t="s">
        <v>237</v>
      </c>
      <c r="V37" s="2" t="s">
        <v>176</v>
      </c>
      <c r="W37" s="1"/>
      <c r="X37" s="1"/>
      <c r="Y37" s="1"/>
      <c r="Z37" s="1"/>
      <c r="AA37" s="1"/>
      <c r="AB37" s="1"/>
      <c r="AC37" s="1"/>
      <c r="AD37" s="2" t="s">
        <v>179</v>
      </c>
      <c r="AE37" s="2" t="s">
        <v>146</v>
      </c>
      <c r="AF37" s="2" t="s">
        <v>146</v>
      </c>
      <c r="AG37" s="2" t="s">
        <v>145</v>
      </c>
      <c r="AH37" s="2" t="s">
        <v>145</v>
      </c>
      <c r="AI37" s="2" t="s">
        <v>145</v>
      </c>
    </row>
    <row r="38" spans="1:35" ht="45" customHeight="1" x14ac:dyDescent="0.2">
      <c r="A38" s="3">
        <v>42656.607786180553</v>
      </c>
      <c r="B38" s="4" t="s">
        <v>110</v>
      </c>
      <c r="C38" s="2" t="s">
        <v>202</v>
      </c>
      <c r="D38" s="2" t="s">
        <v>161</v>
      </c>
      <c r="E38" s="2" t="s">
        <v>160</v>
      </c>
      <c r="F38" s="2" t="s">
        <v>159</v>
      </c>
      <c r="G38" s="2" t="s">
        <v>145</v>
      </c>
      <c r="H38" s="1"/>
      <c r="I38" s="2" t="s">
        <v>174</v>
      </c>
      <c r="J38" s="2" t="s">
        <v>156</v>
      </c>
      <c r="K38" s="2" t="s">
        <v>156</v>
      </c>
      <c r="L38" s="2" t="s">
        <v>156</v>
      </c>
      <c r="M38" s="2" t="s">
        <v>189</v>
      </c>
      <c r="N38" s="2" t="s">
        <v>183</v>
      </c>
      <c r="O38" s="2" t="s">
        <v>171</v>
      </c>
      <c r="P38" s="2" t="s">
        <v>194</v>
      </c>
      <c r="Q38" s="2" t="s">
        <v>183</v>
      </c>
      <c r="R38" s="1"/>
      <c r="S38" s="1"/>
      <c r="T38" s="1"/>
      <c r="U38" s="2" t="s">
        <v>169</v>
      </c>
      <c r="V38" s="2" t="s">
        <v>203</v>
      </c>
      <c r="W38" s="2" t="s">
        <v>183</v>
      </c>
      <c r="X38" s="1"/>
      <c r="Y38" s="1"/>
      <c r="Z38" s="1"/>
      <c r="AA38" s="1"/>
      <c r="AB38" s="1"/>
      <c r="AC38" s="1"/>
      <c r="AD38" s="2" t="s">
        <v>179</v>
      </c>
      <c r="AE38" s="2" t="s">
        <v>146</v>
      </c>
      <c r="AF38" s="2" t="s">
        <v>146</v>
      </c>
      <c r="AG38" s="2" t="s">
        <v>146</v>
      </c>
      <c r="AH38" s="2" t="s">
        <v>145</v>
      </c>
      <c r="AI38" s="2" t="s">
        <v>146</v>
      </c>
    </row>
    <row r="39" spans="1:35" ht="45" customHeight="1" x14ac:dyDescent="0.2">
      <c r="A39" s="3">
        <v>42656.607812662041</v>
      </c>
      <c r="B39" s="4" t="s">
        <v>97</v>
      </c>
      <c r="C39" s="2" t="s">
        <v>162</v>
      </c>
      <c r="D39" s="2" t="s">
        <v>161</v>
      </c>
      <c r="E39" s="2" t="s">
        <v>160</v>
      </c>
      <c r="F39" s="2" t="s">
        <v>159</v>
      </c>
      <c r="G39" s="2" t="s">
        <v>145</v>
      </c>
      <c r="H39" s="1"/>
      <c r="I39" s="2" t="s">
        <v>178</v>
      </c>
      <c r="J39" s="2" t="s">
        <v>156</v>
      </c>
      <c r="K39" s="2" t="s">
        <v>156</v>
      </c>
      <c r="L39" s="2" t="s">
        <v>156</v>
      </c>
      <c r="M39" s="2" t="s">
        <v>259</v>
      </c>
      <c r="N39" s="2" t="s">
        <v>257</v>
      </c>
      <c r="O39" s="2" t="s">
        <v>208</v>
      </c>
      <c r="P39" s="2" t="s">
        <v>176</v>
      </c>
      <c r="Q39" s="2">
        <v>0</v>
      </c>
      <c r="R39" s="1"/>
      <c r="S39" s="1"/>
      <c r="T39" s="1"/>
      <c r="U39" s="2" t="s">
        <v>150</v>
      </c>
      <c r="V39" s="2" t="s">
        <v>203</v>
      </c>
      <c r="W39" s="2" t="s">
        <v>257</v>
      </c>
      <c r="X39" s="2" t="s">
        <v>258</v>
      </c>
      <c r="Y39" s="2" t="s">
        <v>203</v>
      </c>
      <c r="Z39" s="2" t="s">
        <v>257</v>
      </c>
      <c r="AA39" s="1"/>
      <c r="AB39" s="1"/>
      <c r="AC39" s="1"/>
      <c r="AD39" s="2" t="s">
        <v>146</v>
      </c>
      <c r="AE39" s="2" t="s">
        <v>145</v>
      </c>
      <c r="AF39" s="2" t="s">
        <v>145</v>
      </c>
      <c r="AG39" s="2" t="s">
        <v>145</v>
      </c>
      <c r="AH39" s="2" t="s">
        <v>145</v>
      </c>
      <c r="AI39" s="2" t="s">
        <v>145</v>
      </c>
    </row>
    <row r="40" spans="1:35" ht="45" customHeight="1" x14ac:dyDescent="0.2">
      <c r="A40" s="3">
        <v>42656.607819189812</v>
      </c>
      <c r="B40" s="4" t="s">
        <v>66</v>
      </c>
      <c r="C40" s="2" t="s">
        <v>162</v>
      </c>
      <c r="D40" s="2" t="s">
        <v>161</v>
      </c>
      <c r="E40" s="2" t="s">
        <v>160</v>
      </c>
      <c r="F40" s="2" t="s">
        <v>159</v>
      </c>
      <c r="G40" s="2" t="s">
        <v>145</v>
      </c>
      <c r="H40" s="1"/>
      <c r="I40" s="2" t="s">
        <v>174</v>
      </c>
      <c r="J40" s="2" t="s">
        <v>173</v>
      </c>
      <c r="K40" s="2" t="s">
        <v>173</v>
      </c>
      <c r="L40" s="2" t="s">
        <v>173</v>
      </c>
      <c r="M40" s="2" t="s">
        <v>256</v>
      </c>
      <c r="N40" s="1"/>
      <c r="O40" s="2" t="s">
        <v>201</v>
      </c>
      <c r="P40" s="2" t="s">
        <v>206</v>
      </c>
      <c r="Q40" s="1"/>
      <c r="R40" s="2" t="s">
        <v>213</v>
      </c>
      <c r="S40" s="2" t="s">
        <v>222</v>
      </c>
      <c r="T40" s="1"/>
      <c r="U40" s="2" t="s">
        <v>253</v>
      </c>
      <c r="V40" s="2" t="s">
        <v>255</v>
      </c>
      <c r="W40" s="1"/>
      <c r="X40" s="1"/>
      <c r="Y40" s="1"/>
      <c r="Z40" s="1"/>
      <c r="AA40" s="1"/>
      <c r="AB40" s="1"/>
      <c r="AC40" s="1"/>
      <c r="AD40" s="2" t="s">
        <v>146</v>
      </c>
      <c r="AE40" s="2" t="s">
        <v>146</v>
      </c>
      <c r="AF40" s="2" t="s">
        <v>145</v>
      </c>
      <c r="AG40" s="2" t="s">
        <v>145</v>
      </c>
      <c r="AH40" s="2" t="s">
        <v>145</v>
      </c>
      <c r="AI40" s="2" t="s">
        <v>145</v>
      </c>
    </row>
    <row r="41" spans="1:35" ht="45" customHeight="1" x14ac:dyDescent="0.2">
      <c r="A41" s="3">
        <v>42656.607795694443</v>
      </c>
      <c r="B41" s="4" t="s">
        <v>137</v>
      </c>
      <c r="C41" s="2" t="s">
        <v>254</v>
      </c>
      <c r="D41" s="2" t="s">
        <v>161</v>
      </c>
      <c r="E41" s="2" t="s">
        <v>160</v>
      </c>
      <c r="F41" s="2" t="s">
        <v>159</v>
      </c>
      <c r="G41" s="2" t="s">
        <v>145</v>
      </c>
      <c r="H41" s="1"/>
      <c r="I41" s="2" t="s">
        <v>174</v>
      </c>
      <c r="J41" s="2" t="s">
        <v>156</v>
      </c>
      <c r="K41" s="2" t="s">
        <v>156</v>
      </c>
      <c r="L41" s="2" t="s">
        <v>156</v>
      </c>
      <c r="M41" s="2" t="s">
        <v>177</v>
      </c>
      <c r="N41" s="1"/>
      <c r="O41" s="2" t="s">
        <v>171</v>
      </c>
      <c r="P41" s="2" t="s">
        <v>176</v>
      </c>
      <c r="Q41" s="1"/>
      <c r="R41" s="2" t="s">
        <v>231</v>
      </c>
      <c r="S41" s="2" t="s">
        <v>203</v>
      </c>
      <c r="T41" s="1"/>
      <c r="U41" s="2" t="s">
        <v>148</v>
      </c>
      <c r="V41" s="2" t="s">
        <v>177</v>
      </c>
      <c r="W41" s="1"/>
      <c r="X41" s="2" t="s">
        <v>169</v>
      </c>
      <c r="Y41" s="2" t="s">
        <v>176</v>
      </c>
      <c r="Z41" s="1"/>
      <c r="AA41" s="2" t="s">
        <v>152</v>
      </c>
      <c r="AB41" s="2" t="s">
        <v>176</v>
      </c>
      <c r="AC41" s="1"/>
      <c r="AD41" s="2" t="s">
        <v>146</v>
      </c>
      <c r="AE41" s="2" t="s">
        <v>146</v>
      </c>
      <c r="AF41" s="2" t="s">
        <v>146</v>
      </c>
      <c r="AG41" s="2" t="s">
        <v>145</v>
      </c>
      <c r="AH41" s="2" t="s">
        <v>145</v>
      </c>
      <c r="AI41" s="2" t="s">
        <v>145</v>
      </c>
    </row>
    <row r="42" spans="1:35" ht="45" customHeight="1" x14ac:dyDescent="0.2">
      <c r="A42" s="3">
        <v>42656.607856932867</v>
      </c>
      <c r="B42" s="4" t="s">
        <v>109</v>
      </c>
      <c r="C42" s="2" t="s">
        <v>175</v>
      </c>
      <c r="D42" s="2" t="s">
        <v>161</v>
      </c>
      <c r="E42" s="2" t="s">
        <v>160</v>
      </c>
      <c r="F42" s="2" t="s">
        <v>159</v>
      </c>
      <c r="G42" s="2" t="s">
        <v>145</v>
      </c>
      <c r="H42" s="1"/>
      <c r="I42" s="2" t="s">
        <v>178</v>
      </c>
      <c r="J42" s="2" t="s">
        <v>156</v>
      </c>
      <c r="K42" s="2" t="s">
        <v>156</v>
      </c>
      <c r="L42" s="2" t="s">
        <v>156</v>
      </c>
      <c r="M42" s="2" t="s">
        <v>189</v>
      </c>
      <c r="N42" s="2" t="s">
        <v>183</v>
      </c>
      <c r="O42" s="2" t="s">
        <v>171</v>
      </c>
      <c r="P42" s="2" t="s">
        <v>247</v>
      </c>
      <c r="Q42" s="2" t="s">
        <v>183</v>
      </c>
      <c r="R42" s="1"/>
      <c r="S42" s="1"/>
      <c r="T42" s="1"/>
      <c r="U42" s="2" t="s">
        <v>150</v>
      </c>
      <c r="V42" s="2" t="s">
        <v>184</v>
      </c>
      <c r="W42" s="2" t="s">
        <v>183</v>
      </c>
      <c r="X42" s="2" t="s">
        <v>223</v>
      </c>
      <c r="Y42" s="2" t="s">
        <v>206</v>
      </c>
      <c r="Z42" s="2" t="s">
        <v>183</v>
      </c>
      <c r="AA42" s="2" t="s">
        <v>253</v>
      </c>
      <c r="AB42" s="2" t="s">
        <v>177</v>
      </c>
      <c r="AC42" s="2" t="s">
        <v>183</v>
      </c>
      <c r="AD42" s="2" t="s">
        <v>179</v>
      </c>
      <c r="AE42" s="2" t="s">
        <v>146</v>
      </c>
      <c r="AF42" s="2" t="s">
        <v>145</v>
      </c>
      <c r="AG42" s="2" t="s">
        <v>145</v>
      </c>
      <c r="AH42" s="2" t="s">
        <v>145</v>
      </c>
      <c r="AI42" s="2" t="s">
        <v>146</v>
      </c>
    </row>
    <row r="43" spans="1:35" ht="45" customHeight="1" x14ac:dyDescent="0.2">
      <c r="A43" s="3">
        <v>42656.6079966088</v>
      </c>
      <c r="B43" s="4" t="s">
        <v>125</v>
      </c>
      <c r="C43" s="2" t="s">
        <v>162</v>
      </c>
      <c r="D43" s="2" t="s">
        <v>161</v>
      </c>
      <c r="E43" s="2" t="s">
        <v>160</v>
      </c>
      <c r="F43" s="2" t="s">
        <v>159</v>
      </c>
      <c r="G43" s="2" t="s">
        <v>145</v>
      </c>
      <c r="H43" s="1"/>
      <c r="I43" s="2" t="s">
        <v>174</v>
      </c>
      <c r="J43" s="2" t="s">
        <v>156</v>
      </c>
      <c r="K43" s="2" t="s">
        <v>156</v>
      </c>
      <c r="L43" s="2" t="s">
        <v>156</v>
      </c>
      <c r="M43" s="2" t="s">
        <v>252</v>
      </c>
      <c r="N43" s="2" t="s">
        <v>250</v>
      </c>
      <c r="O43" s="2" t="s">
        <v>171</v>
      </c>
      <c r="P43" s="2" t="s">
        <v>251</v>
      </c>
      <c r="Q43" s="2" t="s">
        <v>250</v>
      </c>
      <c r="R43" s="1"/>
      <c r="S43" s="1"/>
      <c r="T43" s="1"/>
      <c r="U43" s="2" t="s">
        <v>169</v>
      </c>
      <c r="V43" s="2" t="s">
        <v>247</v>
      </c>
      <c r="W43" s="2" t="s">
        <v>250</v>
      </c>
      <c r="X43" s="2" t="s">
        <v>192</v>
      </c>
      <c r="Y43" s="2" t="s">
        <v>206</v>
      </c>
      <c r="Z43" s="2" t="s">
        <v>250</v>
      </c>
      <c r="AA43" s="1"/>
      <c r="AB43" s="1"/>
      <c r="AC43" s="1"/>
      <c r="AD43" s="2" t="s">
        <v>146</v>
      </c>
      <c r="AE43" s="2" t="s">
        <v>146</v>
      </c>
      <c r="AF43" s="2" t="s">
        <v>146</v>
      </c>
      <c r="AG43" s="2" t="s">
        <v>145</v>
      </c>
      <c r="AH43" s="2" t="s">
        <v>145</v>
      </c>
      <c r="AI43" s="2" t="s">
        <v>145</v>
      </c>
    </row>
    <row r="44" spans="1:35" ht="45" customHeight="1" x14ac:dyDescent="0.2">
      <c r="A44" s="3">
        <v>42656.608132256944</v>
      </c>
      <c r="B44" s="4" t="s">
        <v>136</v>
      </c>
      <c r="C44" s="2" t="s">
        <v>175</v>
      </c>
      <c r="D44" s="2" t="s">
        <v>161</v>
      </c>
      <c r="E44" s="2" t="s">
        <v>160</v>
      </c>
      <c r="F44" s="2" t="s">
        <v>159</v>
      </c>
      <c r="G44" s="2" t="s">
        <v>145</v>
      </c>
      <c r="H44" s="1"/>
      <c r="I44" s="2" t="s">
        <v>174</v>
      </c>
      <c r="J44" s="2" t="s">
        <v>156</v>
      </c>
      <c r="K44" s="2" t="s">
        <v>156</v>
      </c>
      <c r="L44" s="2" t="s">
        <v>156</v>
      </c>
      <c r="M44" s="2" t="s">
        <v>177</v>
      </c>
      <c r="N44" s="2" t="s">
        <v>221</v>
      </c>
      <c r="O44" s="2" t="s">
        <v>171</v>
      </c>
      <c r="P44" s="2" t="s">
        <v>176</v>
      </c>
      <c r="Q44" s="2" t="s">
        <v>221</v>
      </c>
      <c r="R44" s="2" t="s">
        <v>183</v>
      </c>
      <c r="S44" s="2" t="s">
        <v>221</v>
      </c>
      <c r="T44" s="2" t="s">
        <v>221</v>
      </c>
      <c r="U44" s="2" t="s">
        <v>223</v>
      </c>
      <c r="V44" s="2" t="s">
        <v>206</v>
      </c>
      <c r="W44" s="2" t="s">
        <v>221</v>
      </c>
      <c r="X44" s="2" t="s">
        <v>237</v>
      </c>
      <c r="Y44" s="2" t="s">
        <v>206</v>
      </c>
      <c r="Z44" s="2" t="s">
        <v>221</v>
      </c>
      <c r="AA44" s="2" t="s">
        <v>249</v>
      </c>
      <c r="AB44" s="2" t="s">
        <v>181</v>
      </c>
      <c r="AC44" s="2" t="s">
        <v>221</v>
      </c>
      <c r="AD44" s="2" t="s">
        <v>146</v>
      </c>
      <c r="AE44" s="2" t="s">
        <v>146</v>
      </c>
      <c r="AF44" s="2" t="s">
        <v>146</v>
      </c>
      <c r="AG44" s="2" t="s">
        <v>145</v>
      </c>
      <c r="AH44" s="2" t="s">
        <v>145</v>
      </c>
      <c r="AI44" s="2" t="s">
        <v>145</v>
      </c>
    </row>
    <row r="45" spans="1:35" ht="45" customHeight="1" x14ac:dyDescent="0.2">
      <c r="A45" s="3">
        <v>42656.608364548607</v>
      </c>
      <c r="B45" s="4" t="s">
        <v>120</v>
      </c>
      <c r="C45" s="2" t="s">
        <v>248</v>
      </c>
      <c r="D45" s="2" t="s">
        <v>161</v>
      </c>
      <c r="E45" s="2" t="s">
        <v>160</v>
      </c>
      <c r="F45" s="2" t="s">
        <v>159</v>
      </c>
      <c r="G45" s="2" t="s">
        <v>145</v>
      </c>
      <c r="H45" s="1"/>
      <c r="I45" s="2" t="s">
        <v>174</v>
      </c>
      <c r="J45" s="2" t="s">
        <v>156</v>
      </c>
      <c r="K45" s="2" t="s">
        <v>156</v>
      </c>
      <c r="L45" s="2" t="s">
        <v>156</v>
      </c>
      <c r="M45" s="2" t="s">
        <v>189</v>
      </c>
      <c r="N45" s="2" t="s">
        <v>183</v>
      </c>
      <c r="O45" s="2" t="s">
        <v>171</v>
      </c>
      <c r="P45" s="2" t="s">
        <v>247</v>
      </c>
      <c r="Q45" s="2" t="s">
        <v>183</v>
      </c>
      <c r="R45" s="2" t="s">
        <v>204</v>
      </c>
      <c r="S45" s="2" t="s">
        <v>184</v>
      </c>
      <c r="T45" s="2" t="s">
        <v>183</v>
      </c>
      <c r="U45" s="2" t="s">
        <v>223</v>
      </c>
      <c r="V45" s="2">
        <v>5</v>
      </c>
      <c r="W45" s="2" t="s">
        <v>183</v>
      </c>
      <c r="X45" s="2" t="s">
        <v>246</v>
      </c>
      <c r="Y45" s="2" t="s">
        <v>184</v>
      </c>
      <c r="Z45" s="2" t="s">
        <v>183</v>
      </c>
      <c r="AA45" s="2" t="s">
        <v>150</v>
      </c>
      <c r="AB45" s="2" t="s">
        <v>184</v>
      </c>
      <c r="AC45" s="2" t="s">
        <v>183</v>
      </c>
      <c r="AD45" s="2" t="s">
        <v>179</v>
      </c>
      <c r="AE45" s="2" t="s">
        <v>146</v>
      </c>
      <c r="AF45" s="2" t="s">
        <v>146</v>
      </c>
      <c r="AG45" s="2" t="s">
        <v>146</v>
      </c>
      <c r="AH45" s="2" t="s">
        <v>146</v>
      </c>
      <c r="AI45" s="2" t="s">
        <v>146</v>
      </c>
    </row>
    <row r="46" spans="1:35" ht="45" customHeight="1" x14ac:dyDescent="0.2">
      <c r="A46" s="3">
        <v>42656.608421273151</v>
      </c>
      <c r="B46" s="4" t="s">
        <v>99</v>
      </c>
      <c r="C46" s="2" t="s">
        <v>238</v>
      </c>
      <c r="D46" s="2" t="s">
        <v>161</v>
      </c>
      <c r="E46" s="2" t="s">
        <v>160</v>
      </c>
      <c r="F46" s="2" t="s">
        <v>159</v>
      </c>
      <c r="G46" s="2" t="s">
        <v>145</v>
      </c>
      <c r="H46" s="1"/>
      <c r="I46" s="2" t="s">
        <v>178</v>
      </c>
      <c r="J46" s="2" t="s">
        <v>156</v>
      </c>
      <c r="K46" s="2" t="s">
        <v>156</v>
      </c>
      <c r="L46" s="2" t="s">
        <v>156</v>
      </c>
      <c r="M46" s="2" t="s">
        <v>181</v>
      </c>
      <c r="N46" s="2" t="s">
        <v>183</v>
      </c>
      <c r="O46" s="2" t="s">
        <v>245</v>
      </c>
      <c r="P46" s="2" t="s">
        <v>181</v>
      </c>
      <c r="Q46" s="2" t="s">
        <v>183</v>
      </c>
      <c r="R46" s="2" t="s">
        <v>183</v>
      </c>
      <c r="S46" s="2" t="s">
        <v>183</v>
      </c>
      <c r="T46" s="2" t="s">
        <v>183</v>
      </c>
      <c r="U46" s="2" t="s">
        <v>169</v>
      </c>
      <c r="V46" s="2" t="s">
        <v>184</v>
      </c>
      <c r="W46" s="2" t="s">
        <v>183</v>
      </c>
      <c r="X46" s="2" t="s">
        <v>244</v>
      </c>
      <c r="Y46" s="2" t="s">
        <v>189</v>
      </c>
      <c r="Z46" s="2" t="s">
        <v>183</v>
      </c>
      <c r="AA46" s="2" t="s">
        <v>236</v>
      </c>
      <c r="AB46" s="2" t="s">
        <v>184</v>
      </c>
      <c r="AC46" s="2" t="s">
        <v>183</v>
      </c>
      <c r="AD46" s="2" t="s">
        <v>179</v>
      </c>
      <c r="AE46" s="2" t="s">
        <v>146</v>
      </c>
      <c r="AF46" s="2" t="s">
        <v>146</v>
      </c>
      <c r="AG46" s="2" t="s">
        <v>179</v>
      </c>
      <c r="AH46" s="2" t="s">
        <v>145</v>
      </c>
      <c r="AI46" s="2" t="s">
        <v>146</v>
      </c>
    </row>
    <row r="47" spans="1:35" ht="45" customHeight="1" x14ac:dyDescent="0.2">
      <c r="A47" s="3">
        <v>42656.608492222222</v>
      </c>
      <c r="B47" s="4" t="s">
        <v>124</v>
      </c>
      <c r="C47" s="2" t="s">
        <v>243</v>
      </c>
      <c r="D47" s="2" t="s">
        <v>161</v>
      </c>
      <c r="E47" s="2" t="s">
        <v>160</v>
      </c>
      <c r="F47" s="2" t="s">
        <v>159</v>
      </c>
      <c r="G47" s="2" t="s">
        <v>145</v>
      </c>
      <c r="H47" s="1"/>
      <c r="I47" s="2" t="s">
        <v>174</v>
      </c>
      <c r="J47" s="2" t="s">
        <v>156</v>
      </c>
      <c r="K47" s="2" t="s">
        <v>156</v>
      </c>
      <c r="L47" s="2" t="s">
        <v>156</v>
      </c>
      <c r="M47" s="2" t="s">
        <v>181</v>
      </c>
      <c r="N47" s="2" t="s">
        <v>183</v>
      </c>
      <c r="O47" s="2" t="s">
        <v>171</v>
      </c>
      <c r="P47" s="2" t="s">
        <v>242</v>
      </c>
      <c r="Q47" s="2" t="s">
        <v>183</v>
      </c>
      <c r="R47" s="1"/>
      <c r="S47" s="1"/>
      <c r="T47" s="1"/>
      <c r="U47" s="2" t="s">
        <v>150</v>
      </c>
      <c r="V47" s="2" t="s">
        <v>206</v>
      </c>
      <c r="W47" s="2" t="s">
        <v>183</v>
      </c>
      <c r="X47" s="2" t="s">
        <v>185</v>
      </c>
      <c r="Y47" s="2" t="s">
        <v>241</v>
      </c>
      <c r="Z47" s="2" t="s">
        <v>183</v>
      </c>
      <c r="AA47" s="2" t="s">
        <v>182</v>
      </c>
      <c r="AB47" s="2" t="s">
        <v>181</v>
      </c>
      <c r="AC47" s="2" t="s">
        <v>183</v>
      </c>
      <c r="AD47" s="2" t="s">
        <v>179</v>
      </c>
      <c r="AE47" s="2" t="s">
        <v>146</v>
      </c>
      <c r="AF47" s="2" t="s">
        <v>146</v>
      </c>
      <c r="AG47" s="2" t="s">
        <v>146</v>
      </c>
      <c r="AH47" s="2" t="s">
        <v>145</v>
      </c>
      <c r="AI47" s="2" t="s">
        <v>145</v>
      </c>
    </row>
    <row r="48" spans="1:35" ht="45" customHeight="1" x14ac:dyDescent="0.2">
      <c r="A48" s="3">
        <v>42656.608533668987</v>
      </c>
      <c r="B48" s="4" t="s">
        <v>122</v>
      </c>
      <c r="C48" s="2" t="s">
        <v>224</v>
      </c>
      <c r="D48" s="2" t="s">
        <v>161</v>
      </c>
      <c r="E48" s="2" t="s">
        <v>160</v>
      </c>
      <c r="F48" s="2" t="s">
        <v>159</v>
      </c>
      <c r="G48" s="2" t="s">
        <v>145</v>
      </c>
      <c r="H48" s="1"/>
      <c r="I48" s="2" t="s">
        <v>157</v>
      </c>
      <c r="J48" s="2" t="s">
        <v>156</v>
      </c>
      <c r="K48" s="2" t="s">
        <v>156</v>
      </c>
      <c r="L48" s="2" t="s">
        <v>156</v>
      </c>
      <c r="M48" s="2" t="s">
        <v>219</v>
      </c>
      <c r="N48" s="2" t="s">
        <v>221</v>
      </c>
      <c r="O48" s="2" t="s">
        <v>208</v>
      </c>
      <c r="P48" s="2" t="s">
        <v>240</v>
      </c>
      <c r="Q48" s="2" t="s">
        <v>221</v>
      </c>
      <c r="R48" s="1"/>
      <c r="S48" s="1"/>
      <c r="T48" s="1"/>
      <c r="U48" s="2" t="s">
        <v>239</v>
      </c>
      <c r="V48" s="2" t="s">
        <v>189</v>
      </c>
      <c r="W48" s="2" t="s">
        <v>221</v>
      </c>
      <c r="X48" s="2" t="s">
        <v>150</v>
      </c>
      <c r="Y48" s="2" t="s">
        <v>203</v>
      </c>
      <c r="Z48" s="2" t="s">
        <v>221</v>
      </c>
      <c r="AA48" s="1"/>
      <c r="AB48" s="1"/>
      <c r="AC48" s="1"/>
      <c r="AD48" s="2" t="s">
        <v>146</v>
      </c>
      <c r="AE48" s="2" t="s">
        <v>146</v>
      </c>
      <c r="AF48" s="2" t="s">
        <v>146</v>
      </c>
      <c r="AG48" s="2" t="s">
        <v>145</v>
      </c>
      <c r="AH48" s="2" t="s">
        <v>145</v>
      </c>
      <c r="AI48" s="2" t="s">
        <v>145</v>
      </c>
    </row>
    <row r="49" spans="1:35" ht="45" customHeight="1" x14ac:dyDescent="0.2">
      <c r="A49" s="3">
        <v>42656.60855553241</v>
      </c>
      <c r="B49" s="4" t="s">
        <v>139</v>
      </c>
      <c r="C49" s="2" t="s">
        <v>238</v>
      </c>
      <c r="D49" s="2" t="s">
        <v>161</v>
      </c>
      <c r="E49" s="2" t="s">
        <v>160</v>
      </c>
      <c r="F49" s="2" t="s">
        <v>159</v>
      </c>
      <c r="G49" s="2" t="s">
        <v>145</v>
      </c>
      <c r="H49" s="1"/>
      <c r="I49" s="2" t="s">
        <v>174</v>
      </c>
      <c r="J49" s="2" t="s">
        <v>156</v>
      </c>
      <c r="K49" s="2" t="s">
        <v>156</v>
      </c>
      <c r="L49" s="2" t="s">
        <v>156</v>
      </c>
      <c r="M49" s="2" t="s">
        <v>181</v>
      </c>
      <c r="N49" s="2" t="s">
        <v>221</v>
      </c>
      <c r="O49" s="2" t="s">
        <v>171</v>
      </c>
      <c r="P49" s="2" t="s">
        <v>176</v>
      </c>
      <c r="Q49" s="2">
        <v>0</v>
      </c>
      <c r="R49" s="1"/>
      <c r="S49" s="1"/>
      <c r="T49" s="1"/>
      <c r="U49" s="2" t="s">
        <v>169</v>
      </c>
      <c r="V49" s="2" t="s">
        <v>206</v>
      </c>
      <c r="W49" s="2" t="s">
        <v>221</v>
      </c>
      <c r="X49" s="2" t="s">
        <v>148</v>
      </c>
      <c r="Y49" s="2" t="s">
        <v>181</v>
      </c>
      <c r="Z49" s="2">
        <v>0</v>
      </c>
      <c r="AA49" s="2" t="s">
        <v>237</v>
      </c>
      <c r="AB49" s="2" t="s">
        <v>206</v>
      </c>
      <c r="AC49" s="2" t="s">
        <v>221</v>
      </c>
      <c r="AD49" s="2" t="s">
        <v>146</v>
      </c>
      <c r="AE49" s="2" t="s">
        <v>146</v>
      </c>
      <c r="AF49" s="2" t="s">
        <v>145</v>
      </c>
      <c r="AG49" s="2" t="s">
        <v>145</v>
      </c>
      <c r="AH49" s="2" t="s">
        <v>145</v>
      </c>
      <c r="AI49" s="2" t="s">
        <v>145</v>
      </c>
    </row>
    <row r="50" spans="1:35" ht="45" customHeight="1" x14ac:dyDescent="0.2">
      <c r="A50" s="3">
        <v>42656.608623437496</v>
      </c>
      <c r="B50" s="4" t="s">
        <v>57</v>
      </c>
      <c r="C50" s="2" t="s">
        <v>162</v>
      </c>
      <c r="D50" s="2" t="s">
        <v>161</v>
      </c>
      <c r="E50" s="2" t="s">
        <v>160</v>
      </c>
      <c r="F50" s="2" t="s">
        <v>159</v>
      </c>
      <c r="G50" s="2" t="s">
        <v>145</v>
      </c>
      <c r="H50" s="1"/>
      <c r="I50" s="2" t="s">
        <v>157</v>
      </c>
      <c r="J50" s="2" t="s">
        <v>156</v>
      </c>
      <c r="K50" s="2" t="s">
        <v>156</v>
      </c>
      <c r="L50" s="2" t="s">
        <v>156</v>
      </c>
      <c r="M50" s="2" t="s">
        <v>189</v>
      </c>
      <c r="N50" s="2">
        <v>0</v>
      </c>
      <c r="O50" s="2" t="s">
        <v>171</v>
      </c>
      <c r="P50" s="2" t="s">
        <v>222</v>
      </c>
      <c r="Q50" s="2">
        <v>0</v>
      </c>
      <c r="R50" s="2" t="s">
        <v>145</v>
      </c>
      <c r="S50" s="2">
        <v>0</v>
      </c>
      <c r="T50" s="2">
        <v>0</v>
      </c>
      <c r="U50" s="2" t="s">
        <v>150</v>
      </c>
      <c r="V50" s="2" t="s">
        <v>222</v>
      </c>
      <c r="W50" s="2">
        <v>0</v>
      </c>
      <c r="X50" s="2" t="s">
        <v>223</v>
      </c>
      <c r="Y50" s="2" t="s">
        <v>206</v>
      </c>
      <c r="Z50" s="2">
        <v>0</v>
      </c>
      <c r="AA50" s="2" t="s">
        <v>236</v>
      </c>
      <c r="AB50" s="2">
        <v>1</v>
      </c>
      <c r="AC50" s="2">
        <v>0</v>
      </c>
      <c r="AD50" s="2" t="s">
        <v>146</v>
      </c>
      <c r="AE50" s="2" t="s">
        <v>146</v>
      </c>
      <c r="AF50" s="2" t="s">
        <v>146</v>
      </c>
      <c r="AG50" s="2" t="s">
        <v>146</v>
      </c>
      <c r="AH50" s="2" t="s">
        <v>146</v>
      </c>
      <c r="AI50" s="2" t="s">
        <v>146</v>
      </c>
    </row>
    <row r="51" spans="1:35" ht="45" customHeight="1" x14ac:dyDescent="0.2">
      <c r="A51" s="3">
        <v>42656.608779409726</v>
      </c>
      <c r="B51" s="4" t="s">
        <v>105</v>
      </c>
      <c r="C51" s="2" t="s">
        <v>202</v>
      </c>
      <c r="D51" s="2" t="s">
        <v>161</v>
      </c>
      <c r="E51" s="2" t="s">
        <v>160</v>
      </c>
      <c r="F51" s="2" t="s">
        <v>159</v>
      </c>
      <c r="G51" s="2" t="s">
        <v>145</v>
      </c>
      <c r="H51" s="1"/>
      <c r="I51" s="2" t="s">
        <v>178</v>
      </c>
      <c r="J51" s="2" t="s">
        <v>156</v>
      </c>
      <c r="K51" s="2" t="s">
        <v>156</v>
      </c>
      <c r="L51" s="2" t="s">
        <v>156</v>
      </c>
      <c r="M51" s="2" t="s">
        <v>189</v>
      </c>
      <c r="N51" s="2">
        <v>0</v>
      </c>
      <c r="O51" s="2" t="s">
        <v>171</v>
      </c>
      <c r="P51" s="2" t="s">
        <v>176</v>
      </c>
      <c r="Q51" s="2">
        <v>0</v>
      </c>
      <c r="R51" s="2" t="s">
        <v>204</v>
      </c>
      <c r="S51" s="2" t="s">
        <v>206</v>
      </c>
      <c r="T51" s="2">
        <v>0</v>
      </c>
      <c r="U51" s="2" t="s">
        <v>235</v>
      </c>
      <c r="V51" s="2" t="s">
        <v>219</v>
      </c>
      <c r="W51" s="2">
        <v>0</v>
      </c>
      <c r="X51" s="1"/>
      <c r="Y51" s="1"/>
      <c r="Z51" s="1"/>
      <c r="AA51" s="1"/>
      <c r="AB51" s="1"/>
      <c r="AC51" s="1"/>
      <c r="AD51" s="2" t="s">
        <v>146</v>
      </c>
      <c r="AE51" s="2" t="s">
        <v>146</v>
      </c>
      <c r="AF51" s="2" t="s">
        <v>146</v>
      </c>
      <c r="AG51" s="2" t="s">
        <v>145</v>
      </c>
      <c r="AH51" s="2" t="s">
        <v>145</v>
      </c>
      <c r="AI51" s="2" t="s">
        <v>145</v>
      </c>
    </row>
    <row r="52" spans="1:35" ht="45" customHeight="1" x14ac:dyDescent="0.2">
      <c r="A52" s="3">
        <v>42656.608798125002</v>
      </c>
      <c r="B52" s="4" t="s">
        <v>112</v>
      </c>
      <c r="C52" s="2" t="s">
        <v>234</v>
      </c>
      <c r="D52" s="2" t="s">
        <v>161</v>
      </c>
      <c r="E52" s="2" t="s">
        <v>160</v>
      </c>
      <c r="F52" s="2" t="s">
        <v>233</v>
      </c>
      <c r="G52" s="2" t="s">
        <v>232</v>
      </c>
      <c r="H52" s="1"/>
      <c r="I52" s="2" t="s">
        <v>174</v>
      </c>
      <c r="J52" s="2" t="s">
        <v>156</v>
      </c>
      <c r="K52" s="2" t="s">
        <v>156</v>
      </c>
      <c r="L52" s="2" t="s">
        <v>156</v>
      </c>
      <c r="M52" s="2" t="s">
        <v>189</v>
      </c>
      <c r="N52" s="2">
        <v>0</v>
      </c>
      <c r="O52" s="2" t="s">
        <v>231</v>
      </c>
      <c r="P52" s="2">
        <v>0</v>
      </c>
      <c r="Q52" s="2" t="s">
        <v>203</v>
      </c>
      <c r="R52" s="2" t="s">
        <v>171</v>
      </c>
      <c r="S52" s="2" t="s">
        <v>176</v>
      </c>
      <c r="T52" s="2">
        <v>0</v>
      </c>
      <c r="U52" s="2" t="s">
        <v>169</v>
      </c>
      <c r="V52" s="2" t="s">
        <v>176</v>
      </c>
      <c r="W52" s="2">
        <v>0</v>
      </c>
      <c r="X52" s="2" t="s">
        <v>152</v>
      </c>
      <c r="Y52" s="2" t="s">
        <v>176</v>
      </c>
      <c r="Z52" s="2">
        <v>0</v>
      </c>
      <c r="AA52" s="2" t="s">
        <v>230</v>
      </c>
      <c r="AB52" s="2" t="s">
        <v>189</v>
      </c>
      <c r="AC52" s="2">
        <v>0</v>
      </c>
      <c r="AD52" s="2" t="s">
        <v>179</v>
      </c>
      <c r="AE52" s="2" t="s">
        <v>146</v>
      </c>
      <c r="AF52" s="2" t="s">
        <v>146</v>
      </c>
      <c r="AG52" s="2" t="s">
        <v>146</v>
      </c>
      <c r="AH52" s="2" t="s">
        <v>146</v>
      </c>
      <c r="AI52" s="2" t="s">
        <v>146</v>
      </c>
    </row>
    <row r="53" spans="1:35" ht="45" customHeight="1" x14ac:dyDescent="0.2">
      <c r="A53" s="3">
        <v>42656.609096701388</v>
      </c>
      <c r="B53" s="4" t="s">
        <v>141</v>
      </c>
      <c r="C53" s="2" t="s">
        <v>229</v>
      </c>
      <c r="D53" s="2" t="s">
        <v>161</v>
      </c>
      <c r="E53" s="2" t="s">
        <v>160</v>
      </c>
      <c r="F53" s="2" t="s">
        <v>159</v>
      </c>
      <c r="G53" s="2" t="s">
        <v>145</v>
      </c>
      <c r="H53" s="1"/>
      <c r="I53" s="2" t="s">
        <v>174</v>
      </c>
      <c r="J53" s="2" t="s">
        <v>156</v>
      </c>
      <c r="K53" s="2" t="s">
        <v>173</v>
      </c>
      <c r="L53" s="2" t="s">
        <v>156</v>
      </c>
      <c r="M53" s="2" t="s">
        <v>206</v>
      </c>
      <c r="N53" s="1"/>
      <c r="O53" s="2" t="s">
        <v>171</v>
      </c>
      <c r="P53" s="2" t="s">
        <v>228</v>
      </c>
      <c r="Q53" s="1"/>
      <c r="R53" s="1"/>
      <c r="S53" s="1"/>
      <c r="T53" s="1"/>
      <c r="U53" s="2" t="s">
        <v>150</v>
      </c>
      <c r="V53" s="2" t="s">
        <v>176</v>
      </c>
      <c r="W53" s="1"/>
      <c r="X53" s="2" t="s">
        <v>227</v>
      </c>
      <c r="Y53" s="2" t="s">
        <v>206</v>
      </c>
      <c r="Z53" s="1"/>
      <c r="AA53" s="1"/>
      <c r="AB53" s="1"/>
      <c r="AC53" s="1"/>
      <c r="AD53" s="2" t="s">
        <v>179</v>
      </c>
      <c r="AE53" s="2" t="s">
        <v>179</v>
      </c>
      <c r="AF53" s="2" t="s">
        <v>179</v>
      </c>
      <c r="AG53" s="2" t="s">
        <v>146</v>
      </c>
      <c r="AH53" s="2" t="s">
        <v>146</v>
      </c>
      <c r="AI53" s="2" t="s">
        <v>146</v>
      </c>
    </row>
    <row r="54" spans="1:35" ht="45" customHeight="1" x14ac:dyDescent="0.2">
      <c r="A54" s="3">
        <v>42656.609107291668</v>
      </c>
      <c r="B54" s="4" t="s">
        <v>126</v>
      </c>
      <c r="C54" s="2" t="s">
        <v>226</v>
      </c>
      <c r="D54" s="2" t="s">
        <v>161</v>
      </c>
      <c r="E54" s="2" t="s">
        <v>160</v>
      </c>
      <c r="F54" s="2" t="s">
        <v>159</v>
      </c>
      <c r="G54" s="2" t="s">
        <v>145</v>
      </c>
      <c r="H54" s="1"/>
      <c r="I54" s="2" t="s">
        <v>174</v>
      </c>
      <c r="J54" s="2" t="s">
        <v>156</v>
      </c>
      <c r="K54" s="2" t="s">
        <v>156</v>
      </c>
      <c r="L54" s="2" t="s">
        <v>156</v>
      </c>
      <c r="M54" s="2" t="s">
        <v>219</v>
      </c>
      <c r="N54" s="2">
        <v>0</v>
      </c>
      <c r="O54" s="2" t="s">
        <v>171</v>
      </c>
      <c r="P54" s="2" t="s">
        <v>186</v>
      </c>
      <c r="Q54" s="2">
        <v>0</v>
      </c>
      <c r="R54" s="1"/>
      <c r="S54" s="1"/>
      <c r="T54" s="1"/>
      <c r="U54" s="2" t="s">
        <v>223</v>
      </c>
      <c r="V54" s="2" t="s">
        <v>203</v>
      </c>
      <c r="W54" s="2">
        <v>0</v>
      </c>
      <c r="X54" s="2" t="s">
        <v>150</v>
      </c>
      <c r="Y54" s="2" t="s">
        <v>203</v>
      </c>
      <c r="Z54" s="2">
        <v>0</v>
      </c>
      <c r="AA54" s="2" t="s">
        <v>225</v>
      </c>
      <c r="AB54" s="2" t="s">
        <v>181</v>
      </c>
      <c r="AC54" s="2">
        <v>0</v>
      </c>
      <c r="AD54" s="2" t="s">
        <v>146</v>
      </c>
      <c r="AE54" s="2" t="s">
        <v>146</v>
      </c>
      <c r="AF54" s="2" t="s">
        <v>146</v>
      </c>
      <c r="AG54" s="2" t="s">
        <v>146</v>
      </c>
      <c r="AH54" s="2" t="s">
        <v>145</v>
      </c>
      <c r="AI54" s="2" t="s">
        <v>145</v>
      </c>
    </row>
    <row r="55" spans="1:35" ht="45" customHeight="1" x14ac:dyDescent="0.2">
      <c r="A55" s="3">
        <v>42656.609149039352</v>
      </c>
      <c r="B55" s="4" t="s">
        <v>134</v>
      </c>
      <c r="C55" s="2" t="s">
        <v>224</v>
      </c>
      <c r="D55" s="2" t="s">
        <v>161</v>
      </c>
      <c r="E55" s="2" t="s">
        <v>160</v>
      </c>
      <c r="F55" s="2" t="s">
        <v>159</v>
      </c>
      <c r="G55" s="2" t="s">
        <v>145</v>
      </c>
      <c r="H55" s="2" t="s">
        <v>183</v>
      </c>
      <c r="I55" s="2" t="s">
        <v>174</v>
      </c>
      <c r="J55" s="2" t="s">
        <v>156</v>
      </c>
      <c r="K55" s="2" t="s">
        <v>173</v>
      </c>
      <c r="L55" s="2" t="s">
        <v>156</v>
      </c>
      <c r="M55" s="2" t="s">
        <v>219</v>
      </c>
      <c r="N55" s="2" t="s">
        <v>221</v>
      </c>
      <c r="O55" s="2" t="s">
        <v>208</v>
      </c>
      <c r="P55" s="2" t="s">
        <v>176</v>
      </c>
      <c r="Q55" s="2" t="s">
        <v>214</v>
      </c>
      <c r="R55" s="1"/>
      <c r="S55" s="1"/>
      <c r="T55" s="1"/>
      <c r="U55" s="2" t="s">
        <v>223</v>
      </c>
      <c r="V55" s="2" t="s">
        <v>222</v>
      </c>
      <c r="W55" s="2" t="s">
        <v>221</v>
      </c>
      <c r="X55" s="2" t="s">
        <v>150</v>
      </c>
      <c r="Y55" s="2" t="s">
        <v>222</v>
      </c>
      <c r="Z55" s="2" t="s">
        <v>221</v>
      </c>
      <c r="AA55" s="2" t="s">
        <v>220</v>
      </c>
      <c r="AB55" s="2" t="s">
        <v>219</v>
      </c>
      <c r="AC55" s="2" t="s">
        <v>218</v>
      </c>
      <c r="AD55" s="2" t="s">
        <v>179</v>
      </c>
      <c r="AE55" s="2" t="s">
        <v>146</v>
      </c>
      <c r="AF55" s="2" t="s">
        <v>146</v>
      </c>
      <c r="AG55" s="2" t="s">
        <v>146</v>
      </c>
      <c r="AH55" s="2" t="s">
        <v>145</v>
      </c>
      <c r="AI55" s="2" t="s">
        <v>145</v>
      </c>
    </row>
    <row r="56" spans="1:35" ht="45" customHeight="1" x14ac:dyDescent="0.2">
      <c r="A56" s="3">
        <v>42656.609272152782</v>
      </c>
      <c r="B56" s="4" t="s">
        <v>133</v>
      </c>
      <c r="C56" s="2" t="s">
        <v>217</v>
      </c>
      <c r="D56" s="2" t="s">
        <v>161</v>
      </c>
      <c r="E56" s="2" t="s">
        <v>160</v>
      </c>
      <c r="F56" s="2" t="s">
        <v>159</v>
      </c>
      <c r="G56" s="2" t="s">
        <v>145</v>
      </c>
      <c r="H56" s="1"/>
      <c r="I56" s="2" t="s">
        <v>178</v>
      </c>
      <c r="J56" s="2" t="s">
        <v>216</v>
      </c>
      <c r="K56" s="2" t="s">
        <v>216</v>
      </c>
      <c r="L56" s="2" t="s">
        <v>216</v>
      </c>
      <c r="M56" s="2" t="s">
        <v>215</v>
      </c>
      <c r="N56" s="2" t="s">
        <v>214</v>
      </c>
      <c r="O56" s="2" t="s">
        <v>213</v>
      </c>
      <c r="P56" s="2" t="s">
        <v>176</v>
      </c>
      <c r="Q56" s="1"/>
      <c r="R56" s="1"/>
      <c r="S56" s="1"/>
      <c r="T56" s="1"/>
      <c r="U56" s="2" t="s">
        <v>212</v>
      </c>
      <c r="V56" s="2" t="s">
        <v>211</v>
      </c>
      <c r="W56" s="1"/>
      <c r="X56" s="2" t="s">
        <v>210</v>
      </c>
      <c r="Y56" s="2" t="s">
        <v>209</v>
      </c>
      <c r="Z56" s="1"/>
      <c r="AA56" s="1"/>
      <c r="AB56" s="1"/>
      <c r="AC56" s="1"/>
      <c r="AD56" s="2" t="s">
        <v>179</v>
      </c>
      <c r="AE56" s="2" t="s">
        <v>146</v>
      </c>
      <c r="AF56" s="2" t="s">
        <v>146</v>
      </c>
      <c r="AG56" s="2" t="s">
        <v>146</v>
      </c>
      <c r="AH56" s="2" t="s">
        <v>145</v>
      </c>
      <c r="AI56" s="2" t="s">
        <v>145</v>
      </c>
    </row>
    <row r="57" spans="1:35" ht="45" customHeight="1" x14ac:dyDescent="0.2">
      <c r="A57" s="3">
        <v>42656.609937511574</v>
      </c>
      <c r="B57" s="4" t="s">
        <v>205</v>
      </c>
      <c r="C57" s="2" t="s">
        <v>202</v>
      </c>
      <c r="D57" s="2" t="s">
        <v>161</v>
      </c>
      <c r="E57" s="2" t="s">
        <v>160</v>
      </c>
      <c r="F57" s="2" t="s">
        <v>159</v>
      </c>
      <c r="G57" s="2" t="s">
        <v>145</v>
      </c>
      <c r="H57" s="1"/>
      <c r="I57" s="2" t="s">
        <v>174</v>
      </c>
      <c r="J57" s="2" t="s">
        <v>156</v>
      </c>
      <c r="K57" s="2" t="s">
        <v>156</v>
      </c>
      <c r="L57" s="2" t="s">
        <v>156</v>
      </c>
      <c r="M57" s="2" t="s">
        <v>189</v>
      </c>
      <c r="N57" s="2">
        <v>0</v>
      </c>
      <c r="O57" s="2" t="s">
        <v>204</v>
      </c>
      <c r="P57" s="2" t="s">
        <v>203</v>
      </c>
      <c r="Q57" s="2">
        <v>0</v>
      </c>
      <c r="R57" s="2" t="s">
        <v>171</v>
      </c>
      <c r="S57" s="2" t="s">
        <v>176</v>
      </c>
      <c r="T57" s="2">
        <v>0</v>
      </c>
      <c r="U57" s="2" t="s">
        <v>152</v>
      </c>
      <c r="V57" s="2" t="s">
        <v>184</v>
      </c>
      <c r="W57" s="2">
        <v>0</v>
      </c>
      <c r="X57" s="2" t="s">
        <v>192</v>
      </c>
      <c r="Y57" s="2" t="s">
        <v>181</v>
      </c>
      <c r="Z57" s="2">
        <v>0</v>
      </c>
      <c r="AA57" s="2">
        <v>0</v>
      </c>
      <c r="AB57" s="2">
        <v>0</v>
      </c>
      <c r="AC57" s="2">
        <v>0</v>
      </c>
      <c r="AD57" s="2" t="s">
        <v>179</v>
      </c>
      <c r="AE57" s="2" t="s">
        <v>146</v>
      </c>
      <c r="AF57" s="2" t="s">
        <v>146</v>
      </c>
      <c r="AG57" s="2" t="s">
        <v>146</v>
      </c>
      <c r="AH57" s="2" t="s">
        <v>145</v>
      </c>
      <c r="AI57" s="2" t="s">
        <v>146</v>
      </c>
    </row>
    <row r="58" spans="1:35" ht="45" customHeight="1" x14ac:dyDescent="0.2">
      <c r="A58" s="3">
        <v>42656.610138344906</v>
      </c>
      <c r="B58" s="4" t="s">
        <v>128</v>
      </c>
      <c r="C58" s="2" t="s">
        <v>202</v>
      </c>
      <c r="D58" s="2" t="s">
        <v>161</v>
      </c>
      <c r="E58" s="2" t="s">
        <v>160</v>
      </c>
      <c r="F58" s="2" t="s">
        <v>159</v>
      </c>
      <c r="G58" s="2" t="s">
        <v>145</v>
      </c>
      <c r="H58" s="1"/>
      <c r="I58" s="2" t="s">
        <v>174</v>
      </c>
      <c r="J58" s="2" t="s">
        <v>156</v>
      </c>
      <c r="K58" s="2" t="s">
        <v>156</v>
      </c>
      <c r="L58" s="2" t="s">
        <v>156</v>
      </c>
      <c r="M58" s="2" t="s">
        <v>189</v>
      </c>
      <c r="N58" s="2">
        <v>0</v>
      </c>
      <c r="O58" s="2" t="s">
        <v>201</v>
      </c>
      <c r="P58" s="2" t="s">
        <v>200</v>
      </c>
      <c r="Q58" s="2">
        <v>0</v>
      </c>
      <c r="R58" s="2" t="s">
        <v>171</v>
      </c>
      <c r="S58" s="2" t="s">
        <v>176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 t="s">
        <v>146</v>
      </c>
      <c r="AE58" s="2" t="s">
        <v>146</v>
      </c>
      <c r="AF58" s="2" t="s">
        <v>146</v>
      </c>
      <c r="AG58" s="2" t="s">
        <v>145</v>
      </c>
      <c r="AH58" s="2" t="s">
        <v>145</v>
      </c>
      <c r="AI58" s="2" t="s">
        <v>145</v>
      </c>
    </row>
    <row r="59" spans="1:35" ht="45" customHeight="1" x14ac:dyDescent="0.2">
      <c r="A59" s="3">
        <v>42656.610181458338</v>
      </c>
      <c r="B59" s="4" t="s">
        <v>142</v>
      </c>
      <c r="C59" s="2" t="s">
        <v>162</v>
      </c>
      <c r="D59" s="2" t="s">
        <v>161</v>
      </c>
      <c r="E59" s="2" t="s">
        <v>160</v>
      </c>
      <c r="F59" s="2" t="s">
        <v>199</v>
      </c>
      <c r="G59" s="2" t="s">
        <v>145</v>
      </c>
      <c r="H59" s="1"/>
      <c r="I59" s="2" t="s">
        <v>174</v>
      </c>
      <c r="J59" s="2" t="s">
        <v>198</v>
      </c>
      <c r="K59" s="2" t="s">
        <v>173</v>
      </c>
      <c r="L59" s="2" t="s">
        <v>198</v>
      </c>
      <c r="M59" s="2" t="s">
        <v>189</v>
      </c>
      <c r="N59" s="2" t="s">
        <v>191</v>
      </c>
      <c r="O59" s="2" t="s">
        <v>197</v>
      </c>
      <c r="P59" s="2" t="s">
        <v>196</v>
      </c>
      <c r="Q59" s="2" t="s">
        <v>193</v>
      </c>
      <c r="R59" s="2" t="s">
        <v>171</v>
      </c>
      <c r="S59" s="2" t="s">
        <v>194</v>
      </c>
      <c r="T59" s="2" t="s">
        <v>195</v>
      </c>
      <c r="U59" s="2" t="s">
        <v>169</v>
      </c>
      <c r="V59" s="2" t="s">
        <v>194</v>
      </c>
      <c r="W59" s="2" t="s">
        <v>193</v>
      </c>
      <c r="X59" s="2" t="s">
        <v>192</v>
      </c>
      <c r="Y59" s="2" t="s">
        <v>189</v>
      </c>
      <c r="Z59" s="2" t="s">
        <v>191</v>
      </c>
      <c r="AA59" s="2" t="s">
        <v>190</v>
      </c>
      <c r="AB59" s="2" t="s">
        <v>189</v>
      </c>
      <c r="AC59" s="2" t="s">
        <v>188</v>
      </c>
      <c r="AD59" s="2" t="s">
        <v>179</v>
      </c>
      <c r="AE59" s="2" t="s">
        <v>179</v>
      </c>
      <c r="AF59" s="2" t="s">
        <v>179</v>
      </c>
      <c r="AG59" s="2" t="s">
        <v>179</v>
      </c>
      <c r="AH59" s="2" t="s">
        <v>145</v>
      </c>
      <c r="AI59" s="2" t="s">
        <v>179</v>
      </c>
    </row>
    <row r="60" spans="1:35" ht="45" customHeight="1" x14ac:dyDescent="0.2">
      <c r="A60" s="3">
        <v>42656.610292164347</v>
      </c>
      <c r="B60" s="4" t="s">
        <v>111</v>
      </c>
      <c r="C60" s="2" t="s">
        <v>162</v>
      </c>
      <c r="D60" s="2" t="s">
        <v>161</v>
      </c>
      <c r="E60" s="2" t="s">
        <v>160</v>
      </c>
      <c r="F60" s="2" t="s">
        <v>159</v>
      </c>
      <c r="G60" s="2" t="s">
        <v>145</v>
      </c>
      <c r="H60" s="1"/>
      <c r="I60" s="2" t="s">
        <v>174</v>
      </c>
      <c r="J60" s="2" t="s">
        <v>156</v>
      </c>
      <c r="K60" s="2" t="s">
        <v>156</v>
      </c>
      <c r="L60" s="2" t="s">
        <v>156</v>
      </c>
      <c r="M60" s="2" t="s">
        <v>181</v>
      </c>
      <c r="N60" s="2" t="s">
        <v>183</v>
      </c>
      <c r="O60" s="2" t="s">
        <v>187</v>
      </c>
      <c r="P60" s="2" t="s">
        <v>186</v>
      </c>
      <c r="Q60" s="2" t="s">
        <v>183</v>
      </c>
      <c r="R60" s="1"/>
      <c r="S60" s="1"/>
      <c r="T60" s="1"/>
      <c r="U60" s="2" t="s">
        <v>150</v>
      </c>
      <c r="V60" s="2" t="s">
        <v>184</v>
      </c>
      <c r="W60" s="2" t="s">
        <v>183</v>
      </c>
      <c r="X60" s="2" t="s">
        <v>185</v>
      </c>
      <c r="Y60" s="2" t="s">
        <v>184</v>
      </c>
      <c r="Z60" s="2" t="s">
        <v>183</v>
      </c>
      <c r="AA60" s="2" t="s">
        <v>182</v>
      </c>
      <c r="AB60" s="2" t="s">
        <v>181</v>
      </c>
      <c r="AC60" s="2" t="s">
        <v>180</v>
      </c>
      <c r="AD60" s="2" t="s">
        <v>179</v>
      </c>
      <c r="AE60" s="2" t="s">
        <v>146</v>
      </c>
      <c r="AF60" s="2" t="s">
        <v>146</v>
      </c>
      <c r="AG60" s="2" t="s">
        <v>145</v>
      </c>
      <c r="AH60" s="2" t="s">
        <v>145</v>
      </c>
      <c r="AI60" s="2" t="s">
        <v>146</v>
      </c>
    </row>
    <row r="61" spans="1:35" ht="45" customHeight="1" x14ac:dyDescent="0.2">
      <c r="A61" s="3">
        <v>42656.610297615742</v>
      </c>
      <c r="B61" s="4" t="s">
        <v>121</v>
      </c>
      <c r="C61" s="2" t="s">
        <v>175</v>
      </c>
      <c r="D61" s="2" t="s">
        <v>161</v>
      </c>
      <c r="E61" s="2" t="s">
        <v>160</v>
      </c>
      <c r="F61" s="2" t="s">
        <v>159</v>
      </c>
      <c r="G61" s="2" t="s">
        <v>145</v>
      </c>
      <c r="H61" s="1"/>
      <c r="I61" s="2" t="s">
        <v>178</v>
      </c>
      <c r="J61" s="2" t="s">
        <v>156</v>
      </c>
      <c r="K61" s="2" t="s">
        <v>156</v>
      </c>
      <c r="L61" s="2" t="s">
        <v>156</v>
      </c>
      <c r="M61" s="2" t="s">
        <v>177</v>
      </c>
      <c r="N61" s="2">
        <v>0</v>
      </c>
      <c r="O61" s="2" t="s">
        <v>171</v>
      </c>
      <c r="P61" s="2" t="s">
        <v>176</v>
      </c>
      <c r="Q61" s="2">
        <v>0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 t="s">
        <v>146</v>
      </c>
      <c r="AE61" s="2" t="s">
        <v>146</v>
      </c>
      <c r="AF61" s="2" t="s">
        <v>146</v>
      </c>
      <c r="AG61" s="2" t="s">
        <v>145</v>
      </c>
      <c r="AH61" s="2" t="s">
        <v>145</v>
      </c>
      <c r="AI61" s="2" t="s">
        <v>145</v>
      </c>
    </row>
    <row r="62" spans="1:35" ht="45" customHeight="1" x14ac:dyDescent="0.2">
      <c r="A62" s="3">
        <v>42656.611240405095</v>
      </c>
      <c r="B62" s="4" t="s">
        <v>144</v>
      </c>
      <c r="C62" s="2" t="s">
        <v>175</v>
      </c>
      <c r="D62" s="2" t="s">
        <v>161</v>
      </c>
      <c r="E62" s="2" t="s">
        <v>160</v>
      </c>
      <c r="F62" s="2" t="s">
        <v>159</v>
      </c>
      <c r="G62" s="2" t="s">
        <v>145</v>
      </c>
      <c r="H62" s="1"/>
      <c r="I62" s="2" t="s">
        <v>174</v>
      </c>
      <c r="J62" s="2" t="s">
        <v>156</v>
      </c>
      <c r="K62" s="2" t="s">
        <v>173</v>
      </c>
      <c r="L62" s="2" t="s">
        <v>156</v>
      </c>
      <c r="M62" s="2" t="s">
        <v>172</v>
      </c>
      <c r="N62" s="2" t="s">
        <v>164</v>
      </c>
      <c r="O62" s="2" t="s">
        <v>171</v>
      </c>
      <c r="P62" s="2" t="s">
        <v>168</v>
      </c>
      <c r="Q62" s="2" t="s">
        <v>164</v>
      </c>
      <c r="R62" s="2" t="s">
        <v>170</v>
      </c>
      <c r="S62" s="2" t="s">
        <v>164</v>
      </c>
      <c r="T62" s="2" t="s">
        <v>164</v>
      </c>
      <c r="U62" s="2" t="s">
        <v>169</v>
      </c>
      <c r="V62" s="2" t="s">
        <v>168</v>
      </c>
      <c r="W62" s="2" t="s">
        <v>164</v>
      </c>
      <c r="X62" s="2" t="s">
        <v>167</v>
      </c>
      <c r="Y62" s="2" t="s">
        <v>166</v>
      </c>
      <c r="Z62" s="2" t="s">
        <v>164</v>
      </c>
      <c r="AA62" s="2" t="s">
        <v>152</v>
      </c>
      <c r="AB62" s="2" t="s">
        <v>165</v>
      </c>
      <c r="AC62" s="2" t="s">
        <v>164</v>
      </c>
      <c r="AD62" s="2" t="s">
        <v>146</v>
      </c>
      <c r="AE62" s="2" t="s">
        <v>146</v>
      </c>
      <c r="AF62" s="2" t="s">
        <v>146</v>
      </c>
      <c r="AG62" s="2" t="s">
        <v>146</v>
      </c>
      <c r="AH62" s="2" t="s">
        <v>145</v>
      </c>
      <c r="AI62" s="2" t="s">
        <v>145</v>
      </c>
    </row>
    <row r="63" spans="1:35" ht="45" customHeight="1" x14ac:dyDescent="0.2">
      <c r="A63" s="3">
        <v>42656.611645729165</v>
      </c>
      <c r="B63" s="4" t="s">
        <v>163</v>
      </c>
      <c r="C63" s="2" t="s">
        <v>162</v>
      </c>
      <c r="D63" s="2" t="s">
        <v>161</v>
      </c>
      <c r="E63" s="2" t="s">
        <v>160</v>
      </c>
      <c r="F63" s="2" t="s">
        <v>159</v>
      </c>
      <c r="G63" s="2" t="s">
        <v>145</v>
      </c>
      <c r="H63" s="2" t="s">
        <v>158</v>
      </c>
      <c r="I63" s="2" t="s">
        <v>157</v>
      </c>
      <c r="J63" s="2" t="s">
        <v>156</v>
      </c>
      <c r="K63" s="2" t="s">
        <v>156</v>
      </c>
      <c r="L63" s="2" t="s">
        <v>156</v>
      </c>
      <c r="M63" s="2" t="s">
        <v>155</v>
      </c>
      <c r="N63" s="1"/>
      <c r="O63" s="2" t="s">
        <v>154</v>
      </c>
      <c r="P63" s="2" t="s">
        <v>153</v>
      </c>
      <c r="Q63" s="1"/>
      <c r="R63" s="1"/>
      <c r="S63" s="1"/>
      <c r="T63" s="1"/>
      <c r="U63" s="2" t="s">
        <v>152</v>
      </c>
      <c r="V63" s="2" t="s">
        <v>151</v>
      </c>
      <c r="W63" s="1"/>
      <c r="X63" s="2" t="s">
        <v>150</v>
      </c>
      <c r="Y63" s="2" t="s">
        <v>149</v>
      </c>
      <c r="Z63" s="1"/>
      <c r="AA63" s="2" t="s">
        <v>148</v>
      </c>
      <c r="AB63" s="2" t="s">
        <v>147</v>
      </c>
      <c r="AC63" s="1"/>
      <c r="AD63" s="2" t="s">
        <v>146</v>
      </c>
      <c r="AE63" s="2" t="s">
        <v>145</v>
      </c>
      <c r="AF63" s="2" t="s">
        <v>145</v>
      </c>
      <c r="AG63" s="2" t="s">
        <v>145</v>
      </c>
      <c r="AH63" s="2" t="s">
        <v>145</v>
      </c>
      <c r="AI63" s="2" t="s">
        <v>145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K1" zoomScale="90" zoomScaleNormal="90" workbookViewId="0">
      <selection activeCell="J22" sqref="J22"/>
    </sheetView>
  </sheetViews>
  <sheetFormatPr defaultColWidth="14.42578125" defaultRowHeight="12.75" x14ac:dyDescent="0.2"/>
  <cols>
    <col min="1" max="1" width="20.140625" style="1" customWidth="1"/>
    <col min="2" max="2" width="21.42578125" style="1" customWidth="1"/>
    <col min="3" max="3" width="21" style="1" customWidth="1"/>
    <col min="4" max="4" width="31.85546875" style="1" customWidth="1"/>
    <col min="5" max="5" width="15" style="1" customWidth="1"/>
    <col min="6" max="6" width="17.5703125" style="1" customWidth="1"/>
    <col min="7" max="7" width="18.42578125" style="1" customWidth="1"/>
    <col min="8" max="8" width="18" style="1" customWidth="1"/>
    <col min="9" max="9" width="18.85546875" style="1" customWidth="1"/>
    <col min="10" max="10" width="22.5703125" style="1" customWidth="1"/>
    <col min="11" max="11" width="23.140625" style="1" customWidth="1"/>
    <col min="12" max="12" width="12.42578125" style="1" customWidth="1"/>
    <col min="13" max="13" width="11.140625" style="1" customWidth="1"/>
    <col min="14" max="14" width="14.42578125" style="1"/>
    <col min="15" max="15" width="10" style="1" customWidth="1"/>
    <col min="16" max="16" width="10.28515625" style="1" customWidth="1"/>
    <col min="17" max="17" width="12.5703125" style="1" customWidth="1"/>
    <col min="18" max="18" width="12.28515625" style="1" customWidth="1"/>
    <col min="19" max="19" width="12" style="1" customWidth="1"/>
    <col min="20" max="20" width="22.28515625" style="1" customWidth="1"/>
    <col min="21" max="21" width="14.42578125" style="1"/>
    <col min="22" max="22" width="14.42578125" style="1" customWidth="1"/>
    <col min="23" max="27" width="14.42578125" style="1"/>
    <col min="28" max="28" width="31.85546875" style="1" customWidth="1"/>
    <col min="29" max="29" width="17.5703125" style="1" customWidth="1"/>
    <col min="30" max="16384" width="14.42578125" style="1"/>
  </cols>
  <sheetData>
    <row r="1" spans="1:29" s="5" customFormat="1" ht="36" customHeight="1" x14ac:dyDescent="0.2">
      <c r="A1" s="6" t="s">
        <v>1</v>
      </c>
      <c r="B1" s="6" t="s">
        <v>11</v>
      </c>
      <c r="C1" s="6" t="s">
        <v>12</v>
      </c>
      <c r="D1" s="5" t="s">
        <v>13</v>
      </c>
      <c r="E1" s="6" t="s">
        <v>16</v>
      </c>
      <c r="F1" s="5" t="s">
        <v>343</v>
      </c>
      <c r="G1" s="6" t="s">
        <v>342</v>
      </c>
      <c r="H1" s="6" t="s">
        <v>341</v>
      </c>
      <c r="I1" s="5" t="s">
        <v>340</v>
      </c>
      <c r="J1" s="6" t="s">
        <v>339</v>
      </c>
      <c r="K1" s="5" t="s">
        <v>338</v>
      </c>
      <c r="O1" s="6"/>
      <c r="Q1" s="6"/>
      <c r="S1" s="6"/>
    </row>
    <row r="2" spans="1:29" ht="24.95" customHeight="1" x14ac:dyDescent="0.2">
      <c r="A2" s="4" t="s">
        <v>17</v>
      </c>
      <c r="B2" s="2" t="s">
        <v>27</v>
      </c>
      <c r="C2" s="2">
        <v>80</v>
      </c>
      <c r="D2" s="2" t="s">
        <v>28</v>
      </c>
      <c r="E2" s="2" t="s">
        <v>29</v>
      </c>
      <c r="F2" s="2" t="s">
        <v>179</v>
      </c>
      <c r="G2" s="2" t="s">
        <v>179</v>
      </c>
      <c r="H2" s="2" t="s">
        <v>146</v>
      </c>
      <c r="I2" s="2" t="s">
        <v>145</v>
      </c>
      <c r="J2" s="2" t="s">
        <v>145</v>
      </c>
      <c r="K2" s="2" t="s">
        <v>145</v>
      </c>
      <c r="N2" s="4"/>
      <c r="O2" s="2"/>
      <c r="P2" s="2"/>
      <c r="Q2" s="2"/>
      <c r="R2" s="2"/>
      <c r="S2" s="2"/>
      <c r="T2" s="2"/>
      <c r="AB2" s="2"/>
      <c r="AC2" s="2"/>
    </row>
    <row r="3" spans="1:29" ht="24.95" customHeight="1" x14ac:dyDescent="0.2">
      <c r="A3" s="4" t="s">
        <v>30</v>
      </c>
      <c r="B3" s="2" t="s">
        <v>34</v>
      </c>
      <c r="C3" s="2">
        <v>95</v>
      </c>
      <c r="D3" s="2" t="s">
        <v>28</v>
      </c>
      <c r="E3" s="2" t="s">
        <v>35</v>
      </c>
      <c r="F3" s="2" t="s">
        <v>179</v>
      </c>
      <c r="G3" s="2" t="s">
        <v>179</v>
      </c>
      <c r="H3" s="2" t="s">
        <v>179</v>
      </c>
      <c r="I3" s="2" t="s">
        <v>146</v>
      </c>
      <c r="J3" s="2" t="s">
        <v>145</v>
      </c>
      <c r="K3" s="2" t="s">
        <v>145</v>
      </c>
      <c r="N3" s="4"/>
      <c r="O3" s="2"/>
      <c r="P3" s="2"/>
      <c r="Q3" s="2"/>
      <c r="R3" s="2"/>
      <c r="S3" s="2"/>
      <c r="T3" s="2"/>
      <c r="AB3" s="2"/>
      <c r="AC3" s="2"/>
    </row>
    <row r="4" spans="1:29" ht="24.95" customHeight="1" x14ac:dyDescent="0.2">
      <c r="A4" s="4" t="s">
        <v>36</v>
      </c>
      <c r="B4" s="2" t="s">
        <v>34</v>
      </c>
      <c r="C4" s="2">
        <v>90</v>
      </c>
      <c r="D4" s="2" t="s">
        <v>28</v>
      </c>
      <c r="E4" s="2" t="s">
        <v>29</v>
      </c>
      <c r="F4" s="2" t="s">
        <v>276</v>
      </c>
      <c r="G4" s="2" t="s">
        <v>276</v>
      </c>
      <c r="H4" s="2" t="s">
        <v>179</v>
      </c>
      <c r="I4" s="2" t="s">
        <v>146</v>
      </c>
      <c r="J4" s="2" t="s">
        <v>146</v>
      </c>
      <c r="K4" s="2" t="s">
        <v>146</v>
      </c>
      <c r="N4" s="2" t="s">
        <v>363</v>
      </c>
      <c r="O4" s="2" t="s">
        <v>388</v>
      </c>
      <c r="P4" s="2" t="s">
        <v>389</v>
      </c>
      <c r="Q4" s="1" t="s">
        <v>385</v>
      </c>
      <c r="R4" s="1" t="s">
        <v>386</v>
      </c>
      <c r="S4" s="1" t="s">
        <v>387</v>
      </c>
      <c r="U4" s="2" t="s">
        <v>363</v>
      </c>
      <c r="V4" s="4" t="s">
        <v>390</v>
      </c>
      <c r="W4" s="4" t="s">
        <v>391</v>
      </c>
      <c r="X4" s="4" t="s">
        <v>65</v>
      </c>
      <c r="Y4" s="4" t="s">
        <v>47</v>
      </c>
      <c r="Z4" s="4" t="s">
        <v>392</v>
      </c>
      <c r="AA4" s="4"/>
      <c r="AB4" s="2"/>
      <c r="AC4" s="2"/>
    </row>
    <row r="5" spans="1:29" ht="24.95" customHeight="1" x14ac:dyDescent="0.2">
      <c r="A5" s="4" t="s">
        <v>41</v>
      </c>
      <c r="B5" s="2" t="s">
        <v>27</v>
      </c>
      <c r="C5" s="2">
        <v>60</v>
      </c>
      <c r="D5" s="2" t="s">
        <v>47</v>
      </c>
      <c r="E5" s="2" t="s">
        <v>29</v>
      </c>
      <c r="F5" s="2" t="s">
        <v>146</v>
      </c>
      <c r="G5" s="2" t="s">
        <v>146</v>
      </c>
      <c r="H5" s="2" t="s">
        <v>146</v>
      </c>
      <c r="I5" s="2" t="s">
        <v>146</v>
      </c>
      <c r="J5" s="2" t="s">
        <v>145</v>
      </c>
      <c r="K5" s="2" t="s">
        <v>145</v>
      </c>
      <c r="N5" s="2" t="s">
        <v>146</v>
      </c>
      <c r="O5" s="2">
        <v>9</v>
      </c>
      <c r="P5" s="2">
        <v>6</v>
      </c>
      <c r="Q5" s="1">
        <v>7</v>
      </c>
      <c r="R5" s="1">
        <v>2</v>
      </c>
      <c r="S5" s="1">
        <v>1</v>
      </c>
      <c r="U5" s="2" t="s">
        <v>146</v>
      </c>
      <c r="V5" s="2">
        <v>4</v>
      </c>
      <c r="W5" s="2">
        <v>1</v>
      </c>
      <c r="X5" s="1">
        <v>15</v>
      </c>
      <c r="Y5" s="1">
        <v>5</v>
      </c>
      <c r="Z5" s="1">
        <v>0</v>
      </c>
      <c r="AB5" s="2"/>
      <c r="AC5" s="2"/>
    </row>
    <row r="6" spans="1:29" ht="24.95" customHeight="1" x14ac:dyDescent="0.2">
      <c r="A6" s="4" t="s">
        <v>54</v>
      </c>
      <c r="B6" s="2" t="s">
        <v>27</v>
      </c>
      <c r="C6" s="2">
        <v>75</v>
      </c>
      <c r="D6" s="2" t="s">
        <v>47</v>
      </c>
      <c r="E6" s="2" t="s">
        <v>35</v>
      </c>
      <c r="F6" s="2" t="s">
        <v>179</v>
      </c>
      <c r="G6" s="2" t="s">
        <v>146</v>
      </c>
      <c r="H6" s="2" t="s">
        <v>146</v>
      </c>
      <c r="I6" s="2" t="s">
        <v>146</v>
      </c>
      <c r="J6" s="2" t="s">
        <v>146</v>
      </c>
      <c r="K6" s="2" t="s">
        <v>146</v>
      </c>
      <c r="N6" s="2" t="s">
        <v>179</v>
      </c>
      <c r="O6" s="2">
        <v>7</v>
      </c>
      <c r="P6" s="2">
        <v>5</v>
      </c>
      <c r="Q6" s="1">
        <v>5</v>
      </c>
      <c r="R6" s="1">
        <v>10</v>
      </c>
      <c r="S6" s="1">
        <v>9</v>
      </c>
      <c r="U6" s="2" t="s">
        <v>179</v>
      </c>
      <c r="V6" s="2">
        <v>1</v>
      </c>
      <c r="W6" s="2">
        <v>2</v>
      </c>
      <c r="X6" s="1">
        <v>16</v>
      </c>
      <c r="Y6" s="1">
        <v>10</v>
      </c>
      <c r="Z6" s="1">
        <v>7</v>
      </c>
      <c r="AB6" s="2"/>
      <c r="AC6" s="2"/>
    </row>
    <row r="7" spans="1:29" ht="24.95" customHeight="1" x14ac:dyDescent="0.2">
      <c r="A7" s="4" t="s">
        <v>57</v>
      </c>
      <c r="B7" s="2" t="s">
        <v>60</v>
      </c>
      <c r="C7" s="2">
        <v>10</v>
      </c>
      <c r="D7" s="2" t="s">
        <v>53</v>
      </c>
      <c r="E7" s="2" t="s">
        <v>61</v>
      </c>
      <c r="F7" s="2" t="s">
        <v>146</v>
      </c>
      <c r="G7" s="2" t="s">
        <v>146</v>
      </c>
      <c r="H7" s="2" t="s">
        <v>146</v>
      </c>
      <c r="I7" s="2" t="s">
        <v>146</v>
      </c>
      <c r="J7" s="2" t="s">
        <v>146</v>
      </c>
      <c r="K7" s="2" t="s">
        <v>146</v>
      </c>
      <c r="N7" s="2" t="s">
        <v>276</v>
      </c>
      <c r="O7" s="2">
        <v>0</v>
      </c>
      <c r="P7" s="2">
        <v>0</v>
      </c>
      <c r="Q7" s="1">
        <v>0</v>
      </c>
      <c r="R7" s="1">
        <v>0</v>
      </c>
      <c r="S7" s="1">
        <v>1</v>
      </c>
      <c r="U7" s="2" t="s">
        <v>276</v>
      </c>
      <c r="V7" s="2">
        <v>0</v>
      </c>
      <c r="W7" s="2">
        <v>0</v>
      </c>
      <c r="X7" s="1">
        <v>0</v>
      </c>
      <c r="Y7" s="1">
        <v>0</v>
      </c>
      <c r="Z7" s="1">
        <v>1</v>
      </c>
      <c r="AB7" s="2"/>
      <c r="AC7" s="2"/>
    </row>
    <row r="8" spans="1:29" ht="24.95" customHeight="1" x14ac:dyDescent="0.2">
      <c r="A8" s="4" t="s">
        <v>62</v>
      </c>
      <c r="B8" s="2" t="s">
        <v>52</v>
      </c>
      <c r="C8" s="2">
        <v>40</v>
      </c>
      <c r="D8" s="2" t="s">
        <v>65</v>
      </c>
      <c r="E8" s="2" t="s">
        <v>61</v>
      </c>
      <c r="F8" s="2" t="s">
        <v>179</v>
      </c>
      <c r="G8" s="2" t="s">
        <v>146</v>
      </c>
      <c r="H8" s="2" t="s">
        <v>146</v>
      </c>
      <c r="I8" s="2" t="s">
        <v>146</v>
      </c>
      <c r="J8" s="2" t="s">
        <v>145</v>
      </c>
      <c r="K8" s="2" t="s">
        <v>145</v>
      </c>
      <c r="N8" s="4"/>
      <c r="O8" s="2"/>
      <c r="P8" s="2"/>
      <c r="Q8" s="2"/>
      <c r="R8" s="2"/>
      <c r="S8" s="2"/>
      <c r="T8" s="2"/>
      <c r="AB8" s="2"/>
      <c r="AC8" s="2"/>
    </row>
    <row r="9" spans="1:29" ht="24.95" customHeight="1" x14ac:dyDescent="0.2">
      <c r="A9" s="4" t="s">
        <v>66</v>
      </c>
      <c r="B9" s="2" t="s">
        <v>60</v>
      </c>
      <c r="C9" s="2">
        <v>0</v>
      </c>
      <c r="D9" s="2" t="s">
        <v>53</v>
      </c>
      <c r="E9" s="2" t="s">
        <v>35</v>
      </c>
      <c r="F9" s="2" t="s">
        <v>146</v>
      </c>
      <c r="G9" s="2" t="s">
        <v>146</v>
      </c>
      <c r="H9" s="2" t="s">
        <v>145</v>
      </c>
      <c r="I9" s="2" t="s">
        <v>145</v>
      </c>
      <c r="J9" s="2" t="s">
        <v>145</v>
      </c>
      <c r="K9" s="2" t="s">
        <v>145</v>
      </c>
      <c r="N9" s="4"/>
      <c r="O9" s="2"/>
      <c r="P9" s="2"/>
      <c r="Q9" s="2"/>
      <c r="R9" s="2"/>
      <c r="S9" s="2"/>
      <c r="T9" s="2"/>
      <c r="AB9" s="2"/>
      <c r="AC9" s="2"/>
    </row>
    <row r="10" spans="1:29" ht="24.95" customHeight="1" x14ac:dyDescent="0.2">
      <c r="A10" s="4" t="s">
        <v>68</v>
      </c>
      <c r="B10" s="2" t="s">
        <v>60</v>
      </c>
      <c r="C10" s="2">
        <v>0</v>
      </c>
      <c r="D10" s="2" t="s">
        <v>65</v>
      </c>
      <c r="E10" s="2" t="s">
        <v>35</v>
      </c>
      <c r="F10" s="2" t="s">
        <v>146</v>
      </c>
      <c r="G10" s="2" t="s">
        <v>146</v>
      </c>
      <c r="H10" s="2" t="s">
        <v>146</v>
      </c>
      <c r="I10" s="2" t="s">
        <v>145</v>
      </c>
      <c r="J10" s="2" t="s">
        <v>145</v>
      </c>
      <c r="K10" s="2" t="s">
        <v>145</v>
      </c>
      <c r="N10" s="4"/>
      <c r="O10" s="2"/>
      <c r="P10" s="2"/>
      <c r="Q10" s="2"/>
      <c r="R10" s="2"/>
      <c r="S10" s="2"/>
      <c r="T10" s="2"/>
      <c r="AB10" s="2"/>
      <c r="AC10" s="2"/>
    </row>
    <row r="11" spans="1:29" ht="24.95" customHeight="1" x14ac:dyDescent="0.2">
      <c r="A11" s="4" t="s">
        <v>73</v>
      </c>
      <c r="B11" s="2" t="s">
        <v>52</v>
      </c>
      <c r="C11" s="2">
        <v>10</v>
      </c>
      <c r="D11" s="2" t="s">
        <v>47</v>
      </c>
      <c r="E11" s="2" t="s">
        <v>76</v>
      </c>
      <c r="F11" s="2" t="s">
        <v>179</v>
      </c>
      <c r="G11" s="2" t="s">
        <v>146</v>
      </c>
      <c r="H11" s="2" t="s">
        <v>146</v>
      </c>
      <c r="I11" s="2" t="s">
        <v>145</v>
      </c>
      <c r="J11" s="2" t="s">
        <v>145</v>
      </c>
      <c r="K11" s="2" t="s">
        <v>145</v>
      </c>
      <c r="N11" s="4"/>
      <c r="O11" s="2"/>
      <c r="P11" s="2"/>
      <c r="Q11" s="2"/>
      <c r="R11" s="2"/>
      <c r="S11" s="2"/>
      <c r="T11" s="2"/>
      <c r="AB11" s="2"/>
      <c r="AC11" s="2"/>
    </row>
    <row r="12" spans="1:29" ht="24.95" customHeight="1" x14ac:dyDescent="0.2">
      <c r="A12" s="4" t="s">
        <v>77</v>
      </c>
      <c r="B12" s="2" t="s">
        <v>60</v>
      </c>
      <c r="C12" s="2">
        <v>50</v>
      </c>
      <c r="D12" s="2" t="s">
        <v>47</v>
      </c>
      <c r="E12" s="2" t="s">
        <v>61</v>
      </c>
      <c r="F12" s="2" t="s">
        <v>179</v>
      </c>
      <c r="G12" s="2" t="s">
        <v>179</v>
      </c>
      <c r="H12" s="2" t="s">
        <v>179</v>
      </c>
      <c r="I12" s="2" t="s">
        <v>145</v>
      </c>
      <c r="J12" s="2" t="s">
        <v>145</v>
      </c>
      <c r="K12" s="2" t="s">
        <v>146</v>
      </c>
      <c r="N12" s="4"/>
      <c r="O12" s="2"/>
      <c r="P12" s="2"/>
      <c r="Q12" s="2"/>
      <c r="R12" s="2"/>
      <c r="S12" s="2"/>
      <c r="T12" s="2"/>
      <c r="AB12" s="2"/>
      <c r="AC12" s="2"/>
    </row>
    <row r="13" spans="1:29" ht="24.95" customHeight="1" x14ac:dyDescent="0.2">
      <c r="A13" s="4" t="s">
        <v>79</v>
      </c>
      <c r="B13" s="2" t="s">
        <v>60</v>
      </c>
      <c r="C13" s="2">
        <v>25</v>
      </c>
      <c r="D13" s="2" t="s">
        <v>65</v>
      </c>
      <c r="E13" s="2" t="s">
        <v>29</v>
      </c>
      <c r="F13" s="2" t="s">
        <v>146</v>
      </c>
      <c r="G13" s="2" t="s">
        <v>146</v>
      </c>
      <c r="H13" s="2" t="s">
        <v>146</v>
      </c>
      <c r="I13" s="2" t="s">
        <v>146</v>
      </c>
      <c r="J13" s="2" t="s">
        <v>145</v>
      </c>
      <c r="K13" s="2" t="s">
        <v>145</v>
      </c>
      <c r="N13" s="4"/>
      <c r="O13" s="2"/>
      <c r="P13" s="2"/>
      <c r="Q13" s="2"/>
      <c r="R13" s="2"/>
      <c r="S13" s="2"/>
      <c r="T13" s="2"/>
      <c r="AB13" s="2"/>
      <c r="AC13" s="2"/>
    </row>
    <row r="14" spans="1:29" ht="24.95" customHeight="1" x14ac:dyDescent="0.2">
      <c r="A14" s="4" t="s">
        <v>82</v>
      </c>
      <c r="B14" s="2" t="s">
        <v>27</v>
      </c>
      <c r="C14" s="2">
        <v>90</v>
      </c>
      <c r="D14" s="2" t="s">
        <v>28</v>
      </c>
      <c r="E14" s="2" t="s">
        <v>61</v>
      </c>
      <c r="F14" s="2" t="s">
        <v>179</v>
      </c>
      <c r="G14" s="2" t="s">
        <v>146</v>
      </c>
      <c r="H14" s="2" t="s">
        <v>146</v>
      </c>
      <c r="I14" s="2" t="s">
        <v>146</v>
      </c>
      <c r="J14" s="2" t="s">
        <v>145</v>
      </c>
      <c r="K14" s="2" t="s">
        <v>145</v>
      </c>
      <c r="N14" s="4"/>
      <c r="O14" s="2"/>
      <c r="P14" s="2"/>
      <c r="Q14" s="2"/>
      <c r="R14" s="2"/>
      <c r="S14" s="2"/>
      <c r="T14" s="2"/>
      <c r="AB14" s="2"/>
      <c r="AC14" s="2"/>
    </row>
    <row r="15" spans="1:29" ht="24.95" customHeight="1" x14ac:dyDescent="0.2">
      <c r="A15" s="4" t="s">
        <v>84</v>
      </c>
      <c r="B15" s="2" t="s">
        <v>60</v>
      </c>
      <c r="C15" s="2">
        <v>10</v>
      </c>
      <c r="D15" s="2" t="s">
        <v>65</v>
      </c>
      <c r="E15" s="2" t="s">
        <v>35</v>
      </c>
      <c r="F15" s="2" t="s">
        <v>146</v>
      </c>
      <c r="G15" s="2" t="s">
        <v>146</v>
      </c>
      <c r="H15" s="2" t="s">
        <v>145</v>
      </c>
      <c r="I15" s="2" t="s">
        <v>145</v>
      </c>
      <c r="J15" s="2" t="s">
        <v>145</v>
      </c>
      <c r="K15" s="2" t="s">
        <v>145</v>
      </c>
      <c r="N15" s="4"/>
      <c r="O15" s="2"/>
      <c r="P15" s="2"/>
      <c r="Q15" s="2"/>
      <c r="R15" s="2"/>
      <c r="S15" s="2"/>
      <c r="T15" s="2"/>
      <c r="AB15" s="2"/>
      <c r="AC15" s="2"/>
    </row>
    <row r="16" spans="1:29" ht="24.95" customHeight="1" x14ac:dyDescent="0.2">
      <c r="A16" s="4" t="s">
        <v>85</v>
      </c>
      <c r="B16" s="2" t="s">
        <v>86</v>
      </c>
      <c r="C16" s="2">
        <v>90</v>
      </c>
      <c r="D16" s="2" t="s">
        <v>65</v>
      </c>
      <c r="E16" s="2" t="s">
        <v>35</v>
      </c>
      <c r="F16" s="2" t="s">
        <v>179</v>
      </c>
      <c r="G16" s="2" t="s">
        <v>146</v>
      </c>
      <c r="H16" s="2" t="s">
        <v>146</v>
      </c>
      <c r="I16" s="2" t="s">
        <v>146</v>
      </c>
      <c r="J16" s="2" t="s">
        <v>146</v>
      </c>
      <c r="K16" s="2" t="s">
        <v>146</v>
      </c>
      <c r="N16" s="4"/>
      <c r="O16" s="2"/>
      <c r="P16" s="2"/>
      <c r="Q16" s="2"/>
      <c r="R16" s="2"/>
      <c r="S16" s="2"/>
      <c r="T16" s="2"/>
      <c r="AB16" s="2"/>
      <c r="AC16" s="2"/>
    </row>
    <row r="17" spans="1:29" ht="24.95" customHeight="1" x14ac:dyDescent="0.2">
      <c r="A17" s="4" t="s">
        <v>87</v>
      </c>
      <c r="B17" s="2" t="s">
        <v>27</v>
      </c>
      <c r="C17" s="2">
        <v>80</v>
      </c>
      <c r="D17" s="2" t="s">
        <v>28</v>
      </c>
      <c r="E17" s="2" t="s">
        <v>29</v>
      </c>
      <c r="F17" s="2" t="s">
        <v>179</v>
      </c>
      <c r="G17" s="2" t="s">
        <v>146</v>
      </c>
      <c r="H17" s="2" t="s">
        <v>146</v>
      </c>
      <c r="I17" s="2" t="s">
        <v>145</v>
      </c>
      <c r="J17" s="2" t="s">
        <v>145</v>
      </c>
      <c r="K17" s="2" t="s">
        <v>145</v>
      </c>
      <c r="N17" s="4"/>
      <c r="O17" s="2"/>
      <c r="P17" s="2"/>
      <c r="Q17" s="2"/>
      <c r="R17" s="2"/>
      <c r="S17" s="2"/>
      <c r="T17" s="2"/>
      <c r="AB17" s="2"/>
      <c r="AC17" s="2"/>
    </row>
    <row r="18" spans="1:29" ht="24.95" customHeight="1" x14ac:dyDescent="0.2">
      <c r="A18" s="4" t="s">
        <v>88</v>
      </c>
      <c r="B18" s="2" t="s">
        <v>86</v>
      </c>
      <c r="C18" s="2">
        <v>50</v>
      </c>
      <c r="D18" s="2" t="s">
        <v>65</v>
      </c>
      <c r="E18" s="2" t="s">
        <v>35</v>
      </c>
      <c r="F18" s="2" t="s">
        <v>179</v>
      </c>
      <c r="G18" s="2" t="s">
        <v>179</v>
      </c>
      <c r="H18" s="2" t="s">
        <v>146</v>
      </c>
      <c r="I18" s="2" t="s">
        <v>146</v>
      </c>
      <c r="J18" s="2" t="s">
        <v>145</v>
      </c>
      <c r="K18" s="2" t="s">
        <v>179</v>
      </c>
      <c r="N18" s="4"/>
      <c r="O18" s="2"/>
      <c r="P18" s="2"/>
      <c r="Q18" s="2"/>
      <c r="R18" s="2"/>
      <c r="S18" s="2"/>
      <c r="T18" s="2"/>
      <c r="AB18" s="2"/>
      <c r="AC18" s="2"/>
    </row>
    <row r="19" spans="1:29" ht="24.95" customHeight="1" x14ac:dyDescent="0.2">
      <c r="A19" s="4" t="s">
        <v>89</v>
      </c>
      <c r="B19" s="2" t="s">
        <v>60</v>
      </c>
      <c r="C19" s="2">
        <v>20</v>
      </c>
      <c r="D19" s="2" t="s">
        <v>90</v>
      </c>
      <c r="E19" s="2" t="s">
        <v>76</v>
      </c>
      <c r="F19" s="2" t="s">
        <v>179</v>
      </c>
      <c r="G19" s="2" t="s">
        <v>146</v>
      </c>
      <c r="H19" s="2" t="s">
        <v>145</v>
      </c>
      <c r="I19" s="2" t="s">
        <v>146</v>
      </c>
      <c r="J19" s="2" t="s">
        <v>146</v>
      </c>
      <c r="K19" s="2" t="s">
        <v>146</v>
      </c>
      <c r="N19" s="4"/>
      <c r="O19" s="2"/>
      <c r="P19" s="2"/>
      <c r="Q19" s="2"/>
      <c r="R19" s="2"/>
      <c r="S19" s="2"/>
      <c r="T19" s="2"/>
      <c r="AB19" s="2"/>
      <c r="AC19" s="2"/>
    </row>
    <row r="20" spans="1:29" ht="24.95" customHeight="1" x14ac:dyDescent="0.2">
      <c r="A20" s="4" t="s">
        <v>91</v>
      </c>
      <c r="B20" s="2" t="s">
        <v>27</v>
      </c>
      <c r="C20" s="2">
        <v>66</v>
      </c>
      <c r="D20" s="2" t="s">
        <v>47</v>
      </c>
      <c r="E20" s="2" t="s">
        <v>76</v>
      </c>
      <c r="F20" s="2" t="s">
        <v>179</v>
      </c>
      <c r="G20" s="2" t="s">
        <v>179</v>
      </c>
      <c r="H20" s="2" t="s">
        <v>146</v>
      </c>
      <c r="I20" s="2" t="s">
        <v>146</v>
      </c>
      <c r="J20" s="2" t="s">
        <v>146</v>
      </c>
      <c r="K20" s="2" t="s">
        <v>146</v>
      </c>
      <c r="N20" s="4"/>
      <c r="O20" s="2"/>
      <c r="P20" s="2"/>
      <c r="Q20" s="2"/>
      <c r="R20" s="2"/>
      <c r="S20" s="2"/>
      <c r="T20" s="2"/>
      <c r="AB20" s="2"/>
      <c r="AC20" s="2"/>
    </row>
    <row r="21" spans="1:29" ht="24.95" customHeight="1" x14ac:dyDescent="0.2">
      <c r="A21" s="4" t="s">
        <v>93</v>
      </c>
      <c r="B21" s="2" t="s">
        <v>34</v>
      </c>
      <c r="C21" s="2">
        <v>50</v>
      </c>
      <c r="D21" s="2" t="s">
        <v>65</v>
      </c>
      <c r="E21" s="2" t="s">
        <v>61</v>
      </c>
      <c r="F21" s="2" t="s">
        <v>146</v>
      </c>
      <c r="G21" s="2" t="s">
        <v>145</v>
      </c>
      <c r="H21" s="2" t="s">
        <v>145</v>
      </c>
      <c r="I21" s="2" t="s">
        <v>145</v>
      </c>
      <c r="J21" s="2" t="s">
        <v>145</v>
      </c>
      <c r="K21" s="2" t="s">
        <v>145</v>
      </c>
      <c r="N21" s="4"/>
      <c r="O21" s="2"/>
      <c r="P21" s="2"/>
      <c r="Q21" s="2"/>
      <c r="R21" s="2"/>
      <c r="S21" s="2"/>
      <c r="T21" s="2"/>
      <c r="AB21" s="2"/>
      <c r="AC21" s="2"/>
    </row>
    <row r="22" spans="1:29" ht="24.95" customHeight="1" x14ac:dyDescent="0.2">
      <c r="A22" s="4" t="s">
        <v>95</v>
      </c>
      <c r="B22" s="2" t="s">
        <v>52</v>
      </c>
      <c r="C22" s="2">
        <v>30</v>
      </c>
      <c r="D22" s="2" t="s">
        <v>47</v>
      </c>
      <c r="E22" s="2" t="s">
        <v>76</v>
      </c>
      <c r="F22" s="2" t="s">
        <v>179</v>
      </c>
      <c r="G22" s="2" t="s">
        <v>179</v>
      </c>
      <c r="H22" s="2" t="s">
        <v>146</v>
      </c>
      <c r="I22" s="2" t="s">
        <v>146</v>
      </c>
      <c r="J22" s="2" t="s">
        <v>145</v>
      </c>
      <c r="K22" s="2" t="s">
        <v>146</v>
      </c>
      <c r="N22" s="4"/>
      <c r="O22" s="2"/>
      <c r="P22" s="2"/>
      <c r="Q22" s="2"/>
      <c r="R22" s="2"/>
      <c r="S22" s="2"/>
      <c r="T22" s="2"/>
      <c r="AB22" s="2"/>
      <c r="AC22" s="2"/>
    </row>
    <row r="23" spans="1:29" ht="24.95" customHeight="1" x14ac:dyDescent="0.2">
      <c r="A23" s="4" t="s">
        <v>97</v>
      </c>
      <c r="B23" s="2" t="s">
        <v>52</v>
      </c>
      <c r="C23" s="2">
        <v>100</v>
      </c>
      <c r="D23" s="2" t="s">
        <v>65</v>
      </c>
      <c r="E23" s="2" t="s">
        <v>29</v>
      </c>
      <c r="F23" s="2" t="s">
        <v>146</v>
      </c>
      <c r="G23" s="2" t="s">
        <v>145</v>
      </c>
      <c r="H23" s="2" t="s">
        <v>145</v>
      </c>
      <c r="I23" s="2" t="s">
        <v>145</v>
      </c>
      <c r="J23" s="2" t="s">
        <v>145</v>
      </c>
      <c r="K23" s="2" t="s">
        <v>145</v>
      </c>
      <c r="N23" s="4"/>
      <c r="O23" s="2"/>
      <c r="P23" s="2"/>
      <c r="Q23" s="2"/>
      <c r="R23" s="2"/>
      <c r="S23" s="2"/>
      <c r="T23" s="2"/>
      <c r="AB23" s="2"/>
      <c r="AC23" s="2"/>
    </row>
    <row r="24" spans="1:29" ht="24.95" customHeight="1" x14ac:dyDescent="0.2">
      <c r="A24" s="4" t="s">
        <v>98</v>
      </c>
      <c r="B24" s="2" t="s">
        <v>60</v>
      </c>
      <c r="C24" s="2">
        <v>20</v>
      </c>
      <c r="D24" s="2" t="s">
        <v>65</v>
      </c>
      <c r="E24" s="2" t="s">
        <v>29</v>
      </c>
      <c r="F24" s="2" t="s">
        <v>179</v>
      </c>
      <c r="G24" s="2" t="s">
        <v>146</v>
      </c>
      <c r="H24" s="2" t="s">
        <v>146</v>
      </c>
      <c r="I24" s="2" t="s">
        <v>145</v>
      </c>
      <c r="J24" s="2" t="s">
        <v>145</v>
      </c>
      <c r="K24" s="2" t="s">
        <v>145</v>
      </c>
      <c r="N24" s="4"/>
      <c r="O24" s="2"/>
      <c r="P24" s="2"/>
      <c r="Q24" s="2"/>
      <c r="R24" s="2"/>
      <c r="S24" s="2"/>
      <c r="T24" s="2"/>
      <c r="AB24" s="2"/>
      <c r="AC24" s="2"/>
    </row>
    <row r="25" spans="1:29" ht="24.95" customHeight="1" x14ac:dyDescent="0.2">
      <c r="A25" s="4" t="s">
        <v>99</v>
      </c>
      <c r="B25" s="2" t="s">
        <v>52</v>
      </c>
      <c r="C25" s="2">
        <v>70</v>
      </c>
      <c r="D25" s="2" t="s">
        <v>65</v>
      </c>
      <c r="E25" s="2" t="s">
        <v>76</v>
      </c>
      <c r="F25" s="2" t="s">
        <v>179</v>
      </c>
      <c r="G25" s="2" t="s">
        <v>146</v>
      </c>
      <c r="H25" s="2" t="s">
        <v>146</v>
      </c>
      <c r="I25" s="2" t="s">
        <v>179</v>
      </c>
      <c r="J25" s="2" t="s">
        <v>145</v>
      </c>
      <c r="K25" s="2" t="s">
        <v>146</v>
      </c>
      <c r="N25" s="4"/>
      <c r="O25" s="2"/>
      <c r="P25" s="2"/>
      <c r="Q25" s="2"/>
      <c r="R25" s="2"/>
      <c r="S25" s="2"/>
      <c r="T25" s="2"/>
      <c r="AB25" s="2"/>
      <c r="AC25" s="2"/>
    </row>
    <row r="26" spans="1:29" ht="24.95" customHeight="1" x14ac:dyDescent="0.2">
      <c r="A26" s="4" t="s">
        <v>100</v>
      </c>
      <c r="B26" s="2" t="s">
        <v>60</v>
      </c>
      <c r="C26" s="2">
        <v>90</v>
      </c>
      <c r="D26" s="2" t="s">
        <v>47</v>
      </c>
      <c r="E26" s="2" t="s">
        <v>29</v>
      </c>
      <c r="F26" s="2" t="s">
        <v>179</v>
      </c>
      <c r="G26" s="2" t="s">
        <v>179</v>
      </c>
      <c r="H26" s="2" t="s">
        <v>179</v>
      </c>
      <c r="I26" s="2" t="s">
        <v>146</v>
      </c>
      <c r="J26" s="2" t="s">
        <v>145</v>
      </c>
      <c r="K26" s="2" t="s">
        <v>145</v>
      </c>
      <c r="N26" s="4"/>
      <c r="O26" s="2"/>
      <c r="P26" s="2"/>
      <c r="Q26" s="2"/>
      <c r="R26" s="2"/>
      <c r="S26" s="2"/>
      <c r="T26" s="2"/>
      <c r="AB26" s="2"/>
      <c r="AC26" s="2"/>
    </row>
    <row r="27" spans="1:29" ht="24.95" customHeight="1" x14ac:dyDescent="0.2">
      <c r="A27" s="4" t="s">
        <v>102</v>
      </c>
      <c r="B27" s="2" t="s">
        <v>86</v>
      </c>
      <c r="C27" s="2">
        <v>40</v>
      </c>
      <c r="D27" s="2" t="s">
        <v>47</v>
      </c>
      <c r="E27" s="2" t="s">
        <v>61</v>
      </c>
      <c r="F27" s="2" t="s">
        <v>179</v>
      </c>
      <c r="G27" s="2" t="s">
        <v>179</v>
      </c>
      <c r="H27" s="2" t="s">
        <v>146</v>
      </c>
      <c r="I27" s="2" t="s">
        <v>146</v>
      </c>
      <c r="J27" s="2" t="s">
        <v>146</v>
      </c>
      <c r="K27" s="2" t="s">
        <v>146</v>
      </c>
      <c r="N27" s="4"/>
      <c r="AB27" s="2"/>
      <c r="AC27" s="2"/>
    </row>
    <row r="28" spans="1:29" ht="24.95" customHeight="1" x14ac:dyDescent="0.2">
      <c r="A28" s="4" t="s">
        <v>103</v>
      </c>
      <c r="B28" s="2" t="s">
        <v>60</v>
      </c>
      <c r="C28" s="2">
        <v>50</v>
      </c>
      <c r="D28" s="2" t="s">
        <v>65</v>
      </c>
      <c r="E28" s="2" t="s">
        <v>61</v>
      </c>
      <c r="F28" s="2" t="s">
        <v>179</v>
      </c>
      <c r="G28" s="2" t="s">
        <v>146</v>
      </c>
      <c r="H28" s="2" t="s">
        <v>146</v>
      </c>
      <c r="I28" s="2" t="s">
        <v>145</v>
      </c>
      <c r="J28" s="2" t="s">
        <v>145</v>
      </c>
      <c r="K28" s="2" t="s">
        <v>145</v>
      </c>
      <c r="N28" s="4"/>
      <c r="O28" s="2"/>
      <c r="P28" s="2"/>
      <c r="Q28" s="2"/>
      <c r="R28" s="2"/>
      <c r="S28" s="2"/>
      <c r="T28" s="2"/>
      <c r="AB28" s="2"/>
      <c r="AC28" s="2"/>
    </row>
    <row r="29" spans="1:29" ht="24.95" customHeight="1" x14ac:dyDescent="0.2">
      <c r="A29" s="4" t="s">
        <v>105</v>
      </c>
      <c r="B29" s="2" t="s">
        <v>86</v>
      </c>
      <c r="C29" s="2">
        <v>40</v>
      </c>
      <c r="D29" s="2" t="s">
        <v>90</v>
      </c>
      <c r="E29" s="2" t="s">
        <v>76</v>
      </c>
      <c r="F29" s="2" t="s">
        <v>146</v>
      </c>
      <c r="G29" s="2" t="s">
        <v>146</v>
      </c>
      <c r="H29" s="2" t="s">
        <v>146</v>
      </c>
      <c r="I29" s="2" t="s">
        <v>145</v>
      </c>
      <c r="J29" s="2" t="s">
        <v>145</v>
      </c>
      <c r="K29" s="2" t="s">
        <v>145</v>
      </c>
      <c r="N29" s="4"/>
      <c r="O29" s="2"/>
      <c r="P29" s="2"/>
      <c r="Q29" s="2"/>
      <c r="R29" s="2"/>
      <c r="S29" s="2"/>
      <c r="T29" s="2"/>
      <c r="AB29" s="2"/>
      <c r="AC29" s="2"/>
    </row>
    <row r="30" spans="1:29" ht="24.95" customHeight="1" x14ac:dyDescent="0.2">
      <c r="A30" s="4" t="s">
        <v>106</v>
      </c>
      <c r="B30" s="2" t="s">
        <v>60</v>
      </c>
      <c r="C30" s="2">
        <v>10</v>
      </c>
      <c r="D30" s="2" t="s">
        <v>47</v>
      </c>
      <c r="E30" s="2" t="s">
        <v>29</v>
      </c>
      <c r="F30" s="2" t="s">
        <v>146</v>
      </c>
      <c r="G30" s="2" t="s">
        <v>146</v>
      </c>
      <c r="H30" s="2" t="s">
        <v>146</v>
      </c>
      <c r="I30" s="2" t="s">
        <v>146</v>
      </c>
      <c r="J30" s="2" t="s">
        <v>146</v>
      </c>
      <c r="K30" s="2" t="s">
        <v>146</v>
      </c>
      <c r="N30" s="4"/>
      <c r="O30" s="2"/>
      <c r="P30" s="2"/>
      <c r="Q30" s="2"/>
      <c r="R30" s="2"/>
      <c r="S30" s="2"/>
      <c r="T30" s="2"/>
      <c r="AB30" s="2"/>
      <c r="AC30" s="2"/>
    </row>
    <row r="31" spans="1:29" ht="24.95" customHeight="1" x14ac:dyDescent="0.2">
      <c r="A31" s="4" t="s">
        <v>108</v>
      </c>
      <c r="B31" s="2" t="s">
        <v>86</v>
      </c>
      <c r="C31" s="2">
        <v>50</v>
      </c>
      <c r="D31" s="2" t="s">
        <v>65</v>
      </c>
      <c r="E31" s="2" t="s">
        <v>61</v>
      </c>
      <c r="F31" s="2" t="s">
        <v>179</v>
      </c>
      <c r="G31" s="2" t="s">
        <v>146</v>
      </c>
      <c r="H31" s="2" t="s">
        <v>146</v>
      </c>
      <c r="I31" s="2" t="s">
        <v>146</v>
      </c>
      <c r="J31" s="2" t="s">
        <v>145</v>
      </c>
      <c r="K31" s="2" t="s">
        <v>146</v>
      </c>
      <c r="N31" s="4"/>
      <c r="O31" s="2"/>
      <c r="P31" s="2"/>
      <c r="Q31" s="2"/>
      <c r="R31" s="2"/>
      <c r="S31" s="2"/>
      <c r="T31" s="2"/>
      <c r="AB31" s="2"/>
      <c r="AC31" s="2"/>
    </row>
    <row r="32" spans="1:29" ht="24.95" customHeight="1" x14ac:dyDescent="0.2">
      <c r="A32" s="4" t="s">
        <v>109</v>
      </c>
      <c r="B32" s="2" t="s">
        <v>60</v>
      </c>
      <c r="C32" s="2">
        <v>0</v>
      </c>
      <c r="D32" s="2" t="s">
        <v>65</v>
      </c>
      <c r="E32" s="2" t="s">
        <v>35</v>
      </c>
      <c r="F32" s="2" t="s">
        <v>179</v>
      </c>
      <c r="G32" s="2" t="s">
        <v>146</v>
      </c>
      <c r="H32" s="2" t="s">
        <v>145</v>
      </c>
      <c r="I32" s="2" t="s">
        <v>145</v>
      </c>
      <c r="J32" s="2" t="s">
        <v>145</v>
      </c>
      <c r="K32" s="2" t="s">
        <v>146</v>
      </c>
      <c r="N32" s="4"/>
      <c r="O32" s="2"/>
      <c r="P32" s="2"/>
      <c r="Q32" s="2"/>
      <c r="R32" s="2"/>
      <c r="S32" s="2"/>
      <c r="T32" s="2"/>
      <c r="AB32" s="2"/>
      <c r="AC32" s="2"/>
    </row>
    <row r="33" spans="1:29" ht="24.95" customHeight="1" x14ac:dyDescent="0.2">
      <c r="A33" s="4" t="s">
        <v>110</v>
      </c>
      <c r="B33" s="2" t="s">
        <v>27</v>
      </c>
      <c r="C33" s="2">
        <v>80</v>
      </c>
      <c r="D33" s="2" t="s">
        <v>65</v>
      </c>
      <c r="E33" s="2" t="s">
        <v>29</v>
      </c>
      <c r="F33" s="2" t="s">
        <v>179</v>
      </c>
      <c r="G33" s="2" t="s">
        <v>146</v>
      </c>
      <c r="H33" s="2" t="s">
        <v>146</v>
      </c>
      <c r="I33" s="2" t="s">
        <v>146</v>
      </c>
      <c r="J33" s="2" t="s">
        <v>145</v>
      </c>
      <c r="K33" s="2" t="s">
        <v>146</v>
      </c>
      <c r="N33" s="4"/>
      <c r="O33" s="2"/>
      <c r="P33" s="2"/>
      <c r="Q33" s="2"/>
      <c r="R33" s="2"/>
      <c r="S33" s="2"/>
      <c r="T33" s="2"/>
      <c r="AB33" s="2"/>
      <c r="AC33" s="2"/>
    </row>
    <row r="34" spans="1:29" ht="24.95" customHeight="1" x14ac:dyDescent="0.2">
      <c r="A34" s="4" t="s">
        <v>111</v>
      </c>
      <c r="B34" s="2" t="s">
        <v>52</v>
      </c>
      <c r="C34" s="2">
        <v>50</v>
      </c>
      <c r="D34" s="2" t="s">
        <v>65</v>
      </c>
      <c r="E34" s="2" t="s">
        <v>35</v>
      </c>
      <c r="F34" s="2" t="s">
        <v>179</v>
      </c>
      <c r="G34" s="2" t="s">
        <v>146</v>
      </c>
      <c r="H34" s="2" t="s">
        <v>146</v>
      </c>
      <c r="I34" s="2" t="s">
        <v>145</v>
      </c>
      <c r="J34" s="2" t="s">
        <v>145</v>
      </c>
      <c r="K34" s="2" t="s">
        <v>146</v>
      </c>
      <c r="N34" s="4"/>
      <c r="O34" s="2"/>
      <c r="P34" s="2"/>
      <c r="Q34" s="2"/>
      <c r="R34" s="2"/>
      <c r="S34" s="2"/>
      <c r="T34" s="2"/>
      <c r="AB34" s="2"/>
      <c r="AC34" s="2"/>
    </row>
    <row r="35" spans="1:29" ht="24.95" customHeight="1" x14ac:dyDescent="0.2">
      <c r="A35" s="4" t="s">
        <v>112</v>
      </c>
      <c r="B35" s="2" t="s">
        <v>27</v>
      </c>
      <c r="C35" s="2">
        <v>100</v>
      </c>
      <c r="D35" s="2" t="s">
        <v>47</v>
      </c>
      <c r="E35" s="2" t="s">
        <v>76</v>
      </c>
      <c r="F35" s="2" t="s">
        <v>179</v>
      </c>
      <c r="G35" s="2" t="s">
        <v>146</v>
      </c>
      <c r="H35" s="2" t="s">
        <v>146</v>
      </c>
      <c r="I35" s="2" t="s">
        <v>146</v>
      </c>
      <c r="J35" s="2" t="s">
        <v>146</v>
      </c>
      <c r="K35" s="2" t="s">
        <v>146</v>
      </c>
      <c r="N35" s="4"/>
      <c r="O35" s="2"/>
      <c r="P35" s="2"/>
      <c r="Q35" s="2"/>
      <c r="R35" s="2"/>
      <c r="S35" s="2"/>
      <c r="T35" s="2"/>
      <c r="AB35" s="2"/>
      <c r="AC35" s="2"/>
    </row>
    <row r="36" spans="1:29" ht="24.95" customHeight="1" x14ac:dyDescent="0.2">
      <c r="A36" s="4" t="s">
        <v>113</v>
      </c>
      <c r="B36" s="2" t="s">
        <v>27</v>
      </c>
      <c r="C36" s="2">
        <v>75</v>
      </c>
      <c r="D36" s="2" t="s">
        <v>28</v>
      </c>
      <c r="E36" s="2" t="s">
        <v>29</v>
      </c>
      <c r="F36" s="2" t="s">
        <v>179</v>
      </c>
      <c r="G36" s="2" t="s">
        <v>146</v>
      </c>
      <c r="H36" s="2" t="s">
        <v>146</v>
      </c>
      <c r="I36" s="2" t="s">
        <v>145</v>
      </c>
      <c r="J36" s="2" t="s">
        <v>145</v>
      </c>
      <c r="K36" s="2" t="s">
        <v>145</v>
      </c>
      <c r="N36" s="4"/>
      <c r="O36" s="2"/>
      <c r="P36" s="2"/>
      <c r="Q36" s="2"/>
      <c r="R36" s="2"/>
      <c r="S36" s="2"/>
      <c r="T36" s="2"/>
      <c r="AB36" s="2"/>
      <c r="AC36" s="2"/>
    </row>
    <row r="37" spans="1:29" ht="24.95" customHeight="1" x14ac:dyDescent="0.2">
      <c r="A37" s="4" t="s">
        <v>114</v>
      </c>
      <c r="B37" s="2" t="s">
        <v>86</v>
      </c>
      <c r="C37" s="2">
        <v>80</v>
      </c>
      <c r="D37" s="2" t="s">
        <v>47</v>
      </c>
      <c r="E37" s="2" t="s">
        <v>29</v>
      </c>
      <c r="F37" s="2" t="s">
        <v>179</v>
      </c>
      <c r="G37" s="2" t="s">
        <v>146</v>
      </c>
      <c r="H37" s="2" t="s">
        <v>145</v>
      </c>
      <c r="I37" s="2" t="s">
        <v>146</v>
      </c>
      <c r="J37" s="2" t="s">
        <v>146</v>
      </c>
      <c r="K37" s="2" t="s">
        <v>145</v>
      </c>
      <c r="N37" s="4"/>
      <c r="O37" s="2"/>
      <c r="P37" s="2"/>
      <c r="Q37" s="2"/>
      <c r="R37" s="2"/>
      <c r="S37" s="2"/>
      <c r="T37" s="2"/>
      <c r="AB37" s="2"/>
      <c r="AC37" s="2"/>
    </row>
    <row r="38" spans="1:29" ht="24.95" customHeight="1" x14ac:dyDescent="0.2">
      <c r="A38" s="4" t="s">
        <v>115</v>
      </c>
      <c r="B38" s="2" t="s">
        <v>60</v>
      </c>
      <c r="C38" s="2">
        <v>0</v>
      </c>
      <c r="D38" s="2" t="s">
        <v>65</v>
      </c>
      <c r="E38" s="2" t="s">
        <v>61</v>
      </c>
      <c r="F38" s="2" t="s">
        <v>179</v>
      </c>
      <c r="G38" s="2" t="s">
        <v>146</v>
      </c>
      <c r="H38" s="2" t="s">
        <v>146</v>
      </c>
      <c r="I38" s="2" t="s">
        <v>146</v>
      </c>
      <c r="J38" s="2" t="s">
        <v>146</v>
      </c>
      <c r="K38" s="2" t="s">
        <v>146</v>
      </c>
      <c r="N38" s="4"/>
      <c r="O38" s="2"/>
      <c r="P38" s="2"/>
      <c r="Q38" s="2"/>
      <c r="R38" s="2"/>
      <c r="S38" s="2"/>
      <c r="T38" s="2"/>
      <c r="AB38" s="2"/>
      <c r="AC38" s="2"/>
    </row>
    <row r="39" spans="1:29" ht="24.95" customHeight="1" x14ac:dyDescent="0.2">
      <c r="A39" s="4" t="s">
        <v>117</v>
      </c>
      <c r="B39" s="2" t="s">
        <v>86</v>
      </c>
      <c r="C39" s="2">
        <v>40</v>
      </c>
      <c r="D39" s="2" t="s">
        <v>65</v>
      </c>
      <c r="E39" s="2" t="s">
        <v>29</v>
      </c>
      <c r="F39" s="2" t="s">
        <v>146</v>
      </c>
      <c r="G39" s="2" t="s">
        <v>146</v>
      </c>
      <c r="H39" s="2" t="s">
        <v>146</v>
      </c>
      <c r="I39" s="2" t="s">
        <v>146</v>
      </c>
      <c r="J39" s="2" t="s">
        <v>145</v>
      </c>
      <c r="K39" s="2" t="s">
        <v>146</v>
      </c>
      <c r="N39" s="4"/>
      <c r="O39" s="2"/>
      <c r="P39" s="2"/>
      <c r="Q39" s="2"/>
      <c r="R39" s="2"/>
      <c r="S39" s="2"/>
      <c r="T39" s="2"/>
      <c r="AB39" s="2"/>
      <c r="AC39" s="2"/>
    </row>
    <row r="40" spans="1:29" ht="24.95" customHeight="1" x14ac:dyDescent="0.2">
      <c r="A40" s="4" t="s">
        <v>118</v>
      </c>
      <c r="B40" s="2" t="s">
        <v>86</v>
      </c>
      <c r="C40" s="2">
        <v>15</v>
      </c>
      <c r="D40" s="2" t="s">
        <v>65</v>
      </c>
      <c r="E40" s="2" t="s">
        <v>35</v>
      </c>
      <c r="F40" s="2" t="s">
        <v>146</v>
      </c>
      <c r="G40" s="2" t="s">
        <v>146</v>
      </c>
      <c r="H40" s="2" t="s">
        <v>146</v>
      </c>
      <c r="I40" s="2" t="s">
        <v>145</v>
      </c>
      <c r="J40" s="2" t="s">
        <v>145</v>
      </c>
      <c r="K40" s="2" t="s">
        <v>145</v>
      </c>
      <c r="N40" s="4"/>
      <c r="O40" s="2"/>
      <c r="P40" s="2"/>
      <c r="Q40" s="2"/>
      <c r="R40" s="2"/>
      <c r="S40" s="2"/>
      <c r="T40" s="2"/>
      <c r="AB40" s="2"/>
      <c r="AC40" s="2"/>
    </row>
    <row r="41" spans="1:29" ht="24.95" customHeight="1" x14ac:dyDescent="0.2">
      <c r="A41" s="4" t="s">
        <v>119</v>
      </c>
      <c r="B41" s="2" t="s">
        <v>60</v>
      </c>
      <c r="C41" s="2">
        <v>30</v>
      </c>
      <c r="D41" s="2" t="s">
        <v>47</v>
      </c>
      <c r="E41" s="2" t="s">
        <v>76</v>
      </c>
      <c r="F41" s="2" t="s">
        <v>146</v>
      </c>
      <c r="G41" s="2" t="s">
        <v>146</v>
      </c>
      <c r="H41" s="2" t="s">
        <v>146</v>
      </c>
      <c r="I41" s="2" t="s">
        <v>146</v>
      </c>
      <c r="J41" s="2" t="s">
        <v>146</v>
      </c>
      <c r="K41" s="2" t="s">
        <v>146</v>
      </c>
      <c r="N41" s="4"/>
      <c r="O41" s="2"/>
      <c r="P41" s="2"/>
      <c r="Q41" s="2"/>
      <c r="R41" s="2"/>
      <c r="S41" s="2"/>
      <c r="T41" s="2"/>
      <c r="AB41" s="2"/>
      <c r="AC41" s="2"/>
    </row>
    <row r="42" spans="1:29" ht="24.95" customHeight="1" x14ac:dyDescent="0.2">
      <c r="A42" s="4" t="s">
        <v>120</v>
      </c>
      <c r="B42" s="2" t="s">
        <v>86</v>
      </c>
      <c r="C42" s="2">
        <v>30</v>
      </c>
      <c r="D42" s="2" t="s">
        <v>65</v>
      </c>
      <c r="E42" s="2" t="s">
        <v>61</v>
      </c>
      <c r="F42" s="2" t="s">
        <v>179</v>
      </c>
      <c r="G42" s="2" t="s">
        <v>146</v>
      </c>
      <c r="H42" s="2" t="s">
        <v>146</v>
      </c>
      <c r="I42" s="2" t="s">
        <v>146</v>
      </c>
      <c r="J42" s="2" t="s">
        <v>146</v>
      </c>
      <c r="K42" s="2" t="s">
        <v>146</v>
      </c>
      <c r="N42" s="4"/>
      <c r="O42" s="2"/>
      <c r="P42" s="2"/>
      <c r="Q42" s="2"/>
      <c r="R42" s="2"/>
      <c r="S42" s="2"/>
      <c r="T42" s="2"/>
      <c r="AB42" s="2"/>
      <c r="AC42" s="2"/>
    </row>
    <row r="43" spans="1:29" ht="24.95" customHeight="1" x14ac:dyDescent="0.2">
      <c r="A43" s="4" t="s">
        <v>121</v>
      </c>
      <c r="B43" s="2" t="s">
        <v>60</v>
      </c>
      <c r="C43" s="2">
        <v>25</v>
      </c>
      <c r="D43" s="2" t="s">
        <v>65</v>
      </c>
      <c r="E43" s="2" t="s">
        <v>61</v>
      </c>
      <c r="F43" s="2" t="s">
        <v>146</v>
      </c>
      <c r="G43" s="2" t="s">
        <v>146</v>
      </c>
      <c r="H43" s="2" t="s">
        <v>146</v>
      </c>
      <c r="I43" s="2" t="s">
        <v>145</v>
      </c>
      <c r="J43" s="2" t="s">
        <v>145</v>
      </c>
      <c r="K43" s="2" t="s">
        <v>145</v>
      </c>
      <c r="N43" s="4"/>
      <c r="O43" s="2"/>
      <c r="P43" s="2"/>
      <c r="Q43" s="2"/>
      <c r="R43" s="2"/>
      <c r="S43" s="2"/>
      <c r="T43" s="2"/>
      <c r="AB43" s="2"/>
      <c r="AC43" s="2"/>
    </row>
    <row r="44" spans="1:29" ht="24.95" customHeight="1" x14ac:dyDescent="0.2">
      <c r="A44" s="4" t="s">
        <v>122</v>
      </c>
      <c r="B44" s="2" t="s">
        <v>52</v>
      </c>
      <c r="C44" s="2">
        <v>60</v>
      </c>
      <c r="D44" s="2" t="s">
        <v>65</v>
      </c>
      <c r="E44" s="2" t="s">
        <v>35</v>
      </c>
      <c r="F44" s="2" t="s">
        <v>146</v>
      </c>
      <c r="G44" s="2" t="s">
        <v>146</v>
      </c>
      <c r="H44" s="2" t="s">
        <v>146</v>
      </c>
      <c r="I44" s="2" t="s">
        <v>145</v>
      </c>
      <c r="J44" s="2" t="s">
        <v>145</v>
      </c>
      <c r="K44" s="2" t="s">
        <v>145</v>
      </c>
      <c r="N44" s="4"/>
      <c r="O44" s="2"/>
      <c r="P44" s="2"/>
      <c r="Q44" s="2"/>
      <c r="R44" s="2"/>
      <c r="S44" s="2"/>
      <c r="T44" s="2"/>
      <c r="AB44" s="2"/>
      <c r="AC44" s="2"/>
    </row>
    <row r="45" spans="1:29" ht="24.95" customHeight="1" x14ac:dyDescent="0.2">
      <c r="A45" s="4" t="s">
        <v>123</v>
      </c>
      <c r="B45" s="2" t="s">
        <v>60</v>
      </c>
      <c r="C45" s="2">
        <v>75</v>
      </c>
      <c r="D45" s="2" t="s">
        <v>65</v>
      </c>
      <c r="E45" s="2" t="s">
        <v>35</v>
      </c>
      <c r="F45" s="2" t="s">
        <v>179</v>
      </c>
      <c r="G45" s="2" t="s">
        <v>146</v>
      </c>
      <c r="H45" s="2" t="s">
        <v>146</v>
      </c>
      <c r="I45" s="2" t="s">
        <v>145</v>
      </c>
      <c r="J45" s="2" t="s">
        <v>145</v>
      </c>
      <c r="K45" s="2" t="s">
        <v>145</v>
      </c>
      <c r="N45" s="4"/>
      <c r="O45" s="2"/>
      <c r="P45" s="2"/>
      <c r="Q45" s="2"/>
      <c r="R45" s="2"/>
      <c r="S45" s="2"/>
      <c r="T45" s="2"/>
      <c r="AB45" s="2"/>
      <c r="AC45" s="2"/>
    </row>
    <row r="46" spans="1:29" ht="24.95" customHeight="1" x14ac:dyDescent="0.2">
      <c r="A46" s="4" t="s">
        <v>124</v>
      </c>
      <c r="B46" s="2" t="s">
        <v>60</v>
      </c>
      <c r="C46" s="2">
        <v>0</v>
      </c>
      <c r="D46" s="2" t="s">
        <v>53</v>
      </c>
      <c r="E46" s="2" t="s">
        <v>35</v>
      </c>
      <c r="F46" s="2" t="s">
        <v>179</v>
      </c>
      <c r="G46" s="2" t="s">
        <v>146</v>
      </c>
      <c r="H46" s="2" t="s">
        <v>146</v>
      </c>
      <c r="I46" s="2" t="s">
        <v>146</v>
      </c>
      <c r="J46" s="2" t="s">
        <v>145</v>
      </c>
      <c r="K46" s="2" t="s">
        <v>145</v>
      </c>
      <c r="N46" s="4"/>
      <c r="O46" s="2"/>
      <c r="P46" s="2"/>
      <c r="Q46" s="2"/>
      <c r="R46" s="2"/>
      <c r="S46" s="2"/>
      <c r="T46" s="2"/>
      <c r="AB46" s="2"/>
      <c r="AC46" s="2"/>
    </row>
    <row r="47" spans="1:29" ht="24.95" customHeight="1" x14ac:dyDescent="0.2">
      <c r="A47" s="4" t="s">
        <v>125</v>
      </c>
      <c r="B47" s="2" t="s">
        <v>60</v>
      </c>
      <c r="C47" s="2">
        <v>50</v>
      </c>
      <c r="D47" s="2" t="s">
        <v>47</v>
      </c>
      <c r="E47" s="2" t="s">
        <v>29</v>
      </c>
      <c r="F47" s="2" t="s">
        <v>146</v>
      </c>
      <c r="G47" s="2" t="s">
        <v>146</v>
      </c>
      <c r="H47" s="2" t="s">
        <v>146</v>
      </c>
      <c r="I47" s="2" t="s">
        <v>145</v>
      </c>
      <c r="J47" s="2" t="s">
        <v>145</v>
      </c>
      <c r="K47" s="2" t="s">
        <v>145</v>
      </c>
      <c r="N47" s="4"/>
      <c r="O47" s="2"/>
      <c r="P47" s="2"/>
      <c r="Q47" s="2"/>
      <c r="R47" s="2"/>
      <c r="S47" s="2"/>
      <c r="T47" s="2"/>
      <c r="AB47" s="2"/>
      <c r="AC47" s="2"/>
    </row>
    <row r="48" spans="1:29" ht="24.95" customHeight="1" x14ac:dyDescent="0.2">
      <c r="A48" s="4" t="s">
        <v>126</v>
      </c>
      <c r="B48" s="2" t="s">
        <v>86</v>
      </c>
      <c r="C48" s="2">
        <v>40</v>
      </c>
      <c r="D48" s="2" t="s">
        <v>65</v>
      </c>
      <c r="E48" s="2" t="s">
        <v>29</v>
      </c>
      <c r="F48" s="2" t="s">
        <v>146</v>
      </c>
      <c r="G48" s="2" t="s">
        <v>146</v>
      </c>
      <c r="H48" s="2" t="s">
        <v>146</v>
      </c>
      <c r="I48" s="2" t="s">
        <v>146</v>
      </c>
      <c r="J48" s="2" t="s">
        <v>145</v>
      </c>
      <c r="K48" s="2" t="s">
        <v>145</v>
      </c>
      <c r="N48" s="4"/>
      <c r="O48" s="2"/>
      <c r="P48" s="2"/>
      <c r="Q48" s="2"/>
      <c r="R48" s="2"/>
      <c r="S48" s="2"/>
      <c r="T48" s="2"/>
      <c r="AB48" s="2"/>
      <c r="AC48" s="2"/>
    </row>
    <row r="49" spans="1:29" ht="24.95" customHeight="1" x14ac:dyDescent="0.2">
      <c r="A49" s="4" t="s">
        <v>127</v>
      </c>
      <c r="B49" s="2" t="s">
        <v>27</v>
      </c>
      <c r="C49" s="2">
        <v>80</v>
      </c>
      <c r="D49" s="2" t="s">
        <v>47</v>
      </c>
      <c r="E49" s="2" t="s">
        <v>29</v>
      </c>
      <c r="F49" s="2" t="s">
        <v>179</v>
      </c>
      <c r="G49" s="2" t="s">
        <v>146</v>
      </c>
      <c r="H49" s="2" t="s">
        <v>146</v>
      </c>
      <c r="I49" s="2" t="s">
        <v>146</v>
      </c>
      <c r="J49" s="2" t="s">
        <v>145</v>
      </c>
      <c r="K49" s="2" t="s">
        <v>145</v>
      </c>
      <c r="N49" s="4"/>
      <c r="O49" s="2"/>
      <c r="P49" s="2"/>
      <c r="Q49" s="2"/>
      <c r="R49" s="2"/>
      <c r="S49" s="2"/>
      <c r="T49" s="2"/>
      <c r="AB49" s="2"/>
      <c r="AC49" s="2"/>
    </row>
    <row r="50" spans="1:29" ht="24.95" customHeight="1" x14ac:dyDescent="0.2">
      <c r="A50" s="4" t="s">
        <v>128</v>
      </c>
      <c r="B50" s="2" t="s">
        <v>60</v>
      </c>
      <c r="C50" s="2">
        <v>50</v>
      </c>
      <c r="D50" s="2" t="s">
        <v>65</v>
      </c>
      <c r="E50" s="2" t="s">
        <v>35</v>
      </c>
      <c r="F50" s="2" t="s">
        <v>146</v>
      </c>
      <c r="G50" s="2" t="s">
        <v>146</v>
      </c>
      <c r="H50" s="2" t="s">
        <v>146</v>
      </c>
      <c r="I50" s="2" t="s">
        <v>145</v>
      </c>
      <c r="J50" s="2" t="s">
        <v>145</v>
      </c>
      <c r="K50" s="2" t="s">
        <v>145</v>
      </c>
      <c r="N50" s="4"/>
      <c r="O50" s="2"/>
      <c r="P50" s="2"/>
      <c r="Q50" s="2"/>
      <c r="R50" s="2"/>
      <c r="S50" s="2"/>
      <c r="T50" s="2"/>
      <c r="AB50" s="2"/>
      <c r="AC50" s="2"/>
    </row>
    <row r="51" spans="1:29" ht="24.95" customHeight="1" x14ac:dyDescent="0.2">
      <c r="A51" s="4" t="s">
        <v>129</v>
      </c>
      <c r="B51" s="2" t="s">
        <v>34</v>
      </c>
      <c r="C51" s="2">
        <v>100</v>
      </c>
      <c r="D51" s="2" t="s">
        <v>28</v>
      </c>
      <c r="E51" s="2" t="s">
        <v>29</v>
      </c>
      <c r="F51" s="2" t="s">
        <v>179</v>
      </c>
      <c r="G51" s="2" t="s">
        <v>146</v>
      </c>
      <c r="H51" s="2" t="s">
        <v>146</v>
      </c>
      <c r="I51" s="2" t="s">
        <v>145</v>
      </c>
      <c r="J51" s="2" t="s">
        <v>145</v>
      </c>
      <c r="K51" s="2" t="s">
        <v>145</v>
      </c>
      <c r="N51" s="4"/>
      <c r="O51" s="2"/>
      <c r="P51" s="2"/>
      <c r="Q51" s="2"/>
      <c r="R51" s="2"/>
      <c r="S51" s="2"/>
      <c r="T51" s="2"/>
      <c r="AB51" s="2"/>
      <c r="AC51" s="2"/>
    </row>
    <row r="52" spans="1:29" ht="24.95" customHeight="1" x14ac:dyDescent="0.2">
      <c r="A52" s="4" t="s">
        <v>144</v>
      </c>
      <c r="B52" s="2" t="s">
        <v>52</v>
      </c>
      <c r="C52" s="2">
        <v>15</v>
      </c>
      <c r="D52" s="2" t="s">
        <v>65</v>
      </c>
      <c r="E52" s="2" t="s">
        <v>35</v>
      </c>
      <c r="F52" s="2" t="s">
        <v>146</v>
      </c>
      <c r="G52" s="2" t="s">
        <v>146</v>
      </c>
      <c r="H52" s="2" t="s">
        <v>146</v>
      </c>
      <c r="I52" s="2" t="s">
        <v>146</v>
      </c>
      <c r="J52" s="2" t="s">
        <v>145</v>
      </c>
      <c r="K52" s="2" t="s">
        <v>145</v>
      </c>
      <c r="N52" s="4"/>
      <c r="O52" s="2"/>
      <c r="P52" s="2"/>
      <c r="Q52" s="2"/>
      <c r="R52" s="2"/>
      <c r="S52" s="2"/>
      <c r="T52" s="2"/>
      <c r="AB52" s="2"/>
      <c r="AC52" s="2"/>
    </row>
    <row r="53" spans="1:29" ht="24.95" customHeight="1" x14ac:dyDescent="0.2">
      <c r="A53" s="4" t="s">
        <v>131</v>
      </c>
      <c r="B53" s="2" t="s">
        <v>52</v>
      </c>
      <c r="C53" s="2">
        <v>75</v>
      </c>
      <c r="D53" s="2" t="s">
        <v>65</v>
      </c>
      <c r="E53" s="2" t="s">
        <v>29</v>
      </c>
      <c r="F53" s="2" t="s">
        <v>146</v>
      </c>
      <c r="G53" s="2" t="s">
        <v>146</v>
      </c>
      <c r="H53" s="2" t="s">
        <v>146</v>
      </c>
      <c r="I53" s="2" t="s">
        <v>146</v>
      </c>
      <c r="J53" s="2" t="s">
        <v>145</v>
      </c>
      <c r="K53" s="2" t="s">
        <v>145</v>
      </c>
      <c r="N53" s="4"/>
      <c r="O53" s="2"/>
      <c r="P53" s="2"/>
      <c r="Q53" s="2"/>
      <c r="R53" s="2"/>
      <c r="S53" s="2"/>
      <c r="T53" s="2"/>
      <c r="AB53" s="2"/>
      <c r="AC53" s="2"/>
    </row>
    <row r="54" spans="1:29" ht="24.95" customHeight="1" x14ac:dyDescent="0.2">
      <c r="A54" s="4" t="s">
        <v>132</v>
      </c>
      <c r="B54" s="2" t="s">
        <v>27</v>
      </c>
      <c r="C54" s="2">
        <v>80</v>
      </c>
      <c r="D54" s="2" t="s">
        <v>47</v>
      </c>
      <c r="E54" s="2" t="s">
        <v>61</v>
      </c>
      <c r="F54" s="2" t="s">
        <v>146</v>
      </c>
      <c r="G54" s="2" t="s">
        <v>146</v>
      </c>
      <c r="H54" s="2" t="s">
        <v>146</v>
      </c>
      <c r="I54" s="2" t="s">
        <v>146</v>
      </c>
      <c r="J54" s="2" t="s">
        <v>146</v>
      </c>
      <c r="K54" s="2" t="s">
        <v>146</v>
      </c>
      <c r="N54" s="4"/>
      <c r="O54" s="2"/>
      <c r="P54" s="2"/>
      <c r="Q54" s="2"/>
      <c r="R54" s="2"/>
      <c r="S54" s="2"/>
      <c r="T54" s="2"/>
      <c r="AB54" s="2"/>
      <c r="AC54" s="2"/>
    </row>
    <row r="55" spans="1:29" ht="24.95" customHeight="1" x14ac:dyDescent="0.2">
      <c r="A55" s="4" t="s">
        <v>133</v>
      </c>
      <c r="B55" s="2" t="s">
        <v>60</v>
      </c>
      <c r="C55" s="2">
        <v>2</v>
      </c>
      <c r="D55" s="2" t="s">
        <v>90</v>
      </c>
      <c r="E55" s="2" t="s">
        <v>76</v>
      </c>
      <c r="F55" s="2" t="s">
        <v>179</v>
      </c>
      <c r="G55" s="2" t="s">
        <v>146</v>
      </c>
      <c r="H55" s="2" t="s">
        <v>146</v>
      </c>
      <c r="I55" s="2" t="s">
        <v>146</v>
      </c>
      <c r="J55" s="2" t="s">
        <v>145</v>
      </c>
      <c r="K55" s="2" t="s">
        <v>145</v>
      </c>
      <c r="N55" s="4"/>
      <c r="O55" s="2"/>
      <c r="P55" s="2"/>
      <c r="Q55" s="2"/>
      <c r="R55" s="2"/>
      <c r="S55" s="2"/>
      <c r="T55" s="2"/>
      <c r="AB55" s="2"/>
      <c r="AC55" s="2"/>
    </row>
    <row r="56" spans="1:29" ht="24.95" customHeight="1" x14ac:dyDescent="0.2">
      <c r="A56" s="4" t="s">
        <v>134</v>
      </c>
      <c r="B56" s="2" t="s">
        <v>60</v>
      </c>
      <c r="C56" s="2">
        <v>35</v>
      </c>
      <c r="D56" s="2" t="s">
        <v>65</v>
      </c>
      <c r="E56" s="2" t="s">
        <v>61</v>
      </c>
      <c r="F56" s="2" t="s">
        <v>179</v>
      </c>
      <c r="G56" s="2" t="s">
        <v>146</v>
      </c>
      <c r="H56" s="2" t="s">
        <v>146</v>
      </c>
      <c r="I56" s="2" t="s">
        <v>146</v>
      </c>
      <c r="J56" s="2" t="s">
        <v>145</v>
      </c>
      <c r="K56" s="2" t="s">
        <v>145</v>
      </c>
      <c r="N56" s="4"/>
      <c r="O56" s="2"/>
      <c r="P56" s="2"/>
      <c r="Q56" s="2"/>
      <c r="R56" s="2"/>
      <c r="S56" s="2"/>
      <c r="T56" s="2"/>
      <c r="AB56" s="2"/>
      <c r="AC56" s="2"/>
    </row>
    <row r="57" spans="1:29" ht="24.95" customHeight="1" x14ac:dyDescent="0.2">
      <c r="A57" s="4" t="s">
        <v>136</v>
      </c>
      <c r="B57" s="2" t="s">
        <v>60</v>
      </c>
      <c r="C57" s="2">
        <v>50</v>
      </c>
      <c r="D57" s="2" t="s">
        <v>65</v>
      </c>
      <c r="E57" s="2" t="s">
        <v>29</v>
      </c>
      <c r="F57" s="2" t="s">
        <v>146</v>
      </c>
      <c r="G57" s="2" t="s">
        <v>146</v>
      </c>
      <c r="H57" s="2" t="s">
        <v>146</v>
      </c>
      <c r="I57" s="2" t="s">
        <v>145</v>
      </c>
      <c r="J57" s="2" t="s">
        <v>145</v>
      </c>
      <c r="K57" s="2" t="s">
        <v>145</v>
      </c>
      <c r="N57" s="4"/>
      <c r="O57" s="2"/>
      <c r="P57" s="2"/>
      <c r="Q57" s="2"/>
      <c r="R57" s="2"/>
      <c r="S57" s="2"/>
      <c r="T57" s="2"/>
      <c r="AB57" s="2"/>
      <c r="AC57" s="2"/>
    </row>
    <row r="58" spans="1:29" ht="24.95" customHeight="1" x14ac:dyDescent="0.2">
      <c r="A58" s="4" t="s">
        <v>137</v>
      </c>
      <c r="B58" s="2" t="s">
        <v>60</v>
      </c>
      <c r="C58" s="2">
        <v>50</v>
      </c>
      <c r="D58" s="2" t="s">
        <v>65</v>
      </c>
      <c r="E58" s="2" t="s">
        <v>35</v>
      </c>
      <c r="F58" s="2" t="s">
        <v>146</v>
      </c>
      <c r="G58" s="2" t="s">
        <v>146</v>
      </c>
      <c r="H58" s="2" t="s">
        <v>146</v>
      </c>
      <c r="I58" s="2" t="s">
        <v>145</v>
      </c>
      <c r="J58" s="2" t="s">
        <v>145</v>
      </c>
      <c r="K58" s="2" t="s">
        <v>145</v>
      </c>
      <c r="N58" s="4"/>
      <c r="O58" s="2"/>
      <c r="P58" s="2"/>
      <c r="Q58" s="2"/>
      <c r="R58" s="2"/>
      <c r="S58" s="2"/>
      <c r="T58" s="2"/>
      <c r="AB58" s="2"/>
      <c r="AC58" s="2"/>
    </row>
    <row r="59" spans="1:29" ht="24.95" customHeight="1" x14ac:dyDescent="0.2">
      <c r="A59" s="4" t="s">
        <v>139</v>
      </c>
      <c r="B59" s="2" t="s">
        <v>52</v>
      </c>
      <c r="C59" s="2">
        <v>10</v>
      </c>
      <c r="D59" s="2" t="s">
        <v>53</v>
      </c>
      <c r="E59" s="2" t="s">
        <v>29</v>
      </c>
      <c r="F59" s="2" t="s">
        <v>146</v>
      </c>
      <c r="G59" s="2" t="s">
        <v>146</v>
      </c>
      <c r="H59" s="2" t="s">
        <v>145</v>
      </c>
      <c r="I59" s="2" t="s">
        <v>145</v>
      </c>
      <c r="J59" s="2" t="s">
        <v>145</v>
      </c>
      <c r="K59" s="2" t="s">
        <v>145</v>
      </c>
      <c r="N59" s="4"/>
      <c r="O59" s="2"/>
      <c r="P59" s="2"/>
      <c r="Q59" s="2"/>
      <c r="R59" s="2"/>
      <c r="S59" s="2"/>
      <c r="T59" s="2"/>
      <c r="AB59" s="2"/>
      <c r="AC59" s="2"/>
    </row>
    <row r="60" spans="1:29" ht="24.95" customHeight="1" x14ac:dyDescent="0.2">
      <c r="A60" s="4" t="s">
        <v>140</v>
      </c>
      <c r="B60" s="2" t="s">
        <v>86</v>
      </c>
      <c r="C60" s="2">
        <v>85</v>
      </c>
      <c r="D60" s="2" t="s">
        <v>65</v>
      </c>
      <c r="E60" s="2" t="s">
        <v>61</v>
      </c>
      <c r="F60" s="2" t="s">
        <v>179</v>
      </c>
      <c r="G60" s="2" t="s">
        <v>146</v>
      </c>
      <c r="H60" s="2" t="s">
        <v>179</v>
      </c>
      <c r="I60" s="2" t="s">
        <v>146</v>
      </c>
      <c r="J60" s="2" t="s">
        <v>179</v>
      </c>
      <c r="K60" s="2" t="s">
        <v>179</v>
      </c>
      <c r="N60" s="4"/>
      <c r="O60" s="2"/>
      <c r="P60" s="2"/>
      <c r="Q60" s="2"/>
      <c r="R60" s="2"/>
      <c r="S60" s="2"/>
      <c r="T60" s="2"/>
      <c r="AB60" s="2"/>
      <c r="AC60" s="2"/>
    </row>
    <row r="61" spans="1:29" ht="24.95" customHeight="1" x14ac:dyDescent="0.2">
      <c r="A61" s="4" t="s">
        <v>141</v>
      </c>
      <c r="B61" s="2" t="s">
        <v>52</v>
      </c>
      <c r="C61" s="2">
        <v>99</v>
      </c>
      <c r="D61" s="2" t="s">
        <v>65</v>
      </c>
      <c r="E61" s="2" t="s">
        <v>76</v>
      </c>
      <c r="F61" s="2" t="s">
        <v>179</v>
      </c>
      <c r="G61" s="2" t="s">
        <v>179</v>
      </c>
      <c r="H61" s="2" t="s">
        <v>179</v>
      </c>
      <c r="I61" s="2" t="s">
        <v>146</v>
      </c>
      <c r="J61" s="2" t="s">
        <v>146</v>
      </c>
      <c r="K61" s="2" t="s">
        <v>146</v>
      </c>
      <c r="N61" s="4"/>
      <c r="O61" s="2"/>
      <c r="P61" s="2"/>
      <c r="Q61" s="2"/>
      <c r="R61" s="2"/>
      <c r="S61" s="2"/>
      <c r="T61" s="2"/>
      <c r="AB61" s="2"/>
      <c r="AC61" s="2"/>
    </row>
    <row r="62" spans="1:29" ht="24.95" customHeight="1" x14ac:dyDescent="0.2">
      <c r="A62" s="4" t="s">
        <v>142</v>
      </c>
      <c r="B62" s="2" t="s">
        <v>34</v>
      </c>
      <c r="C62" s="2">
        <v>100</v>
      </c>
      <c r="D62" s="2" t="s">
        <v>28</v>
      </c>
      <c r="E62" s="2" t="s">
        <v>29</v>
      </c>
      <c r="F62" s="2" t="s">
        <v>179</v>
      </c>
      <c r="G62" s="2" t="s">
        <v>179</v>
      </c>
      <c r="H62" s="2" t="s">
        <v>179</v>
      </c>
      <c r="I62" s="2" t="s">
        <v>179</v>
      </c>
      <c r="J62" s="2" t="s">
        <v>145</v>
      </c>
      <c r="K62" s="2" t="s">
        <v>179</v>
      </c>
      <c r="N62" s="4"/>
      <c r="O62" s="2"/>
      <c r="P62" s="2"/>
      <c r="Q62" s="2"/>
      <c r="R62" s="2"/>
      <c r="S62" s="2"/>
      <c r="T62" s="2"/>
      <c r="AB62" s="2"/>
      <c r="AC62" s="2"/>
    </row>
    <row r="63" spans="1:29" ht="24.95" customHeight="1" x14ac:dyDescent="0.2">
      <c r="A63" s="4" t="s">
        <v>143</v>
      </c>
      <c r="B63" s="2" t="s">
        <v>60</v>
      </c>
      <c r="C63" s="2">
        <v>0</v>
      </c>
      <c r="D63" s="2" t="s">
        <v>53</v>
      </c>
      <c r="E63" s="2" t="s">
        <v>35</v>
      </c>
      <c r="F63" s="2" t="s">
        <v>146</v>
      </c>
      <c r="G63" s="2" t="s">
        <v>145</v>
      </c>
      <c r="H63" s="2" t="s">
        <v>145</v>
      </c>
      <c r="I63" s="2" t="s">
        <v>145</v>
      </c>
      <c r="J63" s="2" t="s">
        <v>145</v>
      </c>
      <c r="K63" s="2" t="s">
        <v>145</v>
      </c>
      <c r="N63" s="4"/>
      <c r="O63" s="2"/>
      <c r="P63" s="2"/>
      <c r="Q63" s="2"/>
      <c r="R63" s="2"/>
      <c r="S63" s="2"/>
      <c r="T63" s="2"/>
      <c r="AB63" s="2"/>
      <c r="AC63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10" zoomScaleNormal="100" workbookViewId="0">
      <selection activeCell="F54" sqref="F54"/>
    </sheetView>
  </sheetViews>
  <sheetFormatPr defaultRowHeight="12.75" x14ac:dyDescent="0.2"/>
  <cols>
    <col min="1" max="1" width="11.42578125" style="9" customWidth="1"/>
    <col min="2" max="2" width="26.5703125" style="9" customWidth="1"/>
    <col min="5" max="5" width="9" style="1" customWidth="1"/>
    <col min="6" max="6" width="26.5703125" style="9" customWidth="1"/>
    <col min="11" max="11" width="26.5703125" style="9" customWidth="1"/>
    <col min="16" max="16" width="26.5703125" style="9" customWidth="1"/>
  </cols>
  <sheetData>
    <row r="1" spans="1:17" ht="38.25" x14ac:dyDescent="0.2">
      <c r="A1" s="5"/>
      <c r="B1" s="5" t="s">
        <v>338</v>
      </c>
      <c r="C1" s="6" t="s">
        <v>16</v>
      </c>
      <c r="E1" s="6"/>
      <c r="F1" s="5" t="s">
        <v>338</v>
      </c>
      <c r="G1" s="6" t="s">
        <v>16</v>
      </c>
      <c r="K1" s="5" t="s">
        <v>338</v>
      </c>
      <c r="L1" s="6" t="s">
        <v>16</v>
      </c>
      <c r="P1" s="5" t="s">
        <v>338</v>
      </c>
      <c r="Q1" s="6" t="s">
        <v>16</v>
      </c>
    </row>
    <row r="2" spans="1:17" x14ac:dyDescent="0.2">
      <c r="A2" s="4"/>
      <c r="B2" s="2" t="s">
        <v>145</v>
      </c>
      <c r="C2" s="2" t="s">
        <v>29</v>
      </c>
      <c r="E2" s="4"/>
      <c r="F2" s="2" t="s">
        <v>146</v>
      </c>
      <c r="G2" s="2" t="s">
        <v>61</v>
      </c>
      <c r="K2" s="2" t="s">
        <v>145</v>
      </c>
      <c r="L2" s="2" t="s">
        <v>35</v>
      </c>
      <c r="P2" s="2" t="s">
        <v>145</v>
      </c>
      <c r="Q2" s="2" t="s">
        <v>76</v>
      </c>
    </row>
    <row r="3" spans="1:17" x14ac:dyDescent="0.2">
      <c r="A3" s="4"/>
      <c r="B3" s="2" t="s">
        <v>145</v>
      </c>
      <c r="C3" s="2" t="s">
        <v>29</v>
      </c>
      <c r="E3" s="4"/>
      <c r="F3" s="2" t="s">
        <v>146</v>
      </c>
      <c r="G3" s="2" t="s">
        <v>61</v>
      </c>
      <c r="K3" s="2" t="s">
        <v>145</v>
      </c>
      <c r="L3" s="2" t="s">
        <v>35</v>
      </c>
      <c r="P3" s="2" t="s">
        <v>146</v>
      </c>
      <c r="Q3" s="2" t="s">
        <v>76</v>
      </c>
    </row>
    <row r="4" spans="1:17" x14ac:dyDescent="0.2">
      <c r="A4" s="4"/>
      <c r="B4" s="2" t="s">
        <v>145</v>
      </c>
      <c r="C4" s="2" t="s">
        <v>29</v>
      </c>
      <c r="E4" s="4"/>
      <c r="F4" s="2" t="s">
        <v>179</v>
      </c>
      <c r="G4" s="2" t="s">
        <v>61</v>
      </c>
      <c r="K4" s="2" t="s">
        <v>179</v>
      </c>
      <c r="L4" s="2" t="s">
        <v>35</v>
      </c>
      <c r="P4" s="2" t="s">
        <v>146</v>
      </c>
      <c r="Q4" s="2" t="s">
        <v>76</v>
      </c>
    </row>
    <row r="5" spans="1:17" x14ac:dyDescent="0.2">
      <c r="A5" s="4"/>
      <c r="B5" s="2" t="s">
        <v>145</v>
      </c>
      <c r="C5" s="2" t="s">
        <v>29</v>
      </c>
      <c r="E5" s="4"/>
      <c r="F5" s="2" t="s">
        <v>145</v>
      </c>
      <c r="G5" s="2" t="s">
        <v>61</v>
      </c>
      <c r="K5" s="2" t="s">
        <v>145</v>
      </c>
      <c r="L5" s="2" t="s">
        <v>35</v>
      </c>
      <c r="P5" s="2" t="s">
        <v>146</v>
      </c>
      <c r="Q5" s="2" t="s">
        <v>76</v>
      </c>
    </row>
    <row r="6" spans="1:17" x14ac:dyDescent="0.2">
      <c r="A6" s="4"/>
      <c r="B6" s="2" t="s">
        <v>146</v>
      </c>
      <c r="C6" s="2" t="s">
        <v>29</v>
      </c>
      <c r="E6" s="4"/>
      <c r="F6" s="2" t="s">
        <v>145</v>
      </c>
      <c r="G6" s="2" t="s">
        <v>61</v>
      </c>
      <c r="K6" s="2" t="s">
        <v>145</v>
      </c>
      <c r="L6" s="2" t="s">
        <v>35</v>
      </c>
      <c r="P6" s="2" t="s">
        <v>146</v>
      </c>
      <c r="Q6" s="2" t="s">
        <v>76</v>
      </c>
    </row>
    <row r="7" spans="1:17" x14ac:dyDescent="0.2">
      <c r="A7" s="4"/>
      <c r="B7" s="2" t="s">
        <v>145</v>
      </c>
      <c r="C7" s="2" t="s">
        <v>29</v>
      </c>
      <c r="E7" s="4"/>
      <c r="F7" s="2" t="s">
        <v>146</v>
      </c>
      <c r="G7" s="2" t="s">
        <v>61</v>
      </c>
      <c r="K7" s="2" t="s">
        <v>146</v>
      </c>
      <c r="L7" s="2" t="s">
        <v>35</v>
      </c>
      <c r="P7" s="2" t="s">
        <v>146</v>
      </c>
      <c r="Q7" s="2" t="s">
        <v>76</v>
      </c>
    </row>
    <row r="8" spans="1:17" x14ac:dyDescent="0.2">
      <c r="A8" s="4"/>
      <c r="B8" s="2" t="s">
        <v>145</v>
      </c>
      <c r="C8" s="2" t="s">
        <v>29</v>
      </c>
      <c r="E8" s="4"/>
      <c r="F8" s="2" t="s">
        <v>145</v>
      </c>
      <c r="G8" s="2" t="s">
        <v>61</v>
      </c>
      <c r="K8" s="2" t="s">
        <v>146</v>
      </c>
      <c r="L8" s="2" t="s">
        <v>35</v>
      </c>
      <c r="P8" s="2" t="s">
        <v>145</v>
      </c>
      <c r="Q8" s="2" t="s">
        <v>76</v>
      </c>
    </row>
    <row r="9" spans="1:17" x14ac:dyDescent="0.2">
      <c r="A9" s="4"/>
      <c r="B9" s="2" t="s">
        <v>145</v>
      </c>
      <c r="C9" s="2" t="s">
        <v>29</v>
      </c>
      <c r="E9" s="4"/>
      <c r="F9" s="2" t="s">
        <v>146</v>
      </c>
      <c r="G9" s="2" t="s">
        <v>61</v>
      </c>
      <c r="K9" s="2" t="s">
        <v>145</v>
      </c>
      <c r="L9" s="2" t="s">
        <v>35</v>
      </c>
      <c r="P9" s="2" t="s">
        <v>146</v>
      </c>
      <c r="Q9" s="2" t="s">
        <v>76</v>
      </c>
    </row>
    <row r="10" spans="1:17" x14ac:dyDescent="0.2">
      <c r="A10" s="4"/>
      <c r="B10" s="2" t="s">
        <v>145</v>
      </c>
      <c r="C10" s="2" t="s">
        <v>29</v>
      </c>
      <c r="E10" s="4"/>
      <c r="F10" s="2" t="s">
        <v>145</v>
      </c>
      <c r="G10" s="2" t="s">
        <v>61</v>
      </c>
      <c r="K10" s="2" t="s">
        <v>145</v>
      </c>
      <c r="L10" s="2" t="s">
        <v>35</v>
      </c>
      <c r="P10" s="2" t="s">
        <v>146</v>
      </c>
      <c r="Q10" s="2" t="s">
        <v>76</v>
      </c>
    </row>
    <row r="11" spans="1:17" x14ac:dyDescent="0.2">
      <c r="A11" s="4"/>
      <c r="B11" s="2" t="s">
        <v>146</v>
      </c>
      <c r="C11" s="2" t="s">
        <v>29</v>
      </c>
      <c r="E11" s="4"/>
      <c r="F11" s="2" t="s">
        <v>146</v>
      </c>
      <c r="G11" s="2" t="s">
        <v>61</v>
      </c>
      <c r="K11" s="2" t="s">
        <v>145</v>
      </c>
      <c r="L11" s="2" t="s">
        <v>35</v>
      </c>
      <c r="P11" s="2" t="s">
        <v>145</v>
      </c>
      <c r="Q11" s="2" t="s">
        <v>76</v>
      </c>
    </row>
    <row r="12" spans="1:17" x14ac:dyDescent="0.2">
      <c r="A12" s="4"/>
      <c r="B12" s="2" t="s">
        <v>145</v>
      </c>
      <c r="C12" s="2" t="s">
        <v>29</v>
      </c>
      <c r="E12" s="4"/>
      <c r="F12" s="2" t="s">
        <v>146</v>
      </c>
      <c r="G12" s="2" t="s">
        <v>61</v>
      </c>
      <c r="K12" s="2" t="s">
        <v>146</v>
      </c>
      <c r="L12" s="2" t="s">
        <v>35</v>
      </c>
    </row>
    <row r="13" spans="1:17" x14ac:dyDescent="0.2">
      <c r="A13" s="4"/>
      <c r="B13" s="2" t="s">
        <v>146</v>
      </c>
      <c r="C13" s="2" t="s">
        <v>29</v>
      </c>
      <c r="E13" s="4"/>
      <c r="F13" s="2" t="s">
        <v>145</v>
      </c>
      <c r="G13" s="2" t="s">
        <v>61</v>
      </c>
      <c r="K13" s="2" t="s">
        <v>145</v>
      </c>
      <c r="L13" s="2" t="s">
        <v>35</v>
      </c>
      <c r="P13" s="2"/>
      <c r="Q13" s="2"/>
    </row>
    <row r="14" spans="1:17" x14ac:dyDescent="0.2">
      <c r="A14" s="4"/>
      <c r="B14" s="2" t="s">
        <v>145</v>
      </c>
      <c r="C14" s="2" t="s">
        <v>29</v>
      </c>
      <c r="E14" s="4"/>
      <c r="F14" s="2" t="s">
        <v>146</v>
      </c>
      <c r="G14" s="2" t="s">
        <v>61</v>
      </c>
      <c r="K14" s="2" t="s">
        <v>145</v>
      </c>
      <c r="L14" s="2" t="s">
        <v>35</v>
      </c>
      <c r="P14" s="2"/>
      <c r="Q14" s="2"/>
    </row>
    <row r="15" spans="1:17" x14ac:dyDescent="0.2">
      <c r="A15" s="4"/>
      <c r="B15" s="2" t="s">
        <v>145</v>
      </c>
      <c r="C15" s="2" t="s">
        <v>29</v>
      </c>
      <c r="E15" s="4"/>
      <c r="F15" s="2" t="s">
        <v>145</v>
      </c>
      <c r="G15" s="2" t="s">
        <v>61</v>
      </c>
      <c r="K15" s="2" t="s">
        <v>145</v>
      </c>
      <c r="L15" s="2" t="s">
        <v>35</v>
      </c>
      <c r="P15" s="2"/>
      <c r="Q15" s="2"/>
    </row>
    <row r="16" spans="1:17" x14ac:dyDescent="0.2">
      <c r="A16" s="4"/>
      <c r="B16" s="2" t="s">
        <v>146</v>
      </c>
      <c r="C16" s="2" t="s">
        <v>29</v>
      </c>
      <c r="E16" s="4"/>
      <c r="K16" s="2" t="s">
        <v>146</v>
      </c>
      <c r="L16" s="2" t="s">
        <v>35</v>
      </c>
      <c r="P16" s="2"/>
      <c r="Q16" s="2"/>
    </row>
    <row r="17" spans="1:17" x14ac:dyDescent="0.2">
      <c r="A17" s="4"/>
      <c r="B17" s="2" t="s">
        <v>145</v>
      </c>
      <c r="C17" s="2" t="s">
        <v>29</v>
      </c>
      <c r="E17" s="4"/>
      <c r="F17" s="2"/>
      <c r="G17" s="2"/>
      <c r="K17" s="2" t="s">
        <v>145</v>
      </c>
      <c r="L17" s="2" t="s">
        <v>35</v>
      </c>
      <c r="P17" s="2"/>
      <c r="Q17" s="2"/>
    </row>
    <row r="18" spans="1:17" x14ac:dyDescent="0.2">
      <c r="A18" s="4"/>
      <c r="B18" s="2" t="s">
        <v>145</v>
      </c>
      <c r="C18" s="2" t="s">
        <v>29</v>
      </c>
      <c r="E18" s="4"/>
      <c r="K18" s="2" t="s">
        <v>145</v>
      </c>
      <c r="L18" s="2" t="s">
        <v>35</v>
      </c>
      <c r="P18" s="2"/>
      <c r="Q18" s="2"/>
    </row>
    <row r="19" spans="1:17" x14ac:dyDescent="0.2">
      <c r="A19" s="4"/>
      <c r="B19" s="2" t="s">
        <v>145</v>
      </c>
      <c r="C19" s="2" t="s">
        <v>29</v>
      </c>
      <c r="E19" s="4"/>
      <c r="F19" s="2"/>
      <c r="G19" s="2"/>
      <c r="P19" s="2"/>
      <c r="Q19" s="2"/>
    </row>
    <row r="20" spans="1:17" x14ac:dyDescent="0.2">
      <c r="A20" s="4"/>
      <c r="B20" s="2" t="s">
        <v>145</v>
      </c>
      <c r="C20" s="2" t="s">
        <v>29</v>
      </c>
      <c r="E20" s="4"/>
      <c r="F20" s="2"/>
      <c r="G20" s="2"/>
    </row>
    <row r="21" spans="1:17" x14ac:dyDescent="0.2">
      <c r="A21" s="4"/>
      <c r="B21" s="2" t="s">
        <v>145</v>
      </c>
      <c r="C21" s="2" t="s">
        <v>29</v>
      </c>
      <c r="E21" s="4"/>
      <c r="F21" s="2"/>
      <c r="G21" s="2"/>
      <c r="P21" s="2"/>
      <c r="Q21" s="2"/>
    </row>
    <row r="22" spans="1:17" x14ac:dyDescent="0.2">
      <c r="A22" s="4"/>
      <c r="B22" s="2" t="s">
        <v>179</v>
      </c>
      <c r="C22" s="2" t="s">
        <v>29</v>
      </c>
      <c r="E22" s="4"/>
      <c r="F22" s="2"/>
      <c r="G22" s="2"/>
      <c r="P22" s="2"/>
      <c r="Q22" s="2"/>
    </row>
    <row r="23" spans="1:17" x14ac:dyDescent="0.2">
      <c r="A23" s="4"/>
      <c r="E23" s="4"/>
      <c r="F23" s="2"/>
      <c r="G23" s="2"/>
      <c r="P23" s="2"/>
      <c r="Q23" s="2"/>
    </row>
    <row r="24" spans="1:17" x14ac:dyDescent="0.2">
      <c r="A24" s="4"/>
      <c r="G24" s="2"/>
      <c r="P24" s="2"/>
      <c r="Q24" s="2"/>
    </row>
    <row r="25" spans="1:17" x14ac:dyDescent="0.2">
      <c r="A25" s="4"/>
      <c r="B25" s="19"/>
      <c r="G25" s="2"/>
      <c r="P25" s="2"/>
      <c r="Q25" s="2"/>
    </row>
    <row r="26" spans="1:17" x14ac:dyDescent="0.2">
      <c r="A26" s="4"/>
      <c r="C26" s="17" t="s">
        <v>29</v>
      </c>
      <c r="D26" s="15" t="s">
        <v>76</v>
      </c>
      <c r="E26" s="18" t="s">
        <v>35</v>
      </c>
      <c r="F26" s="17" t="s">
        <v>61</v>
      </c>
      <c r="G26" s="2"/>
    </row>
    <row r="27" spans="1:17" x14ac:dyDescent="0.2">
      <c r="A27" s="4"/>
      <c r="B27" s="17" t="s">
        <v>145</v>
      </c>
      <c r="C27" s="2">
        <v>16</v>
      </c>
      <c r="D27">
        <v>3</v>
      </c>
      <c r="E27" s="4">
        <v>12</v>
      </c>
      <c r="F27" s="2">
        <v>6</v>
      </c>
      <c r="P27" s="2"/>
      <c r="Q27" s="2"/>
    </row>
    <row r="28" spans="1:17" x14ac:dyDescent="0.2">
      <c r="A28" s="4"/>
      <c r="B28" s="17" t="s">
        <v>146</v>
      </c>
      <c r="C28" s="2">
        <v>4</v>
      </c>
      <c r="D28">
        <v>7</v>
      </c>
      <c r="E28" s="4">
        <v>4</v>
      </c>
      <c r="F28" s="2">
        <v>7</v>
      </c>
      <c r="P28" s="2"/>
      <c r="Q28" s="2"/>
    </row>
    <row r="29" spans="1:17" x14ac:dyDescent="0.2">
      <c r="A29" s="4"/>
      <c r="B29" s="17" t="s">
        <v>179</v>
      </c>
      <c r="C29" s="2">
        <v>1</v>
      </c>
      <c r="E29" s="4">
        <v>1</v>
      </c>
      <c r="F29" s="9">
        <v>1</v>
      </c>
      <c r="G29" s="2"/>
      <c r="K29" s="2"/>
      <c r="L29" s="2"/>
      <c r="P29" s="2"/>
      <c r="Q29" s="2"/>
    </row>
    <row r="30" spans="1:17" x14ac:dyDescent="0.2">
      <c r="A30" s="4"/>
      <c r="B30" s="17" t="s">
        <v>276</v>
      </c>
      <c r="C30" s="2"/>
      <c r="E30" s="4"/>
      <c r="G30" s="2"/>
      <c r="K30" s="2"/>
      <c r="L30" s="2"/>
      <c r="P30" s="2"/>
      <c r="Q30" s="2"/>
    </row>
    <row r="31" spans="1:17" x14ac:dyDescent="0.2">
      <c r="A31" s="4"/>
      <c r="B31" s="17"/>
      <c r="C31" s="2"/>
      <c r="E31" s="4"/>
      <c r="G31" s="2"/>
      <c r="K31" s="2"/>
      <c r="L31" s="2"/>
    </row>
    <row r="32" spans="1:17" x14ac:dyDescent="0.2">
      <c r="A32" s="4"/>
      <c r="B32" s="2"/>
      <c r="C32" s="2"/>
      <c r="E32" s="4"/>
      <c r="F32" s="2"/>
      <c r="G32" s="2"/>
    </row>
    <row r="33" spans="1:17" x14ac:dyDescent="0.2">
      <c r="A33" s="4"/>
      <c r="G33" s="2"/>
      <c r="K33" s="2"/>
      <c r="L33" s="2"/>
    </row>
    <row r="34" spans="1:17" x14ac:dyDescent="0.2">
      <c r="A34" s="4"/>
      <c r="G34" s="2"/>
    </row>
    <row r="35" spans="1:17" x14ac:dyDescent="0.2">
      <c r="A35" s="4"/>
      <c r="K35" s="2"/>
      <c r="L35" s="2"/>
    </row>
    <row r="36" spans="1:17" x14ac:dyDescent="0.2">
      <c r="A36" s="4"/>
      <c r="K36" s="2"/>
      <c r="L36" s="2"/>
    </row>
    <row r="37" spans="1:17" x14ac:dyDescent="0.2">
      <c r="A37" s="4"/>
      <c r="G37" s="2"/>
      <c r="K37" s="2"/>
      <c r="L37" s="2"/>
      <c r="P37" s="2"/>
      <c r="Q37" s="2"/>
    </row>
    <row r="38" spans="1:17" x14ac:dyDescent="0.2">
      <c r="A38" s="4"/>
      <c r="E38" s="4"/>
      <c r="F38" s="2"/>
      <c r="G38" s="2"/>
      <c r="P38" s="2"/>
      <c r="Q38" s="2"/>
    </row>
    <row r="39" spans="1:17" x14ac:dyDescent="0.2">
      <c r="A39" s="4"/>
      <c r="E39" s="4"/>
      <c r="F39" s="2"/>
      <c r="G39" s="2"/>
      <c r="P39" s="2"/>
      <c r="Q39" s="2"/>
    </row>
    <row r="40" spans="1:17" x14ac:dyDescent="0.2">
      <c r="A40" s="4"/>
      <c r="B40" s="2"/>
      <c r="C40" s="2"/>
      <c r="E40" s="4"/>
      <c r="F40" s="2"/>
      <c r="G40" s="2"/>
      <c r="P40" s="2"/>
      <c r="Q40" s="2"/>
    </row>
    <row r="41" spans="1:17" x14ac:dyDescent="0.2">
      <c r="A41" s="4"/>
      <c r="B41" s="2"/>
      <c r="C41" s="2"/>
      <c r="E41" s="4"/>
      <c r="F41" s="2"/>
      <c r="G41" s="2"/>
      <c r="P41" s="2"/>
      <c r="Q41" s="2"/>
    </row>
    <row r="42" spans="1:17" x14ac:dyDescent="0.2">
      <c r="A42" s="4"/>
      <c r="B42" s="2"/>
      <c r="C42" s="2"/>
      <c r="E42" s="4"/>
      <c r="F42" s="2"/>
      <c r="G42" s="2"/>
      <c r="P42" s="2"/>
      <c r="Q42" s="2"/>
    </row>
    <row r="43" spans="1:17" x14ac:dyDescent="0.2">
      <c r="A43" s="4"/>
      <c r="E43" s="4"/>
      <c r="F43" s="2"/>
      <c r="G43" s="2"/>
      <c r="P43" s="2"/>
      <c r="Q43" s="2"/>
    </row>
    <row r="44" spans="1:17" x14ac:dyDescent="0.2">
      <c r="A44" s="4"/>
      <c r="E44" s="4"/>
      <c r="F44" s="2"/>
      <c r="G44" s="2"/>
      <c r="P44" s="2"/>
      <c r="Q44" s="2"/>
    </row>
    <row r="45" spans="1:17" x14ac:dyDescent="0.2">
      <c r="A45" s="4"/>
      <c r="B45" s="2"/>
      <c r="C45" s="2"/>
      <c r="E45" s="4"/>
      <c r="P45" s="2"/>
      <c r="Q45" s="2"/>
    </row>
    <row r="46" spans="1:17" x14ac:dyDescent="0.2">
      <c r="A46" s="4"/>
      <c r="B46" s="2"/>
      <c r="C46" s="2"/>
      <c r="E46" s="4"/>
      <c r="F46" s="2"/>
      <c r="G46" s="2"/>
    </row>
    <row r="47" spans="1:17" x14ac:dyDescent="0.2">
      <c r="A47" s="4"/>
      <c r="B47" s="2"/>
      <c r="C47" s="2"/>
      <c r="E47" s="4"/>
      <c r="F47" s="2"/>
      <c r="G47" s="2"/>
      <c r="P47" s="2"/>
      <c r="Q47" s="2"/>
    </row>
    <row r="48" spans="1:17" x14ac:dyDescent="0.2">
      <c r="A48" s="4"/>
      <c r="B48" s="2"/>
      <c r="C48" s="2"/>
      <c r="E48" s="4"/>
      <c r="F48" s="2"/>
      <c r="G48" s="2"/>
      <c r="P48" s="2"/>
      <c r="Q48" s="2"/>
    </row>
    <row r="49" spans="1:17" x14ac:dyDescent="0.2">
      <c r="A49" s="4"/>
      <c r="B49" s="2"/>
      <c r="C49" s="2"/>
      <c r="E49" s="4"/>
      <c r="F49" s="2"/>
      <c r="G49" s="2"/>
      <c r="K49" s="2"/>
      <c r="L49" s="2"/>
      <c r="P49" s="2"/>
      <c r="Q49" s="2"/>
    </row>
    <row r="50" spans="1:17" x14ac:dyDescent="0.2">
      <c r="A50" s="4"/>
      <c r="B50" s="2"/>
      <c r="C50" s="2"/>
      <c r="E50" s="4"/>
      <c r="K50" s="2"/>
      <c r="L50" s="2"/>
    </row>
    <row r="51" spans="1:17" x14ac:dyDescent="0.2">
      <c r="A51" s="4"/>
      <c r="B51" s="2"/>
      <c r="C51" s="2"/>
      <c r="E51" s="4"/>
      <c r="F51" s="2"/>
      <c r="G51" s="2"/>
      <c r="K51" s="2"/>
      <c r="L51" s="2"/>
    </row>
    <row r="52" spans="1:17" x14ac:dyDescent="0.2">
      <c r="A52" s="4"/>
      <c r="B52" s="2"/>
      <c r="C52" s="2"/>
      <c r="E52" s="4"/>
      <c r="F52" s="2"/>
      <c r="G52" s="2"/>
      <c r="K52" s="2"/>
      <c r="L52" s="2"/>
    </row>
    <row r="53" spans="1:17" x14ac:dyDescent="0.2">
      <c r="A53" s="4"/>
      <c r="E53" s="4"/>
      <c r="F53" s="2"/>
      <c r="G53" s="2"/>
      <c r="K53" s="2"/>
      <c r="L53" s="2"/>
    </row>
    <row r="54" spans="1:17" x14ac:dyDescent="0.2">
      <c r="A54" s="4"/>
      <c r="E54" s="4"/>
      <c r="F54" s="2"/>
      <c r="G54" s="2"/>
      <c r="K54" s="2"/>
      <c r="L54" s="2"/>
    </row>
    <row r="55" spans="1:17" x14ac:dyDescent="0.2">
      <c r="A55" s="4"/>
      <c r="E55" s="4"/>
      <c r="K55" s="2"/>
      <c r="L55" s="2"/>
      <c r="P55" s="2"/>
      <c r="Q55" s="2"/>
    </row>
    <row r="56" spans="1:17" x14ac:dyDescent="0.2">
      <c r="A56" s="4"/>
      <c r="B56" s="2"/>
      <c r="C56" s="2"/>
      <c r="E56" s="4"/>
      <c r="F56" s="2"/>
      <c r="G56" s="2"/>
      <c r="K56" s="2"/>
      <c r="L56" s="2"/>
    </row>
    <row r="57" spans="1:17" x14ac:dyDescent="0.2">
      <c r="A57" s="4"/>
      <c r="B57" s="2"/>
      <c r="C57" s="2"/>
      <c r="E57" s="4"/>
      <c r="K57" s="2"/>
      <c r="L57" s="2"/>
      <c r="P57" s="2"/>
      <c r="Q57" s="2"/>
    </row>
    <row r="58" spans="1:17" x14ac:dyDescent="0.2">
      <c r="A58" s="4"/>
      <c r="B58" s="2"/>
      <c r="C58" s="2"/>
      <c r="E58" s="4"/>
      <c r="F58" s="2"/>
      <c r="G58" s="2"/>
      <c r="P58" s="2"/>
      <c r="Q58" s="2"/>
    </row>
    <row r="59" spans="1:17" x14ac:dyDescent="0.2">
      <c r="A59" s="4"/>
      <c r="B59" s="2"/>
      <c r="C59" s="2"/>
      <c r="E59" s="4"/>
      <c r="F59" s="2"/>
      <c r="G59" s="2"/>
      <c r="K59" s="2"/>
      <c r="L59" s="2"/>
      <c r="P59" s="2"/>
      <c r="Q59" s="2"/>
    </row>
    <row r="60" spans="1:17" x14ac:dyDescent="0.2">
      <c r="A60" s="4"/>
      <c r="B60" s="2"/>
      <c r="C60" s="2"/>
      <c r="E60" s="4"/>
      <c r="F60" s="2"/>
      <c r="G60" s="2"/>
      <c r="P60" s="2"/>
      <c r="Q60" s="2"/>
    </row>
    <row r="61" spans="1:17" x14ac:dyDescent="0.2">
      <c r="A61" s="4"/>
      <c r="B61" s="2"/>
      <c r="C61" s="2"/>
      <c r="E61" s="4"/>
      <c r="P61" s="2"/>
      <c r="Q61" s="2"/>
    </row>
    <row r="62" spans="1:17" x14ac:dyDescent="0.2">
      <c r="A62" s="4"/>
      <c r="B62" s="2"/>
      <c r="C62" s="2"/>
      <c r="E62" s="4"/>
      <c r="F62" s="2"/>
      <c r="G62" s="2"/>
      <c r="P62" s="2"/>
      <c r="Q62" s="2"/>
    </row>
    <row r="63" spans="1:17" x14ac:dyDescent="0.2">
      <c r="A63" s="4"/>
      <c r="B63" s="2"/>
      <c r="C63" s="2"/>
      <c r="E63" s="4"/>
      <c r="F63" s="2"/>
      <c r="G63" s="2"/>
      <c r="P63" s="2"/>
      <c r="Q63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5" workbookViewId="0">
      <selection activeCell="V24" sqref="V24"/>
    </sheetView>
  </sheetViews>
  <sheetFormatPr defaultRowHeight="12.75" x14ac:dyDescent="0.2"/>
  <cols>
    <col min="1" max="2" width="9.140625" style="9"/>
    <col min="3" max="3" width="21.42578125" style="1" customWidth="1"/>
    <col min="4" max="5" width="9.140625" style="9"/>
    <col min="6" max="6" width="21.42578125" style="1" customWidth="1"/>
    <col min="7" max="8" width="9.140625" style="9"/>
    <col min="9" max="9" width="21.42578125" style="1" customWidth="1"/>
    <col min="10" max="11" width="9.140625" style="9"/>
    <col min="12" max="12" width="21.42578125" style="1" customWidth="1"/>
    <col min="13" max="16384" width="9.140625" style="9"/>
  </cols>
  <sheetData>
    <row r="1" spans="2:13" x14ac:dyDescent="0.2">
      <c r="B1" s="9" t="s">
        <v>29</v>
      </c>
      <c r="C1" s="2" t="s">
        <v>1</v>
      </c>
      <c r="E1" s="9" t="s">
        <v>76</v>
      </c>
      <c r="F1" s="2" t="s">
        <v>1</v>
      </c>
      <c r="H1" s="9" t="s">
        <v>35</v>
      </c>
      <c r="I1" s="2" t="s">
        <v>1</v>
      </c>
      <c r="K1" s="9" t="s">
        <v>61</v>
      </c>
      <c r="L1" s="2" t="s">
        <v>1</v>
      </c>
    </row>
    <row r="2" spans="2:13" x14ac:dyDescent="0.2">
      <c r="C2" s="4" t="s">
        <v>17</v>
      </c>
      <c r="D2" s="9" t="s">
        <v>362</v>
      </c>
      <c r="F2" s="4" t="s">
        <v>73</v>
      </c>
      <c r="G2" s="9" t="s">
        <v>362</v>
      </c>
      <c r="I2" s="4" t="s">
        <v>30</v>
      </c>
      <c r="J2" s="9" t="s">
        <v>362</v>
      </c>
      <c r="L2" s="4" t="s">
        <v>57</v>
      </c>
      <c r="M2" s="9" t="s">
        <v>360</v>
      </c>
    </row>
    <row r="3" spans="2:13" x14ac:dyDescent="0.2">
      <c r="C3" s="4" t="s">
        <v>36</v>
      </c>
      <c r="D3" s="9" t="s">
        <v>362</v>
      </c>
      <c r="F3" s="4" t="s">
        <v>89</v>
      </c>
      <c r="G3" s="9" t="s">
        <v>360</v>
      </c>
      <c r="I3" s="4" t="s">
        <v>54</v>
      </c>
      <c r="J3" s="9" t="s">
        <v>362</v>
      </c>
      <c r="L3" s="4" t="s">
        <v>62</v>
      </c>
      <c r="M3" s="9" t="s">
        <v>360</v>
      </c>
    </row>
    <row r="4" spans="2:13" x14ac:dyDescent="0.2">
      <c r="C4" s="4" t="s">
        <v>41</v>
      </c>
      <c r="D4" s="9" t="s">
        <v>362</v>
      </c>
      <c r="F4" s="4" t="s">
        <v>91</v>
      </c>
      <c r="G4" s="9" t="s">
        <v>396</v>
      </c>
      <c r="I4" s="4" t="s">
        <v>66</v>
      </c>
      <c r="J4" s="9" t="s">
        <v>360</v>
      </c>
      <c r="L4" s="4" t="s">
        <v>77</v>
      </c>
      <c r="M4" s="9" t="s">
        <v>360</v>
      </c>
    </row>
    <row r="5" spans="2:13" x14ac:dyDescent="0.2">
      <c r="C5" s="4" t="s">
        <v>79</v>
      </c>
      <c r="D5" s="9" t="s">
        <v>360</v>
      </c>
      <c r="F5" s="4" t="s">
        <v>95</v>
      </c>
      <c r="G5" s="9" t="s">
        <v>362</v>
      </c>
      <c r="I5" s="4" t="s">
        <v>68</v>
      </c>
      <c r="J5" s="9" t="s">
        <v>396</v>
      </c>
      <c r="L5" s="4" t="s">
        <v>82</v>
      </c>
      <c r="M5" s="9" t="s">
        <v>362</v>
      </c>
    </row>
    <row r="6" spans="2:13" x14ac:dyDescent="0.2">
      <c r="C6" s="4" t="s">
        <v>87</v>
      </c>
      <c r="D6" s="9" t="s">
        <v>362</v>
      </c>
      <c r="F6" s="4" t="s">
        <v>99</v>
      </c>
      <c r="G6" s="9" t="s">
        <v>360</v>
      </c>
      <c r="I6" s="4" t="s">
        <v>84</v>
      </c>
      <c r="J6" s="9" t="s">
        <v>360</v>
      </c>
      <c r="L6" s="4" t="s">
        <v>93</v>
      </c>
      <c r="M6" s="9" t="s">
        <v>362</v>
      </c>
    </row>
    <row r="7" spans="2:13" x14ac:dyDescent="0.2">
      <c r="C7" s="4" t="s">
        <v>97</v>
      </c>
      <c r="D7" s="9" t="s">
        <v>360</v>
      </c>
      <c r="F7" s="4" t="s">
        <v>105</v>
      </c>
      <c r="G7" s="9" t="s">
        <v>396</v>
      </c>
      <c r="I7" s="4" t="s">
        <v>85</v>
      </c>
      <c r="J7" s="9" t="s">
        <v>362</v>
      </c>
      <c r="L7" s="4" t="s">
        <v>102</v>
      </c>
      <c r="M7" s="9" t="s">
        <v>362</v>
      </c>
    </row>
    <row r="8" spans="2:13" x14ac:dyDescent="0.2">
      <c r="C8" s="4" t="s">
        <v>98</v>
      </c>
      <c r="D8" s="9" t="s">
        <v>360</v>
      </c>
      <c r="F8" s="4" t="s">
        <v>112</v>
      </c>
      <c r="G8" s="9" t="s">
        <v>362</v>
      </c>
      <c r="I8" s="4" t="s">
        <v>88</v>
      </c>
      <c r="J8" s="9" t="s">
        <v>362</v>
      </c>
      <c r="L8" s="4" t="s">
        <v>103</v>
      </c>
      <c r="M8" s="9" t="s">
        <v>396</v>
      </c>
    </row>
    <row r="9" spans="2:13" x14ac:dyDescent="0.2">
      <c r="C9" s="4" t="s">
        <v>100</v>
      </c>
      <c r="D9" s="9" t="s">
        <v>396</v>
      </c>
      <c r="F9" s="4" t="s">
        <v>119</v>
      </c>
      <c r="G9" s="9" t="s">
        <v>360</v>
      </c>
      <c r="I9" s="4" t="s">
        <v>109</v>
      </c>
      <c r="J9" s="9" t="s">
        <v>360</v>
      </c>
      <c r="L9" s="4" t="s">
        <v>108</v>
      </c>
      <c r="M9" s="9" t="s">
        <v>396</v>
      </c>
    </row>
    <row r="10" spans="2:13" x14ac:dyDescent="0.2">
      <c r="C10" s="4" t="s">
        <v>106</v>
      </c>
      <c r="D10" s="9" t="s">
        <v>396</v>
      </c>
      <c r="F10" s="4" t="s">
        <v>133</v>
      </c>
      <c r="G10" s="9" t="s">
        <v>360</v>
      </c>
      <c r="I10" s="4" t="s">
        <v>111</v>
      </c>
      <c r="J10" s="9" t="s">
        <v>362</v>
      </c>
      <c r="L10" s="4" t="s">
        <v>115</v>
      </c>
      <c r="M10" s="9" t="s">
        <v>360</v>
      </c>
    </row>
    <row r="11" spans="2:13" x14ac:dyDescent="0.2">
      <c r="C11" s="4" t="s">
        <v>110</v>
      </c>
      <c r="D11" s="9" t="s">
        <v>360</v>
      </c>
      <c r="F11" s="4" t="s">
        <v>141</v>
      </c>
      <c r="G11" s="9" t="s">
        <v>362</v>
      </c>
      <c r="I11" s="4" t="s">
        <v>118</v>
      </c>
      <c r="J11" s="9" t="s">
        <v>396</v>
      </c>
      <c r="L11" s="4" t="s">
        <v>120</v>
      </c>
      <c r="M11" s="9" t="s">
        <v>360</v>
      </c>
    </row>
    <row r="12" spans="2:13" x14ac:dyDescent="0.2">
      <c r="C12" s="4" t="s">
        <v>113</v>
      </c>
      <c r="D12" s="9" t="s">
        <v>362</v>
      </c>
      <c r="I12" s="4" t="s">
        <v>122</v>
      </c>
      <c r="J12" s="9" t="s">
        <v>396</v>
      </c>
      <c r="L12" s="4" t="s">
        <v>121</v>
      </c>
      <c r="M12" s="9" t="s">
        <v>396</v>
      </c>
    </row>
    <row r="13" spans="2:13" x14ac:dyDescent="0.2">
      <c r="C13" s="4" t="s">
        <v>114</v>
      </c>
      <c r="D13" s="9" t="s">
        <v>362</v>
      </c>
      <c r="I13" s="4" t="s">
        <v>123</v>
      </c>
      <c r="J13" s="9" t="s">
        <v>396</v>
      </c>
      <c r="L13" s="4" t="s">
        <v>132</v>
      </c>
      <c r="M13" s="9" t="s">
        <v>362</v>
      </c>
    </row>
    <row r="14" spans="2:13" x14ac:dyDescent="0.2">
      <c r="C14" s="4" t="s">
        <v>117</v>
      </c>
      <c r="D14" s="9" t="s">
        <v>396</v>
      </c>
      <c r="I14" s="4" t="s">
        <v>124</v>
      </c>
      <c r="J14" s="9" t="s">
        <v>396</v>
      </c>
      <c r="L14" s="4" t="s">
        <v>134</v>
      </c>
      <c r="M14" s="9" t="s">
        <v>396</v>
      </c>
    </row>
    <row r="15" spans="2:13" x14ac:dyDescent="0.2">
      <c r="C15" s="4" t="s">
        <v>125</v>
      </c>
      <c r="D15" s="9" t="s">
        <v>360</v>
      </c>
      <c r="I15" s="4" t="s">
        <v>128</v>
      </c>
      <c r="J15" s="9" t="s">
        <v>360</v>
      </c>
      <c r="L15" s="4" t="s">
        <v>140</v>
      </c>
      <c r="M15" s="9" t="s">
        <v>360</v>
      </c>
    </row>
    <row r="16" spans="2:13" x14ac:dyDescent="0.2">
      <c r="C16" s="4" t="s">
        <v>126</v>
      </c>
      <c r="D16" s="9" t="s">
        <v>362</v>
      </c>
      <c r="F16" s="19"/>
      <c r="I16" s="4" t="s">
        <v>144</v>
      </c>
      <c r="J16" s="9" t="s">
        <v>360</v>
      </c>
    </row>
    <row r="17" spans="2:12" x14ac:dyDescent="0.2">
      <c r="C17" s="4" t="s">
        <v>127</v>
      </c>
      <c r="D17" s="9" t="s">
        <v>362</v>
      </c>
      <c r="F17" s="9"/>
      <c r="I17" s="4" t="s">
        <v>137</v>
      </c>
      <c r="J17" s="9" t="s">
        <v>396</v>
      </c>
    </row>
    <row r="18" spans="2:12" x14ac:dyDescent="0.2">
      <c r="C18" s="4" t="s">
        <v>129</v>
      </c>
      <c r="D18" s="9" t="s">
        <v>362</v>
      </c>
      <c r="F18" s="9"/>
      <c r="I18" s="4" t="s">
        <v>143</v>
      </c>
      <c r="J18" s="9" t="s">
        <v>360</v>
      </c>
    </row>
    <row r="19" spans="2:12" x14ac:dyDescent="0.2">
      <c r="C19" s="4" t="s">
        <v>131</v>
      </c>
      <c r="D19" s="9" t="s">
        <v>396</v>
      </c>
      <c r="F19" s="9"/>
      <c r="L19" s="19"/>
    </row>
    <row r="20" spans="2:12" x14ac:dyDescent="0.2">
      <c r="C20" s="4" t="s">
        <v>136</v>
      </c>
      <c r="D20" s="9" t="s">
        <v>360</v>
      </c>
      <c r="F20" s="9"/>
      <c r="L20" s="9"/>
    </row>
    <row r="21" spans="2:12" x14ac:dyDescent="0.2">
      <c r="C21" s="4" t="s">
        <v>139</v>
      </c>
      <c r="D21" s="9" t="s">
        <v>360</v>
      </c>
      <c r="F21" s="2"/>
      <c r="L21" s="9"/>
    </row>
    <row r="22" spans="2:12" x14ac:dyDescent="0.2">
      <c r="C22" s="4" t="s">
        <v>142</v>
      </c>
      <c r="D22" s="9" t="s">
        <v>362</v>
      </c>
      <c r="F22" s="2"/>
      <c r="L22" s="9"/>
    </row>
    <row r="23" spans="2:12" x14ac:dyDescent="0.2">
      <c r="F23" s="9"/>
      <c r="L23" s="9"/>
    </row>
    <row r="24" spans="2:12" x14ac:dyDescent="0.2">
      <c r="C24" s="1" t="s">
        <v>29</v>
      </c>
      <c r="D24" s="9" t="s">
        <v>76</v>
      </c>
      <c r="E24" s="9" t="s">
        <v>35</v>
      </c>
      <c r="F24" s="9" t="s">
        <v>61</v>
      </c>
      <c r="I24" s="19"/>
      <c r="L24" s="2"/>
    </row>
    <row r="25" spans="2:12" x14ac:dyDescent="0.2">
      <c r="B25" s="9" t="s">
        <v>362</v>
      </c>
      <c r="C25" s="1">
        <v>10</v>
      </c>
      <c r="D25" s="9">
        <v>4</v>
      </c>
      <c r="E25" s="9">
        <v>5</v>
      </c>
      <c r="F25" s="9">
        <v>4</v>
      </c>
      <c r="I25" s="9"/>
      <c r="L25" s="9"/>
    </row>
    <row r="26" spans="2:12" x14ac:dyDescent="0.2">
      <c r="B26" s="9" t="s">
        <v>396</v>
      </c>
      <c r="C26" s="1">
        <v>4</v>
      </c>
      <c r="D26" s="9">
        <v>2</v>
      </c>
      <c r="E26" s="9">
        <v>6</v>
      </c>
      <c r="F26" s="9">
        <v>4</v>
      </c>
      <c r="I26" s="9"/>
      <c r="L26" s="9"/>
    </row>
    <row r="27" spans="2:12" x14ac:dyDescent="0.2">
      <c r="B27" s="9" t="s">
        <v>360</v>
      </c>
      <c r="C27" s="9">
        <v>7</v>
      </c>
      <c r="D27" s="9">
        <v>4</v>
      </c>
      <c r="E27" s="9">
        <v>6</v>
      </c>
      <c r="F27" s="9">
        <v>6</v>
      </c>
      <c r="I27" s="9"/>
      <c r="L27" s="9"/>
    </row>
    <row r="28" spans="2:12" x14ac:dyDescent="0.2">
      <c r="C28" s="9"/>
      <c r="I28" s="9"/>
      <c r="L28" s="9"/>
    </row>
    <row r="29" spans="2:12" x14ac:dyDescent="0.2">
      <c r="C29" s="9"/>
      <c r="I29" s="2"/>
    </row>
    <row r="30" spans="2:12" x14ac:dyDescent="0.2">
      <c r="C30" s="9"/>
      <c r="I30" s="2"/>
    </row>
    <row r="31" spans="2:12" x14ac:dyDescent="0.2">
      <c r="C31" s="9"/>
      <c r="F31" s="3"/>
      <c r="I31" s="9"/>
    </row>
    <row r="32" spans="2:12" x14ac:dyDescent="0.2">
      <c r="C32" s="2"/>
      <c r="F32" s="9"/>
      <c r="I32" s="9"/>
    </row>
    <row r="33" spans="3:12" x14ac:dyDescent="0.2">
      <c r="C33" s="2"/>
      <c r="F33" s="9"/>
      <c r="I33" s="9"/>
    </row>
    <row r="34" spans="3:12" x14ac:dyDescent="0.2">
      <c r="C34" s="9"/>
      <c r="L34" s="3"/>
    </row>
    <row r="35" spans="3:12" x14ac:dyDescent="0.2">
      <c r="C35" s="9"/>
      <c r="L35" s="9"/>
    </row>
    <row r="36" spans="3:12" x14ac:dyDescent="0.2">
      <c r="C36" s="9"/>
      <c r="L36" s="9"/>
    </row>
    <row r="39" spans="3:12" x14ac:dyDescent="0.2">
      <c r="F39" s="2"/>
      <c r="I39" s="3"/>
    </row>
    <row r="40" spans="3:12" x14ac:dyDescent="0.2">
      <c r="I40" s="9"/>
    </row>
    <row r="41" spans="3:12" x14ac:dyDescent="0.2">
      <c r="I41" s="9"/>
    </row>
    <row r="42" spans="3:12" x14ac:dyDescent="0.2">
      <c r="C42" s="3"/>
      <c r="L42" s="2"/>
    </row>
    <row r="43" spans="3:12" x14ac:dyDescent="0.2">
      <c r="C43" s="9"/>
    </row>
    <row r="44" spans="3:12" x14ac:dyDescent="0.2">
      <c r="C44" s="9"/>
    </row>
    <row r="47" spans="3:12" x14ac:dyDescent="0.2">
      <c r="I47" s="2"/>
    </row>
    <row r="50" spans="3:3" x14ac:dyDescent="0.2">
      <c r="C5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3"/>
  <sheetViews>
    <sheetView tabSelected="1" zoomScale="80" zoomScaleNormal="80" workbookViewId="0">
      <pane xSplit="4" ySplit="1" topLeftCell="Y18" activePane="bottomRight" state="frozen"/>
      <selection pane="topRight" activeCell="E1" sqref="E1"/>
      <selection pane="bottomLeft" activeCell="A2" sqref="A2"/>
      <selection pane="bottomRight" activeCell="AO34" sqref="AO34"/>
    </sheetView>
  </sheetViews>
  <sheetFormatPr defaultColWidth="14.42578125" defaultRowHeight="12.75" x14ac:dyDescent="0.2"/>
  <cols>
    <col min="1" max="1" width="7" style="9" customWidth="1"/>
    <col min="2" max="2" width="14.140625" style="9" customWidth="1"/>
    <col min="3" max="3" width="9.28515625" style="9" customWidth="1"/>
    <col min="4" max="4" width="10.7109375" style="9" customWidth="1"/>
    <col min="5" max="7" width="14.42578125" style="9"/>
    <col min="8" max="8" width="11.42578125" style="9" customWidth="1"/>
    <col min="9" max="9" width="21.140625" style="9" customWidth="1"/>
    <col min="10" max="14" width="14.42578125" style="9"/>
    <col min="15" max="15" width="11.42578125" style="9" customWidth="1"/>
    <col min="16" max="16" width="21.140625" style="9" customWidth="1"/>
    <col min="17" max="17" width="14.5703125" style="9" customWidth="1"/>
    <col min="18" max="18" width="16.42578125" style="9" customWidth="1"/>
    <col min="19" max="26" width="14.42578125" style="9"/>
    <col min="27" max="28" width="6.5703125" style="9" customWidth="1"/>
    <col min="29" max="29" width="21.140625" style="9" customWidth="1"/>
    <col min="30" max="32" width="6.5703125" style="9" customWidth="1"/>
    <col min="33" max="33" width="6.42578125" style="9" customWidth="1"/>
    <col min="34" max="45" width="6.5703125" style="9" customWidth="1"/>
    <col min="46" max="16384" width="14.42578125" style="9"/>
  </cols>
  <sheetData>
    <row r="1" spans="1:45" s="8" customFormat="1" ht="57" customHeight="1" x14ac:dyDescent="0.2">
      <c r="A1" s="5" t="s">
        <v>1</v>
      </c>
      <c r="B1" s="5" t="s">
        <v>343</v>
      </c>
      <c r="C1" s="6" t="s">
        <v>16</v>
      </c>
      <c r="D1" s="8" t="s">
        <v>397</v>
      </c>
      <c r="H1" s="5" t="s">
        <v>1</v>
      </c>
      <c r="I1" s="5" t="s">
        <v>343</v>
      </c>
      <c r="J1" s="6" t="s">
        <v>16</v>
      </c>
      <c r="K1" s="8" t="s">
        <v>397</v>
      </c>
      <c r="O1" s="5" t="s">
        <v>1</v>
      </c>
      <c r="P1" s="5"/>
      <c r="Q1" s="6"/>
    </row>
    <row r="2" spans="1:45" ht="24.95" customHeight="1" x14ac:dyDescent="0.2">
      <c r="A2" s="4" t="s">
        <v>17</v>
      </c>
      <c r="B2" s="2" t="s">
        <v>179</v>
      </c>
      <c r="C2" s="2" t="s">
        <v>29</v>
      </c>
      <c r="D2" s="9" t="s">
        <v>362</v>
      </c>
      <c r="H2" s="4" t="s">
        <v>17</v>
      </c>
      <c r="I2" s="2">
        <v>3</v>
      </c>
      <c r="J2" s="2" t="s">
        <v>29</v>
      </c>
      <c r="K2" s="9">
        <v>3</v>
      </c>
      <c r="O2" s="4" t="s">
        <v>17</v>
      </c>
      <c r="P2" s="2">
        <v>7</v>
      </c>
      <c r="Q2" s="2"/>
    </row>
    <row r="3" spans="1:45" ht="24.95" customHeight="1" thickBot="1" x14ac:dyDescent="0.25">
      <c r="A3" s="4" t="s">
        <v>132</v>
      </c>
      <c r="B3" s="2" t="s">
        <v>146</v>
      </c>
      <c r="C3" s="2" t="s">
        <v>61</v>
      </c>
      <c r="D3" s="9" t="s">
        <v>362</v>
      </c>
      <c r="F3" s="9" t="s">
        <v>398</v>
      </c>
      <c r="H3" s="4" t="s">
        <v>132</v>
      </c>
      <c r="I3" s="2">
        <v>2</v>
      </c>
      <c r="J3" s="2" t="s">
        <v>61</v>
      </c>
      <c r="K3" s="9">
        <v>3</v>
      </c>
      <c r="O3" s="4" t="s">
        <v>132</v>
      </c>
      <c r="P3" s="2">
        <v>9</v>
      </c>
      <c r="Q3" s="2"/>
      <c r="AD3" s="9" t="s">
        <v>29</v>
      </c>
      <c r="AH3" s="9" t="s">
        <v>76</v>
      </c>
      <c r="AL3" s="9" t="s">
        <v>61</v>
      </c>
      <c r="AP3" s="9" t="s">
        <v>35</v>
      </c>
    </row>
    <row r="4" spans="1:45" ht="24.95" customHeight="1" thickBot="1" x14ac:dyDescent="0.25">
      <c r="A4" s="4" t="s">
        <v>102</v>
      </c>
      <c r="B4" s="2" t="s">
        <v>179</v>
      </c>
      <c r="C4" s="2" t="s">
        <v>61</v>
      </c>
      <c r="D4" s="9" t="s">
        <v>362</v>
      </c>
      <c r="F4" s="9" t="s">
        <v>399</v>
      </c>
      <c r="H4" s="4" t="s">
        <v>102</v>
      </c>
      <c r="I4" s="2">
        <v>3</v>
      </c>
      <c r="J4" s="2" t="s">
        <v>61</v>
      </c>
      <c r="K4" s="9">
        <v>3</v>
      </c>
      <c r="M4" s="19" t="s">
        <v>419</v>
      </c>
      <c r="O4" s="4" t="s">
        <v>102</v>
      </c>
      <c r="P4" s="2">
        <v>10</v>
      </c>
      <c r="Q4" s="2"/>
      <c r="R4" s="23" t="s">
        <v>405</v>
      </c>
      <c r="S4" s="23"/>
      <c r="AD4" s="9" t="s">
        <v>145</v>
      </c>
      <c r="AE4" s="9" t="s">
        <v>146</v>
      </c>
      <c r="AF4" s="9" t="s">
        <v>179</v>
      </c>
      <c r="AG4" s="9" t="s">
        <v>276</v>
      </c>
      <c r="AH4" s="9" t="s">
        <v>145</v>
      </c>
      <c r="AI4" s="9" t="s">
        <v>146</v>
      </c>
      <c r="AJ4" s="9" t="s">
        <v>179</v>
      </c>
      <c r="AK4" s="9" t="s">
        <v>276</v>
      </c>
      <c r="AL4" s="9" t="s">
        <v>145</v>
      </c>
      <c r="AM4" s="9" t="s">
        <v>146</v>
      </c>
      <c r="AN4" s="9" t="s">
        <v>179</v>
      </c>
      <c r="AO4" s="9" t="s">
        <v>276</v>
      </c>
      <c r="AP4" s="9" t="s">
        <v>145</v>
      </c>
      <c r="AQ4" s="9" t="s">
        <v>146</v>
      </c>
      <c r="AR4" s="9" t="s">
        <v>179</v>
      </c>
      <c r="AS4" s="9" t="s">
        <v>276</v>
      </c>
    </row>
    <row r="5" spans="1:45" ht="24.95" customHeight="1" x14ac:dyDescent="0.2">
      <c r="A5" s="4" t="s">
        <v>131</v>
      </c>
      <c r="B5" s="2" t="s">
        <v>146</v>
      </c>
      <c r="C5" s="2" t="s">
        <v>29</v>
      </c>
      <c r="D5" s="9" t="s">
        <v>396</v>
      </c>
      <c r="F5" s="9" t="s">
        <v>400</v>
      </c>
      <c r="H5" s="4" t="s">
        <v>131</v>
      </c>
      <c r="I5" s="2">
        <v>2</v>
      </c>
      <c r="J5" s="2" t="s">
        <v>29</v>
      </c>
      <c r="K5" s="9">
        <v>2</v>
      </c>
      <c r="M5" s="19" t="s">
        <v>420</v>
      </c>
      <c r="O5" s="4" t="s">
        <v>131</v>
      </c>
      <c r="P5" s="2">
        <v>5</v>
      </c>
      <c r="Q5" s="2"/>
      <c r="R5" s="20"/>
      <c r="S5" s="20"/>
      <c r="W5" s="22" t="s">
        <v>423</v>
      </c>
      <c r="X5" s="22" t="s">
        <v>425</v>
      </c>
      <c r="Z5" s="27">
        <v>1</v>
      </c>
      <c r="AA5" s="9" t="s">
        <v>444</v>
      </c>
      <c r="AB5" s="9">
        <f>COUNTIF($D:$D,"Passed")</f>
        <v>23</v>
      </c>
      <c r="AC5" s="9" t="s">
        <v>362</v>
      </c>
      <c r="AD5" s="30"/>
      <c r="AE5" s="9">
        <f t="shared" ref="AE5:AG7" si="0">COUNTIFS($B:$B,AE$4,$C:$C,$AD$3,$D:$D,$AC5)</f>
        <v>2</v>
      </c>
      <c r="AF5" s="9">
        <f t="shared" si="0"/>
        <v>7</v>
      </c>
      <c r="AG5" s="31">
        <f t="shared" si="0"/>
        <v>1</v>
      </c>
      <c r="AH5" s="30"/>
      <c r="AJ5" s="9">
        <f t="shared" ref="AI5:AJ7" si="1">COUNTIFS($B:$B,AJ$4,$C:$C,$AH$3,$D:$D,$AC5)</f>
        <v>4</v>
      </c>
      <c r="AK5" s="30"/>
      <c r="AL5" s="30"/>
      <c r="AM5" s="9">
        <f t="shared" ref="AM5:AN7" si="2">COUNTIFS($B:$B,AM$4,$C:$C,$AL$3,$D:$D,$AC5)</f>
        <v>2</v>
      </c>
      <c r="AN5" s="9">
        <f t="shared" si="2"/>
        <v>2</v>
      </c>
      <c r="AO5" s="30"/>
      <c r="AP5" s="30"/>
      <c r="AR5" s="9">
        <f t="shared" ref="AQ5:AR7" si="3">COUNTIFS($B:$B,AR$4,$C:$C,$AP$3,$D:$D,$AC5)</f>
        <v>5</v>
      </c>
      <c r="AS5" s="30"/>
    </row>
    <row r="6" spans="1:45" ht="24.95" customHeight="1" x14ac:dyDescent="0.2">
      <c r="A6" s="4" t="s">
        <v>329</v>
      </c>
      <c r="B6" s="2" t="s">
        <v>146</v>
      </c>
      <c r="C6" s="2" t="s">
        <v>35</v>
      </c>
      <c r="D6" s="9" t="s">
        <v>396</v>
      </c>
      <c r="F6" s="9" t="s">
        <v>401</v>
      </c>
      <c r="H6" s="4" t="s">
        <v>329</v>
      </c>
      <c r="I6" s="2">
        <v>2</v>
      </c>
      <c r="J6" s="2" t="s">
        <v>35</v>
      </c>
      <c r="K6" s="9">
        <v>2</v>
      </c>
      <c r="M6" s="19" t="s">
        <v>421</v>
      </c>
      <c r="O6" s="4" t="s">
        <v>329</v>
      </c>
      <c r="P6" s="2">
        <v>7</v>
      </c>
      <c r="Q6" s="2"/>
      <c r="R6" s="20" t="s">
        <v>406</v>
      </c>
      <c r="S6" s="24">
        <v>7</v>
      </c>
      <c r="W6" s="26">
        <v>4</v>
      </c>
      <c r="X6" s="20">
        <v>5</v>
      </c>
      <c r="Z6" s="27">
        <v>0.5</v>
      </c>
      <c r="AA6" s="9" t="s">
        <v>445</v>
      </c>
      <c r="AB6" s="9">
        <f>COUNTIF($D:$D,"Critical")</f>
        <v>16</v>
      </c>
      <c r="AC6" s="9" t="s">
        <v>396</v>
      </c>
      <c r="AD6" s="30"/>
      <c r="AE6" s="9">
        <f t="shared" si="0"/>
        <v>3</v>
      </c>
      <c r="AF6" s="9">
        <f t="shared" si="0"/>
        <v>1</v>
      </c>
      <c r="AG6" s="31"/>
      <c r="AH6" s="30"/>
      <c r="AI6" s="9">
        <f t="shared" si="1"/>
        <v>1</v>
      </c>
      <c r="AJ6" s="9">
        <f t="shared" si="1"/>
        <v>1</v>
      </c>
      <c r="AK6" s="30"/>
      <c r="AL6" s="30"/>
      <c r="AM6" s="9">
        <f t="shared" si="2"/>
        <v>1</v>
      </c>
      <c r="AN6" s="9">
        <f t="shared" si="2"/>
        <v>3</v>
      </c>
      <c r="AO6" s="30"/>
      <c r="AP6" s="30"/>
      <c r="AQ6" s="9">
        <f t="shared" si="3"/>
        <v>4</v>
      </c>
      <c r="AR6" s="9">
        <f t="shared" si="3"/>
        <v>2</v>
      </c>
      <c r="AS6" s="30"/>
    </row>
    <row r="7" spans="1:45" ht="24.95" customHeight="1" x14ac:dyDescent="0.2">
      <c r="A7" s="4" t="s">
        <v>73</v>
      </c>
      <c r="B7" s="2" t="s">
        <v>179</v>
      </c>
      <c r="C7" s="2" t="s">
        <v>76</v>
      </c>
      <c r="D7" s="9" t="s">
        <v>362</v>
      </c>
      <c r="H7" s="4" t="s">
        <v>73</v>
      </c>
      <c r="I7" s="2">
        <v>3</v>
      </c>
      <c r="J7" s="2" t="s">
        <v>76</v>
      </c>
      <c r="K7" s="9">
        <v>3</v>
      </c>
      <c r="M7" s="19" t="s">
        <v>422</v>
      </c>
      <c r="O7" s="4" t="s">
        <v>73</v>
      </c>
      <c r="P7" s="2">
        <v>8</v>
      </c>
      <c r="Q7" s="2"/>
      <c r="R7" s="20" t="s">
        <v>407</v>
      </c>
      <c r="S7" s="24">
        <v>0.20047537370639351</v>
      </c>
      <c r="W7" s="26">
        <v>5</v>
      </c>
      <c r="X7" s="20">
        <v>6</v>
      </c>
      <c r="Z7" s="27">
        <v>0.01</v>
      </c>
      <c r="AA7" s="9" t="s">
        <v>446</v>
      </c>
      <c r="AB7" s="9">
        <f>COUNTIF($D:$D,"Failed")</f>
        <v>23</v>
      </c>
      <c r="AC7" s="9" t="s">
        <v>360</v>
      </c>
      <c r="AD7" s="30"/>
      <c r="AE7" s="9">
        <f t="shared" si="0"/>
        <v>5</v>
      </c>
      <c r="AF7" s="9">
        <f t="shared" si="0"/>
        <v>2</v>
      </c>
      <c r="AG7" s="31"/>
      <c r="AH7" s="30"/>
      <c r="AI7" s="9">
        <f t="shared" si="1"/>
        <v>1</v>
      </c>
      <c r="AJ7" s="9">
        <f t="shared" si="1"/>
        <v>3</v>
      </c>
      <c r="AK7" s="30"/>
      <c r="AL7" s="30"/>
      <c r="AM7" s="9">
        <f t="shared" si="2"/>
        <v>1</v>
      </c>
      <c r="AN7" s="9">
        <f t="shared" si="2"/>
        <v>5</v>
      </c>
      <c r="AO7" s="30"/>
      <c r="AP7" s="30"/>
      <c r="AQ7" s="9">
        <f t="shared" si="3"/>
        <v>5</v>
      </c>
      <c r="AR7" s="9">
        <f t="shared" si="3"/>
        <v>1</v>
      </c>
      <c r="AS7" s="30"/>
    </row>
    <row r="8" spans="1:45" ht="24.95" customHeight="1" x14ac:dyDescent="0.2">
      <c r="A8" s="4" t="s">
        <v>140</v>
      </c>
      <c r="B8" s="2" t="s">
        <v>179</v>
      </c>
      <c r="C8" s="2" t="s">
        <v>61</v>
      </c>
      <c r="D8" s="9" t="s">
        <v>360</v>
      </c>
      <c r="F8" s="9" t="s">
        <v>402</v>
      </c>
      <c r="H8" s="4" t="s">
        <v>140</v>
      </c>
      <c r="I8" s="2">
        <v>3</v>
      </c>
      <c r="J8" s="2" t="s">
        <v>61</v>
      </c>
      <c r="K8" s="9">
        <v>1</v>
      </c>
      <c r="O8" s="4" t="s">
        <v>140</v>
      </c>
      <c r="P8" s="2">
        <v>8</v>
      </c>
      <c r="Q8" s="2"/>
      <c r="R8" s="20" t="s">
        <v>408</v>
      </c>
      <c r="S8" s="24">
        <v>7</v>
      </c>
      <c r="U8" s="9">
        <v>4</v>
      </c>
      <c r="W8" s="26">
        <v>6</v>
      </c>
      <c r="X8" s="20">
        <v>12</v>
      </c>
      <c r="AC8" s="9" t="s">
        <v>447</v>
      </c>
      <c r="AD8" s="29">
        <f>SUM(AD5:AG7)</f>
        <v>21</v>
      </c>
      <c r="AE8" s="9">
        <f>SUM(AE5:AE7)</f>
        <v>10</v>
      </c>
      <c r="AF8" s="9">
        <f t="shared" ref="AF8:AG8" si="4">SUM(AF5:AF7)</f>
        <v>10</v>
      </c>
      <c r="AG8" s="31">
        <f t="shared" si="4"/>
        <v>1</v>
      </c>
      <c r="AH8" s="29">
        <f>SUM(AH5:AK7)</f>
        <v>10</v>
      </c>
      <c r="AI8" s="9">
        <f t="shared" ref="AI8:AK8" si="5">SUM(AI5:AI7)</f>
        <v>2</v>
      </c>
      <c r="AJ8" s="9">
        <f t="shared" si="5"/>
        <v>8</v>
      </c>
      <c r="AK8" s="30">
        <f t="shared" si="5"/>
        <v>0</v>
      </c>
      <c r="AL8" s="29">
        <f>SUM(AL5:AO7)</f>
        <v>14</v>
      </c>
      <c r="AM8" s="9">
        <f t="shared" ref="AM8:AO8" si="6">SUM(AM5:AM7)</f>
        <v>4</v>
      </c>
      <c r="AN8" s="9">
        <f t="shared" si="6"/>
        <v>10</v>
      </c>
      <c r="AO8" s="30">
        <f t="shared" si="6"/>
        <v>0</v>
      </c>
      <c r="AP8" s="29">
        <f>SUM(AP5:AS7)</f>
        <v>17</v>
      </c>
      <c r="AQ8" s="9">
        <f t="shared" ref="AQ8:AS8" si="7">SUM(AQ5:AQ7)</f>
        <v>9</v>
      </c>
      <c r="AR8" s="9">
        <f t="shared" si="7"/>
        <v>8</v>
      </c>
      <c r="AS8" s="30">
        <f t="shared" si="7"/>
        <v>0</v>
      </c>
    </row>
    <row r="9" spans="1:45" ht="24.95" customHeight="1" x14ac:dyDescent="0.2">
      <c r="A9" s="4" t="s">
        <v>68</v>
      </c>
      <c r="B9" s="2" t="s">
        <v>146</v>
      </c>
      <c r="C9" s="2" t="s">
        <v>35</v>
      </c>
      <c r="D9" s="9" t="s">
        <v>396</v>
      </c>
      <c r="F9" s="9" t="s">
        <v>403</v>
      </c>
      <c r="H9" s="4" t="s">
        <v>68</v>
      </c>
      <c r="I9" s="2">
        <v>2</v>
      </c>
      <c r="J9" s="2" t="s">
        <v>35</v>
      </c>
      <c r="K9" s="9">
        <v>2</v>
      </c>
      <c r="O9" s="4" t="s">
        <v>68</v>
      </c>
      <c r="P9" s="2">
        <v>7</v>
      </c>
      <c r="Q9" s="2"/>
      <c r="R9" s="20" t="s">
        <v>409</v>
      </c>
      <c r="S9" s="24">
        <v>7</v>
      </c>
      <c r="U9" s="9">
        <v>5</v>
      </c>
      <c r="W9" s="26">
        <v>7</v>
      </c>
      <c r="X9" s="20">
        <v>14</v>
      </c>
      <c r="AC9" s="9" t="s">
        <v>448</v>
      </c>
      <c r="AD9" s="29">
        <f>SUM(AD5:AG5)*$Z$5+SUM(AD6:AG6)*$Z$6+SUM(AD7:AG7)*$Z$7</f>
        <v>12.07</v>
      </c>
      <c r="AE9" s="9">
        <f>AE5*$Z$5+AE6*$Z$6+AE7*$Z$7</f>
        <v>3.55</v>
      </c>
      <c r="AF9" s="9">
        <f t="shared" ref="AF9:AG9" si="8">AF5*$Z$5+AF6*$Z$6+AF7*$Z$7</f>
        <v>7.52</v>
      </c>
      <c r="AG9" s="31">
        <f t="shared" si="8"/>
        <v>1</v>
      </c>
      <c r="AH9" s="29">
        <f>SUM(AH5:AK5)*$Z$5+SUM(AH6:AK6)*$Z$6+SUM(AH7:AK7)*$Z$7</f>
        <v>5.04</v>
      </c>
      <c r="AI9" s="9">
        <f t="shared" ref="AI9:AK9" si="9">AI5*$Z$5+AI6*$Z$6+AI7*$Z$7</f>
        <v>0.51</v>
      </c>
      <c r="AJ9" s="9">
        <f t="shared" si="9"/>
        <v>4.53</v>
      </c>
      <c r="AK9" s="30">
        <f t="shared" si="9"/>
        <v>0</v>
      </c>
      <c r="AL9" s="29">
        <f>SUM(AL5:AO5)*$Z$5+SUM(AL6:AO6)*$Z$6+SUM(AL7:AO7)*$Z$7</f>
        <v>6.06</v>
      </c>
      <c r="AM9" s="9">
        <f t="shared" ref="AM9:AO9" si="10">AM5*$Z$5+AM6*$Z$6+AM7*$Z$7</f>
        <v>2.5099999999999998</v>
      </c>
      <c r="AN9" s="9">
        <f t="shared" si="10"/>
        <v>3.55</v>
      </c>
      <c r="AO9" s="30">
        <f t="shared" si="10"/>
        <v>0</v>
      </c>
      <c r="AP9" s="29">
        <f>SUM(AP5:AS5)*$Z$5+SUM(AP6:AS6)*$Z$6+SUM(AP7:AS7)*$Z$7</f>
        <v>8.06</v>
      </c>
      <c r="AQ9" s="9">
        <f t="shared" ref="AQ9:AS9" si="11">AQ5*$Z$5+AQ6*$Z$6+AQ7*$Z$7</f>
        <v>2.0499999999999998</v>
      </c>
      <c r="AR9" s="9">
        <f t="shared" si="11"/>
        <v>6.01</v>
      </c>
      <c r="AS9" s="30">
        <f t="shared" si="11"/>
        <v>0</v>
      </c>
    </row>
    <row r="10" spans="1:45" ht="24.95" customHeight="1" x14ac:dyDescent="0.2">
      <c r="A10" s="4" t="s">
        <v>98</v>
      </c>
      <c r="B10" s="2" t="s">
        <v>179</v>
      </c>
      <c r="C10" s="2" t="s">
        <v>29</v>
      </c>
      <c r="D10" s="9" t="s">
        <v>360</v>
      </c>
      <c r="F10" s="9" t="s">
        <v>404</v>
      </c>
      <c r="H10" s="4" t="s">
        <v>98</v>
      </c>
      <c r="I10" s="2">
        <v>3</v>
      </c>
      <c r="J10" s="2" t="s">
        <v>29</v>
      </c>
      <c r="K10" s="9">
        <v>1</v>
      </c>
      <c r="O10" s="4" t="s">
        <v>98</v>
      </c>
      <c r="P10" s="2">
        <v>5</v>
      </c>
      <c r="Q10" s="2"/>
      <c r="R10" s="20" t="s">
        <v>410</v>
      </c>
      <c r="S10" s="24">
        <v>1.5785446711096029</v>
      </c>
      <c r="U10" s="9">
        <v>6</v>
      </c>
      <c r="W10" s="26">
        <v>8</v>
      </c>
      <c r="X10" s="20">
        <v>13</v>
      </c>
      <c r="AC10" s="9" t="s">
        <v>449</v>
      </c>
      <c r="AD10" s="29">
        <f>AD9/AD8</f>
        <v>0.57476190476190481</v>
      </c>
      <c r="AE10" s="9">
        <f>AE9/AE8</f>
        <v>0.35499999999999998</v>
      </c>
      <c r="AF10" s="9">
        <f t="shared" ref="AF10:AG10" si="12">AF9/AF8</f>
        <v>0.752</v>
      </c>
      <c r="AG10" s="31">
        <f t="shared" si="12"/>
        <v>1</v>
      </c>
      <c r="AH10" s="29">
        <f>AH9/AH8</f>
        <v>0.504</v>
      </c>
      <c r="AI10" s="9">
        <f t="shared" ref="AI10:AJ10" si="13">AI9/AI8</f>
        <v>0.255</v>
      </c>
      <c r="AJ10" s="9">
        <f t="shared" si="13"/>
        <v>0.56625000000000003</v>
      </c>
      <c r="AL10" s="29">
        <f>AL9/AL8</f>
        <v>0.43285714285714283</v>
      </c>
      <c r="AM10" s="9">
        <f>AM9/AM8</f>
        <v>0.62749999999999995</v>
      </c>
      <c r="AN10" s="9">
        <f t="shared" ref="AN10" si="14">AN9/AN8</f>
        <v>0.35499999999999998</v>
      </c>
      <c r="AP10" s="29">
        <f>AP9/AP8</f>
        <v>0.47411764705882353</v>
      </c>
      <c r="AQ10" s="9">
        <f t="shared" ref="AQ10:AR10" si="15">AQ9/AQ8</f>
        <v>0.22777777777777775</v>
      </c>
      <c r="AR10" s="9">
        <f t="shared" si="15"/>
        <v>0.75124999999999997</v>
      </c>
    </row>
    <row r="11" spans="1:45" ht="24.95" customHeight="1" x14ac:dyDescent="0.2">
      <c r="A11" s="4" t="s">
        <v>114</v>
      </c>
      <c r="B11" s="2" t="s">
        <v>179</v>
      </c>
      <c r="C11" s="2" t="s">
        <v>29</v>
      </c>
      <c r="D11" s="9" t="s">
        <v>362</v>
      </c>
      <c r="H11" s="4" t="s">
        <v>114</v>
      </c>
      <c r="I11" s="2">
        <v>3</v>
      </c>
      <c r="J11" s="2" t="s">
        <v>29</v>
      </c>
      <c r="K11" s="9">
        <v>3</v>
      </c>
      <c r="O11" s="4" t="s">
        <v>114</v>
      </c>
      <c r="P11" s="2">
        <v>7</v>
      </c>
      <c r="Q11" s="2"/>
      <c r="R11" s="20" t="s">
        <v>411</v>
      </c>
      <c r="S11" s="24">
        <v>2.4918032786885247</v>
      </c>
      <c r="U11" s="9">
        <v>7</v>
      </c>
      <c r="W11" s="26">
        <v>9</v>
      </c>
      <c r="X11" s="20">
        <v>10</v>
      </c>
      <c r="AC11" s="19"/>
    </row>
    <row r="12" spans="1:45" ht="24.95" customHeight="1" x14ac:dyDescent="0.2">
      <c r="A12" s="4" t="s">
        <v>89</v>
      </c>
      <c r="B12" s="2" t="s">
        <v>179</v>
      </c>
      <c r="C12" s="2" t="s">
        <v>76</v>
      </c>
      <c r="D12" s="9" t="s">
        <v>360</v>
      </c>
      <c r="H12" s="4" t="s">
        <v>89</v>
      </c>
      <c r="I12" s="2">
        <v>3</v>
      </c>
      <c r="J12" s="2" t="s">
        <v>76</v>
      </c>
      <c r="K12" s="9">
        <v>1</v>
      </c>
      <c r="O12" s="4" t="s">
        <v>89</v>
      </c>
      <c r="P12" s="2">
        <v>6</v>
      </c>
      <c r="Q12" s="2"/>
      <c r="R12" s="20" t="s">
        <v>412</v>
      </c>
      <c r="S12" s="24">
        <v>-0.68298863796422316</v>
      </c>
      <c r="U12" s="9">
        <v>8</v>
      </c>
      <c r="W12" s="26">
        <v>10</v>
      </c>
      <c r="X12" s="20">
        <v>2</v>
      </c>
      <c r="AC12" s="19"/>
    </row>
    <row r="13" spans="1:45" ht="24.95" customHeight="1" thickBot="1" x14ac:dyDescent="0.25">
      <c r="A13" s="4" t="s">
        <v>88</v>
      </c>
      <c r="B13" s="2" t="s">
        <v>179</v>
      </c>
      <c r="C13" s="2" t="s">
        <v>35</v>
      </c>
      <c r="D13" s="9" t="s">
        <v>362</v>
      </c>
      <c r="H13" s="4" t="s">
        <v>88</v>
      </c>
      <c r="I13" s="2">
        <v>3</v>
      </c>
      <c r="J13" s="2" t="s">
        <v>35</v>
      </c>
      <c r="K13" s="9">
        <v>3</v>
      </c>
      <c r="O13" s="4" t="s">
        <v>88</v>
      </c>
      <c r="P13" s="2">
        <v>9</v>
      </c>
      <c r="Q13" s="2"/>
      <c r="R13" s="20" t="s">
        <v>413</v>
      </c>
      <c r="S13" s="24">
        <v>-0.20671938871663845</v>
      </c>
      <c r="U13" s="9">
        <v>9</v>
      </c>
      <c r="W13" s="21" t="s">
        <v>424</v>
      </c>
      <c r="X13" s="21">
        <v>0</v>
      </c>
      <c r="AC13" s="19"/>
      <c r="AN13" s="19" t="s">
        <v>433</v>
      </c>
      <c r="AO13" s="19" t="s">
        <v>146</v>
      </c>
      <c r="AP13" s="19" t="s">
        <v>179</v>
      </c>
      <c r="AQ13" s="19" t="s">
        <v>433</v>
      </c>
    </row>
    <row r="14" spans="1:45" ht="24.95" customHeight="1" x14ac:dyDescent="0.2">
      <c r="A14" s="4" t="s">
        <v>117</v>
      </c>
      <c r="B14" s="2" t="s">
        <v>146</v>
      </c>
      <c r="C14" s="2" t="s">
        <v>29</v>
      </c>
      <c r="D14" s="9" t="s">
        <v>396</v>
      </c>
      <c r="H14" s="4" t="s">
        <v>117</v>
      </c>
      <c r="I14" s="2">
        <v>2</v>
      </c>
      <c r="J14" s="2" t="s">
        <v>29</v>
      </c>
      <c r="K14" s="9">
        <v>2</v>
      </c>
      <c r="O14" s="4" t="s">
        <v>117</v>
      </c>
      <c r="P14" s="2">
        <v>5</v>
      </c>
      <c r="Q14" s="2"/>
      <c r="R14" s="20" t="s">
        <v>414</v>
      </c>
      <c r="S14" s="24">
        <v>6</v>
      </c>
      <c r="U14" s="9">
        <v>10</v>
      </c>
      <c r="AC14" s="19"/>
      <c r="AM14" s="9" t="s">
        <v>29</v>
      </c>
      <c r="AN14" s="28">
        <f>AD10</f>
        <v>0.57476190476190481</v>
      </c>
      <c r="AO14" s="28">
        <f>AE10</f>
        <v>0.35499999999999998</v>
      </c>
      <c r="AP14" s="28">
        <f t="shared" ref="AP14" si="16">AF10</f>
        <v>0.752</v>
      </c>
      <c r="AQ14" s="28">
        <f>AN14</f>
        <v>0.57476190476190481</v>
      </c>
    </row>
    <row r="15" spans="1:45" ht="24.95" customHeight="1" x14ac:dyDescent="0.2">
      <c r="A15" s="4" t="s">
        <v>123</v>
      </c>
      <c r="B15" s="2" t="s">
        <v>179</v>
      </c>
      <c r="C15" s="2" t="s">
        <v>35</v>
      </c>
      <c r="D15" s="9" t="s">
        <v>396</v>
      </c>
      <c r="H15" s="4" t="s">
        <v>123</v>
      </c>
      <c r="I15" s="2">
        <v>3</v>
      </c>
      <c r="J15" s="2" t="s">
        <v>35</v>
      </c>
      <c r="K15" s="9">
        <v>2</v>
      </c>
      <c r="O15" s="4" t="s">
        <v>123</v>
      </c>
      <c r="P15" s="2">
        <v>8</v>
      </c>
      <c r="Q15" s="2"/>
      <c r="R15" s="20" t="s">
        <v>415</v>
      </c>
      <c r="S15" s="24">
        <v>4</v>
      </c>
      <c r="AM15" s="9" t="s">
        <v>76</v>
      </c>
      <c r="AN15" s="28">
        <f>AH10</f>
        <v>0.504</v>
      </c>
      <c r="AO15" s="28">
        <f t="shared" ref="AO15:AP15" si="17">AI10</f>
        <v>0.255</v>
      </c>
      <c r="AP15" s="28">
        <f t="shared" si="17"/>
        <v>0.56625000000000003</v>
      </c>
      <c r="AQ15" s="28">
        <f t="shared" ref="AQ15:AQ17" si="18">AN15</f>
        <v>0.504</v>
      </c>
    </row>
    <row r="16" spans="1:45" ht="24.95" customHeight="1" x14ac:dyDescent="0.2">
      <c r="A16" s="4" t="s">
        <v>103</v>
      </c>
      <c r="B16" s="2" t="s">
        <v>179</v>
      </c>
      <c r="C16" s="2" t="s">
        <v>61</v>
      </c>
      <c r="D16" s="9" t="s">
        <v>396</v>
      </c>
      <c r="H16" s="4" t="s">
        <v>103</v>
      </c>
      <c r="I16" s="2">
        <v>3</v>
      </c>
      <c r="J16" s="2" t="s">
        <v>61</v>
      </c>
      <c r="K16" s="9">
        <v>2</v>
      </c>
      <c r="O16" s="4" t="s">
        <v>103</v>
      </c>
      <c r="P16" s="2">
        <v>9</v>
      </c>
      <c r="Q16" s="2"/>
      <c r="R16" s="20" t="s">
        <v>416</v>
      </c>
      <c r="S16" s="24">
        <v>10</v>
      </c>
      <c r="AM16" s="9" t="s">
        <v>35</v>
      </c>
      <c r="AN16" s="28">
        <f>AL10</f>
        <v>0.43285714285714283</v>
      </c>
      <c r="AO16" s="28">
        <f>AM10</f>
        <v>0.62749999999999995</v>
      </c>
      <c r="AP16" s="28">
        <f t="shared" ref="AP16" si="19">AN10</f>
        <v>0.35499999999999998</v>
      </c>
      <c r="AQ16" s="28">
        <f t="shared" si="18"/>
        <v>0.43285714285714283</v>
      </c>
    </row>
    <row r="17" spans="1:43" ht="24.95" customHeight="1" x14ac:dyDescent="0.2">
      <c r="A17" s="4" t="s">
        <v>127</v>
      </c>
      <c r="B17" s="2" t="s">
        <v>179</v>
      </c>
      <c r="C17" s="2" t="s">
        <v>29</v>
      </c>
      <c r="D17" s="9" t="s">
        <v>362</v>
      </c>
      <c r="H17" s="4" t="s">
        <v>127</v>
      </c>
      <c r="I17" s="2">
        <v>3</v>
      </c>
      <c r="J17" s="2" t="s">
        <v>29</v>
      </c>
      <c r="K17" s="9">
        <v>3</v>
      </c>
      <c r="O17" s="4" t="s">
        <v>127</v>
      </c>
      <c r="P17" s="2">
        <v>7</v>
      </c>
      <c r="Q17" s="2"/>
      <c r="R17" s="20" t="s">
        <v>417</v>
      </c>
      <c r="S17" s="24">
        <v>434</v>
      </c>
      <c r="AM17" s="9" t="s">
        <v>61</v>
      </c>
      <c r="AN17" s="28">
        <f>AP10</f>
        <v>0.47411764705882353</v>
      </c>
      <c r="AO17" s="28">
        <f t="shared" ref="AO17:AP17" si="20">AQ10</f>
        <v>0.22777777777777775</v>
      </c>
      <c r="AP17" s="28">
        <f t="shared" si="20"/>
        <v>0.75124999999999997</v>
      </c>
      <c r="AQ17" s="28">
        <f t="shared" si="18"/>
        <v>0.47411764705882353</v>
      </c>
    </row>
    <row r="18" spans="1:43" ht="24.95" customHeight="1" thickBot="1" x14ac:dyDescent="0.25">
      <c r="A18" s="4" t="s">
        <v>82</v>
      </c>
      <c r="B18" s="2" t="s">
        <v>179</v>
      </c>
      <c r="C18" s="2" t="s">
        <v>61</v>
      </c>
      <c r="D18" s="9" t="s">
        <v>362</v>
      </c>
      <c r="H18" s="4" t="s">
        <v>82</v>
      </c>
      <c r="I18" s="2">
        <v>3</v>
      </c>
      <c r="J18" s="2" t="s">
        <v>61</v>
      </c>
      <c r="K18" s="9">
        <v>3</v>
      </c>
      <c r="O18" s="4" t="s">
        <v>82</v>
      </c>
      <c r="P18" s="2">
        <v>10</v>
      </c>
      <c r="Q18" s="2"/>
      <c r="R18" s="21" t="s">
        <v>418</v>
      </c>
      <c r="S18" s="25">
        <v>62</v>
      </c>
    </row>
    <row r="19" spans="1:43" ht="24.95" customHeight="1" x14ac:dyDescent="0.2">
      <c r="A19" s="4" t="s">
        <v>41</v>
      </c>
      <c r="B19" s="2" t="s">
        <v>146</v>
      </c>
      <c r="C19" s="2" t="s">
        <v>29</v>
      </c>
      <c r="D19" s="9" t="s">
        <v>362</v>
      </c>
      <c r="H19" s="4" t="s">
        <v>41</v>
      </c>
      <c r="I19" s="2">
        <v>2</v>
      </c>
      <c r="J19" s="2" t="s">
        <v>29</v>
      </c>
      <c r="K19" s="9">
        <v>3</v>
      </c>
      <c r="O19" s="4" t="s">
        <v>41</v>
      </c>
      <c r="P19" s="2">
        <v>6</v>
      </c>
      <c r="Q19" s="2"/>
    </row>
    <row r="20" spans="1:43" ht="24.95" customHeight="1" x14ac:dyDescent="0.2">
      <c r="A20" s="4" t="s">
        <v>119</v>
      </c>
      <c r="B20" s="2" t="s">
        <v>146</v>
      </c>
      <c r="C20" s="2" t="s">
        <v>76</v>
      </c>
      <c r="D20" s="9" t="s">
        <v>360</v>
      </c>
      <c r="H20" s="4" t="s">
        <v>119</v>
      </c>
      <c r="I20" s="2">
        <v>2</v>
      </c>
      <c r="J20" s="2" t="s">
        <v>76</v>
      </c>
      <c r="K20" s="9">
        <v>1</v>
      </c>
      <c r="O20" s="4" t="s">
        <v>119</v>
      </c>
      <c r="P20" s="2">
        <v>5</v>
      </c>
      <c r="Q20" s="2"/>
    </row>
    <row r="21" spans="1:43" ht="24.95" customHeight="1" x14ac:dyDescent="0.2">
      <c r="A21" s="4" t="s">
        <v>87</v>
      </c>
      <c r="B21" s="2" t="s">
        <v>179</v>
      </c>
      <c r="C21" s="2" t="s">
        <v>29</v>
      </c>
      <c r="D21" s="9" t="s">
        <v>362</v>
      </c>
      <c r="H21" s="4" t="s">
        <v>87</v>
      </c>
      <c r="I21" s="2">
        <v>3</v>
      </c>
      <c r="J21" s="2" t="s">
        <v>29</v>
      </c>
      <c r="K21" s="9">
        <v>3</v>
      </c>
      <c r="O21" s="4" t="s">
        <v>87</v>
      </c>
      <c r="P21" s="2">
        <v>7</v>
      </c>
      <c r="Q21" s="2"/>
    </row>
    <row r="22" spans="1:43" ht="24.95" customHeight="1" x14ac:dyDescent="0.2">
      <c r="A22" s="4" t="s">
        <v>100</v>
      </c>
      <c r="B22" s="2" t="s">
        <v>179</v>
      </c>
      <c r="C22" s="2" t="s">
        <v>29</v>
      </c>
      <c r="D22" s="9" t="s">
        <v>396</v>
      </c>
      <c r="H22" s="4" t="s">
        <v>100</v>
      </c>
      <c r="I22" s="2">
        <v>3</v>
      </c>
      <c r="J22" s="2" t="s">
        <v>29</v>
      </c>
      <c r="K22" s="9">
        <v>2</v>
      </c>
      <c r="O22" s="4" t="s">
        <v>100</v>
      </c>
      <c r="P22" s="2">
        <v>6</v>
      </c>
      <c r="Q22" s="2"/>
    </row>
    <row r="23" spans="1:43" ht="24.95" customHeight="1" x14ac:dyDescent="0.2">
      <c r="A23" s="4" t="s">
        <v>84</v>
      </c>
      <c r="B23" s="2" t="s">
        <v>146</v>
      </c>
      <c r="C23" s="2" t="s">
        <v>35</v>
      </c>
      <c r="D23" s="9" t="s">
        <v>360</v>
      </c>
      <c r="H23" s="4" t="s">
        <v>84</v>
      </c>
      <c r="I23" s="2">
        <v>2</v>
      </c>
      <c r="J23" s="2" t="s">
        <v>35</v>
      </c>
      <c r="K23" s="9">
        <v>1</v>
      </c>
      <c r="O23" s="4" t="s">
        <v>84</v>
      </c>
      <c r="P23" s="2">
        <v>6</v>
      </c>
      <c r="Q23" s="2"/>
    </row>
    <row r="24" spans="1:43" ht="24.95" customHeight="1" x14ac:dyDescent="0.2">
      <c r="A24" s="4" t="s">
        <v>106</v>
      </c>
      <c r="B24" s="2" t="s">
        <v>146</v>
      </c>
      <c r="C24" s="2" t="s">
        <v>29</v>
      </c>
      <c r="D24" s="9" t="s">
        <v>396</v>
      </c>
      <c r="H24" s="4" t="s">
        <v>106</v>
      </c>
      <c r="I24" s="2">
        <v>2</v>
      </c>
      <c r="J24" s="2" t="s">
        <v>29</v>
      </c>
      <c r="K24" s="9">
        <v>2</v>
      </c>
      <c r="O24" s="4" t="s">
        <v>106</v>
      </c>
      <c r="P24" s="2">
        <v>5</v>
      </c>
      <c r="Q24" s="2"/>
    </row>
    <row r="25" spans="1:43" ht="24.95" customHeight="1" x14ac:dyDescent="0.2">
      <c r="A25" s="4" t="s">
        <v>85</v>
      </c>
      <c r="B25" s="2" t="s">
        <v>179</v>
      </c>
      <c r="C25" s="2" t="s">
        <v>35</v>
      </c>
      <c r="D25" s="9" t="s">
        <v>362</v>
      </c>
      <c r="H25" s="4" t="s">
        <v>85</v>
      </c>
      <c r="I25" s="2">
        <v>3</v>
      </c>
      <c r="J25" s="2" t="s">
        <v>35</v>
      </c>
      <c r="K25" s="9">
        <v>3</v>
      </c>
      <c r="O25" s="4" t="s">
        <v>85</v>
      </c>
      <c r="P25" s="2">
        <v>9</v>
      </c>
      <c r="Q25" s="2"/>
    </row>
    <row r="26" spans="1:43" ht="24.95" customHeight="1" x14ac:dyDescent="0.2">
      <c r="A26" s="4" t="s">
        <v>95</v>
      </c>
      <c r="B26" s="2" t="s">
        <v>179</v>
      </c>
      <c r="C26" s="2" t="s">
        <v>76</v>
      </c>
      <c r="D26" s="9" t="s">
        <v>362</v>
      </c>
      <c r="H26" s="4" t="s">
        <v>95</v>
      </c>
      <c r="I26" s="2">
        <v>3</v>
      </c>
      <c r="J26" s="2" t="s">
        <v>76</v>
      </c>
      <c r="K26" s="9">
        <v>3</v>
      </c>
      <c r="O26" s="4" t="s">
        <v>95</v>
      </c>
      <c r="P26" s="2">
        <v>8</v>
      </c>
      <c r="Q26" s="2"/>
    </row>
    <row r="27" spans="1:43" ht="24.95" customHeight="1" x14ac:dyDescent="0.2">
      <c r="A27" s="4" t="s">
        <v>115</v>
      </c>
      <c r="B27" s="2" t="s">
        <v>179</v>
      </c>
      <c r="C27" s="2" t="s">
        <v>61</v>
      </c>
      <c r="D27" s="9" t="s">
        <v>360</v>
      </c>
      <c r="H27" s="4" t="s">
        <v>115</v>
      </c>
      <c r="I27" s="2">
        <v>3</v>
      </c>
      <c r="J27" s="2" t="s">
        <v>61</v>
      </c>
      <c r="K27" s="9">
        <v>1</v>
      </c>
      <c r="O27" s="4" t="s">
        <v>115</v>
      </c>
      <c r="P27" s="2">
        <v>8</v>
      </c>
      <c r="Q27" s="2"/>
    </row>
    <row r="28" spans="1:43" ht="24.95" customHeight="1" x14ac:dyDescent="0.2">
      <c r="A28" s="4" t="s">
        <v>285</v>
      </c>
      <c r="B28" s="2" t="s">
        <v>146</v>
      </c>
      <c r="C28" s="2" t="s">
        <v>61</v>
      </c>
      <c r="D28" s="9" t="s">
        <v>362</v>
      </c>
      <c r="H28" s="4" t="s">
        <v>285</v>
      </c>
      <c r="I28" s="2">
        <v>2</v>
      </c>
      <c r="J28" s="2" t="s">
        <v>61</v>
      </c>
      <c r="K28" s="9">
        <v>3</v>
      </c>
      <c r="O28" s="4" t="s">
        <v>285</v>
      </c>
      <c r="P28" s="2">
        <v>9</v>
      </c>
      <c r="Q28" s="2"/>
    </row>
    <row r="29" spans="1:43" ht="24.95" customHeight="1" x14ac:dyDescent="0.2">
      <c r="A29" s="4" t="s">
        <v>129</v>
      </c>
      <c r="B29" s="2" t="s">
        <v>179</v>
      </c>
      <c r="C29" s="2" t="s">
        <v>29</v>
      </c>
      <c r="D29" s="9" t="s">
        <v>362</v>
      </c>
      <c r="H29" s="4" t="s">
        <v>129</v>
      </c>
      <c r="I29" s="2">
        <v>3</v>
      </c>
      <c r="J29" s="2" t="s">
        <v>29</v>
      </c>
      <c r="K29" s="9">
        <v>3</v>
      </c>
      <c r="O29" s="4" t="s">
        <v>129</v>
      </c>
      <c r="P29" s="2">
        <v>7</v>
      </c>
      <c r="Q29" s="2"/>
    </row>
    <row r="30" spans="1:43" ht="24.95" customHeight="1" x14ac:dyDescent="0.2">
      <c r="A30" s="4" t="s">
        <v>36</v>
      </c>
      <c r="B30" s="2" t="s">
        <v>276</v>
      </c>
      <c r="C30" s="2" t="s">
        <v>29</v>
      </c>
      <c r="D30" s="9" t="s">
        <v>362</v>
      </c>
      <c r="H30" s="4" t="s">
        <v>36</v>
      </c>
      <c r="I30" s="2">
        <v>4</v>
      </c>
      <c r="J30" s="2" t="s">
        <v>29</v>
      </c>
      <c r="K30" s="9">
        <v>3</v>
      </c>
      <c r="O30" s="4" t="s">
        <v>36</v>
      </c>
      <c r="P30" s="2">
        <v>8</v>
      </c>
      <c r="Q30" s="2"/>
    </row>
    <row r="31" spans="1:43" ht="24.95" customHeight="1" x14ac:dyDescent="0.2">
      <c r="A31" s="4" t="s">
        <v>275</v>
      </c>
      <c r="B31" s="2" t="s">
        <v>179</v>
      </c>
      <c r="C31" s="2" t="s">
        <v>76</v>
      </c>
      <c r="D31" s="9" t="s">
        <v>396</v>
      </c>
      <c r="H31" s="4" t="s">
        <v>275</v>
      </c>
      <c r="I31" s="2">
        <v>3</v>
      </c>
      <c r="J31" s="2" t="s">
        <v>76</v>
      </c>
      <c r="K31" s="9">
        <v>2</v>
      </c>
      <c r="O31" s="4" t="s">
        <v>275</v>
      </c>
      <c r="P31" s="2">
        <v>7</v>
      </c>
      <c r="Q31" s="2"/>
    </row>
    <row r="32" spans="1:43" ht="24.95" customHeight="1" x14ac:dyDescent="0.2">
      <c r="A32" s="4" t="s">
        <v>274</v>
      </c>
      <c r="B32" s="2" t="s">
        <v>179</v>
      </c>
      <c r="C32" s="2" t="s">
        <v>35</v>
      </c>
      <c r="D32" s="9" t="s">
        <v>362</v>
      </c>
      <c r="H32" s="4" t="s">
        <v>274</v>
      </c>
      <c r="I32" s="2">
        <v>3</v>
      </c>
      <c r="J32" s="2" t="s">
        <v>35</v>
      </c>
      <c r="K32" s="9">
        <v>3</v>
      </c>
      <c r="O32" s="4" t="s">
        <v>274</v>
      </c>
      <c r="P32" s="2">
        <v>9</v>
      </c>
      <c r="Q32" s="2"/>
    </row>
    <row r="33" spans="1:17" ht="24.95" customHeight="1" x14ac:dyDescent="0.2">
      <c r="A33" s="4" t="s">
        <v>79</v>
      </c>
      <c r="B33" s="2" t="s">
        <v>146</v>
      </c>
      <c r="C33" s="2" t="s">
        <v>29</v>
      </c>
      <c r="D33" s="9" t="s">
        <v>360</v>
      </c>
      <c r="H33" s="4" t="s">
        <v>79</v>
      </c>
      <c r="I33" s="2">
        <v>2</v>
      </c>
      <c r="J33" s="2" t="s">
        <v>29</v>
      </c>
      <c r="K33" s="9">
        <v>1</v>
      </c>
      <c r="O33" s="4" t="s">
        <v>79</v>
      </c>
      <c r="P33" s="2">
        <v>4</v>
      </c>
      <c r="Q33" s="2"/>
    </row>
    <row r="34" spans="1:17" ht="24.95" customHeight="1" x14ac:dyDescent="0.2">
      <c r="A34" s="4" t="s">
        <v>30</v>
      </c>
      <c r="B34" s="2" t="s">
        <v>179</v>
      </c>
      <c r="C34" s="2" t="s">
        <v>35</v>
      </c>
      <c r="D34" s="9" t="s">
        <v>362</v>
      </c>
      <c r="H34" s="4" t="s">
        <v>30</v>
      </c>
      <c r="I34" s="2">
        <v>3</v>
      </c>
      <c r="J34" s="2" t="s">
        <v>35</v>
      </c>
      <c r="K34" s="9">
        <v>3</v>
      </c>
      <c r="O34" s="4" t="s">
        <v>30</v>
      </c>
      <c r="P34" s="2">
        <v>9</v>
      </c>
      <c r="Q34" s="2"/>
    </row>
    <row r="35" spans="1:17" ht="24.95" customHeight="1" x14ac:dyDescent="0.2">
      <c r="A35" s="4" t="s">
        <v>77</v>
      </c>
      <c r="B35" s="2" t="s">
        <v>179</v>
      </c>
      <c r="C35" s="2" t="s">
        <v>61</v>
      </c>
      <c r="D35" s="9" t="s">
        <v>360</v>
      </c>
      <c r="H35" s="4" t="s">
        <v>77</v>
      </c>
      <c r="I35" s="2">
        <v>3</v>
      </c>
      <c r="J35" s="2" t="s">
        <v>61</v>
      </c>
      <c r="K35" s="9">
        <v>1</v>
      </c>
      <c r="O35" s="4" t="s">
        <v>77</v>
      </c>
      <c r="P35" s="2">
        <v>8</v>
      </c>
      <c r="Q35" s="2"/>
    </row>
    <row r="36" spans="1:17" ht="24.95" customHeight="1" x14ac:dyDescent="0.2">
      <c r="A36" s="4" t="s">
        <v>262</v>
      </c>
      <c r="B36" s="2" t="s">
        <v>179</v>
      </c>
      <c r="C36" s="2" t="s">
        <v>61</v>
      </c>
      <c r="D36" s="9" t="s">
        <v>360</v>
      </c>
      <c r="H36" s="4" t="s">
        <v>262</v>
      </c>
      <c r="I36" s="2">
        <v>3</v>
      </c>
      <c r="J36" s="2" t="s">
        <v>61</v>
      </c>
      <c r="K36" s="9">
        <v>1</v>
      </c>
      <c r="O36" s="4" t="s">
        <v>262</v>
      </c>
      <c r="P36" s="2">
        <v>8</v>
      </c>
      <c r="Q36" s="2"/>
    </row>
    <row r="37" spans="1:17" ht="24.95" customHeight="1" x14ac:dyDescent="0.2">
      <c r="A37" s="4" t="s">
        <v>113</v>
      </c>
      <c r="B37" s="2" t="s">
        <v>179</v>
      </c>
      <c r="C37" s="2" t="s">
        <v>29</v>
      </c>
      <c r="D37" s="9" t="s">
        <v>362</v>
      </c>
      <c r="H37" s="4" t="s">
        <v>113</v>
      </c>
      <c r="I37" s="2">
        <v>3</v>
      </c>
      <c r="J37" s="2" t="s">
        <v>29</v>
      </c>
      <c r="K37" s="9">
        <v>3</v>
      </c>
      <c r="O37" s="4" t="s">
        <v>113</v>
      </c>
      <c r="P37" s="2">
        <v>7</v>
      </c>
      <c r="Q37" s="2"/>
    </row>
    <row r="38" spans="1:17" ht="24.95" customHeight="1" x14ac:dyDescent="0.2">
      <c r="A38" s="4" t="s">
        <v>110</v>
      </c>
      <c r="B38" s="2" t="s">
        <v>179</v>
      </c>
      <c r="C38" s="2" t="s">
        <v>29</v>
      </c>
      <c r="D38" s="9" t="s">
        <v>360</v>
      </c>
      <c r="H38" s="4" t="s">
        <v>110</v>
      </c>
      <c r="I38" s="2">
        <v>3</v>
      </c>
      <c r="J38" s="2" t="s">
        <v>29</v>
      </c>
      <c r="K38" s="9">
        <v>1</v>
      </c>
      <c r="O38" s="4" t="s">
        <v>110</v>
      </c>
      <c r="P38" s="2">
        <v>5</v>
      </c>
      <c r="Q38" s="2"/>
    </row>
    <row r="39" spans="1:17" ht="24.95" customHeight="1" x14ac:dyDescent="0.2">
      <c r="A39" s="4" t="s">
        <v>97</v>
      </c>
      <c r="B39" s="2" t="s">
        <v>146</v>
      </c>
      <c r="C39" s="2" t="s">
        <v>29</v>
      </c>
      <c r="D39" s="9" t="s">
        <v>360</v>
      </c>
      <c r="H39" s="4" t="s">
        <v>97</v>
      </c>
      <c r="I39" s="2">
        <v>2</v>
      </c>
      <c r="J39" s="2" t="s">
        <v>29</v>
      </c>
      <c r="K39" s="9">
        <v>1</v>
      </c>
      <c r="O39" s="4" t="s">
        <v>97</v>
      </c>
      <c r="P39" s="2">
        <v>4</v>
      </c>
      <c r="Q39" s="2"/>
    </row>
    <row r="40" spans="1:17" ht="24.95" customHeight="1" x14ac:dyDescent="0.2">
      <c r="A40" s="4" t="s">
        <v>66</v>
      </c>
      <c r="B40" s="2" t="s">
        <v>146</v>
      </c>
      <c r="C40" s="2" t="s">
        <v>35</v>
      </c>
      <c r="D40" s="9" t="s">
        <v>360</v>
      </c>
      <c r="H40" s="4" t="s">
        <v>66</v>
      </c>
      <c r="I40" s="2">
        <v>2</v>
      </c>
      <c r="J40" s="2" t="s">
        <v>35</v>
      </c>
      <c r="K40" s="9">
        <v>1</v>
      </c>
      <c r="O40" s="4" t="s">
        <v>66</v>
      </c>
      <c r="P40" s="2">
        <v>6</v>
      </c>
      <c r="Q40" s="2"/>
    </row>
    <row r="41" spans="1:17" ht="24.95" customHeight="1" x14ac:dyDescent="0.2">
      <c r="A41" s="4" t="s">
        <v>137</v>
      </c>
      <c r="B41" s="2" t="s">
        <v>146</v>
      </c>
      <c r="C41" s="2" t="s">
        <v>35</v>
      </c>
      <c r="D41" s="9" t="s">
        <v>396</v>
      </c>
      <c r="H41" s="4" t="s">
        <v>137</v>
      </c>
      <c r="I41" s="2">
        <v>2</v>
      </c>
      <c r="J41" s="2" t="s">
        <v>35</v>
      </c>
      <c r="K41" s="9">
        <v>2</v>
      </c>
      <c r="O41" s="4" t="s">
        <v>137</v>
      </c>
      <c r="P41" s="2">
        <v>7</v>
      </c>
      <c r="Q41" s="2"/>
    </row>
    <row r="42" spans="1:17" ht="24.95" customHeight="1" x14ac:dyDescent="0.2">
      <c r="A42" s="4" t="s">
        <v>109</v>
      </c>
      <c r="B42" s="2" t="s">
        <v>179</v>
      </c>
      <c r="C42" s="2" t="s">
        <v>35</v>
      </c>
      <c r="D42" s="9" t="s">
        <v>360</v>
      </c>
      <c r="H42" s="4" t="s">
        <v>109</v>
      </c>
      <c r="I42" s="2">
        <v>3</v>
      </c>
      <c r="J42" s="2" t="s">
        <v>35</v>
      </c>
      <c r="K42" s="9">
        <v>1</v>
      </c>
      <c r="O42" s="4" t="s">
        <v>109</v>
      </c>
      <c r="P42" s="2">
        <v>7</v>
      </c>
      <c r="Q42" s="2"/>
    </row>
    <row r="43" spans="1:17" ht="24.95" customHeight="1" x14ac:dyDescent="0.2">
      <c r="A43" s="4" t="s">
        <v>125</v>
      </c>
      <c r="B43" s="2" t="s">
        <v>146</v>
      </c>
      <c r="C43" s="2" t="s">
        <v>29</v>
      </c>
      <c r="D43" s="9" t="s">
        <v>360</v>
      </c>
      <c r="H43" s="4" t="s">
        <v>125</v>
      </c>
      <c r="I43" s="2">
        <v>2</v>
      </c>
      <c r="J43" s="2" t="s">
        <v>29</v>
      </c>
      <c r="K43" s="9">
        <v>1</v>
      </c>
      <c r="O43" s="4" t="s">
        <v>125</v>
      </c>
      <c r="P43" s="2">
        <v>4</v>
      </c>
      <c r="Q43" s="2"/>
    </row>
    <row r="44" spans="1:17" ht="24.95" customHeight="1" x14ac:dyDescent="0.2">
      <c r="A44" s="4" t="s">
        <v>136</v>
      </c>
      <c r="B44" s="2" t="s">
        <v>146</v>
      </c>
      <c r="C44" s="2" t="s">
        <v>29</v>
      </c>
      <c r="D44" s="9" t="s">
        <v>360</v>
      </c>
      <c r="H44" s="4" t="s">
        <v>136</v>
      </c>
      <c r="I44" s="2">
        <v>2</v>
      </c>
      <c r="J44" s="2" t="s">
        <v>29</v>
      </c>
      <c r="K44" s="9">
        <v>1</v>
      </c>
      <c r="O44" s="4" t="s">
        <v>136</v>
      </c>
      <c r="P44" s="2">
        <v>4</v>
      </c>
      <c r="Q44" s="2"/>
    </row>
    <row r="45" spans="1:17" ht="24.95" customHeight="1" x14ac:dyDescent="0.2">
      <c r="A45" s="4" t="s">
        <v>120</v>
      </c>
      <c r="B45" s="2" t="s">
        <v>179</v>
      </c>
      <c r="C45" s="2" t="s">
        <v>61</v>
      </c>
      <c r="D45" s="9" t="s">
        <v>360</v>
      </c>
      <c r="H45" s="4" t="s">
        <v>120</v>
      </c>
      <c r="I45" s="2">
        <v>3</v>
      </c>
      <c r="J45" s="2" t="s">
        <v>61</v>
      </c>
      <c r="K45" s="9">
        <v>1</v>
      </c>
      <c r="O45" s="4" t="s">
        <v>120</v>
      </c>
      <c r="P45" s="2">
        <v>8</v>
      </c>
      <c r="Q45" s="2"/>
    </row>
    <row r="46" spans="1:17" ht="24.95" customHeight="1" x14ac:dyDescent="0.2">
      <c r="A46" s="4" t="s">
        <v>99</v>
      </c>
      <c r="B46" s="2" t="s">
        <v>179</v>
      </c>
      <c r="C46" s="2" t="s">
        <v>76</v>
      </c>
      <c r="D46" s="9" t="s">
        <v>360</v>
      </c>
      <c r="H46" s="4" t="s">
        <v>99</v>
      </c>
      <c r="I46" s="2">
        <v>3</v>
      </c>
      <c r="J46" s="2" t="s">
        <v>76</v>
      </c>
      <c r="K46" s="9">
        <v>1</v>
      </c>
      <c r="O46" s="4" t="s">
        <v>99</v>
      </c>
      <c r="P46" s="2">
        <v>6</v>
      </c>
      <c r="Q46" s="2"/>
    </row>
    <row r="47" spans="1:17" ht="24.95" customHeight="1" x14ac:dyDescent="0.2">
      <c r="A47" s="4" t="s">
        <v>124</v>
      </c>
      <c r="B47" s="2" t="s">
        <v>179</v>
      </c>
      <c r="C47" s="2" t="s">
        <v>35</v>
      </c>
      <c r="D47" s="9" t="s">
        <v>396</v>
      </c>
      <c r="H47" s="4" t="s">
        <v>124</v>
      </c>
      <c r="I47" s="2">
        <v>3</v>
      </c>
      <c r="J47" s="2" t="s">
        <v>35</v>
      </c>
      <c r="K47" s="9">
        <v>2</v>
      </c>
      <c r="O47" s="4" t="s">
        <v>124</v>
      </c>
      <c r="P47" s="2">
        <v>8</v>
      </c>
      <c r="Q47" s="2"/>
    </row>
    <row r="48" spans="1:17" ht="24.95" customHeight="1" x14ac:dyDescent="0.2">
      <c r="A48" s="4" t="s">
        <v>122</v>
      </c>
      <c r="B48" s="2" t="s">
        <v>146</v>
      </c>
      <c r="C48" s="2" t="s">
        <v>35</v>
      </c>
      <c r="D48" s="9" t="s">
        <v>396</v>
      </c>
      <c r="H48" s="4" t="s">
        <v>122</v>
      </c>
      <c r="I48" s="2">
        <v>2</v>
      </c>
      <c r="J48" s="2" t="s">
        <v>35</v>
      </c>
      <c r="K48" s="9">
        <v>2</v>
      </c>
      <c r="O48" s="4" t="s">
        <v>122</v>
      </c>
      <c r="P48" s="2">
        <v>7</v>
      </c>
      <c r="Q48" s="2"/>
    </row>
    <row r="49" spans="1:17" ht="24.95" customHeight="1" x14ac:dyDescent="0.2">
      <c r="A49" s="4" t="s">
        <v>139</v>
      </c>
      <c r="B49" s="2" t="s">
        <v>146</v>
      </c>
      <c r="C49" s="2" t="s">
        <v>29</v>
      </c>
      <c r="D49" s="9" t="s">
        <v>360</v>
      </c>
      <c r="H49" s="4" t="s">
        <v>139</v>
      </c>
      <c r="I49" s="2">
        <v>2</v>
      </c>
      <c r="J49" s="2" t="s">
        <v>29</v>
      </c>
      <c r="K49" s="9">
        <v>1</v>
      </c>
      <c r="O49" s="4" t="s">
        <v>139</v>
      </c>
      <c r="P49" s="2">
        <v>4</v>
      </c>
      <c r="Q49" s="2"/>
    </row>
    <row r="50" spans="1:17" ht="24.95" customHeight="1" x14ac:dyDescent="0.2">
      <c r="A50" s="4" t="s">
        <v>57</v>
      </c>
      <c r="B50" s="2" t="s">
        <v>146</v>
      </c>
      <c r="C50" s="2" t="s">
        <v>61</v>
      </c>
      <c r="D50" s="9" t="s">
        <v>360</v>
      </c>
      <c r="H50" s="4" t="s">
        <v>57</v>
      </c>
      <c r="I50" s="2">
        <v>2</v>
      </c>
      <c r="J50" s="2" t="s">
        <v>61</v>
      </c>
      <c r="K50" s="9">
        <v>1</v>
      </c>
      <c r="O50" s="4" t="s">
        <v>57</v>
      </c>
      <c r="P50" s="2">
        <v>7</v>
      </c>
      <c r="Q50" s="2"/>
    </row>
    <row r="51" spans="1:17" ht="24.95" customHeight="1" x14ac:dyDescent="0.2">
      <c r="A51" s="4" t="s">
        <v>105</v>
      </c>
      <c r="B51" s="2" t="s">
        <v>146</v>
      </c>
      <c r="C51" s="2" t="s">
        <v>76</v>
      </c>
      <c r="D51" s="9" t="s">
        <v>396</v>
      </c>
      <c r="H51" s="4" t="s">
        <v>105</v>
      </c>
      <c r="I51" s="2">
        <v>2</v>
      </c>
      <c r="J51" s="2" t="s">
        <v>76</v>
      </c>
      <c r="K51" s="9">
        <v>2</v>
      </c>
      <c r="O51" s="4" t="s">
        <v>105</v>
      </c>
      <c r="P51" s="2">
        <v>6</v>
      </c>
      <c r="Q51" s="2"/>
    </row>
    <row r="52" spans="1:17" ht="24.95" customHeight="1" x14ac:dyDescent="0.2">
      <c r="A52" s="4" t="s">
        <v>112</v>
      </c>
      <c r="B52" s="2" t="s">
        <v>179</v>
      </c>
      <c r="C52" s="2" t="s">
        <v>76</v>
      </c>
      <c r="D52" s="9" t="s">
        <v>362</v>
      </c>
      <c r="H52" s="4" t="s">
        <v>112</v>
      </c>
      <c r="I52" s="2">
        <v>3</v>
      </c>
      <c r="J52" s="2" t="s">
        <v>76</v>
      </c>
      <c r="K52" s="9">
        <v>3</v>
      </c>
      <c r="O52" s="4" t="s">
        <v>112</v>
      </c>
      <c r="P52" s="2">
        <v>8</v>
      </c>
      <c r="Q52" s="2"/>
    </row>
    <row r="53" spans="1:17" ht="24.95" customHeight="1" x14ac:dyDescent="0.2">
      <c r="A53" s="4" t="s">
        <v>141</v>
      </c>
      <c r="B53" s="2" t="s">
        <v>179</v>
      </c>
      <c r="C53" s="2" t="s">
        <v>76</v>
      </c>
      <c r="D53" s="9" t="s">
        <v>362</v>
      </c>
      <c r="H53" s="4" t="s">
        <v>141</v>
      </c>
      <c r="I53" s="2">
        <v>3</v>
      </c>
      <c r="J53" s="2" t="s">
        <v>76</v>
      </c>
      <c r="K53" s="9">
        <v>3</v>
      </c>
      <c r="O53" s="4" t="s">
        <v>141</v>
      </c>
      <c r="P53" s="2">
        <v>8</v>
      </c>
      <c r="Q53" s="2"/>
    </row>
    <row r="54" spans="1:17" ht="24.95" customHeight="1" x14ac:dyDescent="0.2">
      <c r="A54" s="4" t="s">
        <v>126</v>
      </c>
      <c r="B54" s="2" t="s">
        <v>146</v>
      </c>
      <c r="C54" s="2" t="s">
        <v>29</v>
      </c>
      <c r="D54" s="9" t="s">
        <v>362</v>
      </c>
      <c r="H54" s="4" t="s">
        <v>126</v>
      </c>
      <c r="I54" s="2">
        <v>2</v>
      </c>
      <c r="J54" s="2" t="s">
        <v>29</v>
      </c>
      <c r="K54" s="9">
        <v>3</v>
      </c>
      <c r="O54" s="4" t="s">
        <v>126</v>
      </c>
      <c r="P54" s="2">
        <v>6</v>
      </c>
      <c r="Q54" s="2"/>
    </row>
    <row r="55" spans="1:17" ht="24.95" customHeight="1" x14ac:dyDescent="0.2">
      <c r="A55" s="4" t="s">
        <v>134</v>
      </c>
      <c r="B55" s="2" t="s">
        <v>179</v>
      </c>
      <c r="C55" s="2" t="s">
        <v>61</v>
      </c>
      <c r="D55" s="9" t="s">
        <v>396</v>
      </c>
      <c r="H55" s="4" t="s">
        <v>134</v>
      </c>
      <c r="I55" s="2">
        <v>3</v>
      </c>
      <c r="J55" s="2" t="s">
        <v>61</v>
      </c>
      <c r="K55" s="9">
        <v>2</v>
      </c>
      <c r="O55" s="4" t="s">
        <v>134</v>
      </c>
      <c r="P55" s="2">
        <v>9</v>
      </c>
      <c r="Q55" s="2"/>
    </row>
    <row r="56" spans="1:17" ht="24.95" customHeight="1" x14ac:dyDescent="0.2">
      <c r="A56" s="4" t="s">
        <v>133</v>
      </c>
      <c r="B56" s="2" t="s">
        <v>179</v>
      </c>
      <c r="C56" s="2" t="s">
        <v>76</v>
      </c>
      <c r="D56" s="9" t="s">
        <v>360</v>
      </c>
      <c r="H56" s="4" t="s">
        <v>133</v>
      </c>
      <c r="I56" s="2">
        <v>3</v>
      </c>
      <c r="J56" s="2" t="s">
        <v>76</v>
      </c>
      <c r="K56" s="9">
        <v>1</v>
      </c>
      <c r="O56" s="4" t="s">
        <v>133</v>
      </c>
      <c r="P56" s="2">
        <v>6</v>
      </c>
      <c r="Q56" s="2"/>
    </row>
    <row r="57" spans="1:17" ht="24.95" customHeight="1" x14ac:dyDescent="0.2">
      <c r="A57" s="4" t="s">
        <v>205</v>
      </c>
      <c r="B57" s="2" t="s">
        <v>179</v>
      </c>
      <c r="C57" s="2" t="s">
        <v>61</v>
      </c>
      <c r="D57" s="9" t="s">
        <v>396</v>
      </c>
      <c r="H57" s="4" t="s">
        <v>205</v>
      </c>
      <c r="I57" s="2">
        <v>3</v>
      </c>
      <c r="J57" s="2" t="s">
        <v>61</v>
      </c>
      <c r="K57" s="9">
        <v>2</v>
      </c>
      <c r="O57" s="4" t="s">
        <v>205</v>
      </c>
      <c r="P57" s="2">
        <v>9</v>
      </c>
      <c r="Q57" s="2"/>
    </row>
    <row r="58" spans="1:17" ht="24.95" customHeight="1" x14ac:dyDescent="0.2">
      <c r="A58" s="4" t="s">
        <v>128</v>
      </c>
      <c r="B58" s="2" t="s">
        <v>146</v>
      </c>
      <c r="C58" s="2" t="s">
        <v>35</v>
      </c>
      <c r="D58" s="9" t="s">
        <v>360</v>
      </c>
      <c r="H58" s="4" t="s">
        <v>128</v>
      </c>
      <c r="I58" s="2">
        <v>2</v>
      </c>
      <c r="J58" s="2" t="s">
        <v>35</v>
      </c>
      <c r="K58" s="9">
        <v>1</v>
      </c>
      <c r="O58" s="4" t="s">
        <v>128</v>
      </c>
      <c r="P58" s="2">
        <v>6</v>
      </c>
      <c r="Q58" s="2"/>
    </row>
    <row r="59" spans="1:17" ht="24.95" customHeight="1" x14ac:dyDescent="0.2">
      <c r="A59" s="4" t="s">
        <v>142</v>
      </c>
      <c r="B59" s="2" t="s">
        <v>179</v>
      </c>
      <c r="C59" s="2" t="s">
        <v>29</v>
      </c>
      <c r="D59" s="9" t="s">
        <v>362</v>
      </c>
      <c r="H59" s="4" t="s">
        <v>142</v>
      </c>
      <c r="I59" s="2">
        <v>3</v>
      </c>
      <c r="J59" s="2" t="s">
        <v>29</v>
      </c>
      <c r="K59" s="9">
        <v>3</v>
      </c>
      <c r="O59" s="4" t="s">
        <v>142</v>
      </c>
      <c r="P59" s="2">
        <v>7</v>
      </c>
      <c r="Q59" s="2"/>
    </row>
    <row r="60" spans="1:17" ht="24.95" customHeight="1" x14ac:dyDescent="0.2">
      <c r="A60" s="4" t="s">
        <v>111</v>
      </c>
      <c r="B60" s="2" t="s">
        <v>179</v>
      </c>
      <c r="C60" s="2" t="s">
        <v>35</v>
      </c>
      <c r="D60" s="9" t="s">
        <v>362</v>
      </c>
      <c r="H60" s="4" t="s">
        <v>111</v>
      </c>
      <c r="I60" s="2">
        <v>3</v>
      </c>
      <c r="J60" s="2" t="s">
        <v>35</v>
      </c>
      <c r="K60" s="9">
        <v>3</v>
      </c>
      <c r="O60" s="4" t="s">
        <v>111</v>
      </c>
      <c r="P60" s="2">
        <v>9</v>
      </c>
      <c r="Q60" s="2"/>
    </row>
    <row r="61" spans="1:17" ht="24.95" customHeight="1" x14ac:dyDescent="0.2">
      <c r="A61" s="4" t="s">
        <v>121</v>
      </c>
      <c r="B61" s="2" t="s">
        <v>146</v>
      </c>
      <c r="C61" s="2" t="s">
        <v>61</v>
      </c>
      <c r="D61" s="9" t="s">
        <v>396</v>
      </c>
      <c r="H61" s="4" t="s">
        <v>121</v>
      </c>
      <c r="I61" s="2">
        <v>2</v>
      </c>
      <c r="J61" s="2" t="s">
        <v>61</v>
      </c>
      <c r="K61" s="9">
        <v>2</v>
      </c>
      <c r="O61" s="4" t="s">
        <v>121</v>
      </c>
      <c r="P61" s="2">
        <v>8</v>
      </c>
      <c r="Q61" s="2"/>
    </row>
    <row r="62" spans="1:17" ht="24.95" customHeight="1" x14ac:dyDescent="0.2">
      <c r="A62" s="4" t="s">
        <v>144</v>
      </c>
      <c r="B62" s="2" t="s">
        <v>146</v>
      </c>
      <c r="C62" s="2" t="s">
        <v>35</v>
      </c>
      <c r="D62" s="9" t="s">
        <v>360</v>
      </c>
      <c r="H62" s="4" t="s">
        <v>144</v>
      </c>
      <c r="I62" s="2">
        <v>2</v>
      </c>
      <c r="J62" s="2" t="s">
        <v>35</v>
      </c>
      <c r="K62" s="9">
        <v>1</v>
      </c>
      <c r="O62" s="4" t="s">
        <v>144</v>
      </c>
      <c r="P62" s="2">
        <v>6</v>
      </c>
      <c r="Q62" s="2"/>
    </row>
    <row r="63" spans="1:17" ht="24.95" customHeight="1" x14ac:dyDescent="0.2">
      <c r="A63" s="4" t="s">
        <v>163</v>
      </c>
      <c r="B63" s="2" t="s">
        <v>146</v>
      </c>
      <c r="C63" s="2" t="s">
        <v>35</v>
      </c>
      <c r="D63" s="9" t="s">
        <v>360</v>
      </c>
      <c r="H63" s="4" t="s">
        <v>163</v>
      </c>
      <c r="I63" s="2">
        <v>2</v>
      </c>
      <c r="J63" s="2" t="s">
        <v>35</v>
      </c>
      <c r="K63" s="9">
        <v>1</v>
      </c>
      <c r="O63" s="4" t="s">
        <v>163</v>
      </c>
      <c r="P63" s="2">
        <v>6</v>
      </c>
      <c r="Q63" s="2"/>
    </row>
  </sheetData>
  <sortState ref="W6:W12">
    <sortCondition ref="W6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J1" workbookViewId="0">
      <selection activeCell="X23" sqref="X23"/>
    </sheetView>
  </sheetViews>
  <sheetFormatPr defaultRowHeight="24.95" customHeight="1" x14ac:dyDescent="0.2"/>
  <cols>
    <col min="1" max="6" width="13.42578125" style="9" customWidth="1"/>
    <col min="9" max="12" width="13.42578125" style="9" customWidth="1"/>
    <col min="17" max="20" width="13.42578125" style="9" customWidth="1"/>
    <col min="21" max="21" width="16.28515625" customWidth="1"/>
  </cols>
  <sheetData>
    <row r="1" spans="1:22" ht="24.95" customHeight="1" x14ac:dyDescent="0.2">
      <c r="A1" s="5" t="s">
        <v>1</v>
      </c>
      <c r="B1" s="5" t="s">
        <v>343</v>
      </c>
      <c r="C1" s="6" t="s">
        <v>16</v>
      </c>
      <c r="D1" s="8" t="s">
        <v>397</v>
      </c>
      <c r="E1" s="8"/>
      <c r="F1" s="8"/>
      <c r="I1" s="5" t="s">
        <v>1</v>
      </c>
      <c r="J1" s="5" t="s">
        <v>343</v>
      </c>
      <c r="K1" s="6" t="s">
        <v>16</v>
      </c>
      <c r="L1" s="8" t="s">
        <v>397</v>
      </c>
      <c r="Q1" s="5" t="s">
        <v>1</v>
      </c>
      <c r="R1" s="5" t="s">
        <v>433</v>
      </c>
      <c r="S1" s="6" t="s">
        <v>16</v>
      </c>
      <c r="T1" s="8"/>
    </row>
    <row r="2" spans="1:22" ht="24.95" customHeight="1" x14ac:dyDescent="0.2">
      <c r="A2" s="4" t="s">
        <v>17</v>
      </c>
      <c r="B2" s="2" t="s">
        <v>179</v>
      </c>
      <c r="C2" s="2" t="s">
        <v>29</v>
      </c>
      <c r="D2" s="9" t="s">
        <v>362</v>
      </c>
      <c r="I2" s="4" t="s">
        <v>17</v>
      </c>
      <c r="J2" s="2">
        <v>5</v>
      </c>
      <c r="K2" s="2" t="s">
        <v>29</v>
      </c>
      <c r="L2" s="9">
        <v>10</v>
      </c>
      <c r="Q2" s="4" t="s">
        <v>17</v>
      </c>
      <c r="R2" s="2">
        <v>15</v>
      </c>
      <c r="S2" s="2" t="s">
        <v>29</v>
      </c>
    </row>
    <row r="3" spans="1:22" ht="24.95" customHeight="1" x14ac:dyDescent="0.2">
      <c r="A3" s="4" t="s">
        <v>132</v>
      </c>
      <c r="B3" s="2" t="s">
        <v>146</v>
      </c>
      <c r="C3" s="2" t="s">
        <v>61</v>
      </c>
      <c r="D3" s="9" t="s">
        <v>362</v>
      </c>
      <c r="I3" s="4" t="s">
        <v>132</v>
      </c>
      <c r="J3" s="2">
        <v>1</v>
      </c>
      <c r="K3" s="2" t="s">
        <v>61</v>
      </c>
      <c r="L3" s="9">
        <v>10</v>
      </c>
      <c r="Q3" s="4" t="s">
        <v>132</v>
      </c>
      <c r="R3" s="2">
        <v>11</v>
      </c>
      <c r="S3" s="2" t="s">
        <v>61</v>
      </c>
    </row>
    <row r="4" spans="1:22" ht="24.95" customHeight="1" x14ac:dyDescent="0.2">
      <c r="A4" s="4" t="s">
        <v>102</v>
      </c>
      <c r="B4" s="2" t="s">
        <v>179</v>
      </c>
      <c r="C4" s="2" t="s">
        <v>61</v>
      </c>
      <c r="D4" s="9" t="s">
        <v>362</v>
      </c>
      <c r="F4" s="9" t="s">
        <v>426</v>
      </c>
      <c r="I4" s="4" t="s">
        <v>102</v>
      </c>
      <c r="J4" s="2">
        <v>5</v>
      </c>
      <c r="K4" s="2" t="s">
        <v>61</v>
      </c>
      <c r="L4" s="9">
        <v>10</v>
      </c>
      <c r="Q4" s="4" t="s">
        <v>102</v>
      </c>
      <c r="R4" s="2">
        <v>15</v>
      </c>
      <c r="S4" s="2" t="s">
        <v>61</v>
      </c>
    </row>
    <row r="5" spans="1:22" ht="24.95" customHeight="1" x14ac:dyDescent="0.2">
      <c r="A5" s="4" t="s">
        <v>131</v>
      </c>
      <c r="B5" s="2" t="s">
        <v>146</v>
      </c>
      <c r="C5" s="2" t="s">
        <v>29</v>
      </c>
      <c r="D5" s="9" t="s">
        <v>396</v>
      </c>
      <c r="F5" s="9" t="s">
        <v>427</v>
      </c>
      <c r="I5" s="4" t="s">
        <v>131</v>
      </c>
      <c r="J5" s="2">
        <v>1</v>
      </c>
      <c r="K5" s="2" t="s">
        <v>29</v>
      </c>
      <c r="L5" s="9">
        <v>5</v>
      </c>
      <c r="Q5" s="4" t="s">
        <v>131</v>
      </c>
      <c r="R5" s="2">
        <v>6</v>
      </c>
      <c r="S5" s="2" t="s">
        <v>29</v>
      </c>
    </row>
    <row r="6" spans="1:22" ht="24.95" customHeight="1" x14ac:dyDescent="0.2">
      <c r="A6" s="4" t="s">
        <v>329</v>
      </c>
      <c r="B6" s="2" t="s">
        <v>146</v>
      </c>
      <c r="C6" s="2" t="s">
        <v>35</v>
      </c>
      <c r="D6" s="9" t="s">
        <v>396</v>
      </c>
      <c r="F6" s="9" t="s">
        <v>428</v>
      </c>
      <c r="I6" s="4" t="s">
        <v>329</v>
      </c>
      <c r="J6" s="2">
        <v>1</v>
      </c>
      <c r="K6" s="2" t="s">
        <v>35</v>
      </c>
      <c r="L6" s="9">
        <v>5</v>
      </c>
      <c r="Q6" s="4" t="s">
        <v>329</v>
      </c>
      <c r="R6" s="2">
        <v>6</v>
      </c>
      <c r="S6" s="2" t="s">
        <v>35</v>
      </c>
    </row>
    <row r="7" spans="1:22" ht="24.95" customHeight="1" x14ac:dyDescent="0.2">
      <c r="A7" s="4" t="s">
        <v>73</v>
      </c>
      <c r="B7" s="2" t="s">
        <v>179</v>
      </c>
      <c r="C7" s="2" t="s">
        <v>76</v>
      </c>
      <c r="D7" s="9" t="s">
        <v>362</v>
      </c>
      <c r="F7" s="9" t="s">
        <v>429</v>
      </c>
      <c r="I7" s="4" t="s">
        <v>73</v>
      </c>
      <c r="J7" s="2">
        <v>5</v>
      </c>
      <c r="K7" s="2" t="s">
        <v>76</v>
      </c>
      <c r="L7" s="9">
        <v>10</v>
      </c>
      <c r="Q7" s="4" t="s">
        <v>73</v>
      </c>
      <c r="R7" s="2">
        <v>15</v>
      </c>
      <c r="S7" s="2" t="s">
        <v>76</v>
      </c>
      <c r="U7" t="s">
        <v>415</v>
      </c>
      <c r="V7">
        <f>(MIN(TotalExpAndState))</f>
        <v>1</v>
      </c>
    </row>
    <row r="8" spans="1:22" ht="24.95" customHeight="1" x14ac:dyDescent="0.2">
      <c r="A8" s="4" t="s">
        <v>140</v>
      </c>
      <c r="B8" s="2" t="s">
        <v>179</v>
      </c>
      <c r="C8" s="2" t="s">
        <v>61</v>
      </c>
      <c r="D8" s="9" t="s">
        <v>360</v>
      </c>
      <c r="I8" s="4" t="s">
        <v>140</v>
      </c>
      <c r="J8" s="2">
        <v>5</v>
      </c>
      <c r="K8" s="2" t="s">
        <v>61</v>
      </c>
      <c r="L8" s="9">
        <v>0</v>
      </c>
      <c r="Q8" s="4" t="s">
        <v>140</v>
      </c>
      <c r="R8" s="2">
        <v>5</v>
      </c>
      <c r="S8" s="2" t="s">
        <v>61</v>
      </c>
      <c r="U8" t="s">
        <v>434</v>
      </c>
      <c r="V8">
        <f>MAX(TotalExpAndState)</f>
        <v>20</v>
      </c>
    </row>
    <row r="9" spans="1:22" ht="24.95" customHeight="1" x14ac:dyDescent="0.2">
      <c r="A9" s="4" t="s">
        <v>68</v>
      </c>
      <c r="B9" s="2" t="s">
        <v>146</v>
      </c>
      <c r="C9" s="2" t="s">
        <v>35</v>
      </c>
      <c r="D9" s="9" t="s">
        <v>396</v>
      </c>
      <c r="I9" s="4" t="s">
        <v>68</v>
      </c>
      <c r="J9" s="2">
        <v>1</v>
      </c>
      <c r="K9" s="2" t="s">
        <v>35</v>
      </c>
      <c r="L9" s="9">
        <v>5</v>
      </c>
      <c r="Q9" s="4" t="s">
        <v>68</v>
      </c>
      <c r="R9" s="2">
        <v>6</v>
      </c>
      <c r="S9" s="2" t="s">
        <v>35</v>
      </c>
    </row>
    <row r="10" spans="1:22" ht="24.95" customHeight="1" x14ac:dyDescent="0.2">
      <c r="A10" s="4" t="s">
        <v>98</v>
      </c>
      <c r="B10" s="2" t="s">
        <v>179</v>
      </c>
      <c r="C10" s="2" t="s">
        <v>29</v>
      </c>
      <c r="D10" s="9" t="s">
        <v>360</v>
      </c>
      <c r="F10" s="9" t="s">
        <v>430</v>
      </c>
      <c r="I10" s="4" t="s">
        <v>98</v>
      </c>
      <c r="J10" s="2">
        <v>5</v>
      </c>
      <c r="K10" s="2" t="s">
        <v>29</v>
      </c>
      <c r="L10" s="9">
        <v>0</v>
      </c>
      <c r="Q10" s="4" t="s">
        <v>98</v>
      </c>
      <c r="R10" s="2">
        <v>5</v>
      </c>
      <c r="S10" s="2" t="s">
        <v>29</v>
      </c>
      <c r="U10" t="s">
        <v>435</v>
      </c>
      <c r="V10">
        <f>AVERAGE(TotalExpAndState)</f>
        <v>8.4677419354838701</v>
      </c>
    </row>
    <row r="11" spans="1:22" ht="24.95" customHeight="1" x14ac:dyDescent="0.2">
      <c r="A11" s="4" t="s">
        <v>114</v>
      </c>
      <c r="B11" s="2" t="s">
        <v>179</v>
      </c>
      <c r="C11" s="2" t="s">
        <v>29</v>
      </c>
      <c r="D11" s="9" t="s">
        <v>362</v>
      </c>
      <c r="F11" s="9" t="s">
        <v>431</v>
      </c>
      <c r="I11" s="4" t="s">
        <v>114</v>
      </c>
      <c r="J11" s="2">
        <v>5</v>
      </c>
      <c r="K11" s="2" t="s">
        <v>29</v>
      </c>
      <c r="L11" s="9">
        <v>10</v>
      </c>
      <c r="Q11" s="4" t="s">
        <v>114</v>
      </c>
      <c r="R11" s="2">
        <v>15</v>
      </c>
      <c r="S11" s="2" t="s">
        <v>29</v>
      </c>
      <c r="U11" t="s">
        <v>436</v>
      </c>
      <c r="V11">
        <f>AVERAGEIF(S2:S63,"SLTL",TotalExpAndState)</f>
        <v>9.0476190476190474</v>
      </c>
    </row>
    <row r="12" spans="1:22" ht="24.95" customHeight="1" x14ac:dyDescent="0.2">
      <c r="A12" s="4" t="s">
        <v>89</v>
      </c>
      <c r="B12" s="2" t="s">
        <v>179</v>
      </c>
      <c r="C12" s="2" t="s">
        <v>76</v>
      </c>
      <c r="D12" s="9" t="s">
        <v>360</v>
      </c>
      <c r="F12" s="9" t="s">
        <v>432</v>
      </c>
      <c r="I12" s="4" t="s">
        <v>89</v>
      </c>
      <c r="J12" s="2">
        <v>5</v>
      </c>
      <c r="K12" s="2" t="s">
        <v>76</v>
      </c>
      <c r="L12" s="9">
        <v>0</v>
      </c>
      <c r="Q12" s="4" t="s">
        <v>89</v>
      </c>
      <c r="R12" s="2">
        <v>5</v>
      </c>
      <c r="S12" s="2" t="s">
        <v>76</v>
      </c>
      <c r="U12" t="s">
        <v>437</v>
      </c>
      <c r="V12">
        <f>AVERAGEIF(S2:S63,"SLTF",TotalExpAndState)</f>
        <v>9.1999999999999993</v>
      </c>
    </row>
    <row r="13" spans="1:22" ht="24.95" customHeight="1" x14ac:dyDescent="0.2">
      <c r="A13" s="4" t="s">
        <v>88</v>
      </c>
      <c r="B13" s="2" t="s">
        <v>179</v>
      </c>
      <c r="C13" s="2" t="s">
        <v>35</v>
      </c>
      <c r="D13" s="9" t="s">
        <v>362</v>
      </c>
      <c r="I13" s="4" t="s">
        <v>88</v>
      </c>
      <c r="J13" s="2">
        <v>5</v>
      </c>
      <c r="K13" s="2" t="s">
        <v>35</v>
      </c>
      <c r="L13" s="9">
        <v>10</v>
      </c>
      <c r="Q13" s="4" t="s">
        <v>88</v>
      </c>
      <c r="R13" s="2">
        <v>15</v>
      </c>
      <c r="S13" s="2" t="s">
        <v>35</v>
      </c>
      <c r="U13" t="s">
        <v>438</v>
      </c>
      <c r="V13">
        <f>AVERAGEIF(S2:S63,"NSTL",TotalExpAndState)</f>
        <v>7.5882352941176467</v>
      </c>
    </row>
    <row r="14" spans="1:22" ht="24.95" customHeight="1" x14ac:dyDescent="0.2">
      <c r="A14" s="4" t="s">
        <v>117</v>
      </c>
      <c r="B14" s="2" t="s">
        <v>146</v>
      </c>
      <c r="C14" s="2" t="s">
        <v>29</v>
      </c>
      <c r="D14" s="9" t="s">
        <v>396</v>
      </c>
      <c r="I14" s="4" t="s">
        <v>117</v>
      </c>
      <c r="J14" s="2">
        <v>1</v>
      </c>
      <c r="K14" s="2" t="s">
        <v>29</v>
      </c>
      <c r="L14" s="9">
        <v>5</v>
      </c>
      <c r="Q14" s="4" t="s">
        <v>117</v>
      </c>
      <c r="R14" s="2">
        <v>6</v>
      </c>
      <c r="S14" s="2" t="s">
        <v>29</v>
      </c>
      <c r="U14" t="s">
        <v>439</v>
      </c>
      <c r="V14">
        <f>AVERAGEIF(S2:S63,"NSTF",TotalExpAndState)</f>
        <v>8.1428571428571423</v>
      </c>
    </row>
    <row r="15" spans="1:22" ht="24.95" customHeight="1" x14ac:dyDescent="0.2">
      <c r="A15" s="4" t="s">
        <v>123</v>
      </c>
      <c r="B15" s="2" t="s">
        <v>179</v>
      </c>
      <c r="C15" s="2" t="s">
        <v>35</v>
      </c>
      <c r="D15" s="9" t="s">
        <v>396</v>
      </c>
      <c r="I15" s="4" t="s">
        <v>123</v>
      </c>
      <c r="J15" s="2">
        <v>5</v>
      </c>
      <c r="K15" s="2" t="s">
        <v>35</v>
      </c>
      <c r="L15" s="9">
        <v>5</v>
      </c>
      <c r="Q15" s="4" t="s">
        <v>123</v>
      </c>
      <c r="R15" s="2">
        <v>10</v>
      </c>
      <c r="S15" s="2" t="s">
        <v>35</v>
      </c>
    </row>
    <row r="16" spans="1:22" ht="24.95" customHeight="1" x14ac:dyDescent="0.2">
      <c r="A16" s="4" t="s">
        <v>103</v>
      </c>
      <c r="B16" s="2" t="s">
        <v>179</v>
      </c>
      <c r="C16" s="2" t="s">
        <v>61</v>
      </c>
      <c r="D16" s="9" t="s">
        <v>396</v>
      </c>
      <c r="I16" s="4" t="s">
        <v>103</v>
      </c>
      <c r="J16" s="2">
        <v>5</v>
      </c>
      <c r="K16" s="2" t="s">
        <v>61</v>
      </c>
      <c r="L16" s="9">
        <v>5</v>
      </c>
      <c r="Q16" s="4" t="s">
        <v>103</v>
      </c>
      <c r="R16" s="2">
        <v>10</v>
      </c>
      <c r="S16" s="2" t="s">
        <v>61</v>
      </c>
      <c r="U16" t="s">
        <v>440</v>
      </c>
      <c r="V16">
        <f>AVERAGEIF(S2:S63,"=*TL",TotalExpAndState)</f>
        <v>8.3947368421052637</v>
      </c>
    </row>
    <row r="17" spans="1:22" ht="24.95" customHeight="1" x14ac:dyDescent="0.2">
      <c r="A17" s="4" t="s">
        <v>127</v>
      </c>
      <c r="B17" s="2" t="s">
        <v>179</v>
      </c>
      <c r="C17" s="2" t="s">
        <v>29</v>
      </c>
      <c r="D17" s="9" t="s">
        <v>362</v>
      </c>
      <c r="I17" s="4" t="s">
        <v>127</v>
      </c>
      <c r="J17" s="2">
        <v>5</v>
      </c>
      <c r="K17" s="2" t="s">
        <v>29</v>
      </c>
      <c r="L17" s="9">
        <v>10</v>
      </c>
      <c r="Q17" s="4" t="s">
        <v>127</v>
      </c>
      <c r="R17" s="2">
        <v>15</v>
      </c>
      <c r="S17" s="2" t="s">
        <v>29</v>
      </c>
      <c r="U17" t="s">
        <v>441</v>
      </c>
      <c r="V17">
        <f>AVERAGEIF(S2:S63,"=*TF",TotalExpAndState)</f>
        <v>8.5833333333333339</v>
      </c>
    </row>
    <row r="18" spans="1:22" ht="24.95" customHeight="1" x14ac:dyDescent="0.2">
      <c r="A18" s="4" t="s">
        <v>82</v>
      </c>
      <c r="B18" s="2" t="s">
        <v>179</v>
      </c>
      <c r="C18" s="2" t="s">
        <v>61</v>
      </c>
      <c r="D18" s="9" t="s">
        <v>362</v>
      </c>
      <c r="I18" s="4" t="s">
        <v>82</v>
      </c>
      <c r="J18" s="2">
        <v>5</v>
      </c>
      <c r="K18" s="2" t="s">
        <v>61</v>
      </c>
      <c r="L18" s="9">
        <v>10</v>
      </c>
      <c r="Q18" s="4" t="s">
        <v>82</v>
      </c>
      <c r="R18" s="2">
        <v>15</v>
      </c>
      <c r="S18" s="2" t="s">
        <v>61</v>
      </c>
    </row>
    <row r="19" spans="1:22" ht="24.95" customHeight="1" x14ac:dyDescent="0.2">
      <c r="A19" s="4" t="s">
        <v>41</v>
      </c>
      <c r="B19" s="2" t="s">
        <v>146</v>
      </c>
      <c r="C19" s="2" t="s">
        <v>29</v>
      </c>
      <c r="D19" s="9" t="s">
        <v>362</v>
      </c>
      <c r="I19" s="4" t="s">
        <v>41</v>
      </c>
      <c r="J19" s="2">
        <v>1</v>
      </c>
      <c r="K19" s="2" t="s">
        <v>29</v>
      </c>
      <c r="L19" s="9">
        <v>10</v>
      </c>
      <c r="Q19" s="4" t="s">
        <v>41</v>
      </c>
      <c r="R19" s="2">
        <v>11</v>
      </c>
      <c r="S19" s="2" t="s">
        <v>29</v>
      </c>
      <c r="U19" t="s">
        <v>442</v>
      </c>
      <c r="V19">
        <f>AVERAGEIF(S2:S63,"SL*",TotalExpAndState)</f>
        <v>9.0967741935483879</v>
      </c>
    </row>
    <row r="20" spans="1:22" ht="24.95" customHeight="1" x14ac:dyDescent="0.2">
      <c r="A20" s="4" t="s">
        <v>119</v>
      </c>
      <c r="B20" s="2" t="s">
        <v>146</v>
      </c>
      <c r="C20" s="2" t="s">
        <v>76</v>
      </c>
      <c r="D20" s="9" t="s">
        <v>360</v>
      </c>
      <c r="I20" s="4" t="s">
        <v>119</v>
      </c>
      <c r="J20" s="2">
        <v>1</v>
      </c>
      <c r="K20" s="2" t="s">
        <v>76</v>
      </c>
      <c r="L20" s="9">
        <v>0</v>
      </c>
      <c r="Q20" s="4" t="s">
        <v>119</v>
      </c>
      <c r="R20" s="2">
        <v>1</v>
      </c>
      <c r="S20" s="2" t="s">
        <v>76</v>
      </c>
      <c r="U20" t="s">
        <v>443</v>
      </c>
      <c r="V20">
        <f>AVERAGEIF(S2:S63,"NS*",TotalExpAndState)</f>
        <v>7.838709677419355</v>
      </c>
    </row>
    <row r="21" spans="1:22" ht="24.95" customHeight="1" x14ac:dyDescent="0.2">
      <c r="A21" s="4" t="s">
        <v>87</v>
      </c>
      <c r="B21" s="2" t="s">
        <v>179</v>
      </c>
      <c r="C21" s="2" t="s">
        <v>29</v>
      </c>
      <c r="D21" s="9" t="s">
        <v>362</v>
      </c>
      <c r="I21" s="4" t="s">
        <v>87</v>
      </c>
      <c r="J21" s="2">
        <v>5</v>
      </c>
      <c r="K21" s="2" t="s">
        <v>29</v>
      </c>
      <c r="L21" s="9">
        <v>10</v>
      </c>
      <c r="Q21" s="4" t="s">
        <v>87</v>
      </c>
      <c r="R21" s="2">
        <v>15</v>
      </c>
      <c r="S21" s="2" t="s">
        <v>29</v>
      </c>
    </row>
    <row r="22" spans="1:22" ht="24.95" customHeight="1" x14ac:dyDescent="0.2">
      <c r="A22" s="4" t="s">
        <v>100</v>
      </c>
      <c r="B22" s="2" t="s">
        <v>179</v>
      </c>
      <c r="C22" s="2" t="s">
        <v>29</v>
      </c>
      <c r="D22" s="9" t="s">
        <v>396</v>
      </c>
      <c r="I22" s="4" t="s">
        <v>100</v>
      </c>
      <c r="J22" s="2">
        <v>5</v>
      </c>
      <c r="K22" s="2" t="s">
        <v>29</v>
      </c>
      <c r="L22" s="9">
        <v>5</v>
      </c>
      <c r="Q22" s="4" t="s">
        <v>100</v>
      </c>
      <c r="R22" s="2">
        <v>10</v>
      </c>
      <c r="S22" s="2" t="s">
        <v>29</v>
      </c>
    </row>
    <row r="23" spans="1:22" ht="24.95" customHeight="1" x14ac:dyDescent="0.2">
      <c r="A23" s="4" t="s">
        <v>84</v>
      </c>
      <c r="B23" s="2" t="s">
        <v>146</v>
      </c>
      <c r="C23" s="2" t="s">
        <v>35</v>
      </c>
      <c r="D23" s="9" t="s">
        <v>360</v>
      </c>
      <c r="I23" s="4" t="s">
        <v>84</v>
      </c>
      <c r="J23" s="2">
        <v>1</v>
      </c>
      <c r="K23" s="2" t="s">
        <v>35</v>
      </c>
      <c r="L23" s="9">
        <v>0</v>
      </c>
      <c r="Q23" s="4" t="s">
        <v>84</v>
      </c>
      <c r="R23" s="2">
        <v>1</v>
      </c>
      <c r="S23" s="2" t="s">
        <v>35</v>
      </c>
    </row>
    <row r="24" spans="1:22" ht="24.95" customHeight="1" x14ac:dyDescent="0.2">
      <c r="A24" s="4" t="s">
        <v>106</v>
      </c>
      <c r="B24" s="2" t="s">
        <v>146</v>
      </c>
      <c r="C24" s="2" t="s">
        <v>29</v>
      </c>
      <c r="D24" s="9" t="s">
        <v>396</v>
      </c>
      <c r="I24" s="4" t="s">
        <v>106</v>
      </c>
      <c r="J24" s="2">
        <v>1</v>
      </c>
      <c r="K24" s="2" t="s">
        <v>29</v>
      </c>
      <c r="L24" s="9">
        <v>5</v>
      </c>
      <c r="Q24" s="4" t="s">
        <v>106</v>
      </c>
      <c r="R24" s="2">
        <v>6</v>
      </c>
      <c r="S24" s="2" t="s">
        <v>29</v>
      </c>
    </row>
    <row r="25" spans="1:22" ht="24.95" customHeight="1" x14ac:dyDescent="0.2">
      <c r="A25" s="4" t="s">
        <v>85</v>
      </c>
      <c r="B25" s="2" t="s">
        <v>179</v>
      </c>
      <c r="C25" s="2" t="s">
        <v>35</v>
      </c>
      <c r="D25" s="9" t="s">
        <v>362</v>
      </c>
      <c r="I25" s="4" t="s">
        <v>85</v>
      </c>
      <c r="J25" s="2">
        <v>5</v>
      </c>
      <c r="K25" s="2" t="s">
        <v>35</v>
      </c>
      <c r="L25" s="9">
        <v>10</v>
      </c>
      <c r="Q25" s="4" t="s">
        <v>85</v>
      </c>
      <c r="R25" s="2">
        <v>15</v>
      </c>
      <c r="S25" s="2" t="s">
        <v>35</v>
      </c>
    </row>
    <row r="26" spans="1:22" ht="24.95" customHeight="1" x14ac:dyDescent="0.2">
      <c r="A26" s="4" t="s">
        <v>95</v>
      </c>
      <c r="B26" s="2" t="s">
        <v>179</v>
      </c>
      <c r="C26" s="2" t="s">
        <v>76</v>
      </c>
      <c r="D26" s="9" t="s">
        <v>362</v>
      </c>
      <c r="I26" s="4" t="s">
        <v>95</v>
      </c>
      <c r="J26" s="2">
        <v>5</v>
      </c>
      <c r="K26" s="2" t="s">
        <v>76</v>
      </c>
      <c r="L26" s="9">
        <v>10</v>
      </c>
      <c r="Q26" s="4" t="s">
        <v>95</v>
      </c>
      <c r="R26" s="2">
        <v>15</v>
      </c>
      <c r="S26" s="2" t="s">
        <v>76</v>
      </c>
    </row>
    <row r="27" spans="1:22" ht="24.95" customHeight="1" x14ac:dyDescent="0.2">
      <c r="A27" s="4" t="s">
        <v>115</v>
      </c>
      <c r="B27" s="2" t="s">
        <v>179</v>
      </c>
      <c r="C27" s="2" t="s">
        <v>61</v>
      </c>
      <c r="D27" s="9" t="s">
        <v>360</v>
      </c>
      <c r="I27" s="4" t="s">
        <v>115</v>
      </c>
      <c r="J27" s="2">
        <v>5</v>
      </c>
      <c r="K27" s="2" t="s">
        <v>61</v>
      </c>
      <c r="L27" s="9">
        <v>0</v>
      </c>
      <c r="Q27" s="4" t="s">
        <v>115</v>
      </c>
      <c r="R27" s="2">
        <v>5</v>
      </c>
      <c r="S27" s="2" t="s">
        <v>61</v>
      </c>
    </row>
    <row r="28" spans="1:22" ht="24.95" customHeight="1" x14ac:dyDescent="0.2">
      <c r="A28" s="4" t="s">
        <v>285</v>
      </c>
      <c r="B28" s="2" t="s">
        <v>146</v>
      </c>
      <c r="C28" s="2" t="s">
        <v>61</v>
      </c>
      <c r="D28" s="9" t="s">
        <v>362</v>
      </c>
      <c r="I28" s="4" t="s">
        <v>285</v>
      </c>
      <c r="J28" s="2">
        <v>1</v>
      </c>
      <c r="K28" s="2" t="s">
        <v>61</v>
      </c>
      <c r="L28" s="9">
        <v>10</v>
      </c>
      <c r="Q28" s="4" t="s">
        <v>285</v>
      </c>
      <c r="R28" s="2">
        <v>11</v>
      </c>
      <c r="S28" s="2" t="s">
        <v>61</v>
      </c>
    </row>
    <row r="29" spans="1:22" ht="24.95" customHeight="1" x14ac:dyDescent="0.2">
      <c r="A29" s="4" t="s">
        <v>129</v>
      </c>
      <c r="B29" s="2" t="s">
        <v>179</v>
      </c>
      <c r="C29" s="2" t="s">
        <v>29</v>
      </c>
      <c r="D29" s="9" t="s">
        <v>362</v>
      </c>
      <c r="I29" s="4" t="s">
        <v>129</v>
      </c>
      <c r="J29" s="2">
        <v>5</v>
      </c>
      <c r="K29" s="2" t="s">
        <v>29</v>
      </c>
      <c r="L29" s="9">
        <v>10</v>
      </c>
      <c r="Q29" s="4" t="s">
        <v>129</v>
      </c>
      <c r="R29" s="2">
        <v>15</v>
      </c>
      <c r="S29" s="2" t="s">
        <v>29</v>
      </c>
    </row>
    <row r="30" spans="1:22" ht="24.95" customHeight="1" x14ac:dyDescent="0.2">
      <c r="A30" s="4" t="s">
        <v>36</v>
      </c>
      <c r="B30" s="2" t="s">
        <v>276</v>
      </c>
      <c r="C30" s="2" t="s">
        <v>29</v>
      </c>
      <c r="D30" s="9" t="s">
        <v>362</v>
      </c>
      <c r="I30" s="4" t="s">
        <v>36</v>
      </c>
      <c r="J30" s="2">
        <v>10</v>
      </c>
      <c r="K30" s="2" t="s">
        <v>29</v>
      </c>
      <c r="L30" s="9">
        <v>10</v>
      </c>
      <c r="Q30" s="4" t="s">
        <v>36</v>
      </c>
      <c r="R30" s="2">
        <v>20</v>
      </c>
      <c r="S30" s="2" t="s">
        <v>29</v>
      </c>
    </row>
    <row r="31" spans="1:22" ht="24.95" customHeight="1" x14ac:dyDescent="0.2">
      <c r="A31" s="4" t="s">
        <v>275</v>
      </c>
      <c r="B31" s="2" t="s">
        <v>179</v>
      </c>
      <c r="C31" s="2" t="s">
        <v>76</v>
      </c>
      <c r="D31" s="9" t="s">
        <v>396</v>
      </c>
      <c r="I31" s="4" t="s">
        <v>275</v>
      </c>
      <c r="J31" s="2">
        <v>5</v>
      </c>
      <c r="K31" s="2" t="s">
        <v>76</v>
      </c>
      <c r="L31" s="9">
        <v>5</v>
      </c>
      <c r="Q31" s="4" t="s">
        <v>275</v>
      </c>
      <c r="R31" s="2">
        <v>10</v>
      </c>
      <c r="S31" s="2" t="s">
        <v>76</v>
      </c>
    </row>
    <row r="32" spans="1:22" ht="24.95" customHeight="1" x14ac:dyDescent="0.2">
      <c r="A32" s="4" t="s">
        <v>274</v>
      </c>
      <c r="B32" s="2" t="s">
        <v>179</v>
      </c>
      <c r="C32" s="2" t="s">
        <v>35</v>
      </c>
      <c r="D32" s="9" t="s">
        <v>362</v>
      </c>
      <c r="I32" s="4" t="s">
        <v>274</v>
      </c>
      <c r="J32" s="2">
        <v>5</v>
      </c>
      <c r="K32" s="2" t="s">
        <v>35</v>
      </c>
      <c r="L32" s="9">
        <v>10</v>
      </c>
      <c r="Q32" s="4" t="s">
        <v>274</v>
      </c>
      <c r="R32" s="2">
        <v>15</v>
      </c>
      <c r="S32" s="2" t="s">
        <v>35</v>
      </c>
    </row>
    <row r="33" spans="1:19" ht="24.95" customHeight="1" x14ac:dyDescent="0.2">
      <c r="A33" s="4" t="s">
        <v>79</v>
      </c>
      <c r="B33" s="2" t="s">
        <v>146</v>
      </c>
      <c r="C33" s="2" t="s">
        <v>29</v>
      </c>
      <c r="D33" s="9" t="s">
        <v>360</v>
      </c>
      <c r="I33" s="4" t="s">
        <v>79</v>
      </c>
      <c r="J33" s="2">
        <v>1</v>
      </c>
      <c r="K33" s="2" t="s">
        <v>29</v>
      </c>
      <c r="L33" s="9">
        <v>0</v>
      </c>
      <c r="Q33" s="4" t="s">
        <v>79</v>
      </c>
      <c r="R33" s="2">
        <v>1</v>
      </c>
      <c r="S33" s="2" t="s">
        <v>29</v>
      </c>
    </row>
    <row r="34" spans="1:19" ht="24.95" customHeight="1" x14ac:dyDescent="0.2">
      <c r="A34" s="4" t="s">
        <v>30</v>
      </c>
      <c r="B34" s="2" t="s">
        <v>179</v>
      </c>
      <c r="C34" s="2" t="s">
        <v>35</v>
      </c>
      <c r="D34" s="9" t="s">
        <v>362</v>
      </c>
      <c r="I34" s="4" t="s">
        <v>30</v>
      </c>
      <c r="J34" s="2">
        <v>5</v>
      </c>
      <c r="K34" s="2" t="s">
        <v>35</v>
      </c>
      <c r="L34" s="9">
        <v>10</v>
      </c>
      <c r="Q34" s="4" t="s">
        <v>30</v>
      </c>
      <c r="R34" s="2">
        <v>15</v>
      </c>
      <c r="S34" s="2" t="s">
        <v>35</v>
      </c>
    </row>
    <row r="35" spans="1:19" ht="24.95" customHeight="1" x14ac:dyDescent="0.2">
      <c r="A35" s="4" t="s">
        <v>77</v>
      </c>
      <c r="B35" s="2" t="s">
        <v>179</v>
      </c>
      <c r="C35" s="2" t="s">
        <v>61</v>
      </c>
      <c r="D35" s="9" t="s">
        <v>360</v>
      </c>
      <c r="I35" s="4" t="s">
        <v>77</v>
      </c>
      <c r="J35" s="2">
        <v>5</v>
      </c>
      <c r="K35" s="2" t="s">
        <v>61</v>
      </c>
      <c r="L35" s="9">
        <v>0</v>
      </c>
      <c r="Q35" s="4" t="s">
        <v>77</v>
      </c>
      <c r="R35" s="2">
        <v>5</v>
      </c>
      <c r="S35" s="2" t="s">
        <v>61</v>
      </c>
    </row>
    <row r="36" spans="1:19" ht="24.95" customHeight="1" x14ac:dyDescent="0.2">
      <c r="A36" s="4" t="s">
        <v>262</v>
      </c>
      <c r="B36" s="2" t="s">
        <v>179</v>
      </c>
      <c r="C36" s="2" t="s">
        <v>61</v>
      </c>
      <c r="D36" s="9" t="s">
        <v>360</v>
      </c>
      <c r="I36" s="4" t="s">
        <v>262</v>
      </c>
      <c r="J36" s="2">
        <v>5</v>
      </c>
      <c r="K36" s="2" t="s">
        <v>61</v>
      </c>
      <c r="L36" s="9">
        <v>0</v>
      </c>
      <c r="Q36" s="4" t="s">
        <v>262</v>
      </c>
      <c r="R36" s="2">
        <v>5</v>
      </c>
      <c r="S36" s="2" t="s">
        <v>61</v>
      </c>
    </row>
    <row r="37" spans="1:19" ht="24.95" customHeight="1" x14ac:dyDescent="0.2">
      <c r="A37" s="4" t="s">
        <v>113</v>
      </c>
      <c r="B37" s="2" t="s">
        <v>179</v>
      </c>
      <c r="C37" s="2" t="s">
        <v>29</v>
      </c>
      <c r="D37" s="9" t="s">
        <v>362</v>
      </c>
      <c r="I37" s="4" t="s">
        <v>113</v>
      </c>
      <c r="J37" s="2">
        <v>5</v>
      </c>
      <c r="K37" s="2" t="s">
        <v>29</v>
      </c>
      <c r="L37" s="9">
        <v>10</v>
      </c>
      <c r="Q37" s="4" t="s">
        <v>113</v>
      </c>
      <c r="R37" s="2">
        <v>15</v>
      </c>
      <c r="S37" s="2" t="s">
        <v>29</v>
      </c>
    </row>
    <row r="38" spans="1:19" ht="24.95" customHeight="1" x14ac:dyDescent="0.2">
      <c r="A38" s="4" t="s">
        <v>110</v>
      </c>
      <c r="B38" s="2" t="s">
        <v>179</v>
      </c>
      <c r="C38" s="2" t="s">
        <v>29</v>
      </c>
      <c r="D38" s="9" t="s">
        <v>360</v>
      </c>
      <c r="I38" s="4" t="s">
        <v>110</v>
      </c>
      <c r="J38" s="2">
        <v>5</v>
      </c>
      <c r="K38" s="2" t="s">
        <v>29</v>
      </c>
      <c r="L38" s="9">
        <v>0</v>
      </c>
      <c r="Q38" s="4" t="s">
        <v>110</v>
      </c>
      <c r="R38" s="2">
        <v>5</v>
      </c>
      <c r="S38" s="2" t="s">
        <v>29</v>
      </c>
    </row>
    <row r="39" spans="1:19" ht="24.95" customHeight="1" x14ac:dyDescent="0.2">
      <c r="A39" s="4" t="s">
        <v>97</v>
      </c>
      <c r="B39" s="2" t="s">
        <v>146</v>
      </c>
      <c r="C39" s="2" t="s">
        <v>29</v>
      </c>
      <c r="D39" s="9" t="s">
        <v>360</v>
      </c>
      <c r="I39" s="4" t="s">
        <v>97</v>
      </c>
      <c r="J39" s="2">
        <v>1</v>
      </c>
      <c r="K39" s="2" t="s">
        <v>29</v>
      </c>
      <c r="L39" s="9">
        <v>0</v>
      </c>
      <c r="Q39" s="4" t="s">
        <v>97</v>
      </c>
      <c r="R39" s="2">
        <v>1</v>
      </c>
      <c r="S39" s="2" t="s">
        <v>29</v>
      </c>
    </row>
    <row r="40" spans="1:19" ht="24.95" customHeight="1" x14ac:dyDescent="0.2">
      <c r="A40" s="4" t="s">
        <v>66</v>
      </c>
      <c r="B40" s="2" t="s">
        <v>146</v>
      </c>
      <c r="C40" s="2" t="s">
        <v>35</v>
      </c>
      <c r="D40" s="9" t="s">
        <v>360</v>
      </c>
      <c r="I40" s="4" t="s">
        <v>66</v>
      </c>
      <c r="J40" s="2">
        <v>1</v>
      </c>
      <c r="K40" s="2" t="s">
        <v>35</v>
      </c>
      <c r="L40" s="9">
        <v>0</v>
      </c>
      <c r="Q40" s="4" t="s">
        <v>66</v>
      </c>
      <c r="R40" s="2">
        <v>1</v>
      </c>
      <c r="S40" s="2" t="s">
        <v>35</v>
      </c>
    </row>
    <row r="41" spans="1:19" ht="24.95" customHeight="1" x14ac:dyDescent="0.2">
      <c r="A41" s="4" t="s">
        <v>137</v>
      </c>
      <c r="B41" s="2" t="s">
        <v>146</v>
      </c>
      <c r="C41" s="2" t="s">
        <v>35</v>
      </c>
      <c r="D41" s="9" t="s">
        <v>396</v>
      </c>
      <c r="I41" s="4" t="s">
        <v>137</v>
      </c>
      <c r="J41" s="2">
        <v>1</v>
      </c>
      <c r="K41" s="2" t="s">
        <v>35</v>
      </c>
      <c r="L41" s="9">
        <v>5</v>
      </c>
      <c r="Q41" s="4" t="s">
        <v>137</v>
      </c>
      <c r="R41" s="2">
        <v>6</v>
      </c>
      <c r="S41" s="2" t="s">
        <v>35</v>
      </c>
    </row>
    <row r="42" spans="1:19" ht="24.95" customHeight="1" x14ac:dyDescent="0.2">
      <c r="A42" s="4" t="s">
        <v>109</v>
      </c>
      <c r="B42" s="2" t="s">
        <v>179</v>
      </c>
      <c r="C42" s="2" t="s">
        <v>35</v>
      </c>
      <c r="D42" s="9" t="s">
        <v>360</v>
      </c>
      <c r="I42" s="4" t="s">
        <v>109</v>
      </c>
      <c r="J42" s="2">
        <v>5</v>
      </c>
      <c r="K42" s="2" t="s">
        <v>35</v>
      </c>
      <c r="L42" s="9">
        <v>0</v>
      </c>
      <c r="Q42" s="4" t="s">
        <v>109</v>
      </c>
      <c r="R42" s="2">
        <v>5</v>
      </c>
      <c r="S42" s="2" t="s">
        <v>35</v>
      </c>
    </row>
    <row r="43" spans="1:19" ht="24.95" customHeight="1" x14ac:dyDescent="0.2">
      <c r="A43" s="4" t="s">
        <v>125</v>
      </c>
      <c r="B43" s="2" t="s">
        <v>146</v>
      </c>
      <c r="C43" s="2" t="s">
        <v>29</v>
      </c>
      <c r="D43" s="9" t="s">
        <v>360</v>
      </c>
      <c r="I43" s="4" t="s">
        <v>125</v>
      </c>
      <c r="J43" s="2">
        <v>1</v>
      </c>
      <c r="K43" s="2" t="s">
        <v>29</v>
      </c>
      <c r="L43" s="9">
        <v>0</v>
      </c>
      <c r="Q43" s="4" t="s">
        <v>125</v>
      </c>
      <c r="R43" s="2">
        <v>1</v>
      </c>
      <c r="S43" s="2" t="s">
        <v>29</v>
      </c>
    </row>
    <row r="44" spans="1:19" ht="24.95" customHeight="1" x14ac:dyDescent="0.2">
      <c r="A44" s="4" t="s">
        <v>136</v>
      </c>
      <c r="B44" s="2" t="s">
        <v>146</v>
      </c>
      <c r="C44" s="2" t="s">
        <v>29</v>
      </c>
      <c r="D44" s="9" t="s">
        <v>360</v>
      </c>
      <c r="I44" s="4" t="s">
        <v>136</v>
      </c>
      <c r="J44" s="2">
        <v>1</v>
      </c>
      <c r="K44" s="2" t="s">
        <v>29</v>
      </c>
      <c r="L44" s="9">
        <v>0</v>
      </c>
      <c r="Q44" s="4" t="s">
        <v>136</v>
      </c>
      <c r="R44" s="2">
        <v>1</v>
      </c>
      <c r="S44" s="2" t="s">
        <v>29</v>
      </c>
    </row>
    <row r="45" spans="1:19" ht="24.95" customHeight="1" x14ac:dyDescent="0.2">
      <c r="A45" s="4" t="s">
        <v>120</v>
      </c>
      <c r="B45" s="2" t="s">
        <v>179</v>
      </c>
      <c r="C45" s="2" t="s">
        <v>61</v>
      </c>
      <c r="D45" s="9" t="s">
        <v>360</v>
      </c>
      <c r="I45" s="4" t="s">
        <v>120</v>
      </c>
      <c r="J45" s="2">
        <v>5</v>
      </c>
      <c r="K45" s="2" t="s">
        <v>61</v>
      </c>
      <c r="L45" s="9">
        <v>0</v>
      </c>
      <c r="Q45" s="4" t="s">
        <v>120</v>
      </c>
      <c r="R45" s="2">
        <v>5</v>
      </c>
      <c r="S45" s="2" t="s">
        <v>61</v>
      </c>
    </row>
    <row r="46" spans="1:19" ht="24.95" customHeight="1" x14ac:dyDescent="0.2">
      <c r="A46" s="4" t="s">
        <v>99</v>
      </c>
      <c r="B46" s="2" t="s">
        <v>179</v>
      </c>
      <c r="C46" s="2" t="s">
        <v>76</v>
      </c>
      <c r="D46" s="9" t="s">
        <v>360</v>
      </c>
      <c r="I46" s="4" t="s">
        <v>99</v>
      </c>
      <c r="J46" s="2">
        <v>5</v>
      </c>
      <c r="K46" s="2" t="s">
        <v>76</v>
      </c>
      <c r="L46" s="9">
        <v>0</v>
      </c>
      <c r="Q46" s="4" t="s">
        <v>99</v>
      </c>
      <c r="R46" s="2">
        <v>5</v>
      </c>
      <c r="S46" s="2" t="s">
        <v>76</v>
      </c>
    </row>
    <row r="47" spans="1:19" ht="24.95" customHeight="1" x14ac:dyDescent="0.2">
      <c r="A47" s="4" t="s">
        <v>124</v>
      </c>
      <c r="B47" s="2" t="s">
        <v>179</v>
      </c>
      <c r="C47" s="2" t="s">
        <v>35</v>
      </c>
      <c r="D47" s="9" t="s">
        <v>396</v>
      </c>
      <c r="I47" s="4" t="s">
        <v>124</v>
      </c>
      <c r="J47" s="2">
        <v>5</v>
      </c>
      <c r="K47" s="2" t="s">
        <v>35</v>
      </c>
      <c r="L47" s="9">
        <v>5</v>
      </c>
      <c r="Q47" s="4" t="s">
        <v>124</v>
      </c>
      <c r="R47" s="2">
        <v>10</v>
      </c>
      <c r="S47" s="2" t="s">
        <v>35</v>
      </c>
    </row>
    <row r="48" spans="1:19" ht="24.95" customHeight="1" x14ac:dyDescent="0.2">
      <c r="A48" s="4" t="s">
        <v>122</v>
      </c>
      <c r="B48" s="2" t="s">
        <v>146</v>
      </c>
      <c r="C48" s="2" t="s">
        <v>35</v>
      </c>
      <c r="D48" s="9" t="s">
        <v>396</v>
      </c>
      <c r="I48" s="4" t="s">
        <v>122</v>
      </c>
      <c r="J48" s="2">
        <v>1</v>
      </c>
      <c r="K48" s="2" t="s">
        <v>35</v>
      </c>
      <c r="L48" s="9">
        <v>5</v>
      </c>
      <c r="Q48" s="4" t="s">
        <v>122</v>
      </c>
      <c r="R48" s="2">
        <v>6</v>
      </c>
      <c r="S48" s="2" t="s">
        <v>35</v>
      </c>
    </row>
    <row r="49" spans="1:19" ht="24.95" customHeight="1" x14ac:dyDescent="0.2">
      <c r="A49" s="4" t="s">
        <v>139</v>
      </c>
      <c r="B49" s="2" t="s">
        <v>146</v>
      </c>
      <c r="C49" s="2" t="s">
        <v>29</v>
      </c>
      <c r="D49" s="9" t="s">
        <v>360</v>
      </c>
      <c r="I49" s="4" t="s">
        <v>139</v>
      </c>
      <c r="J49" s="2">
        <v>1</v>
      </c>
      <c r="K49" s="2" t="s">
        <v>29</v>
      </c>
      <c r="L49" s="9">
        <v>0</v>
      </c>
      <c r="Q49" s="4" t="s">
        <v>139</v>
      </c>
      <c r="R49" s="2">
        <v>1</v>
      </c>
      <c r="S49" s="2" t="s">
        <v>29</v>
      </c>
    </row>
    <row r="50" spans="1:19" ht="24.95" customHeight="1" x14ac:dyDescent="0.2">
      <c r="A50" s="4" t="s">
        <v>57</v>
      </c>
      <c r="B50" s="2" t="s">
        <v>146</v>
      </c>
      <c r="C50" s="2" t="s">
        <v>61</v>
      </c>
      <c r="D50" s="9" t="s">
        <v>360</v>
      </c>
      <c r="I50" s="4" t="s">
        <v>57</v>
      </c>
      <c r="J50" s="2">
        <v>1</v>
      </c>
      <c r="K50" s="2" t="s">
        <v>61</v>
      </c>
      <c r="L50" s="9">
        <v>0</v>
      </c>
      <c r="Q50" s="4" t="s">
        <v>57</v>
      </c>
      <c r="R50" s="2">
        <v>1</v>
      </c>
      <c r="S50" s="2" t="s">
        <v>61</v>
      </c>
    </row>
    <row r="51" spans="1:19" ht="24.95" customHeight="1" x14ac:dyDescent="0.2">
      <c r="A51" s="4" t="s">
        <v>105</v>
      </c>
      <c r="B51" s="2" t="s">
        <v>146</v>
      </c>
      <c r="C51" s="2" t="s">
        <v>76</v>
      </c>
      <c r="D51" s="9" t="s">
        <v>396</v>
      </c>
      <c r="I51" s="4" t="s">
        <v>105</v>
      </c>
      <c r="J51" s="2">
        <v>1</v>
      </c>
      <c r="K51" s="2" t="s">
        <v>76</v>
      </c>
      <c r="L51" s="9">
        <v>5</v>
      </c>
      <c r="Q51" s="4" t="s">
        <v>105</v>
      </c>
      <c r="R51" s="2">
        <v>6</v>
      </c>
      <c r="S51" s="2" t="s">
        <v>76</v>
      </c>
    </row>
    <row r="52" spans="1:19" ht="24.95" customHeight="1" x14ac:dyDescent="0.2">
      <c r="A52" s="4" t="s">
        <v>112</v>
      </c>
      <c r="B52" s="2" t="s">
        <v>179</v>
      </c>
      <c r="C52" s="2" t="s">
        <v>76</v>
      </c>
      <c r="D52" s="9" t="s">
        <v>362</v>
      </c>
      <c r="I52" s="4" t="s">
        <v>112</v>
      </c>
      <c r="J52" s="2">
        <v>5</v>
      </c>
      <c r="K52" s="2" t="s">
        <v>76</v>
      </c>
      <c r="L52" s="9">
        <v>10</v>
      </c>
      <c r="Q52" s="4" t="s">
        <v>112</v>
      </c>
      <c r="R52" s="2">
        <v>15</v>
      </c>
      <c r="S52" s="2" t="s">
        <v>76</v>
      </c>
    </row>
    <row r="53" spans="1:19" ht="24.95" customHeight="1" x14ac:dyDescent="0.2">
      <c r="A53" s="4" t="s">
        <v>141</v>
      </c>
      <c r="B53" s="2" t="s">
        <v>179</v>
      </c>
      <c r="C53" s="2" t="s">
        <v>76</v>
      </c>
      <c r="D53" s="9" t="s">
        <v>362</v>
      </c>
      <c r="I53" s="4" t="s">
        <v>141</v>
      </c>
      <c r="J53" s="2">
        <v>5</v>
      </c>
      <c r="K53" s="2" t="s">
        <v>76</v>
      </c>
      <c r="L53" s="9">
        <v>10</v>
      </c>
      <c r="Q53" s="4" t="s">
        <v>141</v>
      </c>
      <c r="R53" s="2">
        <v>15</v>
      </c>
      <c r="S53" s="2" t="s">
        <v>76</v>
      </c>
    </row>
    <row r="54" spans="1:19" ht="24.95" customHeight="1" x14ac:dyDescent="0.2">
      <c r="A54" s="4" t="s">
        <v>126</v>
      </c>
      <c r="B54" s="2" t="s">
        <v>146</v>
      </c>
      <c r="C54" s="2" t="s">
        <v>29</v>
      </c>
      <c r="D54" s="9" t="s">
        <v>362</v>
      </c>
      <c r="I54" s="4" t="s">
        <v>126</v>
      </c>
      <c r="J54" s="2">
        <v>1</v>
      </c>
      <c r="K54" s="2" t="s">
        <v>29</v>
      </c>
      <c r="L54" s="9">
        <v>10</v>
      </c>
      <c r="Q54" s="4" t="s">
        <v>126</v>
      </c>
      <c r="R54" s="2">
        <v>11</v>
      </c>
      <c r="S54" s="2" t="s">
        <v>29</v>
      </c>
    </row>
    <row r="55" spans="1:19" ht="24.95" customHeight="1" x14ac:dyDescent="0.2">
      <c r="A55" s="4" t="s">
        <v>134</v>
      </c>
      <c r="B55" s="2" t="s">
        <v>179</v>
      </c>
      <c r="C55" s="2" t="s">
        <v>61</v>
      </c>
      <c r="D55" s="9" t="s">
        <v>396</v>
      </c>
      <c r="I55" s="4" t="s">
        <v>134</v>
      </c>
      <c r="J55" s="2">
        <v>5</v>
      </c>
      <c r="K55" s="2" t="s">
        <v>61</v>
      </c>
      <c r="L55" s="9">
        <v>5</v>
      </c>
      <c r="Q55" s="4" t="s">
        <v>134</v>
      </c>
      <c r="R55" s="2">
        <v>10</v>
      </c>
      <c r="S55" s="2" t="s">
        <v>61</v>
      </c>
    </row>
    <row r="56" spans="1:19" ht="24.95" customHeight="1" x14ac:dyDescent="0.2">
      <c r="A56" s="4" t="s">
        <v>133</v>
      </c>
      <c r="B56" s="2" t="s">
        <v>179</v>
      </c>
      <c r="C56" s="2" t="s">
        <v>76</v>
      </c>
      <c r="D56" s="9" t="s">
        <v>360</v>
      </c>
      <c r="I56" s="4" t="s">
        <v>133</v>
      </c>
      <c r="J56" s="2">
        <v>5</v>
      </c>
      <c r="K56" s="2" t="s">
        <v>76</v>
      </c>
      <c r="L56" s="9">
        <v>0</v>
      </c>
      <c r="Q56" s="4" t="s">
        <v>133</v>
      </c>
      <c r="R56" s="2">
        <v>5</v>
      </c>
      <c r="S56" s="2" t="s">
        <v>76</v>
      </c>
    </row>
    <row r="57" spans="1:19" ht="24.95" customHeight="1" x14ac:dyDescent="0.2">
      <c r="A57" s="4" t="s">
        <v>205</v>
      </c>
      <c r="B57" s="2" t="s">
        <v>179</v>
      </c>
      <c r="C57" s="2" t="s">
        <v>61</v>
      </c>
      <c r="D57" s="9" t="s">
        <v>396</v>
      </c>
      <c r="I57" s="4" t="s">
        <v>205</v>
      </c>
      <c r="J57" s="2">
        <v>5</v>
      </c>
      <c r="K57" s="2" t="s">
        <v>61</v>
      </c>
      <c r="L57" s="9">
        <v>5</v>
      </c>
      <c r="Q57" s="4" t="s">
        <v>205</v>
      </c>
      <c r="R57" s="2">
        <v>10</v>
      </c>
      <c r="S57" s="2" t="s">
        <v>61</v>
      </c>
    </row>
    <row r="58" spans="1:19" ht="24.95" customHeight="1" x14ac:dyDescent="0.2">
      <c r="A58" s="4" t="s">
        <v>128</v>
      </c>
      <c r="B58" s="2" t="s">
        <v>146</v>
      </c>
      <c r="C58" s="2" t="s">
        <v>35</v>
      </c>
      <c r="D58" s="9" t="s">
        <v>360</v>
      </c>
      <c r="I58" s="4" t="s">
        <v>128</v>
      </c>
      <c r="J58" s="2">
        <v>1</v>
      </c>
      <c r="K58" s="2" t="s">
        <v>35</v>
      </c>
      <c r="L58" s="9">
        <v>0</v>
      </c>
      <c r="Q58" s="4" t="s">
        <v>128</v>
      </c>
      <c r="R58" s="2">
        <v>1</v>
      </c>
      <c r="S58" s="2" t="s">
        <v>35</v>
      </c>
    </row>
    <row r="59" spans="1:19" ht="24.95" customHeight="1" x14ac:dyDescent="0.2">
      <c r="A59" s="4" t="s">
        <v>142</v>
      </c>
      <c r="B59" s="2" t="s">
        <v>179</v>
      </c>
      <c r="C59" s="2" t="s">
        <v>29</v>
      </c>
      <c r="D59" s="9" t="s">
        <v>362</v>
      </c>
      <c r="I59" s="4" t="s">
        <v>142</v>
      </c>
      <c r="J59" s="2">
        <v>5</v>
      </c>
      <c r="K59" s="2" t="s">
        <v>29</v>
      </c>
      <c r="L59" s="9">
        <v>10</v>
      </c>
      <c r="Q59" s="4" t="s">
        <v>142</v>
      </c>
      <c r="R59" s="2">
        <v>15</v>
      </c>
      <c r="S59" s="2" t="s">
        <v>29</v>
      </c>
    </row>
    <row r="60" spans="1:19" ht="24.95" customHeight="1" x14ac:dyDescent="0.2">
      <c r="A60" s="4" t="s">
        <v>111</v>
      </c>
      <c r="B60" s="2" t="s">
        <v>179</v>
      </c>
      <c r="C60" s="2" t="s">
        <v>35</v>
      </c>
      <c r="D60" s="9" t="s">
        <v>362</v>
      </c>
      <c r="I60" s="4" t="s">
        <v>111</v>
      </c>
      <c r="J60" s="2">
        <v>5</v>
      </c>
      <c r="K60" s="2" t="s">
        <v>35</v>
      </c>
      <c r="L60" s="9">
        <v>10</v>
      </c>
      <c r="Q60" s="4" t="s">
        <v>111</v>
      </c>
      <c r="R60" s="2">
        <v>15</v>
      </c>
      <c r="S60" s="2" t="s">
        <v>35</v>
      </c>
    </row>
    <row r="61" spans="1:19" ht="24.95" customHeight="1" x14ac:dyDescent="0.2">
      <c r="A61" s="4" t="s">
        <v>121</v>
      </c>
      <c r="B61" s="2" t="s">
        <v>146</v>
      </c>
      <c r="C61" s="2" t="s">
        <v>61</v>
      </c>
      <c r="D61" s="9" t="s">
        <v>396</v>
      </c>
      <c r="I61" s="4" t="s">
        <v>121</v>
      </c>
      <c r="J61" s="2">
        <v>1</v>
      </c>
      <c r="K61" s="2" t="s">
        <v>61</v>
      </c>
      <c r="L61" s="9">
        <v>5</v>
      </c>
      <c r="Q61" s="4" t="s">
        <v>121</v>
      </c>
      <c r="R61" s="2">
        <v>6</v>
      </c>
      <c r="S61" s="2" t="s">
        <v>61</v>
      </c>
    </row>
    <row r="62" spans="1:19" ht="24.95" customHeight="1" x14ac:dyDescent="0.2">
      <c r="A62" s="4" t="s">
        <v>144</v>
      </c>
      <c r="B62" s="2" t="s">
        <v>146</v>
      </c>
      <c r="C62" s="2" t="s">
        <v>35</v>
      </c>
      <c r="D62" s="9" t="s">
        <v>360</v>
      </c>
      <c r="I62" s="4" t="s">
        <v>144</v>
      </c>
      <c r="J62" s="2">
        <v>1</v>
      </c>
      <c r="K62" s="2" t="s">
        <v>35</v>
      </c>
      <c r="L62" s="9">
        <v>0</v>
      </c>
      <c r="Q62" s="4" t="s">
        <v>144</v>
      </c>
      <c r="R62" s="2">
        <v>1</v>
      </c>
      <c r="S62" s="2" t="s">
        <v>35</v>
      </c>
    </row>
    <row r="63" spans="1:19" ht="24.95" customHeight="1" x14ac:dyDescent="0.2">
      <c r="A63" s="4" t="s">
        <v>163</v>
      </c>
      <c r="B63" s="2" t="s">
        <v>146</v>
      </c>
      <c r="C63" s="2" t="s">
        <v>35</v>
      </c>
      <c r="D63" s="9" t="s">
        <v>360</v>
      </c>
      <c r="I63" s="4" t="s">
        <v>163</v>
      </c>
      <c r="J63" s="2">
        <v>1</v>
      </c>
      <c r="K63" s="2" t="s">
        <v>35</v>
      </c>
      <c r="L63" s="9">
        <v>0</v>
      </c>
      <c r="Q63" s="4" t="s">
        <v>163</v>
      </c>
      <c r="R63" s="2">
        <v>1</v>
      </c>
      <c r="S63" s="2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E1" workbookViewId="0">
      <pane ySplit="1" topLeftCell="A2" activePane="bottomLeft" state="frozen"/>
      <selection pane="bottomLeft" activeCell="H7" sqref="H7"/>
    </sheetView>
  </sheetViews>
  <sheetFormatPr defaultColWidth="14.42578125" defaultRowHeight="54.95" customHeight="1" x14ac:dyDescent="0.2"/>
  <cols>
    <col min="1" max="8" width="21.42578125" style="1" customWidth="1"/>
    <col min="9" max="9" width="27.42578125" style="1" customWidth="1"/>
    <col min="10" max="10" width="28" style="1" customWidth="1"/>
    <col min="11" max="11" width="29.28515625" style="1" customWidth="1"/>
    <col min="12" max="12" width="23.42578125" style="1" customWidth="1"/>
    <col min="13" max="13" width="21.42578125" style="1" customWidth="1"/>
    <col min="14" max="14" width="23.85546875" style="1" customWidth="1"/>
    <col min="15" max="15" width="27.5703125" style="1" customWidth="1"/>
    <col min="16" max="16" width="16.42578125" style="1" customWidth="1"/>
    <col min="17" max="17" width="15.85546875" style="1" customWidth="1"/>
    <col min="18" max="16384" width="14.42578125" style="1"/>
  </cols>
  <sheetData>
    <row r="1" spans="1:17" s="5" customFormat="1" ht="54.9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54.95" customHeight="1" x14ac:dyDescent="0.2">
      <c r="A2" s="3">
        <v>42656.667022361115</v>
      </c>
      <c r="B2" s="4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>
        <v>80</v>
      </c>
      <c r="N2" s="2" t="s">
        <v>28</v>
      </c>
      <c r="P2" s="2">
        <v>55</v>
      </c>
      <c r="Q2" s="2" t="s">
        <v>29</v>
      </c>
    </row>
    <row r="3" spans="1:17" ht="54.95" customHeight="1" x14ac:dyDescent="0.2">
      <c r="A3" s="3">
        <v>42656.702264016203</v>
      </c>
      <c r="B3" s="4" t="s">
        <v>30</v>
      </c>
      <c r="C3" s="2" t="s">
        <v>31</v>
      </c>
      <c r="D3" s="2" t="s">
        <v>32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33</v>
      </c>
      <c r="L3" s="2" t="s">
        <v>34</v>
      </c>
      <c r="M3" s="2">
        <v>95</v>
      </c>
      <c r="N3" s="2" t="s">
        <v>28</v>
      </c>
      <c r="P3" s="2">
        <v>13</v>
      </c>
      <c r="Q3" s="2" t="s">
        <v>35</v>
      </c>
    </row>
    <row r="4" spans="1:17" ht="54.95" customHeight="1" x14ac:dyDescent="0.2">
      <c r="A4" s="3">
        <v>42656.707846747682</v>
      </c>
      <c r="B4" s="4" t="s">
        <v>36</v>
      </c>
      <c r="C4" s="2" t="s">
        <v>18</v>
      </c>
      <c r="D4" s="2" t="s">
        <v>19</v>
      </c>
      <c r="E4" s="2" t="s">
        <v>37</v>
      </c>
      <c r="F4" s="2" t="s">
        <v>38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39</v>
      </c>
      <c r="L4" s="2" t="s">
        <v>34</v>
      </c>
      <c r="M4" s="2">
        <v>90</v>
      </c>
      <c r="N4" s="2" t="s">
        <v>28</v>
      </c>
      <c r="O4" s="2" t="s">
        <v>40</v>
      </c>
      <c r="P4" s="2">
        <v>77</v>
      </c>
      <c r="Q4" s="2" t="s">
        <v>29</v>
      </c>
    </row>
    <row r="5" spans="1:17" ht="54.95" customHeight="1" x14ac:dyDescent="0.2">
      <c r="A5" s="3">
        <v>42656.707982511572</v>
      </c>
      <c r="B5" s="4" t="s">
        <v>41</v>
      </c>
      <c r="C5" s="2" t="s">
        <v>18</v>
      </c>
      <c r="D5" s="2" t="s">
        <v>42</v>
      </c>
      <c r="E5" s="2" t="s">
        <v>20</v>
      </c>
      <c r="F5" s="2" t="s">
        <v>43</v>
      </c>
      <c r="G5" s="2" t="s">
        <v>44</v>
      </c>
      <c r="H5" s="2" t="s">
        <v>23</v>
      </c>
      <c r="I5" s="2" t="s">
        <v>45</v>
      </c>
      <c r="J5" s="2" t="s">
        <v>46</v>
      </c>
      <c r="K5" s="2" t="s">
        <v>33</v>
      </c>
      <c r="L5" s="2" t="s">
        <v>27</v>
      </c>
      <c r="M5" s="2">
        <v>60</v>
      </c>
      <c r="N5" s="2" t="s">
        <v>47</v>
      </c>
      <c r="P5" s="2">
        <v>60</v>
      </c>
      <c r="Q5" s="2" t="s">
        <v>29</v>
      </c>
    </row>
    <row r="6" spans="1:17" ht="54.95" customHeight="1" x14ac:dyDescent="0.2">
      <c r="A6" s="3">
        <v>42656.708597997684</v>
      </c>
      <c r="B6" s="4" t="s">
        <v>54</v>
      </c>
      <c r="C6" s="2" t="s">
        <v>18</v>
      </c>
      <c r="D6" s="2" t="s">
        <v>42</v>
      </c>
      <c r="E6" s="2" t="s">
        <v>37</v>
      </c>
      <c r="F6" s="2" t="s">
        <v>38</v>
      </c>
      <c r="G6" s="2" t="s">
        <v>55</v>
      </c>
      <c r="H6" s="2" t="s">
        <v>23</v>
      </c>
      <c r="I6" s="2" t="s">
        <v>45</v>
      </c>
      <c r="J6" s="2" t="s">
        <v>25</v>
      </c>
      <c r="K6" s="2" t="s">
        <v>56</v>
      </c>
      <c r="L6" s="2" t="s">
        <v>27</v>
      </c>
      <c r="M6" s="2">
        <v>75</v>
      </c>
      <c r="N6" s="2" t="s">
        <v>47</v>
      </c>
      <c r="P6" s="2">
        <v>51</v>
      </c>
      <c r="Q6" s="2" t="s">
        <v>35</v>
      </c>
    </row>
    <row r="7" spans="1:17" ht="54.95" customHeight="1" x14ac:dyDescent="0.2">
      <c r="A7" s="3">
        <v>42656.708776828702</v>
      </c>
      <c r="B7" s="4" t="s">
        <v>57</v>
      </c>
      <c r="C7" s="2" t="s">
        <v>31</v>
      </c>
      <c r="D7" s="2" t="s">
        <v>48</v>
      </c>
      <c r="E7" s="2" t="s">
        <v>37</v>
      </c>
      <c r="F7" s="2" t="s">
        <v>58</v>
      </c>
      <c r="G7" s="2" t="s">
        <v>55</v>
      </c>
      <c r="H7" s="2" t="s">
        <v>23</v>
      </c>
      <c r="I7" s="2" t="s">
        <v>59</v>
      </c>
      <c r="J7" s="2" t="s">
        <v>51</v>
      </c>
      <c r="K7" s="2" t="s">
        <v>51</v>
      </c>
      <c r="L7" s="2" t="s">
        <v>60</v>
      </c>
      <c r="M7" s="2">
        <v>10</v>
      </c>
      <c r="N7" s="2" t="s">
        <v>53</v>
      </c>
      <c r="P7" s="2">
        <v>53</v>
      </c>
      <c r="Q7" s="2" t="s">
        <v>61</v>
      </c>
    </row>
    <row r="8" spans="1:17" ht="54.95" customHeight="1" x14ac:dyDescent="0.2">
      <c r="A8" s="3">
        <v>42656.70906818287</v>
      </c>
      <c r="B8" s="4" t="s">
        <v>62</v>
      </c>
      <c r="C8" s="2" t="s">
        <v>18</v>
      </c>
      <c r="D8" s="2" t="s">
        <v>48</v>
      </c>
      <c r="E8" s="2" t="s">
        <v>63</v>
      </c>
      <c r="F8" s="2" t="s">
        <v>58</v>
      </c>
      <c r="G8" s="2" t="s">
        <v>55</v>
      </c>
      <c r="H8" s="2" t="s">
        <v>23</v>
      </c>
      <c r="I8" s="2" t="s">
        <v>59</v>
      </c>
      <c r="J8" s="2" t="s">
        <v>46</v>
      </c>
      <c r="K8" s="2" t="s">
        <v>64</v>
      </c>
      <c r="L8" s="2" t="s">
        <v>52</v>
      </c>
      <c r="M8" s="2">
        <v>40</v>
      </c>
      <c r="N8" s="2" t="s">
        <v>65</v>
      </c>
      <c r="P8" s="2">
        <v>71</v>
      </c>
      <c r="Q8" s="2" t="s">
        <v>61</v>
      </c>
    </row>
    <row r="9" spans="1:17" ht="54.95" customHeight="1" x14ac:dyDescent="0.2">
      <c r="A9" s="3">
        <v>42656.709437349535</v>
      </c>
      <c r="B9" s="4" t="s">
        <v>66</v>
      </c>
      <c r="C9" s="2" t="s">
        <v>18</v>
      </c>
      <c r="D9" s="2" t="s">
        <v>67</v>
      </c>
      <c r="E9" s="2" t="s">
        <v>63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39</v>
      </c>
      <c r="L9" s="2" t="s">
        <v>60</v>
      </c>
      <c r="M9" s="2">
        <v>0</v>
      </c>
      <c r="N9" s="2" t="s">
        <v>53</v>
      </c>
      <c r="P9" s="2">
        <v>29</v>
      </c>
      <c r="Q9" s="2" t="s">
        <v>35</v>
      </c>
    </row>
    <row r="10" spans="1:17" ht="54.95" customHeight="1" x14ac:dyDescent="0.2">
      <c r="A10" s="3">
        <v>42656.709757870369</v>
      </c>
      <c r="B10" s="4" t="s">
        <v>68</v>
      </c>
      <c r="C10" s="2" t="s">
        <v>69</v>
      </c>
      <c r="D10" s="2" t="s">
        <v>48</v>
      </c>
      <c r="E10" s="2" t="s">
        <v>70</v>
      </c>
      <c r="F10" s="2" t="s">
        <v>71</v>
      </c>
      <c r="G10" s="2" t="s">
        <v>72</v>
      </c>
      <c r="H10" s="2" t="s">
        <v>49</v>
      </c>
      <c r="I10" s="2" t="s">
        <v>51</v>
      </c>
      <c r="J10" s="2" t="s">
        <v>51</v>
      </c>
      <c r="K10" s="2" t="s">
        <v>51</v>
      </c>
      <c r="L10" s="2" t="s">
        <v>60</v>
      </c>
      <c r="M10" s="2">
        <v>0</v>
      </c>
      <c r="N10" s="2" t="s">
        <v>65</v>
      </c>
      <c r="P10" s="2">
        <v>19</v>
      </c>
      <c r="Q10" s="2" t="s">
        <v>35</v>
      </c>
    </row>
    <row r="11" spans="1:17" ht="54.95" customHeight="1" x14ac:dyDescent="0.2">
      <c r="A11" s="3">
        <v>42656.709965000002</v>
      </c>
      <c r="B11" s="4" t="s">
        <v>73</v>
      </c>
      <c r="C11" s="2" t="s">
        <v>31</v>
      </c>
      <c r="D11" s="2" t="s">
        <v>42</v>
      </c>
      <c r="E11" s="2" t="s">
        <v>63</v>
      </c>
      <c r="F11" s="2" t="s">
        <v>58</v>
      </c>
      <c r="G11" s="2" t="s">
        <v>55</v>
      </c>
      <c r="H11" s="2" t="s">
        <v>23</v>
      </c>
      <c r="I11" s="2" t="s">
        <v>59</v>
      </c>
      <c r="J11" s="2" t="s">
        <v>74</v>
      </c>
      <c r="K11" s="2" t="s">
        <v>26</v>
      </c>
      <c r="L11" s="2" t="s">
        <v>52</v>
      </c>
      <c r="M11" s="2">
        <v>10</v>
      </c>
      <c r="N11" s="2" t="s">
        <v>47</v>
      </c>
      <c r="O11" s="2" t="s">
        <v>75</v>
      </c>
      <c r="P11" s="2">
        <v>50</v>
      </c>
      <c r="Q11" s="2" t="s">
        <v>76</v>
      </c>
    </row>
    <row r="12" spans="1:17" ht="54.95" customHeight="1" x14ac:dyDescent="0.2">
      <c r="A12" s="3">
        <v>42656.710167453704</v>
      </c>
      <c r="B12" s="4" t="s">
        <v>77</v>
      </c>
      <c r="C12" s="2" t="s">
        <v>78</v>
      </c>
      <c r="D12" s="2" t="s">
        <v>42</v>
      </c>
      <c r="E12" s="2" t="s">
        <v>70</v>
      </c>
      <c r="F12" s="2" t="s">
        <v>38</v>
      </c>
      <c r="G12" s="2" t="s">
        <v>55</v>
      </c>
      <c r="H12" s="2" t="s">
        <v>49</v>
      </c>
      <c r="I12" s="2" t="s">
        <v>51</v>
      </c>
      <c r="J12" s="2" t="s">
        <v>51</v>
      </c>
      <c r="K12" s="2" t="s">
        <v>51</v>
      </c>
      <c r="L12" s="2" t="s">
        <v>60</v>
      </c>
      <c r="M12" s="2">
        <v>50</v>
      </c>
      <c r="N12" s="2" t="s">
        <v>47</v>
      </c>
      <c r="P12" s="2">
        <v>43</v>
      </c>
      <c r="Q12" s="2" t="s">
        <v>61</v>
      </c>
    </row>
    <row r="13" spans="1:17" ht="54.95" customHeight="1" x14ac:dyDescent="0.2">
      <c r="A13" s="3">
        <v>42656.710358113429</v>
      </c>
      <c r="B13" s="4" t="s">
        <v>79</v>
      </c>
      <c r="C13" s="2" t="s">
        <v>80</v>
      </c>
      <c r="D13" s="2" t="s">
        <v>48</v>
      </c>
      <c r="E13" s="2" t="s">
        <v>81</v>
      </c>
      <c r="F13" s="2" t="s">
        <v>71</v>
      </c>
      <c r="G13" s="2" t="s">
        <v>55</v>
      </c>
      <c r="H13" s="2" t="s">
        <v>49</v>
      </c>
      <c r="I13" s="2" t="s">
        <v>51</v>
      </c>
      <c r="J13" s="2" t="s">
        <v>51</v>
      </c>
      <c r="K13" s="2" t="s">
        <v>51</v>
      </c>
      <c r="L13" s="2" t="s">
        <v>60</v>
      </c>
      <c r="M13" s="2">
        <v>25</v>
      </c>
      <c r="N13" s="2" t="s">
        <v>65</v>
      </c>
      <c r="P13" s="2">
        <v>72</v>
      </c>
      <c r="Q13" s="2" t="s">
        <v>29</v>
      </c>
    </row>
    <row r="14" spans="1:17" ht="54.95" customHeight="1" x14ac:dyDescent="0.2">
      <c r="A14" s="3">
        <v>42656.710381261575</v>
      </c>
      <c r="B14" s="4" t="s">
        <v>82</v>
      </c>
      <c r="C14" s="2" t="s">
        <v>18</v>
      </c>
      <c r="D14" s="2" t="s">
        <v>42</v>
      </c>
      <c r="E14" s="2" t="s">
        <v>63</v>
      </c>
      <c r="F14" s="2" t="s">
        <v>38</v>
      </c>
      <c r="G14" s="2" t="s">
        <v>55</v>
      </c>
      <c r="H14" s="2" t="s">
        <v>23</v>
      </c>
      <c r="I14" s="2" t="s">
        <v>24</v>
      </c>
      <c r="J14" s="2" t="s">
        <v>46</v>
      </c>
      <c r="K14" s="2" t="s">
        <v>26</v>
      </c>
      <c r="L14" s="2" t="s">
        <v>27</v>
      </c>
      <c r="M14" s="2">
        <v>90</v>
      </c>
      <c r="N14" s="2" t="s">
        <v>28</v>
      </c>
      <c r="O14" s="2" t="s">
        <v>83</v>
      </c>
      <c r="P14" s="2">
        <v>31</v>
      </c>
      <c r="Q14" s="2" t="s">
        <v>61</v>
      </c>
    </row>
    <row r="15" spans="1:17" ht="54.95" customHeight="1" x14ac:dyDescent="0.2">
      <c r="A15" s="3">
        <v>42656.710396724535</v>
      </c>
      <c r="B15" s="4" t="s">
        <v>84</v>
      </c>
      <c r="C15" s="2" t="s">
        <v>78</v>
      </c>
      <c r="D15" s="2" t="s">
        <v>48</v>
      </c>
      <c r="E15" s="2" t="s">
        <v>37</v>
      </c>
      <c r="F15" s="2" t="s">
        <v>43</v>
      </c>
      <c r="G15" s="2" t="s">
        <v>44</v>
      </c>
      <c r="H15" s="2" t="s">
        <v>49</v>
      </c>
      <c r="I15" s="2" t="s">
        <v>50</v>
      </c>
      <c r="J15" s="2" t="s">
        <v>74</v>
      </c>
      <c r="K15" s="2" t="s">
        <v>51</v>
      </c>
      <c r="L15" s="2" t="s">
        <v>60</v>
      </c>
      <c r="M15" s="2">
        <v>10</v>
      </c>
      <c r="N15" s="2" t="s">
        <v>65</v>
      </c>
      <c r="P15" s="2">
        <v>30</v>
      </c>
      <c r="Q15" s="2" t="s">
        <v>35</v>
      </c>
    </row>
    <row r="16" spans="1:17" ht="54.95" customHeight="1" x14ac:dyDescent="0.2">
      <c r="A16" s="3">
        <v>42656.710466099539</v>
      </c>
      <c r="B16" s="4" t="s">
        <v>85</v>
      </c>
      <c r="C16" s="2" t="s">
        <v>18</v>
      </c>
      <c r="D16" s="2" t="s">
        <v>48</v>
      </c>
      <c r="E16" s="2" t="s">
        <v>20</v>
      </c>
      <c r="F16" s="2" t="s">
        <v>38</v>
      </c>
      <c r="G16" s="2" t="s">
        <v>72</v>
      </c>
      <c r="H16" s="2" t="s">
        <v>23</v>
      </c>
      <c r="I16" s="2" t="s">
        <v>45</v>
      </c>
      <c r="J16" s="2" t="s">
        <v>25</v>
      </c>
      <c r="K16" s="2" t="s">
        <v>33</v>
      </c>
      <c r="L16" s="2" t="s">
        <v>86</v>
      </c>
      <c r="M16" s="2">
        <v>90</v>
      </c>
      <c r="N16" s="2" t="s">
        <v>65</v>
      </c>
      <c r="P16" s="2">
        <v>39</v>
      </c>
      <c r="Q16" s="2" t="s">
        <v>35</v>
      </c>
    </row>
    <row r="17" spans="1:17" ht="54.95" customHeight="1" x14ac:dyDescent="0.2">
      <c r="A17" s="3">
        <v>42656.710470995371</v>
      </c>
      <c r="B17" s="4" t="s">
        <v>87</v>
      </c>
      <c r="C17" s="2" t="s">
        <v>31</v>
      </c>
      <c r="D17" s="2" t="s">
        <v>42</v>
      </c>
      <c r="E17" s="2" t="s">
        <v>20</v>
      </c>
      <c r="F17" s="2" t="s">
        <v>58</v>
      </c>
      <c r="G17" s="2" t="s">
        <v>22</v>
      </c>
      <c r="H17" s="2" t="s">
        <v>23</v>
      </c>
      <c r="I17" s="2" t="s">
        <v>45</v>
      </c>
      <c r="J17" s="2" t="s">
        <v>46</v>
      </c>
      <c r="K17" s="2" t="s">
        <v>51</v>
      </c>
      <c r="L17" s="2" t="s">
        <v>27</v>
      </c>
      <c r="M17" s="2">
        <v>80</v>
      </c>
      <c r="N17" s="2" t="s">
        <v>28</v>
      </c>
      <c r="P17" s="2">
        <v>44</v>
      </c>
      <c r="Q17" s="2" t="s">
        <v>29</v>
      </c>
    </row>
    <row r="18" spans="1:17" ht="54.95" customHeight="1" x14ac:dyDescent="0.2">
      <c r="A18" s="3">
        <v>42656.710665347222</v>
      </c>
      <c r="B18" s="4" t="s">
        <v>88</v>
      </c>
      <c r="C18" s="2" t="s">
        <v>18</v>
      </c>
      <c r="D18" s="2" t="s">
        <v>42</v>
      </c>
      <c r="E18" s="2" t="s">
        <v>20</v>
      </c>
      <c r="F18" s="2" t="s">
        <v>38</v>
      </c>
      <c r="G18" s="2" t="s">
        <v>55</v>
      </c>
      <c r="H18" s="2" t="s">
        <v>23</v>
      </c>
      <c r="I18" s="2" t="s">
        <v>59</v>
      </c>
      <c r="J18" s="2" t="s">
        <v>46</v>
      </c>
      <c r="K18" s="2" t="s">
        <v>33</v>
      </c>
      <c r="L18" s="2" t="s">
        <v>86</v>
      </c>
      <c r="M18" s="2">
        <v>50</v>
      </c>
      <c r="N18" s="2" t="s">
        <v>65</v>
      </c>
      <c r="P18" s="2">
        <v>2</v>
      </c>
      <c r="Q18" s="2" t="s">
        <v>35</v>
      </c>
    </row>
    <row r="19" spans="1:17" ht="54.95" customHeight="1" x14ac:dyDescent="0.2">
      <c r="A19" s="3">
        <v>42656.710695682872</v>
      </c>
      <c r="B19" s="4" t="s">
        <v>89</v>
      </c>
      <c r="C19" s="2" t="s">
        <v>78</v>
      </c>
      <c r="D19" s="2" t="s">
        <v>48</v>
      </c>
      <c r="E19" s="2" t="s">
        <v>37</v>
      </c>
      <c r="F19" s="2" t="s">
        <v>58</v>
      </c>
      <c r="G19" s="2" t="s">
        <v>72</v>
      </c>
      <c r="H19" s="2" t="s">
        <v>49</v>
      </c>
      <c r="I19" s="2" t="s">
        <v>51</v>
      </c>
      <c r="J19" s="2" t="s">
        <v>51</v>
      </c>
      <c r="K19" s="2" t="s">
        <v>51</v>
      </c>
      <c r="L19" s="2" t="s">
        <v>60</v>
      </c>
      <c r="M19" s="2">
        <v>20</v>
      </c>
      <c r="N19" s="2" t="s">
        <v>90</v>
      </c>
      <c r="P19" s="2">
        <v>36</v>
      </c>
      <c r="Q19" s="2" t="s">
        <v>76</v>
      </c>
    </row>
    <row r="20" spans="1:17" ht="54.95" customHeight="1" x14ac:dyDescent="0.2">
      <c r="A20" s="3">
        <v>42656.710703449076</v>
      </c>
      <c r="B20" s="4" t="s">
        <v>91</v>
      </c>
      <c r="C20" s="2" t="s">
        <v>80</v>
      </c>
      <c r="D20" s="2" t="s">
        <v>42</v>
      </c>
      <c r="E20" s="2" t="s">
        <v>81</v>
      </c>
      <c r="F20" s="2" t="s">
        <v>43</v>
      </c>
      <c r="G20" s="2" t="s">
        <v>22</v>
      </c>
      <c r="H20" s="2" t="s">
        <v>23</v>
      </c>
      <c r="I20" s="2" t="s">
        <v>59</v>
      </c>
      <c r="J20" s="2" t="s">
        <v>92</v>
      </c>
      <c r="K20" s="2" t="s">
        <v>56</v>
      </c>
      <c r="L20" s="2" t="s">
        <v>27</v>
      </c>
      <c r="M20" s="2">
        <v>66</v>
      </c>
      <c r="N20" s="2" t="s">
        <v>47</v>
      </c>
      <c r="P20" s="2">
        <v>28</v>
      </c>
      <c r="Q20" s="2" t="s">
        <v>76</v>
      </c>
    </row>
    <row r="21" spans="1:17" ht="54.95" customHeight="1" x14ac:dyDescent="0.2">
      <c r="A21" s="3">
        <v>42656.711020752315</v>
      </c>
      <c r="B21" s="4" t="s">
        <v>93</v>
      </c>
      <c r="C21" s="2" t="s">
        <v>69</v>
      </c>
      <c r="D21" s="2" t="s">
        <v>42</v>
      </c>
      <c r="E21" s="2" t="s">
        <v>70</v>
      </c>
      <c r="F21" s="2" t="s">
        <v>71</v>
      </c>
      <c r="G21" s="2" t="s">
        <v>94</v>
      </c>
      <c r="H21" s="2" t="s">
        <v>23</v>
      </c>
      <c r="I21" s="2" t="s">
        <v>24</v>
      </c>
      <c r="J21" s="2" t="s">
        <v>25</v>
      </c>
      <c r="K21" s="2" t="s">
        <v>39</v>
      </c>
      <c r="L21" s="2" t="s">
        <v>34</v>
      </c>
      <c r="M21" s="2">
        <v>50</v>
      </c>
      <c r="N21" s="2" t="s">
        <v>65</v>
      </c>
      <c r="P21" s="2">
        <v>47</v>
      </c>
      <c r="Q21" s="2" t="s">
        <v>61</v>
      </c>
    </row>
    <row r="22" spans="1:17" ht="54.95" customHeight="1" x14ac:dyDescent="0.2">
      <c r="A22" s="3">
        <v>42656.711339675923</v>
      </c>
      <c r="B22" s="4" t="s">
        <v>95</v>
      </c>
      <c r="C22" s="2" t="s">
        <v>18</v>
      </c>
      <c r="D22" s="2" t="s">
        <v>42</v>
      </c>
      <c r="E22" s="2" t="s">
        <v>20</v>
      </c>
      <c r="F22" s="2" t="s">
        <v>38</v>
      </c>
      <c r="G22" s="2" t="s">
        <v>22</v>
      </c>
      <c r="H22" s="2" t="s">
        <v>23</v>
      </c>
      <c r="I22" s="2" t="s">
        <v>59</v>
      </c>
      <c r="J22" s="2" t="s">
        <v>25</v>
      </c>
      <c r="K22" s="2" t="s">
        <v>26</v>
      </c>
      <c r="L22" s="2" t="s">
        <v>52</v>
      </c>
      <c r="M22" s="2">
        <v>30</v>
      </c>
      <c r="N22" s="2" t="s">
        <v>47</v>
      </c>
      <c r="O22" s="2" t="s">
        <v>96</v>
      </c>
      <c r="P22" s="2">
        <v>78</v>
      </c>
      <c r="Q22" s="2" t="s">
        <v>76</v>
      </c>
    </row>
    <row r="23" spans="1:17" ht="54.95" customHeight="1" x14ac:dyDescent="0.2">
      <c r="A23" s="3">
        <v>42656.711392476849</v>
      </c>
      <c r="B23" s="4" t="s">
        <v>97</v>
      </c>
      <c r="C23" s="2" t="s">
        <v>69</v>
      </c>
      <c r="D23" s="2" t="s">
        <v>48</v>
      </c>
      <c r="E23" s="2" t="s">
        <v>37</v>
      </c>
      <c r="F23" s="2" t="s">
        <v>71</v>
      </c>
      <c r="G23" s="2" t="s">
        <v>22</v>
      </c>
      <c r="H23" s="2" t="s">
        <v>49</v>
      </c>
      <c r="I23" s="2" t="s">
        <v>50</v>
      </c>
      <c r="J23" s="2" t="s">
        <v>51</v>
      </c>
      <c r="K23" s="2" t="s">
        <v>51</v>
      </c>
      <c r="L23" s="2" t="s">
        <v>52</v>
      </c>
      <c r="M23" s="2">
        <v>100</v>
      </c>
      <c r="N23" s="2" t="s">
        <v>65</v>
      </c>
      <c r="P23" s="2">
        <v>70</v>
      </c>
      <c r="Q23" s="2" t="s">
        <v>29</v>
      </c>
    </row>
    <row r="24" spans="1:17" ht="54.95" customHeight="1" x14ac:dyDescent="0.2">
      <c r="A24" s="3">
        <v>42656.711510995374</v>
      </c>
      <c r="B24" s="4" t="s">
        <v>98</v>
      </c>
      <c r="C24" s="2" t="s">
        <v>69</v>
      </c>
      <c r="D24" s="2" t="s">
        <v>67</v>
      </c>
      <c r="E24" s="2" t="s">
        <v>37</v>
      </c>
      <c r="F24" s="2" t="s">
        <v>43</v>
      </c>
      <c r="G24" s="2" t="s">
        <v>72</v>
      </c>
      <c r="H24" s="2" t="s">
        <v>49</v>
      </c>
      <c r="I24" s="2" t="s">
        <v>51</v>
      </c>
      <c r="J24" s="2" t="s">
        <v>51</v>
      </c>
      <c r="K24" s="2" t="s">
        <v>51</v>
      </c>
      <c r="L24" s="2" t="s">
        <v>60</v>
      </c>
      <c r="M24" s="2">
        <v>20</v>
      </c>
      <c r="N24" s="2" t="s">
        <v>65</v>
      </c>
      <c r="P24" s="2">
        <v>40</v>
      </c>
      <c r="Q24" s="2" t="s">
        <v>29</v>
      </c>
    </row>
    <row r="25" spans="1:17" ht="54.95" customHeight="1" x14ac:dyDescent="0.2">
      <c r="A25" s="3">
        <v>42656.711854340276</v>
      </c>
      <c r="B25" s="4" t="s">
        <v>99</v>
      </c>
      <c r="C25" s="2" t="s">
        <v>31</v>
      </c>
      <c r="D25" s="2" t="s">
        <v>48</v>
      </c>
      <c r="E25" s="2" t="s">
        <v>63</v>
      </c>
      <c r="F25" s="2" t="s">
        <v>43</v>
      </c>
      <c r="G25" s="2" t="s">
        <v>55</v>
      </c>
      <c r="H25" s="2" t="s">
        <v>23</v>
      </c>
      <c r="I25" s="2" t="s">
        <v>59</v>
      </c>
      <c r="J25" s="2" t="s">
        <v>25</v>
      </c>
      <c r="K25" s="2" t="s">
        <v>33</v>
      </c>
      <c r="L25" s="2" t="s">
        <v>52</v>
      </c>
      <c r="M25" s="2">
        <v>70</v>
      </c>
      <c r="N25" s="2" t="s">
        <v>65</v>
      </c>
      <c r="P25" s="2">
        <v>18</v>
      </c>
      <c r="Q25" s="2" t="s">
        <v>76</v>
      </c>
    </row>
    <row r="26" spans="1:17" ht="54.95" customHeight="1" x14ac:dyDescent="0.2">
      <c r="A26" s="3">
        <v>42656.711922361108</v>
      </c>
      <c r="B26" s="4" t="s">
        <v>100</v>
      </c>
      <c r="C26" s="2" t="s">
        <v>69</v>
      </c>
      <c r="D26" s="2" t="s">
        <v>48</v>
      </c>
      <c r="E26" s="2" t="s">
        <v>37</v>
      </c>
      <c r="F26" s="2" t="s">
        <v>71</v>
      </c>
      <c r="G26" s="2" t="s">
        <v>94</v>
      </c>
      <c r="H26" s="2" t="s">
        <v>23</v>
      </c>
      <c r="I26" s="2" t="s">
        <v>59</v>
      </c>
      <c r="J26" s="2" t="s">
        <v>25</v>
      </c>
      <c r="K26" s="2" t="s">
        <v>26</v>
      </c>
      <c r="L26" s="2" t="s">
        <v>60</v>
      </c>
      <c r="M26" s="2">
        <v>90</v>
      </c>
      <c r="N26" s="2" t="s">
        <v>47</v>
      </c>
      <c r="O26" s="2" t="s">
        <v>101</v>
      </c>
      <c r="P26" s="2">
        <v>37</v>
      </c>
      <c r="Q26" s="2" t="s">
        <v>29</v>
      </c>
    </row>
    <row r="27" spans="1:17" ht="54.95" customHeight="1" x14ac:dyDescent="0.2">
      <c r="A27" s="3">
        <v>42656.712078634257</v>
      </c>
      <c r="B27" s="4" t="s">
        <v>102</v>
      </c>
      <c r="C27" s="2" t="s">
        <v>18</v>
      </c>
      <c r="D27" s="2" t="s">
        <v>67</v>
      </c>
      <c r="E27" s="2" t="s">
        <v>63</v>
      </c>
      <c r="F27" s="2" t="s">
        <v>43</v>
      </c>
      <c r="G27" s="2" t="s">
        <v>72</v>
      </c>
      <c r="H27" s="2" t="s">
        <v>23</v>
      </c>
      <c r="I27" s="2" t="s">
        <v>45</v>
      </c>
      <c r="J27" s="2" t="s">
        <v>46</v>
      </c>
      <c r="K27" s="2" t="s">
        <v>64</v>
      </c>
      <c r="L27" s="2" t="s">
        <v>86</v>
      </c>
      <c r="M27" s="2">
        <v>40</v>
      </c>
      <c r="N27" s="2" t="s">
        <v>47</v>
      </c>
      <c r="P27" s="2">
        <v>5</v>
      </c>
      <c r="Q27" s="2" t="s">
        <v>61</v>
      </c>
    </row>
    <row r="28" spans="1:17" ht="54.95" customHeight="1" x14ac:dyDescent="0.2">
      <c r="A28" s="3">
        <v>42656.712212083337</v>
      </c>
      <c r="B28" s="4" t="s">
        <v>103</v>
      </c>
      <c r="C28" s="2" t="s">
        <v>80</v>
      </c>
      <c r="D28" s="2" t="s">
        <v>48</v>
      </c>
      <c r="E28" s="2" t="s">
        <v>63</v>
      </c>
      <c r="F28" s="2" t="s">
        <v>38</v>
      </c>
      <c r="G28" s="2" t="s">
        <v>72</v>
      </c>
      <c r="H28" s="2" t="s">
        <v>23</v>
      </c>
      <c r="I28" s="2" t="s">
        <v>59</v>
      </c>
      <c r="J28" s="2" t="s">
        <v>25</v>
      </c>
      <c r="K28" s="2" t="s">
        <v>26</v>
      </c>
      <c r="L28" s="2" t="s">
        <v>60</v>
      </c>
      <c r="M28" s="2">
        <v>50</v>
      </c>
      <c r="N28" s="2" t="s">
        <v>65</v>
      </c>
      <c r="O28" s="2" t="s">
        <v>104</v>
      </c>
      <c r="P28" s="2">
        <v>33</v>
      </c>
      <c r="Q28" s="2" t="s">
        <v>61</v>
      </c>
    </row>
    <row r="29" spans="1:17" ht="54.95" customHeight="1" x14ac:dyDescent="0.2">
      <c r="A29" s="3">
        <v>42656.712283067129</v>
      </c>
      <c r="B29" s="4" t="s">
        <v>105</v>
      </c>
      <c r="C29" s="2" t="s">
        <v>18</v>
      </c>
      <c r="D29" s="2" t="s">
        <v>48</v>
      </c>
      <c r="E29" s="2" t="s">
        <v>37</v>
      </c>
      <c r="F29" s="2" t="s">
        <v>43</v>
      </c>
      <c r="G29" s="2" t="s">
        <v>44</v>
      </c>
      <c r="H29" s="2" t="s">
        <v>23</v>
      </c>
      <c r="I29" s="2" t="s">
        <v>59</v>
      </c>
      <c r="J29" s="2" t="s">
        <v>25</v>
      </c>
      <c r="K29" s="2" t="s">
        <v>33</v>
      </c>
      <c r="L29" s="2" t="s">
        <v>86</v>
      </c>
      <c r="M29" s="2">
        <v>40</v>
      </c>
      <c r="N29" s="2" t="s">
        <v>90</v>
      </c>
      <c r="P29" s="2">
        <v>14</v>
      </c>
      <c r="Q29" s="2" t="s">
        <v>76</v>
      </c>
    </row>
    <row r="30" spans="1:17" ht="54.95" customHeight="1" x14ac:dyDescent="0.2">
      <c r="A30" s="3">
        <v>42656.712312037038</v>
      </c>
      <c r="B30" s="4" t="s">
        <v>106</v>
      </c>
      <c r="C30" s="2" t="s">
        <v>31</v>
      </c>
      <c r="D30" s="2" t="s">
        <v>67</v>
      </c>
      <c r="E30" s="2" t="s">
        <v>63</v>
      </c>
      <c r="F30" s="2" t="s">
        <v>58</v>
      </c>
      <c r="G30" s="2" t="s">
        <v>22</v>
      </c>
      <c r="H30" s="2" t="s">
        <v>23</v>
      </c>
      <c r="I30" s="2" t="s">
        <v>51</v>
      </c>
      <c r="J30" s="2" t="s">
        <v>92</v>
      </c>
      <c r="K30" s="2" t="s">
        <v>51</v>
      </c>
      <c r="L30" s="2" t="s">
        <v>60</v>
      </c>
      <c r="M30" s="2">
        <v>10</v>
      </c>
      <c r="N30" s="2" t="s">
        <v>47</v>
      </c>
      <c r="O30" s="2" t="s">
        <v>107</v>
      </c>
      <c r="P30" s="2">
        <v>16</v>
      </c>
      <c r="Q30" s="2" t="s">
        <v>29</v>
      </c>
    </row>
    <row r="31" spans="1:17" ht="54.95" customHeight="1" x14ac:dyDescent="0.2">
      <c r="A31" s="3">
        <v>42656.712352905088</v>
      </c>
      <c r="B31" s="4" t="s">
        <v>108</v>
      </c>
      <c r="C31" s="2" t="s">
        <v>18</v>
      </c>
      <c r="D31" s="2" t="s">
        <v>48</v>
      </c>
      <c r="E31" s="2" t="s">
        <v>63</v>
      </c>
      <c r="F31" s="2" t="s">
        <v>38</v>
      </c>
      <c r="G31" s="2" t="s">
        <v>22</v>
      </c>
      <c r="H31" s="2" t="s">
        <v>23</v>
      </c>
      <c r="I31" s="2" t="s">
        <v>59</v>
      </c>
      <c r="J31" s="2" t="s">
        <v>25</v>
      </c>
      <c r="K31" s="2" t="s">
        <v>56</v>
      </c>
      <c r="L31" s="2" t="s">
        <v>86</v>
      </c>
      <c r="M31" s="2">
        <v>50</v>
      </c>
      <c r="N31" s="2" t="s">
        <v>65</v>
      </c>
      <c r="P31" s="2">
        <v>57</v>
      </c>
      <c r="Q31" s="2" t="s">
        <v>61</v>
      </c>
    </row>
    <row r="32" spans="1:17" ht="54.95" customHeight="1" x14ac:dyDescent="0.2">
      <c r="A32" s="3">
        <v>42656.712473067135</v>
      </c>
      <c r="B32" s="4" t="s">
        <v>109</v>
      </c>
      <c r="C32" s="2" t="s">
        <v>80</v>
      </c>
      <c r="D32" s="2" t="s">
        <v>48</v>
      </c>
      <c r="E32" s="2" t="s">
        <v>37</v>
      </c>
      <c r="F32" s="2" t="s">
        <v>58</v>
      </c>
      <c r="G32" s="2" t="s">
        <v>55</v>
      </c>
      <c r="H32" s="2" t="s">
        <v>49</v>
      </c>
      <c r="I32" s="2" t="s">
        <v>51</v>
      </c>
      <c r="J32" s="2" t="s">
        <v>51</v>
      </c>
      <c r="K32" s="2" t="s">
        <v>51</v>
      </c>
      <c r="L32" s="2" t="s">
        <v>60</v>
      </c>
      <c r="M32" s="2">
        <v>0</v>
      </c>
      <c r="N32" s="2" t="s">
        <v>65</v>
      </c>
      <c r="P32" s="2">
        <v>27</v>
      </c>
      <c r="Q32" s="2" t="s">
        <v>35</v>
      </c>
    </row>
    <row r="33" spans="1:17" ht="54.95" customHeight="1" x14ac:dyDescent="0.2">
      <c r="A33" s="3">
        <v>42656.712530520832</v>
      </c>
      <c r="B33" s="4" t="s">
        <v>110</v>
      </c>
      <c r="C33" s="2" t="s">
        <v>31</v>
      </c>
      <c r="D33" s="2" t="s">
        <v>48</v>
      </c>
      <c r="E33" s="2" t="s">
        <v>63</v>
      </c>
      <c r="F33" s="2" t="s">
        <v>21</v>
      </c>
      <c r="G33" s="2" t="s">
        <v>22</v>
      </c>
      <c r="H33" s="2" t="s">
        <v>23</v>
      </c>
      <c r="I33" s="2" t="s">
        <v>45</v>
      </c>
      <c r="J33" s="2" t="s">
        <v>25</v>
      </c>
      <c r="K33" s="2" t="s">
        <v>33</v>
      </c>
      <c r="L33" s="2" t="s">
        <v>27</v>
      </c>
      <c r="M33" s="2">
        <v>80</v>
      </c>
      <c r="N33" s="2" t="s">
        <v>65</v>
      </c>
      <c r="P33" s="2">
        <v>20</v>
      </c>
      <c r="Q33" s="2" t="s">
        <v>29</v>
      </c>
    </row>
    <row r="34" spans="1:17" ht="54.95" customHeight="1" x14ac:dyDescent="0.2">
      <c r="A34" s="3">
        <v>42656.712584502311</v>
      </c>
      <c r="B34" s="4" t="s">
        <v>111</v>
      </c>
      <c r="C34" s="2" t="s">
        <v>18</v>
      </c>
      <c r="D34" s="2" t="s">
        <v>67</v>
      </c>
      <c r="E34" s="2" t="s">
        <v>63</v>
      </c>
      <c r="F34" s="2" t="s">
        <v>43</v>
      </c>
      <c r="G34" s="2" t="s">
        <v>55</v>
      </c>
      <c r="H34" s="2" t="s">
        <v>23</v>
      </c>
      <c r="I34" s="2" t="s">
        <v>59</v>
      </c>
      <c r="J34" s="2" t="s">
        <v>51</v>
      </c>
      <c r="K34" s="2" t="s">
        <v>33</v>
      </c>
      <c r="L34" s="2" t="s">
        <v>52</v>
      </c>
      <c r="M34" s="2">
        <v>50</v>
      </c>
      <c r="N34" s="2" t="s">
        <v>65</v>
      </c>
      <c r="P34" s="2">
        <v>54</v>
      </c>
      <c r="Q34" s="2" t="s">
        <v>35</v>
      </c>
    </row>
    <row r="35" spans="1:17" ht="54.95" customHeight="1" x14ac:dyDescent="0.2">
      <c r="A35" s="3">
        <v>42656.712594050929</v>
      </c>
      <c r="B35" s="4" t="s">
        <v>112</v>
      </c>
      <c r="C35" s="2" t="s">
        <v>31</v>
      </c>
      <c r="D35" s="2" t="s">
        <v>67</v>
      </c>
      <c r="E35" s="2" t="s">
        <v>37</v>
      </c>
      <c r="F35" s="2" t="s">
        <v>43</v>
      </c>
      <c r="G35" s="2" t="s">
        <v>44</v>
      </c>
      <c r="H35" s="2" t="s">
        <v>23</v>
      </c>
      <c r="I35" s="2" t="s">
        <v>24</v>
      </c>
      <c r="J35" s="2" t="s">
        <v>25</v>
      </c>
      <c r="K35" s="2" t="s">
        <v>39</v>
      </c>
      <c r="L35" s="2" t="s">
        <v>27</v>
      </c>
      <c r="M35" s="2">
        <v>100</v>
      </c>
      <c r="N35" s="2" t="s">
        <v>47</v>
      </c>
      <c r="P35" s="2">
        <v>58</v>
      </c>
      <c r="Q35" s="2" t="s">
        <v>76</v>
      </c>
    </row>
    <row r="36" spans="1:17" ht="54.95" customHeight="1" x14ac:dyDescent="0.2">
      <c r="A36" s="3">
        <v>42656.712621342595</v>
      </c>
      <c r="B36" s="4" t="s">
        <v>113</v>
      </c>
      <c r="C36" s="2" t="s">
        <v>31</v>
      </c>
      <c r="D36" s="2" t="s">
        <v>67</v>
      </c>
      <c r="E36" s="2" t="s">
        <v>20</v>
      </c>
      <c r="F36" s="2" t="s">
        <v>43</v>
      </c>
      <c r="G36" s="2" t="s">
        <v>44</v>
      </c>
      <c r="H36" s="2" t="s">
        <v>23</v>
      </c>
      <c r="I36" s="2" t="s">
        <v>45</v>
      </c>
      <c r="J36" s="2" t="s">
        <v>25</v>
      </c>
      <c r="K36" s="2" t="s">
        <v>64</v>
      </c>
      <c r="L36" s="2" t="s">
        <v>27</v>
      </c>
      <c r="M36" s="2">
        <v>75</v>
      </c>
      <c r="N36" s="2" t="s">
        <v>28</v>
      </c>
      <c r="P36" s="2">
        <v>74</v>
      </c>
      <c r="Q36" s="2" t="s">
        <v>29</v>
      </c>
    </row>
    <row r="37" spans="1:17" ht="54.95" customHeight="1" x14ac:dyDescent="0.2">
      <c r="A37" s="3">
        <v>42656.712699131946</v>
      </c>
      <c r="B37" s="4" t="s">
        <v>114</v>
      </c>
      <c r="C37" s="2" t="s">
        <v>18</v>
      </c>
      <c r="D37" s="2" t="s">
        <v>42</v>
      </c>
      <c r="E37" s="2" t="s">
        <v>37</v>
      </c>
      <c r="F37" s="2" t="s">
        <v>38</v>
      </c>
      <c r="G37" s="2" t="s">
        <v>55</v>
      </c>
      <c r="H37" s="2" t="s">
        <v>23</v>
      </c>
      <c r="I37" s="2" t="s">
        <v>45</v>
      </c>
      <c r="J37" s="2" t="s">
        <v>25</v>
      </c>
      <c r="K37" s="2" t="s">
        <v>26</v>
      </c>
      <c r="L37" s="2" t="s">
        <v>86</v>
      </c>
      <c r="M37" s="2">
        <v>80</v>
      </c>
      <c r="N37" s="2" t="s">
        <v>47</v>
      </c>
      <c r="P37" s="2">
        <v>42</v>
      </c>
      <c r="Q37" s="2" t="s">
        <v>29</v>
      </c>
    </row>
    <row r="38" spans="1:17" ht="54.95" customHeight="1" x14ac:dyDescent="0.2">
      <c r="A38" s="3">
        <v>42656.712825625</v>
      </c>
      <c r="B38" s="4" t="s">
        <v>115</v>
      </c>
      <c r="C38" s="2" t="s">
        <v>78</v>
      </c>
      <c r="D38" s="2" t="s">
        <v>48</v>
      </c>
      <c r="E38" s="2" t="s">
        <v>37</v>
      </c>
      <c r="F38" s="2" t="s">
        <v>38</v>
      </c>
      <c r="G38" s="2" t="s">
        <v>72</v>
      </c>
      <c r="H38" s="2" t="s">
        <v>49</v>
      </c>
      <c r="I38" s="2" t="s">
        <v>51</v>
      </c>
      <c r="J38" s="2" t="s">
        <v>51</v>
      </c>
      <c r="K38" s="2" t="s">
        <v>51</v>
      </c>
      <c r="L38" s="2" t="s">
        <v>60</v>
      </c>
      <c r="M38" s="2">
        <v>0</v>
      </c>
      <c r="N38" s="2" t="s">
        <v>65</v>
      </c>
      <c r="O38" s="2" t="s">
        <v>116</v>
      </c>
      <c r="P38" s="2">
        <v>59</v>
      </c>
      <c r="Q38" s="2" t="s">
        <v>61</v>
      </c>
    </row>
    <row r="39" spans="1:17" ht="54.95" customHeight="1" x14ac:dyDescent="0.2">
      <c r="A39" s="3">
        <v>42656.712886655092</v>
      </c>
      <c r="B39" s="4" t="s">
        <v>117</v>
      </c>
      <c r="C39" s="2" t="s">
        <v>18</v>
      </c>
      <c r="D39" s="2" t="s">
        <v>48</v>
      </c>
      <c r="E39" s="2" t="s">
        <v>37</v>
      </c>
      <c r="F39" s="2" t="s">
        <v>58</v>
      </c>
      <c r="G39" s="2" t="s">
        <v>44</v>
      </c>
      <c r="H39" s="2" t="s">
        <v>23</v>
      </c>
      <c r="I39" s="2" t="s">
        <v>59</v>
      </c>
      <c r="J39" s="2" t="s">
        <v>46</v>
      </c>
      <c r="K39" s="2" t="s">
        <v>56</v>
      </c>
      <c r="L39" s="2" t="s">
        <v>86</v>
      </c>
      <c r="M39" s="2">
        <v>40</v>
      </c>
      <c r="N39" s="2" t="s">
        <v>65</v>
      </c>
      <c r="P39" s="2">
        <v>64</v>
      </c>
      <c r="Q39" s="2" t="s">
        <v>29</v>
      </c>
    </row>
    <row r="40" spans="1:17" ht="54.95" customHeight="1" x14ac:dyDescent="0.2">
      <c r="A40" s="3">
        <v>42656.713013564819</v>
      </c>
      <c r="B40" s="4" t="s">
        <v>118</v>
      </c>
      <c r="C40" s="2" t="s">
        <v>80</v>
      </c>
      <c r="D40" s="2" t="s">
        <v>48</v>
      </c>
      <c r="E40" s="2" t="s">
        <v>37</v>
      </c>
      <c r="F40" s="2" t="s">
        <v>38</v>
      </c>
      <c r="G40" s="2" t="s">
        <v>72</v>
      </c>
      <c r="H40" s="2" t="s">
        <v>49</v>
      </c>
      <c r="I40" s="2" t="s">
        <v>51</v>
      </c>
      <c r="J40" s="2" t="s">
        <v>25</v>
      </c>
      <c r="K40" s="2" t="s">
        <v>51</v>
      </c>
      <c r="L40" s="2" t="s">
        <v>86</v>
      </c>
      <c r="M40" s="2">
        <v>15</v>
      </c>
      <c r="N40" s="2" t="s">
        <v>65</v>
      </c>
      <c r="P40" s="2">
        <v>6</v>
      </c>
      <c r="Q40" s="2" t="s">
        <v>35</v>
      </c>
    </row>
    <row r="41" spans="1:17" ht="54.95" customHeight="1" x14ac:dyDescent="0.2">
      <c r="A41" s="3">
        <v>42656.713112013887</v>
      </c>
      <c r="B41" s="4" t="s">
        <v>119</v>
      </c>
      <c r="C41" s="2" t="s">
        <v>18</v>
      </c>
      <c r="D41" s="2" t="s">
        <v>67</v>
      </c>
      <c r="E41" s="2" t="s">
        <v>20</v>
      </c>
      <c r="F41" s="2" t="s">
        <v>43</v>
      </c>
      <c r="G41" s="2" t="s">
        <v>44</v>
      </c>
      <c r="H41" s="2" t="s">
        <v>49</v>
      </c>
      <c r="I41" s="2" t="s">
        <v>51</v>
      </c>
      <c r="J41" s="2" t="s">
        <v>51</v>
      </c>
      <c r="K41" s="2" t="s">
        <v>51</v>
      </c>
      <c r="L41" s="2" t="s">
        <v>60</v>
      </c>
      <c r="M41" s="2">
        <v>30</v>
      </c>
      <c r="N41" s="2" t="s">
        <v>47</v>
      </c>
      <c r="P41" s="2">
        <v>73</v>
      </c>
      <c r="Q41" s="2" t="s">
        <v>76</v>
      </c>
    </row>
    <row r="42" spans="1:17" ht="54.95" customHeight="1" x14ac:dyDescent="0.2">
      <c r="A42" s="3">
        <v>42656.713239027777</v>
      </c>
      <c r="B42" s="4" t="s">
        <v>120</v>
      </c>
      <c r="C42" s="2" t="s">
        <v>80</v>
      </c>
      <c r="D42" s="2" t="s">
        <v>67</v>
      </c>
      <c r="E42" s="2" t="s">
        <v>37</v>
      </c>
      <c r="F42" s="2" t="s">
        <v>58</v>
      </c>
      <c r="G42" s="2" t="s">
        <v>72</v>
      </c>
      <c r="H42" s="2" t="s">
        <v>49</v>
      </c>
      <c r="I42" s="2" t="s">
        <v>51</v>
      </c>
      <c r="J42" s="2" t="s">
        <v>51</v>
      </c>
      <c r="K42" s="2" t="s">
        <v>51</v>
      </c>
      <c r="L42" s="2" t="s">
        <v>86</v>
      </c>
      <c r="M42" s="2">
        <v>30</v>
      </c>
      <c r="N42" s="2" t="s">
        <v>65</v>
      </c>
      <c r="P42" s="2">
        <v>62</v>
      </c>
      <c r="Q42" s="2" t="s">
        <v>61</v>
      </c>
    </row>
    <row r="43" spans="1:17" ht="54.95" customHeight="1" x14ac:dyDescent="0.2">
      <c r="A43" s="3">
        <v>42656.713463877313</v>
      </c>
      <c r="B43" s="4" t="s">
        <v>121</v>
      </c>
      <c r="C43" s="2" t="s">
        <v>78</v>
      </c>
      <c r="D43" s="2" t="s">
        <v>48</v>
      </c>
      <c r="E43" s="2" t="s">
        <v>37</v>
      </c>
      <c r="F43" s="2" t="s">
        <v>38</v>
      </c>
      <c r="G43" s="2" t="s">
        <v>72</v>
      </c>
      <c r="H43" s="2" t="s">
        <v>23</v>
      </c>
      <c r="I43" s="2" t="s">
        <v>59</v>
      </c>
      <c r="J43" s="2" t="s">
        <v>92</v>
      </c>
      <c r="K43" s="2" t="s">
        <v>26</v>
      </c>
      <c r="L43" s="2" t="s">
        <v>60</v>
      </c>
      <c r="M43" s="2">
        <v>25</v>
      </c>
      <c r="N43" s="2" t="s">
        <v>65</v>
      </c>
      <c r="P43" s="2">
        <v>15</v>
      </c>
      <c r="Q43" s="2" t="s">
        <v>61</v>
      </c>
    </row>
    <row r="44" spans="1:17" ht="54.95" customHeight="1" x14ac:dyDescent="0.2">
      <c r="A44" s="3">
        <v>42656.713869409723</v>
      </c>
      <c r="B44" s="4" t="s">
        <v>122</v>
      </c>
      <c r="C44" s="2" t="s">
        <v>80</v>
      </c>
      <c r="D44" s="2" t="s">
        <v>67</v>
      </c>
      <c r="E44" s="2" t="s">
        <v>63</v>
      </c>
      <c r="F44" s="2" t="s">
        <v>43</v>
      </c>
      <c r="G44" s="2" t="s">
        <v>55</v>
      </c>
      <c r="H44" s="2" t="s">
        <v>23</v>
      </c>
      <c r="I44" s="2" t="s">
        <v>45</v>
      </c>
      <c r="J44" s="2" t="s">
        <v>25</v>
      </c>
      <c r="K44" s="2" t="s">
        <v>56</v>
      </c>
      <c r="L44" s="2" t="s">
        <v>52</v>
      </c>
      <c r="M44" s="2">
        <v>60</v>
      </c>
      <c r="N44" s="2" t="s">
        <v>65</v>
      </c>
      <c r="P44" s="2">
        <v>45</v>
      </c>
      <c r="Q44" s="2" t="s">
        <v>35</v>
      </c>
    </row>
    <row r="45" spans="1:17" ht="54.95" customHeight="1" x14ac:dyDescent="0.2">
      <c r="A45" s="3">
        <v>42656.713948287041</v>
      </c>
      <c r="B45" s="4" t="s">
        <v>123</v>
      </c>
      <c r="C45" s="2" t="s">
        <v>18</v>
      </c>
      <c r="D45" s="2" t="s">
        <v>48</v>
      </c>
      <c r="E45" s="2" t="s">
        <v>37</v>
      </c>
      <c r="F45" s="2" t="s">
        <v>38</v>
      </c>
      <c r="G45" s="2" t="s">
        <v>55</v>
      </c>
      <c r="H45" s="2" t="s">
        <v>23</v>
      </c>
      <c r="I45" s="2" t="s">
        <v>59</v>
      </c>
      <c r="J45" s="2" t="s">
        <v>46</v>
      </c>
      <c r="K45" s="2" t="s">
        <v>64</v>
      </c>
      <c r="L45" s="2" t="s">
        <v>60</v>
      </c>
      <c r="M45" s="2">
        <v>75</v>
      </c>
      <c r="N45" s="2" t="s">
        <v>65</v>
      </c>
      <c r="P45" s="2">
        <v>69</v>
      </c>
      <c r="Q45" s="2" t="s">
        <v>35</v>
      </c>
    </row>
    <row r="46" spans="1:17" ht="54.95" customHeight="1" x14ac:dyDescent="0.2">
      <c r="A46" s="3">
        <v>42656.714205474535</v>
      </c>
      <c r="B46" s="4" t="s">
        <v>124</v>
      </c>
      <c r="C46" s="2" t="s">
        <v>80</v>
      </c>
      <c r="D46" s="2" t="s">
        <v>48</v>
      </c>
      <c r="E46" s="2" t="s">
        <v>37</v>
      </c>
      <c r="F46" s="2" t="s">
        <v>71</v>
      </c>
      <c r="G46" s="2" t="s">
        <v>72</v>
      </c>
      <c r="H46" s="2" t="s">
        <v>23</v>
      </c>
      <c r="I46" s="2" t="s">
        <v>51</v>
      </c>
      <c r="J46" s="2" t="s">
        <v>51</v>
      </c>
      <c r="K46" s="2" t="s">
        <v>51</v>
      </c>
      <c r="L46" s="2" t="s">
        <v>60</v>
      </c>
      <c r="M46" s="2">
        <v>0</v>
      </c>
      <c r="N46" s="2" t="s">
        <v>53</v>
      </c>
      <c r="P46" s="2">
        <v>11</v>
      </c>
      <c r="Q46" s="2" t="s">
        <v>35</v>
      </c>
    </row>
    <row r="47" spans="1:17" ht="54.95" customHeight="1" x14ac:dyDescent="0.2">
      <c r="A47" s="3">
        <v>42656.71446412037</v>
      </c>
      <c r="B47" s="4" t="s">
        <v>125</v>
      </c>
      <c r="C47" s="2" t="s">
        <v>31</v>
      </c>
      <c r="D47" s="2" t="s">
        <v>67</v>
      </c>
      <c r="E47" s="2" t="s">
        <v>20</v>
      </c>
      <c r="F47" s="2" t="s">
        <v>21</v>
      </c>
      <c r="G47" s="2" t="s">
        <v>22</v>
      </c>
      <c r="H47" s="2" t="s">
        <v>49</v>
      </c>
      <c r="I47" s="2" t="s">
        <v>50</v>
      </c>
      <c r="J47" s="2" t="s">
        <v>51</v>
      </c>
      <c r="K47" s="2" t="s">
        <v>51</v>
      </c>
      <c r="L47" s="2" t="s">
        <v>60</v>
      </c>
      <c r="M47" s="2">
        <v>50</v>
      </c>
      <c r="N47" s="2" t="s">
        <v>47</v>
      </c>
      <c r="P47" s="2">
        <v>46</v>
      </c>
      <c r="Q47" s="2" t="s">
        <v>29</v>
      </c>
    </row>
    <row r="48" spans="1:17" ht="54.95" customHeight="1" x14ac:dyDescent="0.2">
      <c r="A48" s="3">
        <v>42656.714609097224</v>
      </c>
      <c r="B48" s="4" t="s">
        <v>126</v>
      </c>
      <c r="C48" s="2" t="s">
        <v>18</v>
      </c>
      <c r="D48" s="2" t="s">
        <v>48</v>
      </c>
      <c r="E48" s="2" t="s">
        <v>37</v>
      </c>
      <c r="F48" s="2" t="s">
        <v>43</v>
      </c>
      <c r="G48" s="2" t="s">
        <v>44</v>
      </c>
      <c r="H48" s="2" t="s">
        <v>23</v>
      </c>
      <c r="I48" s="2" t="s">
        <v>45</v>
      </c>
      <c r="J48" s="2" t="s">
        <v>25</v>
      </c>
      <c r="K48" s="2" t="s">
        <v>26</v>
      </c>
      <c r="L48" s="2" t="s">
        <v>86</v>
      </c>
      <c r="M48" s="2">
        <v>40</v>
      </c>
      <c r="N48" s="2" t="s">
        <v>65</v>
      </c>
      <c r="P48" s="2">
        <v>1</v>
      </c>
      <c r="Q48" s="2" t="s">
        <v>29</v>
      </c>
    </row>
    <row r="49" spans="1:17" ht="54.95" customHeight="1" x14ac:dyDescent="0.2">
      <c r="A49" s="3">
        <v>42656.714791296297</v>
      </c>
      <c r="B49" s="4" t="s">
        <v>127</v>
      </c>
      <c r="C49" s="2" t="s">
        <v>18</v>
      </c>
      <c r="D49" s="2" t="s">
        <v>42</v>
      </c>
      <c r="E49" s="2" t="s">
        <v>63</v>
      </c>
      <c r="F49" s="2" t="s">
        <v>43</v>
      </c>
      <c r="G49" s="2" t="s">
        <v>44</v>
      </c>
      <c r="H49" s="2" t="s">
        <v>23</v>
      </c>
      <c r="I49" s="2" t="s">
        <v>45</v>
      </c>
      <c r="J49" s="2" t="s">
        <v>46</v>
      </c>
      <c r="K49" s="2" t="s">
        <v>26</v>
      </c>
      <c r="L49" s="2" t="s">
        <v>27</v>
      </c>
      <c r="M49" s="2">
        <v>80</v>
      </c>
      <c r="N49" s="2" t="s">
        <v>47</v>
      </c>
      <c r="P49" s="2">
        <v>32</v>
      </c>
      <c r="Q49" s="2" t="s">
        <v>29</v>
      </c>
    </row>
    <row r="50" spans="1:17" ht="54.95" customHeight="1" x14ac:dyDescent="0.2">
      <c r="A50" s="3">
        <v>42656.715553090282</v>
      </c>
      <c r="B50" s="4" t="s">
        <v>128</v>
      </c>
      <c r="C50" s="2" t="s">
        <v>78</v>
      </c>
      <c r="D50" s="2" t="s">
        <v>48</v>
      </c>
      <c r="E50" s="2" t="s">
        <v>37</v>
      </c>
      <c r="F50" s="2" t="s">
        <v>71</v>
      </c>
      <c r="G50" s="2" t="s">
        <v>94</v>
      </c>
      <c r="H50" s="2" t="s">
        <v>49</v>
      </c>
      <c r="I50" s="2" t="s">
        <v>51</v>
      </c>
      <c r="J50" s="2" t="s">
        <v>51</v>
      </c>
      <c r="K50" s="2" t="s">
        <v>51</v>
      </c>
      <c r="L50" s="2" t="s">
        <v>60</v>
      </c>
      <c r="M50" s="2">
        <v>50</v>
      </c>
      <c r="N50" s="2" t="s">
        <v>65</v>
      </c>
      <c r="P50" s="2">
        <v>9</v>
      </c>
      <c r="Q50" s="2" t="s">
        <v>35</v>
      </c>
    </row>
    <row r="51" spans="1:17" ht="54.95" customHeight="1" x14ac:dyDescent="0.2">
      <c r="A51" s="3">
        <v>42656.715649560181</v>
      </c>
      <c r="B51" s="4" t="s">
        <v>129</v>
      </c>
      <c r="C51" s="2" t="s">
        <v>31</v>
      </c>
      <c r="D51" s="2" t="s">
        <v>42</v>
      </c>
      <c r="E51" s="2" t="s">
        <v>20</v>
      </c>
      <c r="F51" s="2" t="s">
        <v>43</v>
      </c>
      <c r="G51" s="2" t="s">
        <v>44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34</v>
      </c>
      <c r="M51" s="2">
        <v>100</v>
      </c>
      <c r="N51" s="2" t="s">
        <v>28</v>
      </c>
      <c r="P51" s="2">
        <v>41</v>
      </c>
      <c r="Q51" s="2" t="s">
        <v>29</v>
      </c>
    </row>
    <row r="52" spans="1:17" ht="54.95" customHeight="1" x14ac:dyDescent="0.2">
      <c r="A52" s="3">
        <v>42656.715875520837</v>
      </c>
      <c r="B52" s="4" t="s">
        <v>144</v>
      </c>
      <c r="C52" s="2" t="s">
        <v>78</v>
      </c>
      <c r="D52" s="2" t="s">
        <v>48</v>
      </c>
      <c r="E52" s="2" t="s">
        <v>37</v>
      </c>
      <c r="F52" s="2" t="s">
        <v>58</v>
      </c>
      <c r="G52" s="2" t="s">
        <v>55</v>
      </c>
      <c r="H52" s="2" t="s">
        <v>49</v>
      </c>
      <c r="I52" s="2" t="s">
        <v>51</v>
      </c>
      <c r="J52" s="2" t="s">
        <v>74</v>
      </c>
      <c r="K52" s="2" t="s">
        <v>51</v>
      </c>
      <c r="L52" s="2" t="s">
        <v>52</v>
      </c>
      <c r="M52" s="2">
        <v>15</v>
      </c>
      <c r="N52" s="2" t="s">
        <v>65</v>
      </c>
      <c r="O52" s="2" t="s">
        <v>130</v>
      </c>
      <c r="P52" s="2">
        <v>34</v>
      </c>
      <c r="Q52" s="2" t="s">
        <v>35</v>
      </c>
    </row>
    <row r="53" spans="1:17" ht="54.95" customHeight="1" x14ac:dyDescent="0.2">
      <c r="A53" s="3">
        <v>42656.716154849535</v>
      </c>
      <c r="B53" s="4" t="s">
        <v>131</v>
      </c>
      <c r="C53" s="2" t="s">
        <v>31</v>
      </c>
      <c r="D53" s="2" t="s">
        <v>48</v>
      </c>
      <c r="E53" s="2" t="s">
        <v>20</v>
      </c>
      <c r="F53" s="2" t="s">
        <v>43</v>
      </c>
      <c r="G53" s="2" t="s">
        <v>44</v>
      </c>
      <c r="H53" s="2" t="s">
        <v>23</v>
      </c>
      <c r="I53" s="2" t="s">
        <v>45</v>
      </c>
      <c r="J53" s="2" t="s">
        <v>25</v>
      </c>
      <c r="K53" s="2" t="s">
        <v>26</v>
      </c>
      <c r="L53" s="2" t="s">
        <v>52</v>
      </c>
      <c r="M53" s="2">
        <v>75</v>
      </c>
      <c r="N53" s="2" t="s">
        <v>65</v>
      </c>
      <c r="P53" s="2">
        <v>49</v>
      </c>
      <c r="Q53" s="2" t="s">
        <v>29</v>
      </c>
    </row>
    <row r="54" spans="1:17" ht="54.95" customHeight="1" x14ac:dyDescent="0.2">
      <c r="A54" s="3">
        <v>42656.716257627311</v>
      </c>
      <c r="B54" s="4" t="s">
        <v>132</v>
      </c>
      <c r="C54" s="2" t="s">
        <v>31</v>
      </c>
      <c r="D54" s="2" t="s">
        <v>42</v>
      </c>
      <c r="E54" s="2" t="s">
        <v>20</v>
      </c>
      <c r="F54" s="2" t="s">
        <v>58</v>
      </c>
      <c r="G54" s="2" t="s">
        <v>55</v>
      </c>
      <c r="H54" s="2" t="s">
        <v>23</v>
      </c>
      <c r="I54" s="2" t="s">
        <v>45</v>
      </c>
      <c r="J54" s="2" t="s">
        <v>92</v>
      </c>
      <c r="K54" s="2" t="s">
        <v>64</v>
      </c>
      <c r="L54" s="2" t="s">
        <v>27</v>
      </c>
      <c r="M54" s="2">
        <v>80</v>
      </c>
      <c r="N54" s="2" t="s">
        <v>47</v>
      </c>
      <c r="P54" s="2">
        <v>7</v>
      </c>
      <c r="Q54" s="2" t="s">
        <v>61</v>
      </c>
    </row>
    <row r="55" spans="1:17" ht="54.95" customHeight="1" x14ac:dyDescent="0.2">
      <c r="A55" s="3">
        <v>42656.71641079861</v>
      </c>
      <c r="B55" s="4" t="s">
        <v>133</v>
      </c>
      <c r="C55" s="2" t="s">
        <v>78</v>
      </c>
      <c r="D55" s="2" t="s">
        <v>48</v>
      </c>
      <c r="E55" s="2" t="s">
        <v>37</v>
      </c>
      <c r="F55" s="2" t="s">
        <v>58</v>
      </c>
      <c r="G55" s="2" t="s">
        <v>55</v>
      </c>
      <c r="H55" s="2" t="s">
        <v>49</v>
      </c>
      <c r="I55" s="2" t="s">
        <v>51</v>
      </c>
      <c r="J55" s="2" t="s">
        <v>51</v>
      </c>
      <c r="K55" s="2" t="s">
        <v>51</v>
      </c>
      <c r="L55" s="2" t="s">
        <v>60</v>
      </c>
      <c r="M55" s="2">
        <v>2</v>
      </c>
      <c r="N55" s="2" t="s">
        <v>90</v>
      </c>
      <c r="P55" s="2">
        <v>12</v>
      </c>
      <c r="Q55" s="2" t="s">
        <v>76</v>
      </c>
    </row>
    <row r="56" spans="1:17" ht="54.95" customHeight="1" x14ac:dyDescent="0.2">
      <c r="A56" s="3">
        <v>42656.716517407403</v>
      </c>
      <c r="B56" s="4" t="s">
        <v>134</v>
      </c>
      <c r="C56" s="2" t="s">
        <v>78</v>
      </c>
      <c r="D56" s="2" t="s">
        <v>48</v>
      </c>
      <c r="E56" s="2" t="s">
        <v>63</v>
      </c>
      <c r="F56" s="2" t="s">
        <v>58</v>
      </c>
      <c r="G56" s="2" t="s">
        <v>44</v>
      </c>
      <c r="H56" s="2" t="s">
        <v>23</v>
      </c>
      <c r="I56" s="2" t="s">
        <v>59</v>
      </c>
      <c r="J56" s="2" t="s">
        <v>46</v>
      </c>
      <c r="K56" s="2" t="s">
        <v>64</v>
      </c>
      <c r="L56" s="2" t="s">
        <v>60</v>
      </c>
      <c r="M56" s="2">
        <v>35</v>
      </c>
      <c r="N56" s="2" t="s">
        <v>65</v>
      </c>
      <c r="O56" s="2" t="s">
        <v>135</v>
      </c>
      <c r="P56" s="2">
        <v>4</v>
      </c>
      <c r="Q56" s="2" t="s">
        <v>61</v>
      </c>
    </row>
    <row r="57" spans="1:17" ht="54.95" customHeight="1" x14ac:dyDescent="0.2">
      <c r="A57" s="3">
        <v>42656.716557905092</v>
      </c>
      <c r="B57" s="4" t="s">
        <v>136</v>
      </c>
      <c r="C57" s="2" t="s">
        <v>18</v>
      </c>
      <c r="D57" s="2" t="s">
        <v>67</v>
      </c>
      <c r="E57" s="2" t="s">
        <v>63</v>
      </c>
      <c r="F57" s="2" t="s">
        <v>38</v>
      </c>
      <c r="G57" s="2" t="s">
        <v>72</v>
      </c>
      <c r="H57" s="2" t="s">
        <v>23</v>
      </c>
      <c r="I57" s="2" t="s">
        <v>59</v>
      </c>
      <c r="J57" s="2" t="s">
        <v>92</v>
      </c>
      <c r="K57" s="2" t="s">
        <v>39</v>
      </c>
      <c r="L57" s="2" t="s">
        <v>60</v>
      </c>
      <c r="M57" s="2">
        <v>50</v>
      </c>
      <c r="N57" s="2" t="s">
        <v>65</v>
      </c>
      <c r="P57" s="2">
        <v>25</v>
      </c>
      <c r="Q57" s="2" t="s">
        <v>29</v>
      </c>
    </row>
    <row r="58" spans="1:17" ht="54.95" customHeight="1" x14ac:dyDescent="0.2">
      <c r="A58" s="3">
        <v>42656.717052986111</v>
      </c>
      <c r="B58" s="4" t="s">
        <v>137</v>
      </c>
      <c r="C58" s="2" t="s">
        <v>69</v>
      </c>
      <c r="D58" s="2" t="s">
        <v>48</v>
      </c>
      <c r="E58" s="2" t="s">
        <v>63</v>
      </c>
      <c r="F58" s="2" t="s">
        <v>71</v>
      </c>
      <c r="G58" s="2" t="s">
        <v>94</v>
      </c>
      <c r="H58" s="2" t="s">
        <v>49</v>
      </c>
      <c r="I58" s="2" t="s">
        <v>59</v>
      </c>
      <c r="J58" s="2" t="s">
        <v>51</v>
      </c>
      <c r="K58" s="2" t="s">
        <v>26</v>
      </c>
      <c r="L58" s="2" t="s">
        <v>60</v>
      </c>
      <c r="M58" s="2">
        <v>50</v>
      </c>
      <c r="N58" s="2" t="s">
        <v>65</v>
      </c>
      <c r="O58" s="2" t="s">
        <v>138</v>
      </c>
      <c r="P58" s="2">
        <v>56</v>
      </c>
      <c r="Q58" s="2" t="s">
        <v>35</v>
      </c>
    </row>
    <row r="59" spans="1:17" ht="54.95" customHeight="1" x14ac:dyDescent="0.2">
      <c r="A59" s="3">
        <v>42656.717451608798</v>
      </c>
      <c r="B59" s="4" t="s">
        <v>139</v>
      </c>
      <c r="C59" s="2" t="s">
        <v>18</v>
      </c>
      <c r="D59" s="2" t="s">
        <v>48</v>
      </c>
      <c r="E59" s="2" t="s">
        <v>81</v>
      </c>
      <c r="F59" s="2" t="s">
        <v>38</v>
      </c>
      <c r="G59" s="2" t="s">
        <v>55</v>
      </c>
      <c r="H59" s="2" t="s">
        <v>49</v>
      </c>
      <c r="I59" s="2" t="s">
        <v>50</v>
      </c>
      <c r="J59" s="2" t="s">
        <v>46</v>
      </c>
      <c r="K59" s="2" t="s">
        <v>51</v>
      </c>
      <c r="L59" s="2" t="s">
        <v>52</v>
      </c>
      <c r="M59" s="2">
        <v>10</v>
      </c>
      <c r="N59" s="2" t="s">
        <v>53</v>
      </c>
      <c r="P59" s="2">
        <v>99</v>
      </c>
      <c r="Q59" s="2" t="s">
        <v>29</v>
      </c>
    </row>
    <row r="60" spans="1:17" ht="54.95" customHeight="1" x14ac:dyDescent="0.2">
      <c r="A60" s="3">
        <v>42656.718119120371</v>
      </c>
      <c r="B60" s="4" t="s">
        <v>140</v>
      </c>
      <c r="C60" s="2" t="s">
        <v>78</v>
      </c>
      <c r="D60" s="2" t="s">
        <v>67</v>
      </c>
      <c r="E60" s="2" t="s">
        <v>37</v>
      </c>
      <c r="F60" s="2" t="s">
        <v>71</v>
      </c>
      <c r="G60" s="2" t="s">
        <v>72</v>
      </c>
      <c r="H60" s="2" t="s">
        <v>23</v>
      </c>
      <c r="I60" s="2" t="s">
        <v>45</v>
      </c>
      <c r="J60" s="2" t="s">
        <v>25</v>
      </c>
      <c r="K60" s="2" t="s">
        <v>56</v>
      </c>
      <c r="L60" s="2" t="s">
        <v>86</v>
      </c>
      <c r="M60" s="2">
        <v>85</v>
      </c>
      <c r="N60" s="2" t="s">
        <v>65</v>
      </c>
      <c r="P60" s="2">
        <v>63</v>
      </c>
      <c r="Q60" s="2" t="s">
        <v>61</v>
      </c>
    </row>
    <row r="61" spans="1:17" ht="54.95" customHeight="1" x14ac:dyDescent="0.2">
      <c r="A61" s="3">
        <v>42656.719806215275</v>
      </c>
      <c r="B61" s="4" t="s">
        <v>141</v>
      </c>
      <c r="C61" s="2" t="s">
        <v>31</v>
      </c>
      <c r="D61" s="2" t="s">
        <v>42</v>
      </c>
      <c r="E61" s="2" t="s">
        <v>63</v>
      </c>
      <c r="F61" s="2" t="s">
        <v>21</v>
      </c>
      <c r="G61" s="2" t="s">
        <v>44</v>
      </c>
      <c r="H61" s="2" t="s">
        <v>23</v>
      </c>
      <c r="I61" s="2" t="s">
        <v>45</v>
      </c>
      <c r="J61" s="2" t="s">
        <v>25</v>
      </c>
      <c r="K61" s="2" t="s">
        <v>39</v>
      </c>
      <c r="L61" s="2" t="s">
        <v>52</v>
      </c>
      <c r="M61" s="2">
        <v>99</v>
      </c>
      <c r="N61" s="2" t="s">
        <v>65</v>
      </c>
      <c r="P61" s="2">
        <v>75</v>
      </c>
      <c r="Q61" s="2" t="s">
        <v>76</v>
      </c>
    </row>
    <row r="62" spans="1:17" ht="54.95" customHeight="1" x14ac:dyDescent="0.2">
      <c r="A62" s="3">
        <v>42656.720124039348</v>
      </c>
      <c r="B62" s="4" t="s">
        <v>142</v>
      </c>
      <c r="C62" s="2" t="s">
        <v>31</v>
      </c>
      <c r="D62" s="2" t="s">
        <v>19</v>
      </c>
      <c r="E62" s="2" t="s">
        <v>20</v>
      </c>
      <c r="F62" s="2" t="s">
        <v>43</v>
      </c>
      <c r="G62" s="2" t="s">
        <v>22</v>
      </c>
      <c r="H62" s="2" t="s">
        <v>23</v>
      </c>
      <c r="I62" s="2" t="s">
        <v>45</v>
      </c>
      <c r="J62" s="2" t="s">
        <v>46</v>
      </c>
      <c r="K62" s="2" t="s">
        <v>56</v>
      </c>
      <c r="L62" s="2" t="s">
        <v>34</v>
      </c>
      <c r="M62" s="2">
        <v>100</v>
      </c>
      <c r="N62" s="2" t="s">
        <v>28</v>
      </c>
      <c r="P62" s="2">
        <v>80</v>
      </c>
      <c r="Q62" s="2" t="s">
        <v>29</v>
      </c>
    </row>
    <row r="63" spans="1:17" ht="54.95" customHeight="1" x14ac:dyDescent="0.2">
      <c r="A63" s="3">
        <v>42656.727519930559</v>
      </c>
      <c r="B63" s="4" t="s">
        <v>143</v>
      </c>
      <c r="C63" s="2" t="s">
        <v>78</v>
      </c>
      <c r="D63" s="2" t="s">
        <v>48</v>
      </c>
      <c r="E63" s="2" t="s">
        <v>37</v>
      </c>
      <c r="F63" s="2" t="s">
        <v>38</v>
      </c>
      <c r="G63" s="2" t="s">
        <v>72</v>
      </c>
      <c r="H63" s="2" t="s">
        <v>49</v>
      </c>
      <c r="I63" s="2" t="s">
        <v>50</v>
      </c>
      <c r="J63" s="2" t="s">
        <v>51</v>
      </c>
      <c r="K63" s="2" t="s">
        <v>51</v>
      </c>
      <c r="L63" s="2" t="s">
        <v>60</v>
      </c>
      <c r="M63" s="2">
        <v>0</v>
      </c>
      <c r="N63" s="2" t="s">
        <v>53</v>
      </c>
      <c r="P63" s="2">
        <v>76</v>
      </c>
      <c r="Q63" s="2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sqref="A1:XFD1048576"/>
    </sheetView>
  </sheetViews>
  <sheetFormatPr defaultColWidth="14.42578125" defaultRowHeight="12.75" x14ac:dyDescent="0.2"/>
  <cols>
    <col min="1" max="8" width="21.42578125" style="1" customWidth="1"/>
    <col min="9" max="9" width="27.42578125" style="1" customWidth="1"/>
    <col min="10" max="10" width="28" style="1" customWidth="1"/>
    <col min="11" max="11" width="29.28515625" style="1" customWidth="1"/>
    <col min="12" max="12" width="23.42578125" style="1" customWidth="1"/>
    <col min="13" max="13" width="21.42578125" style="1" customWidth="1"/>
    <col min="14" max="14" width="23.85546875" style="1" customWidth="1"/>
    <col min="15" max="15" width="27.5703125" style="1" customWidth="1"/>
    <col min="16" max="16" width="16.42578125" style="1" customWidth="1"/>
    <col min="17" max="17" width="15.85546875" style="1" customWidth="1"/>
    <col min="18" max="16384" width="14.42578125" style="1"/>
  </cols>
  <sheetData>
    <row r="1" spans="1:17" s="5" customFormat="1" ht="54.9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54.95" customHeight="1" x14ac:dyDescent="0.2">
      <c r="A2" s="3">
        <v>42656.667022361115</v>
      </c>
      <c r="B2" s="4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>
        <v>80</v>
      </c>
      <c r="N2" s="2" t="s">
        <v>28</v>
      </c>
      <c r="P2" s="2">
        <v>55</v>
      </c>
      <c r="Q2" s="2" t="s">
        <v>29</v>
      </c>
    </row>
    <row r="3" spans="1:17" ht="54.95" customHeight="1" x14ac:dyDescent="0.2">
      <c r="A3" s="3">
        <v>42656.707846747682</v>
      </c>
      <c r="B3" s="4" t="s">
        <v>36</v>
      </c>
      <c r="C3" s="2" t="s">
        <v>18</v>
      </c>
      <c r="D3" s="2" t="s">
        <v>19</v>
      </c>
      <c r="E3" s="2" t="s">
        <v>37</v>
      </c>
      <c r="F3" s="2" t="s">
        <v>38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39</v>
      </c>
      <c r="L3" s="2" t="s">
        <v>34</v>
      </c>
      <c r="M3" s="2">
        <v>90</v>
      </c>
      <c r="N3" s="2" t="s">
        <v>28</v>
      </c>
      <c r="O3" s="2" t="s">
        <v>40</v>
      </c>
      <c r="P3" s="2">
        <v>77</v>
      </c>
      <c r="Q3" s="2" t="s">
        <v>29</v>
      </c>
    </row>
    <row r="4" spans="1:17" ht="54.95" customHeight="1" x14ac:dyDescent="0.2">
      <c r="A4" s="3">
        <v>42656.707982511572</v>
      </c>
      <c r="B4" s="4" t="s">
        <v>41</v>
      </c>
      <c r="C4" s="2" t="s">
        <v>18</v>
      </c>
      <c r="D4" s="2" t="s">
        <v>42</v>
      </c>
      <c r="E4" s="2" t="s">
        <v>20</v>
      </c>
      <c r="F4" s="2" t="s">
        <v>43</v>
      </c>
      <c r="G4" s="2" t="s">
        <v>44</v>
      </c>
      <c r="H4" s="2" t="s">
        <v>23</v>
      </c>
      <c r="I4" s="2" t="s">
        <v>45</v>
      </c>
      <c r="J4" s="2" t="s">
        <v>46</v>
      </c>
      <c r="K4" s="2" t="s">
        <v>33</v>
      </c>
      <c r="L4" s="2" t="s">
        <v>27</v>
      </c>
      <c r="M4" s="2">
        <v>60</v>
      </c>
      <c r="N4" s="2" t="s">
        <v>47</v>
      </c>
      <c r="P4" s="2">
        <v>60</v>
      </c>
      <c r="Q4" s="2" t="s">
        <v>29</v>
      </c>
    </row>
    <row r="5" spans="1:17" ht="54.95" customHeight="1" x14ac:dyDescent="0.2">
      <c r="A5" s="3">
        <v>42656.710358113429</v>
      </c>
      <c r="B5" s="4" t="s">
        <v>79</v>
      </c>
      <c r="C5" s="2" t="s">
        <v>80</v>
      </c>
      <c r="D5" s="2" t="s">
        <v>48</v>
      </c>
      <c r="E5" s="2" t="s">
        <v>81</v>
      </c>
      <c r="F5" s="2" t="s">
        <v>71</v>
      </c>
      <c r="G5" s="2" t="s">
        <v>55</v>
      </c>
      <c r="H5" s="2" t="s">
        <v>49</v>
      </c>
      <c r="I5" s="2" t="s">
        <v>51</v>
      </c>
      <c r="J5" s="2" t="s">
        <v>51</v>
      </c>
      <c r="K5" s="2" t="s">
        <v>51</v>
      </c>
      <c r="L5" s="2" t="s">
        <v>60</v>
      </c>
      <c r="M5" s="2">
        <v>25</v>
      </c>
      <c r="N5" s="2" t="s">
        <v>65</v>
      </c>
      <c r="P5" s="2">
        <v>72</v>
      </c>
      <c r="Q5" s="2" t="s">
        <v>29</v>
      </c>
    </row>
    <row r="6" spans="1:17" ht="54.95" customHeight="1" x14ac:dyDescent="0.2">
      <c r="A6" s="3">
        <v>42656.710470995371</v>
      </c>
      <c r="B6" s="4" t="s">
        <v>87</v>
      </c>
      <c r="C6" s="2" t="s">
        <v>31</v>
      </c>
      <c r="D6" s="2" t="s">
        <v>42</v>
      </c>
      <c r="E6" s="2" t="s">
        <v>20</v>
      </c>
      <c r="F6" s="2" t="s">
        <v>58</v>
      </c>
      <c r="G6" s="2" t="s">
        <v>22</v>
      </c>
      <c r="H6" s="2" t="s">
        <v>23</v>
      </c>
      <c r="I6" s="2" t="s">
        <v>45</v>
      </c>
      <c r="J6" s="2" t="s">
        <v>46</v>
      </c>
      <c r="K6" s="2" t="s">
        <v>51</v>
      </c>
      <c r="L6" s="2" t="s">
        <v>27</v>
      </c>
      <c r="M6" s="2">
        <v>80</v>
      </c>
      <c r="N6" s="2" t="s">
        <v>28</v>
      </c>
      <c r="P6" s="2">
        <v>44</v>
      </c>
      <c r="Q6" s="2" t="s">
        <v>29</v>
      </c>
    </row>
    <row r="7" spans="1:17" ht="54.95" customHeight="1" x14ac:dyDescent="0.2">
      <c r="A7" s="3">
        <v>42656.711392476849</v>
      </c>
      <c r="B7" s="4" t="s">
        <v>97</v>
      </c>
      <c r="C7" s="2" t="s">
        <v>69</v>
      </c>
      <c r="D7" s="2" t="s">
        <v>48</v>
      </c>
      <c r="E7" s="2" t="s">
        <v>37</v>
      </c>
      <c r="F7" s="2" t="s">
        <v>71</v>
      </c>
      <c r="G7" s="2" t="s">
        <v>22</v>
      </c>
      <c r="H7" s="2" t="s">
        <v>49</v>
      </c>
      <c r="I7" s="2" t="s">
        <v>50</v>
      </c>
      <c r="J7" s="2" t="s">
        <v>51</v>
      </c>
      <c r="K7" s="2" t="s">
        <v>51</v>
      </c>
      <c r="L7" s="2" t="s">
        <v>52</v>
      </c>
      <c r="M7" s="2">
        <v>100</v>
      </c>
      <c r="N7" s="2" t="s">
        <v>65</v>
      </c>
      <c r="P7" s="2">
        <v>70</v>
      </c>
      <c r="Q7" s="2" t="s">
        <v>29</v>
      </c>
    </row>
    <row r="8" spans="1:17" ht="54.95" customHeight="1" x14ac:dyDescent="0.2">
      <c r="A8" s="3">
        <v>42656.711510995374</v>
      </c>
      <c r="B8" s="4" t="s">
        <v>98</v>
      </c>
      <c r="C8" s="2" t="s">
        <v>69</v>
      </c>
      <c r="D8" s="2" t="s">
        <v>67</v>
      </c>
      <c r="E8" s="2" t="s">
        <v>37</v>
      </c>
      <c r="F8" s="2" t="s">
        <v>43</v>
      </c>
      <c r="G8" s="2" t="s">
        <v>72</v>
      </c>
      <c r="H8" s="2" t="s">
        <v>49</v>
      </c>
      <c r="I8" s="2" t="s">
        <v>51</v>
      </c>
      <c r="J8" s="2" t="s">
        <v>51</v>
      </c>
      <c r="K8" s="2" t="s">
        <v>51</v>
      </c>
      <c r="L8" s="2" t="s">
        <v>60</v>
      </c>
      <c r="M8" s="2">
        <v>20</v>
      </c>
      <c r="N8" s="2" t="s">
        <v>65</v>
      </c>
      <c r="P8" s="2">
        <v>40</v>
      </c>
      <c r="Q8" s="2" t="s">
        <v>29</v>
      </c>
    </row>
    <row r="9" spans="1:17" ht="54.95" customHeight="1" x14ac:dyDescent="0.2">
      <c r="A9" s="3">
        <v>42656.711922361108</v>
      </c>
      <c r="B9" s="4" t="s">
        <v>100</v>
      </c>
      <c r="C9" s="2" t="s">
        <v>69</v>
      </c>
      <c r="D9" s="2" t="s">
        <v>48</v>
      </c>
      <c r="E9" s="2" t="s">
        <v>37</v>
      </c>
      <c r="F9" s="2" t="s">
        <v>71</v>
      </c>
      <c r="G9" s="2" t="s">
        <v>94</v>
      </c>
      <c r="H9" s="2" t="s">
        <v>23</v>
      </c>
      <c r="I9" s="2" t="s">
        <v>59</v>
      </c>
      <c r="J9" s="2" t="s">
        <v>25</v>
      </c>
      <c r="K9" s="2" t="s">
        <v>26</v>
      </c>
      <c r="L9" s="2" t="s">
        <v>60</v>
      </c>
      <c r="M9" s="2">
        <v>90</v>
      </c>
      <c r="N9" s="2" t="s">
        <v>47</v>
      </c>
      <c r="O9" s="2" t="s">
        <v>101</v>
      </c>
      <c r="P9" s="2">
        <v>37</v>
      </c>
      <c r="Q9" s="2" t="s">
        <v>29</v>
      </c>
    </row>
    <row r="10" spans="1:17" ht="54.95" customHeight="1" x14ac:dyDescent="0.2">
      <c r="A10" s="3">
        <v>42656.712312037038</v>
      </c>
      <c r="B10" s="4" t="s">
        <v>106</v>
      </c>
      <c r="C10" s="2" t="s">
        <v>31</v>
      </c>
      <c r="D10" s="2" t="s">
        <v>67</v>
      </c>
      <c r="E10" s="2" t="s">
        <v>63</v>
      </c>
      <c r="F10" s="2" t="s">
        <v>58</v>
      </c>
      <c r="G10" s="2" t="s">
        <v>22</v>
      </c>
      <c r="H10" s="2" t="s">
        <v>23</v>
      </c>
      <c r="I10" s="2" t="s">
        <v>51</v>
      </c>
      <c r="J10" s="2" t="s">
        <v>92</v>
      </c>
      <c r="K10" s="2" t="s">
        <v>51</v>
      </c>
      <c r="L10" s="2" t="s">
        <v>60</v>
      </c>
      <c r="M10" s="2">
        <v>10</v>
      </c>
      <c r="N10" s="2" t="s">
        <v>47</v>
      </c>
      <c r="O10" s="2" t="s">
        <v>107</v>
      </c>
      <c r="P10" s="2">
        <v>16</v>
      </c>
      <c r="Q10" s="2" t="s">
        <v>29</v>
      </c>
    </row>
    <row r="11" spans="1:17" ht="54.95" customHeight="1" x14ac:dyDescent="0.2">
      <c r="A11" s="3">
        <v>42656.712530520832</v>
      </c>
      <c r="B11" s="4" t="s">
        <v>110</v>
      </c>
      <c r="C11" s="2" t="s">
        <v>31</v>
      </c>
      <c r="D11" s="2" t="s">
        <v>48</v>
      </c>
      <c r="E11" s="2" t="s">
        <v>63</v>
      </c>
      <c r="F11" s="2" t="s">
        <v>21</v>
      </c>
      <c r="G11" s="2" t="s">
        <v>22</v>
      </c>
      <c r="H11" s="2" t="s">
        <v>23</v>
      </c>
      <c r="I11" s="2" t="s">
        <v>45</v>
      </c>
      <c r="J11" s="2" t="s">
        <v>25</v>
      </c>
      <c r="K11" s="2" t="s">
        <v>33</v>
      </c>
      <c r="L11" s="2" t="s">
        <v>27</v>
      </c>
      <c r="M11" s="2">
        <v>80</v>
      </c>
      <c r="N11" s="2" t="s">
        <v>65</v>
      </c>
      <c r="P11" s="2">
        <v>20</v>
      </c>
      <c r="Q11" s="2" t="s">
        <v>29</v>
      </c>
    </row>
    <row r="12" spans="1:17" ht="54.95" customHeight="1" x14ac:dyDescent="0.2">
      <c r="A12" s="3">
        <v>42656.712621342595</v>
      </c>
      <c r="B12" s="4" t="s">
        <v>113</v>
      </c>
      <c r="C12" s="2" t="s">
        <v>31</v>
      </c>
      <c r="D12" s="2" t="s">
        <v>67</v>
      </c>
      <c r="E12" s="2" t="s">
        <v>20</v>
      </c>
      <c r="F12" s="2" t="s">
        <v>43</v>
      </c>
      <c r="G12" s="2" t="s">
        <v>44</v>
      </c>
      <c r="H12" s="2" t="s">
        <v>23</v>
      </c>
      <c r="I12" s="2" t="s">
        <v>45</v>
      </c>
      <c r="J12" s="2" t="s">
        <v>25</v>
      </c>
      <c r="K12" s="2" t="s">
        <v>64</v>
      </c>
      <c r="L12" s="2" t="s">
        <v>27</v>
      </c>
      <c r="M12" s="2">
        <v>75</v>
      </c>
      <c r="N12" s="2" t="s">
        <v>28</v>
      </c>
      <c r="P12" s="2">
        <v>74</v>
      </c>
      <c r="Q12" s="2" t="s">
        <v>29</v>
      </c>
    </row>
    <row r="13" spans="1:17" ht="54.95" customHeight="1" x14ac:dyDescent="0.2">
      <c r="A13" s="3">
        <v>42656.712699131946</v>
      </c>
      <c r="B13" s="4" t="s">
        <v>114</v>
      </c>
      <c r="C13" s="2" t="s">
        <v>18</v>
      </c>
      <c r="D13" s="2" t="s">
        <v>42</v>
      </c>
      <c r="E13" s="2" t="s">
        <v>37</v>
      </c>
      <c r="F13" s="2" t="s">
        <v>38</v>
      </c>
      <c r="G13" s="2" t="s">
        <v>55</v>
      </c>
      <c r="H13" s="2" t="s">
        <v>23</v>
      </c>
      <c r="I13" s="2" t="s">
        <v>45</v>
      </c>
      <c r="J13" s="2" t="s">
        <v>25</v>
      </c>
      <c r="K13" s="2" t="s">
        <v>26</v>
      </c>
      <c r="L13" s="2" t="s">
        <v>86</v>
      </c>
      <c r="M13" s="2">
        <v>80</v>
      </c>
      <c r="N13" s="2" t="s">
        <v>47</v>
      </c>
      <c r="P13" s="2">
        <v>42</v>
      </c>
      <c r="Q13" s="2" t="s">
        <v>29</v>
      </c>
    </row>
    <row r="14" spans="1:17" ht="54.95" customHeight="1" x14ac:dyDescent="0.2">
      <c r="A14" s="3">
        <v>42656.712886655092</v>
      </c>
      <c r="B14" s="4" t="s">
        <v>117</v>
      </c>
      <c r="C14" s="2" t="s">
        <v>18</v>
      </c>
      <c r="D14" s="2" t="s">
        <v>48</v>
      </c>
      <c r="E14" s="2" t="s">
        <v>37</v>
      </c>
      <c r="F14" s="2" t="s">
        <v>58</v>
      </c>
      <c r="G14" s="2" t="s">
        <v>44</v>
      </c>
      <c r="H14" s="2" t="s">
        <v>23</v>
      </c>
      <c r="I14" s="2" t="s">
        <v>59</v>
      </c>
      <c r="J14" s="2" t="s">
        <v>46</v>
      </c>
      <c r="K14" s="2" t="s">
        <v>56</v>
      </c>
      <c r="L14" s="2" t="s">
        <v>86</v>
      </c>
      <c r="M14" s="2">
        <v>40</v>
      </c>
      <c r="N14" s="2" t="s">
        <v>65</v>
      </c>
      <c r="P14" s="2">
        <v>64</v>
      </c>
      <c r="Q14" s="2" t="s">
        <v>29</v>
      </c>
    </row>
    <row r="15" spans="1:17" ht="54.95" customHeight="1" x14ac:dyDescent="0.2">
      <c r="A15" s="3">
        <v>42656.71446412037</v>
      </c>
      <c r="B15" s="4" t="s">
        <v>125</v>
      </c>
      <c r="C15" s="2" t="s">
        <v>31</v>
      </c>
      <c r="D15" s="2" t="s">
        <v>67</v>
      </c>
      <c r="E15" s="2" t="s">
        <v>20</v>
      </c>
      <c r="F15" s="2" t="s">
        <v>21</v>
      </c>
      <c r="G15" s="2" t="s">
        <v>22</v>
      </c>
      <c r="H15" s="2" t="s">
        <v>49</v>
      </c>
      <c r="I15" s="2" t="s">
        <v>50</v>
      </c>
      <c r="J15" s="2" t="s">
        <v>51</v>
      </c>
      <c r="K15" s="2" t="s">
        <v>51</v>
      </c>
      <c r="L15" s="2" t="s">
        <v>60</v>
      </c>
      <c r="M15" s="2">
        <v>50</v>
      </c>
      <c r="N15" s="2" t="s">
        <v>47</v>
      </c>
      <c r="P15" s="2">
        <v>46</v>
      </c>
      <c r="Q15" s="2" t="s">
        <v>29</v>
      </c>
    </row>
    <row r="16" spans="1:17" ht="54.95" customHeight="1" x14ac:dyDescent="0.2">
      <c r="A16" s="3">
        <v>42656.714609097224</v>
      </c>
      <c r="B16" s="4" t="s">
        <v>126</v>
      </c>
      <c r="C16" s="2" t="s">
        <v>18</v>
      </c>
      <c r="D16" s="2" t="s">
        <v>48</v>
      </c>
      <c r="E16" s="2" t="s">
        <v>37</v>
      </c>
      <c r="F16" s="2" t="s">
        <v>43</v>
      </c>
      <c r="G16" s="2" t="s">
        <v>44</v>
      </c>
      <c r="H16" s="2" t="s">
        <v>23</v>
      </c>
      <c r="I16" s="2" t="s">
        <v>45</v>
      </c>
      <c r="J16" s="2" t="s">
        <v>25</v>
      </c>
      <c r="K16" s="2" t="s">
        <v>26</v>
      </c>
      <c r="L16" s="2" t="s">
        <v>86</v>
      </c>
      <c r="M16" s="2">
        <v>40</v>
      </c>
      <c r="N16" s="2" t="s">
        <v>65</v>
      </c>
      <c r="P16" s="2">
        <v>1</v>
      </c>
      <c r="Q16" s="2" t="s">
        <v>29</v>
      </c>
    </row>
    <row r="17" spans="1:17" ht="54.95" customHeight="1" x14ac:dyDescent="0.2">
      <c r="A17" s="3">
        <v>42656.714791296297</v>
      </c>
      <c r="B17" s="4" t="s">
        <v>127</v>
      </c>
      <c r="C17" s="2" t="s">
        <v>18</v>
      </c>
      <c r="D17" s="2" t="s">
        <v>42</v>
      </c>
      <c r="E17" s="2" t="s">
        <v>63</v>
      </c>
      <c r="F17" s="2" t="s">
        <v>43</v>
      </c>
      <c r="G17" s="2" t="s">
        <v>44</v>
      </c>
      <c r="H17" s="2" t="s">
        <v>23</v>
      </c>
      <c r="I17" s="2" t="s">
        <v>45</v>
      </c>
      <c r="J17" s="2" t="s">
        <v>46</v>
      </c>
      <c r="K17" s="2" t="s">
        <v>26</v>
      </c>
      <c r="L17" s="2" t="s">
        <v>27</v>
      </c>
      <c r="M17" s="2">
        <v>80</v>
      </c>
      <c r="N17" s="2" t="s">
        <v>47</v>
      </c>
      <c r="P17" s="2">
        <v>32</v>
      </c>
      <c r="Q17" s="2" t="s">
        <v>29</v>
      </c>
    </row>
    <row r="18" spans="1:17" ht="54.95" customHeight="1" x14ac:dyDescent="0.2">
      <c r="A18" s="3">
        <v>42656.715649560181</v>
      </c>
      <c r="B18" s="4" t="s">
        <v>129</v>
      </c>
      <c r="C18" s="2" t="s">
        <v>31</v>
      </c>
      <c r="D18" s="2" t="s">
        <v>42</v>
      </c>
      <c r="E18" s="2" t="s">
        <v>20</v>
      </c>
      <c r="F18" s="2" t="s">
        <v>43</v>
      </c>
      <c r="G18" s="2" t="s">
        <v>44</v>
      </c>
      <c r="H18" s="2" t="s">
        <v>23</v>
      </c>
      <c r="I18" s="2" t="s">
        <v>24</v>
      </c>
      <c r="J18" s="2" t="s">
        <v>25</v>
      </c>
      <c r="K18" s="2" t="s">
        <v>26</v>
      </c>
      <c r="L18" s="2" t="s">
        <v>34</v>
      </c>
      <c r="M18" s="2">
        <v>100</v>
      </c>
      <c r="N18" s="2" t="s">
        <v>28</v>
      </c>
      <c r="P18" s="2">
        <v>41</v>
      </c>
      <c r="Q18" s="2" t="s">
        <v>29</v>
      </c>
    </row>
    <row r="19" spans="1:17" ht="54.95" customHeight="1" x14ac:dyDescent="0.2">
      <c r="A19" s="3">
        <v>42656.716154849535</v>
      </c>
      <c r="B19" s="4" t="s">
        <v>131</v>
      </c>
      <c r="C19" s="2" t="s">
        <v>31</v>
      </c>
      <c r="D19" s="2" t="s">
        <v>48</v>
      </c>
      <c r="E19" s="2" t="s">
        <v>20</v>
      </c>
      <c r="F19" s="2" t="s">
        <v>43</v>
      </c>
      <c r="G19" s="2" t="s">
        <v>44</v>
      </c>
      <c r="H19" s="2" t="s">
        <v>23</v>
      </c>
      <c r="I19" s="2" t="s">
        <v>45</v>
      </c>
      <c r="J19" s="2" t="s">
        <v>25</v>
      </c>
      <c r="K19" s="2" t="s">
        <v>26</v>
      </c>
      <c r="L19" s="2" t="s">
        <v>52</v>
      </c>
      <c r="M19" s="2">
        <v>75</v>
      </c>
      <c r="N19" s="2" t="s">
        <v>65</v>
      </c>
      <c r="P19" s="2">
        <v>49</v>
      </c>
      <c r="Q19" s="2" t="s">
        <v>29</v>
      </c>
    </row>
    <row r="20" spans="1:17" ht="54.95" customHeight="1" x14ac:dyDescent="0.2">
      <c r="A20" s="3">
        <v>42656.716557905092</v>
      </c>
      <c r="B20" s="4" t="s">
        <v>136</v>
      </c>
      <c r="C20" s="2" t="s">
        <v>18</v>
      </c>
      <c r="D20" s="2" t="s">
        <v>67</v>
      </c>
      <c r="E20" s="2" t="s">
        <v>63</v>
      </c>
      <c r="F20" s="2" t="s">
        <v>38</v>
      </c>
      <c r="G20" s="2" t="s">
        <v>72</v>
      </c>
      <c r="H20" s="2" t="s">
        <v>23</v>
      </c>
      <c r="I20" s="2" t="s">
        <v>59</v>
      </c>
      <c r="J20" s="2" t="s">
        <v>92</v>
      </c>
      <c r="K20" s="2" t="s">
        <v>39</v>
      </c>
      <c r="L20" s="2" t="s">
        <v>60</v>
      </c>
      <c r="M20" s="2">
        <v>50</v>
      </c>
      <c r="N20" s="2" t="s">
        <v>65</v>
      </c>
      <c r="P20" s="2">
        <v>25</v>
      </c>
      <c r="Q20" s="2" t="s">
        <v>29</v>
      </c>
    </row>
    <row r="21" spans="1:17" ht="54.95" customHeight="1" x14ac:dyDescent="0.2">
      <c r="A21" s="3">
        <v>42656.717451608798</v>
      </c>
      <c r="B21" s="4" t="s">
        <v>139</v>
      </c>
      <c r="C21" s="2" t="s">
        <v>18</v>
      </c>
      <c r="D21" s="2" t="s">
        <v>48</v>
      </c>
      <c r="E21" s="2" t="s">
        <v>81</v>
      </c>
      <c r="F21" s="2" t="s">
        <v>38</v>
      </c>
      <c r="G21" s="2" t="s">
        <v>55</v>
      </c>
      <c r="H21" s="2" t="s">
        <v>49</v>
      </c>
      <c r="I21" s="2" t="s">
        <v>50</v>
      </c>
      <c r="J21" s="2" t="s">
        <v>46</v>
      </c>
      <c r="K21" s="2" t="s">
        <v>51</v>
      </c>
      <c r="L21" s="2" t="s">
        <v>52</v>
      </c>
      <c r="M21" s="2">
        <v>10</v>
      </c>
      <c r="N21" s="2" t="s">
        <v>53</v>
      </c>
      <c r="P21" s="2">
        <v>99</v>
      </c>
      <c r="Q21" s="2" t="s">
        <v>29</v>
      </c>
    </row>
    <row r="22" spans="1:17" ht="54.95" customHeight="1" x14ac:dyDescent="0.2">
      <c r="A22" s="3">
        <v>42656.720124039348</v>
      </c>
      <c r="B22" s="4" t="s">
        <v>142</v>
      </c>
      <c r="C22" s="2" t="s">
        <v>31</v>
      </c>
      <c r="D22" s="2" t="s">
        <v>19</v>
      </c>
      <c r="E22" s="2" t="s">
        <v>20</v>
      </c>
      <c r="F22" s="2" t="s">
        <v>43</v>
      </c>
      <c r="G22" s="2" t="s">
        <v>22</v>
      </c>
      <c r="H22" s="2" t="s">
        <v>23</v>
      </c>
      <c r="I22" s="2" t="s">
        <v>45</v>
      </c>
      <c r="J22" s="2" t="s">
        <v>46</v>
      </c>
      <c r="K22" s="2" t="s">
        <v>56</v>
      </c>
      <c r="L22" s="2" t="s">
        <v>34</v>
      </c>
      <c r="M22" s="2">
        <v>100</v>
      </c>
      <c r="N22" s="2" t="s">
        <v>28</v>
      </c>
      <c r="P22" s="2">
        <v>80</v>
      </c>
      <c r="Q22" s="2" t="s">
        <v>29</v>
      </c>
    </row>
    <row r="27" spans="1:17" x14ac:dyDescent="0.2">
      <c r="B27" t="s">
        <v>29</v>
      </c>
      <c r="C27">
        <v>21</v>
      </c>
      <c r="D27"/>
      <c r="E27"/>
      <c r="F27"/>
    </row>
    <row r="28" spans="1:17" x14ac:dyDescent="0.2">
      <c r="B28"/>
      <c r="C28"/>
      <c r="D28"/>
      <c r="E28"/>
      <c r="F28"/>
    </row>
    <row r="29" spans="1:17" x14ac:dyDescent="0.2">
      <c r="B29" t="s">
        <v>376</v>
      </c>
      <c r="C29"/>
      <c r="D29"/>
      <c r="E29" t="s">
        <v>3</v>
      </c>
      <c r="F29"/>
    </row>
    <row r="30" spans="1:17" x14ac:dyDescent="0.2">
      <c r="B30" t="s">
        <v>69</v>
      </c>
      <c r="C30" s="11">
        <v>3</v>
      </c>
      <c r="D30"/>
      <c r="E30" s="10" t="s">
        <v>371</v>
      </c>
      <c r="F30" s="10">
        <v>8</v>
      </c>
    </row>
    <row r="31" spans="1:17" x14ac:dyDescent="0.2">
      <c r="B31" t="s">
        <v>80</v>
      </c>
      <c r="C31" s="12">
        <v>1</v>
      </c>
      <c r="D31"/>
      <c r="E31" s="10" t="s">
        <v>372</v>
      </c>
      <c r="F31" s="10">
        <v>5</v>
      </c>
    </row>
    <row r="32" spans="1:17" x14ac:dyDescent="0.2">
      <c r="B32" s="11" t="s">
        <v>368</v>
      </c>
      <c r="C32" s="12">
        <v>0</v>
      </c>
      <c r="D32"/>
      <c r="E32" s="10" t="s">
        <v>373</v>
      </c>
      <c r="F32" s="10">
        <v>5</v>
      </c>
    </row>
    <row r="33" spans="2:6" x14ac:dyDescent="0.2">
      <c r="B33" s="11" t="s">
        <v>369</v>
      </c>
      <c r="C33" s="12">
        <v>9</v>
      </c>
      <c r="D33"/>
      <c r="E33" s="10" t="s">
        <v>374</v>
      </c>
      <c r="F33" s="10">
        <v>3</v>
      </c>
    </row>
    <row r="34" spans="2:6" x14ac:dyDescent="0.2">
      <c r="B34" t="s">
        <v>370</v>
      </c>
      <c r="C34" s="12">
        <v>8</v>
      </c>
      <c r="D34"/>
      <c r="E34" s="13" t="s">
        <v>375</v>
      </c>
      <c r="F34" s="12">
        <v>0</v>
      </c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 s="10" t="s">
        <v>4</v>
      </c>
      <c r="C37" s="10"/>
      <c r="D37"/>
      <c r="E37" s="10" t="s">
        <v>5</v>
      </c>
      <c r="F37" s="11"/>
    </row>
    <row r="38" spans="2:6" x14ac:dyDescent="0.2">
      <c r="B38" s="10" t="s">
        <v>20</v>
      </c>
      <c r="C38" s="10">
        <v>8</v>
      </c>
      <c r="D38"/>
      <c r="E38" s="10" t="s">
        <v>21</v>
      </c>
      <c r="F38" s="11">
        <v>3</v>
      </c>
    </row>
    <row r="39" spans="2:6" x14ac:dyDescent="0.2">
      <c r="B39" s="10" t="s">
        <v>63</v>
      </c>
      <c r="C39" s="10">
        <v>4</v>
      </c>
      <c r="D39"/>
      <c r="E39" s="10" t="s">
        <v>43</v>
      </c>
      <c r="F39" s="11">
        <v>8</v>
      </c>
    </row>
    <row r="40" spans="2:6" x14ac:dyDescent="0.2">
      <c r="B40" s="10" t="s">
        <v>368</v>
      </c>
      <c r="C40" s="10">
        <v>7</v>
      </c>
      <c r="D40"/>
      <c r="E40" s="10" t="s">
        <v>368</v>
      </c>
      <c r="F40" s="11">
        <v>3</v>
      </c>
    </row>
    <row r="41" spans="2:6" x14ac:dyDescent="0.2">
      <c r="B41" s="10" t="s">
        <v>81</v>
      </c>
      <c r="C41" s="10">
        <v>2</v>
      </c>
      <c r="D41"/>
      <c r="E41" s="10" t="s">
        <v>38</v>
      </c>
      <c r="F41" s="11">
        <v>4</v>
      </c>
    </row>
    <row r="42" spans="2:6" x14ac:dyDescent="0.2">
      <c r="B42" s="13" t="s">
        <v>70</v>
      </c>
      <c r="C42" s="12">
        <v>0</v>
      </c>
      <c r="D42"/>
      <c r="E42" s="10" t="s">
        <v>71</v>
      </c>
      <c r="F42" s="11">
        <v>3</v>
      </c>
    </row>
    <row r="43" spans="2:6" x14ac:dyDescent="0.2">
      <c r="B43"/>
      <c r="C43"/>
      <c r="D43"/>
      <c r="E43"/>
      <c r="F43"/>
    </row>
    <row r="44" spans="2:6" x14ac:dyDescent="0.2">
      <c r="B44"/>
      <c r="C44"/>
      <c r="D44"/>
      <c r="E44"/>
      <c r="F44"/>
    </row>
    <row r="45" spans="2:6" x14ac:dyDescent="0.2">
      <c r="B45" s="10" t="s">
        <v>6</v>
      </c>
      <c r="C45" s="11"/>
      <c r="D45"/>
      <c r="E45" s="10" t="s">
        <v>377</v>
      </c>
      <c r="F45" s="11"/>
    </row>
    <row r="46" spans="2:6" x14ac:dyDescent="0.2">
      <c r="B46" s="10" t="s">
        <v>22</v>
      </c>
      <c r="C46" s="11">
        <v>8</v>
      </c>
      <c r="D46"/>
      <c r="E46" s="10" t="s">
        <v>23</v>
      </c>
      <c r="F46" s="11">
        <v>16</v>
      </c>
    </row>
    <row r="47" spans="2:6" ht="25.5" x14ac:dyDescent="0.2">
      <c r="B47" s="10" t="s">
        <v>44</v>
      </c>
      <c r="C47" s="11">
        <v>7</v>
      </c>
      <c r="D47"/>
      <c r="E47" s="10" t="s">
        <v>49</v>
      </c>
      <c r="F47" s="11">
        <v>5</v>
      </c>
    </row>
    <row r="48" spans="2:6" x14ac:dyDescent="0.2">
      <c r="B48" s="10" t="s">
        <v>368</v>
      </c>
      <c r="C48" s="11">
        <v>3</v>
      </c>
      <c r="D48"/>
      <c r="E48"/>
      <c r="F48"/>
    </row>
    <row r="49" spans="2:6" ht="25.5" x14ac:dyDescent="0.2">
      <c r="B49" s="10" t="s">
        <v>72</v>
      </c>
      <c r="C49" s="11">
        <v>2</v>
      </c>
      <c r="D49"/>
      <c r="E49"/>
      <c r="F49"/>
    </row>
    <row r="50" spans="2:6" x14ac:dyDescent="0.2">
      <c r="B50" s="11" t="s">
        <v>94</v>
      </c>
      <c r="C50" s="11">
        <v>1</v>
      </c>
      <c r="D50"/>
      <c r="E50"/>
      <c r="F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9" workbookViewId="0">
      <selection activeCell="B9" sqref="B1:B1048576"/>
    </sheetView>
  </sheetViews>
  <sheetFormatPr defaultColWidth="14.42578125" defaultRowHeight="12.75" x14ac:dyDescent="0.2"/>
  <cols>
    <col min="1" max="8" width="21.42578125" style="1" customWidth="1"/>
    <col min="9" max="9" width="27.42578125" style="1" customWidth="1"/>
    <col min="10" max="10" width="28" style="1" customWidth="1"/>
    <col min="11" max="11" width="29.28515625" style="1" customWidth="1"/>
    <col min="12" max="12" width="23.42578125" style="1" customWidth="1"/>
    <col min="13" max="13" width="21.42578125" style="1" customWidth="1"/>
    <col min="14" max="14" width="23.85546875" style="1" customWidth="1"/>
    <col min="15" max="15" width="27.5703125" style="1" customWidth="1"/>
    <col min="16" max="16" width="16.42578125" style="1" customWidth="1"/>
    <col min="17" max="17" width="15.85546875" style="1" customWidth="1"/>
    <col min="18" max="16384" width="14.42578125" style="1"/>
  </cols>
  <sheetData>
    <row r="1" spans="1:17" s="5" customFormat="1" ht="54.9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54.95" customHeight="1" x14ac:dyDescent="0.2">
      <c r="A2" s="3">
        <v>42656.709965000002</v>
      </c>
      <c r="B2" s="4" t="s">
        <v>73</v>
      </c>
      <c r="C2" s="2" t="s">
        <v>31</v>
      </c>
      <c r="D2" s="2" t="s">
        <v>42</v>
      </c>
      <c r="E2" s="2" t="s">
        <v>63</v>
      </c>
      <c r="F2" s="2" t="s">
        <v>58</v>
      </c>
      <c r="G2" s="2" t="s">
        <v>55</v>
      </c>
      <c r="H2" s="2" t="s">
        <v>23</v>
      </c>
      <c r="I2" s="2" t="s">
        <v>59</v>
      </c>
      <c r="J2" s="2" t="s">
        <v>74</v>
      </c>
      <c r="K2" s="2" t="s">
        <v>26</v>
      </c>
      <c r="L2" s="2" t="s">
        <v>52</v>
      </c>
      <c r="M2" s="2">
        <v>10</v>
      </c>
      <c r="N2" s="2" t="s">
        <v>47</v>
      </c>
      <c r="O2" s="2" t="s">
        <v>75</v>
      </c>
      <c r="P2" s="2">
        <v>50</v>
      </c>
      <c r="Q2" s="2" t="s">
        <v>76</v>
      </c>
    </row>
    <row r="3" spans="1:17" ht="54.95" customHeight="1" x14ac:dyDescent="0.2">
      <c r="A3" s="3">
        <v>42656.710695682872</v>
      </c>
      <c r="B3" s="4" t="s">
        <v>89</v>
      </c>
      <c r="C3" s="2" t="s">
        <v>78</v>
      </c>
      <c r="D3" s="2" t="s">
        <v>48</v>
      </c>
      <c r="E3" s="2" t="s">
        <v>37</v>
      </c>
      <c r="F3" s="2" t="s">
        <v>58</v>
      </c>
      <c r="G3" s="2" t="s">
        <v>72</v>
      </c>
      <c r="H3" s="2" t="s">
        <v>49</v>
      </c>
      <c r="I3" s="2" t="s">
        <v>51</v>
      </c>
      <c r="J3" s="2" t="s">
        <v>51</v>
      </c>
      <c r="K3" s="2" t="s">
        <v>51</v>
      </c>
      <c r="L3" s="2" t="s">
        <v>60</v>
      </c>
      <c r="M3" s="2">
        <v>20</v>
      </c>
      <c r="N3" s="2" t="s">
        <v>90</v>
      </c>
      <c r="P3" s="2">
        <v>36</v>
      </c>
      <c r="Q3" s="2" t="s">
        <v>76</v>
      </c>
    </row>
    <row r="4" spans="1:17" ht="54.95" customHeight="1" x14ac:dyDescent="0.2">
      <c r="A4" s="3">
        <v>42656.710703449076</v>
      </c>
      <c r="B4" s="4" t="s">
        <v>91</v>
      </c>
      <c r="C4" s="2" t="s">
        <v>80</v>
      </c>
      <c r="D4" s="2" t="s">
        <v>42</v>
      </c>
      <c r="E4" s="2" t="s">
        <v>81</v>
      </c>
      <c r="F4" s="2" t="s">
        <v>43</v>
      </c>
      <c r="G4" s="2" t="s">
        <v>22</v>
      </c>
      <c r="H4" s="2" t="s">
        <v>23</v>
      </c>
      <c r="I4" s="2" t="s">
        <v>59</v>
      </c>
      <c r="J4" s="2" t="s">
        <v>92</v>
      </c>
      <c r="K4" s="2" t="s">
        <v>56</v>
      </c>
      <c r="L4" s="2" t="s">
        <v>27</v>
      </c>
      <c r="M4" s="2">
        <v>66</v>
      </c>
      <c r="N4" s="2" t="s">
        <v>47</v>
      </c>
      <c r="P4" s="2">
        <v>28</v>
      </c>
      <c r="Q4" s="2" t="s">
        <v>76</v>
      </c>
    </row>
    <row r="5" spans="1:17" ht="54.95" customHeight="1" x14ac:dyDescent="0.2">
      <c r="A5" s="3">
        <v>42656.711339675923</v>
      </c>
      <c r="B5" s="4" t="s">
        <v>95</v>
      </c>
      <c r="C5" s="2" t="s">
        <v>18</v>
      </c>
      <c r="D5" s="2" t="s">
        <v>42</v>
      </c>
      <c r="E5" s="2" t="s">
        <v>20</v>
      </c>
      <c r="F5" s="2" t="s">
        <v>38</v>
      </c>
      <c r="G5" s="2" t="s">
        <v>22</v>
      </c>
      <c r="H5" s="2" t="s">
        <v>23</v>
      </c>
      <c r="I5" s="2" t="s">
        <v>59</v>
      </c>
      <c r="J5" s="2" t="s">
        <v>25</v>
      </c>
      <c r="K5" s="2" t="s">
        <v>26</v>
      </c>
      <c r="L5" s="2" t="s">
        <v>52</v>
      </c>
      <c r="M5" s="2">
        <v>30</v>
      </c>
      <c r="N5" s="2" t="s">
        <v>47</v>
      </c>
      <c r="O5" s="2" t="s">
        <v>96</v>
      </c>
      <c r="P5" s="2">
        <v>78</v>
      </c>
      <c r="Q5" s="2" t="s">
        <v>76</v>
      </c>
    </row>
    <row r="6" spans="1:17" ht="54.95" customHeight="1" x14ac:dyDescent="0.2">
      <c r="A6" s="3">
        <v>42656.711854340276</v>
      </c>
      <c r="B6" s="4" t="s">
        <v>99</v>
      </c>
      <c r="C6" s="2" t="s">
        <v>31</v>
      </c>
      <c r="D6" s="2" t="s">
        <v>48</v>
      </c>
      <c r="E6" s="2" t="s">
        <v>63</v>
      </c>
      <c r="F6" s="2" t="s">
        <v>43</v>
      </c>
      <c r="G6" s="2" t="s">
        <v>55</v>
      </c>
      <c r="H6" s="2" t="s">
        <v>23</v>
      </c>
      <c r="I6" s="2" t="s">
        <v>59</v>
      </c>
      <c r="J6" s="2" t="s">
        <v>25</v>
      </c>
      <c r="K6" s="2" t="s">
        <v>33</v>
      </c>
      <c r="L6" s="2" t="s">
        <v>52</v>
      </c>
      <c r="M6" s="2">
        <v>70</v>
      </c>
      <c r="N6" s="2" t="s">
        <v>65</v>
      </c>
      <c r="P6" s="2">
        <v>18</v>
      </c>
      <c r="Q6" s="2" t="s">
        <v>76</v>
      </c>
    </row>
    <row r="7" spans="1:17" ht="54.95" customHeight="1" x14ac:dyDescent="0.2">
      <c r="A7" s="3">
        <v>42656.712283067129</v>
      </c>
      <c r="B7" s="4" t="s">
        <v>105</v>
      </c>
      <c r="C7" s="2" t="s">
        <v>18</v>
      </c>
      <c r="D7" s="2" t="s">
        <v>48</v>
      </c>
      <c r="E7" s="2" t="s">
        <v>37</v>
      </c>
      <c r="F7" s="2" t="s">
        <v>43</v>
      </c>
      <c r="G7" s="2" t="s">
        <v>44</v>
      </c>
      <c r="H7" s="2" t="s">
        <v>23</v>
      </c>
      <c r="I7" s="2" t="s">
        <v>59</v>
      </c>
      <c r="J7" s="2" t="s">
        <v>25</v>
      </c>
      <c r="K7" s="2" t="s">
        <v>33</v>
      </c>
      <c r="L7" s="2" t="s">
        <v>86</v>
      </c>
      <c r="M7" s="2">
        <v>40</v>
      </c>
      <c r="N7" s="2" t="s">
        <v>90</v>
      </c>
      <c r="P7" s="2">
        <v>14</v>
      </c>
      <c r="Q7" s="2" t="s">
        <v>76</v>
      </c>
    </row>
    <row r="8" spans="1:17" ht="54.95" customHeight="1" x14ac:dyDescent="0.2">
      <c r="A8" s="3">
        <v>42656.712594050929</v>
      </c>
      <c r="B8" s="4" t="s">
        <v>112</v>
      </c>
      <c r="C8" s="2" t="s">
        <v>31</v>
      </c>
      <c r="D8" s="2" t="s">
        <v>67</v>
      </c>
      <c r="E8" s="2" t="s">
        <v>37</v>
      </c>
      <c r="F8" s="2" t="s">
        <v>43</v>
      </c>
      <c r="G8" s="2" t="s">
        <v>44</v>
      </c>
      <c r="H8" s="2" t="s">
        <v>23</v>
      </c>
      <c r="I8" s="2" t="s">
        <v>24</v>
      </c>
      <c r="J8" s="2" t="s">
        <v>25</v>
      </c>
      <c r="K8" s="2" t="s">
        <v>39</v>
      </c>
      <c r="L8" s="2" t="s">
        <v>27</v>
      </c>
      <c r="M8" s="2">
        <v>100</v>
      </c>
      <c r="N8" s="2" t="s">
        <v>47</v>
      </c>
      <c r="P8" s="2">
        <v>58</v>
      </c>
      <c r="Q8" s="2" t="s">
        <v>76</v>
      </c>
    </row>
    <row r="9" spans="1:17" ht="54.95" customHeight="1" x14ac:dyDescent="0.2">
      <c r="A9" s="3">
        <v>42656.713112013887</v>
      </c>
      <c r="B9" s="4" t="s">
        <v>119</v>
      </c>
      <c r="C9" s="2" t="s">
        <v>18</v>
      </c>
      <c r="D9" s="2" t="s">
        <v>67</v>
      </c>
      <c r="E9" s="2" t="s">
        <v>20</v>
      </c>
      <c r="F9" s="2" t="s">
        <v>43</v>
      </c>
      <c r="G9" s="2" t="s">
        <v>44</v>
      </c>
      <c r="H9" s="2" t="s">
        <v>49</v>
      </c>
      <c r="I9" s="2" t="s">
        <v>51</v>
      </c>
      <c r="J9" s="2" t="s">
        <v>51</v>
      </c>
      <c r="K9" s="2" t="s">
        <v>51</v>
      </c>
      <c r="L9" s="2" t="s">
        <v>60</v>
      </c>
      <c r="M9" s="2">
        <v>30</v>
      </c>
      <c r="N9" s="2" t="s">
        <v>47</v>
      </c>
      <c r="P9" s="2">
        <v>73</v>
      </c>
      <c r="Q9" s="2" t="s">
        <v>76</v>
      </c>
    </row>
    <row r="10" spans="1:17" ht="54.95" customHeight="1" x14ac:dyDescent="0.2">
      <c r="A10" s="3">
        <v>42656.71641079861</v>
      </c>
      <c r="B10" s="4" t="s">
        <v>133</v>
      </c>
      <c r="C10" s="2" t="s">
        <v>78</v>
      </c>
      <c r="D10" s="2" t="s">
        <v>48</v>
      </c>
      <c r="E10" s="2" t="s">
        <v>37</v>
      </c>
      <c r="F10" s="2" t="s">
        <v>58</v>
      </c>
      <c r="G10" s="2" t="s">
        <v>55</v>
      </c>
      <c r="H10" s="2" t="s">
        <v>49</v>
      </c>
      <c r="I10" s="2" t="s">
        <v>51</v>
      </c>
      <c r="J10" s="2" t="s">
        <v>51</v>
      </c>
      <c r="K10" s="2" t="s">
        <v>51</v>
      </c>
      <c r="L10" s="2" t="s">
        <v>60</v>
      </c>
      <c r="M10" s="2">
        <v>2</v>
      </c>
      <c r="N10" s="2" t="s">
        <v>90</v>
      </c>
      <c r="P10" s="2">
        <v>12</v>
      </c>
      <c r="Q10" s="2" t="s">
        <v>76</v>
      </c>
    </row>
    <row r="11" spans="1:17" ht="54.95" customHeight="1" x14ac:dyDescent="0.2">
      <c r="A11" s="3">
        <v>42656.719806215275</v>
      </c>
      <c r="B11" s="4" t="s">
        <v>141</v>
      </c>
      <c r="C11" s="2" t="s">
        <v>31</v>
      </c>
      <c r="D11" s="2" t="s">
        <v>42</v>
      </c>
      <c r="E11" s="2" t="s">
        <v>63</v>
      </c>
      <c r="F11" s="2" t="s">
        <v>21</v>
      </c>
      <c r="G11" s="2" t="s">
        <v>44</v>
      </c>
      <c r="H11" s="2" t="s">
        <v>23</v>
      </c>
      <c r="I11" s="2" t="s">
        <v>45</v>
      </c>
      <c r="J11" s="2" t="s">
        <v>25</v>
      </c>
      <c r="K11" s="2" t="s">
        <v>39</v>
      </c>
      <c r="L11" s="2" t="s">
        <v>52</v>
      </c>
      <c r="M11" s="2">
        <v>99</v>
      </c>
      <c r="N11" s="2" t="s">
        <v>65</v>
      </c>
      <c r="P11" s="2">
        <v>75</v>
      </c>
      <c r="Q11" s="2" t="s">
        <v>76</v>
      </c>
    </row>
    <row r="16" spans="1:17" x14ac:dyDescent="0.2">
      <c r="B16" s="15" t="s">
        <v>76</v>
      </c>
      <c r="C16">
        <v>10</v>
      </c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 t="s">
        <v>376</v>
      </c>
      <c r="C18"/>
      <c r="D18"/>
      <c r="E18" t="s">
        <v>3</v>
      </c>
      <c r="F18"/>
    </row>
    <row r="19" spans="2:6" x14ac:dyDescent="0.2">
      <c r="B19" t="s">
        <v>69</v>
      </c>
      <c r="C19" s="11">
        <v>4</v>
      </c>
      <c r="D19"/>
      <c r="E19" s="10" t="s">
        <v>371</v>
      </c>
      <c r="F19" s="10">
        <v>4</v>
      </c>
    </row>
    <row r="20" spans="2:6" x14ac:dyDescent="0.2">
      <c r="B20" t="s">
        <v>80</v>
      </c>
      <c r="C20" s="12">
        <v>3</v>
      </c>
      <c r="D20"/>
      <c r="E20" s="10" t="s">
        <v>372</v>
      </c>
      <c r="F20" s="10">
        <v>2</v>
      </c>
    </row>
    <row r="21" spans="2:6" x14ac:dyDescent="0.2">
      <c r="B21" s="11" t="s">
        <v>368</v>
      </c>
      <c r="C21" s="12">
        <v>2</v>
      </c>
      <c r="D21"/>
      <c r="E21" s="10" t="s">
        <v>373</v>
      </c>
      <c r="F21" s="10">
        <v>4</v>
      </c>
    </row>
    <row r="22" spans="2:6" x14ac:dyDescent="0.2">
      <c r="B22" s="11" t="s">
        <v>369</v>
      </c>
      <c r="C22" s="12">
        <v>1</v>
      </c>
      <c r="D22"/>
      <c r="E22" s="10" t="s">
        <v>374</v>
      </c>
      <c r="F22" s="10">
        <v>0</v>
      </c>
    </row>
    <row r="23" spans="2:6" x14ac:dyDescent="0.2">
      <c r="B23" t="s">
        <v>370</v>
      </c>
      <c r="C23" s="12">
        <v>0</v>
      </c>
      <c r="D23"/>
      <c r="E23" s="13" t="s">
        <v>375</v>
      </c>
      <c r="F23" s="12">
        <v>0</v>
      </c>
    </row>
    <row r="24" spans="2:6" x14ac:dyDescent="0.2">
      <c r="B24"/>
      <c r="C24"/>
      <c r="D24"/>
      <c r="E24"/>
      <c r="F24"/>
    </row>
    <row r="25" spans="2:6" x14ac:dyDescent="0.2">
      <c r="B25"/>
      <c r="C25"/>
      <c r="D25"/>
      <c r="E25"/>
      <c r="F25"/>
    </row>
    <row r="26" spans="2:6" x14ac:dyDescent="0.2">
      <c r="B26" s="10" t="s">
        <v>4</v>
      </c>
      <c r="C26" s="10"/>
      <c r="D26"/>
      <c r="E26" s="10" t="s">
        <v>5</v>
      </c>
      <c r="F26" s="11"/>
    </row>
    <row r="27" spans="2:6" x14ac:dyDescent="0.2">
      <c r="B27" s="10" t="s">
        <v>20</v>
      </c>
      <c r="C27" s="10">
        <v>2</v>
      </c>
      <c r="D27"/>
      <c r="E27" s="10" t="s">
        <v>21</v>
      </c>
      <c r="F27" s="11">
        <v>1</v>
      </c>
    </row>
    <row r="28" spans="2:6" x14ac:dyDescent="0.2">
      <c r="B28" s="10" t="s">
        <v>63</v>
      </c>
      <c r="C28" s="10">
        <v>3</v>
      </c>
      <c r="D28"/>
      <c r="E28" s="10" t="s">
        <v>43</v>
      </c>
      <c r="F28" s="11">
        <v>5</v>
      </c>
    </row>
    <row r="29" spans="2:6" x14ac:dyDescent="0.2">
      <c r="B29" s="10" t="s">
        <v>368</v>
      </c>
      <c r="C29" s="10">
        <v>4</v>
      </c>
      <c r="D29"/>
      <c r="E29" s="10" t="s">
        <v>368</v>
      </c>
      <c r="F29" s="11">
        <v>3</v>
      </c>
    </row>
    <row r="30" spans="2:6" x14ac:dyDescent="0.2">
      <c r="B30" s="10" t="s">
        <v>81</v>
      </c>
      <c r="C30" s="10">
        <v>1</v>
      </c>
      <c r="D30"/>
      <c r="E30" s="10" t="s">
        <v>38</v>
      </c>
      <c r="F30" s="11">
        <v>1</v>
      </c>
    </row>
    <row r="31" spans="2:6" x14ac:dyDescent="0.2">
      <c r="B31" s="13" t="s">
        <v>70</v>
      </c>
      <c r="C31" s="12">
        <v>0</v>
      </c>
      <c r="D31"/>
      <c r="E31" s="10" t="s">
        <v>71</v>
      </c>
      <c r="F31" s="11">
        <v>0</v>
      </c>
    </row>
    <row r="32" spans="2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 s="10" t="s">
        <v>6</v>
      </c>
      <c r="C34" s="11"/>
      <c r="D34"/>
      <c r="E34" s="10" t="s">
        <v>377</v>
      </c>
      <c r="F34" s="11"/>
    </row>
    <row r="35" spans="2:6" x14ac:dyDescent="0.2">
      <c r="B35" s="10" t="s">
        <v>22</v>
      </c>
      <c r="C35" s="11">
        <v>2</v>
      </c>
      <c r="D35"/>
      <c r="E35" s="10" t="s">
        <v>23</v>
      </c>
      <c r="F35" s="11">
        <v>7</v>
      </c>
    </row>
    <row r="36" spans="2:6" ht="25.5" x14ac:dyDescent="0.2">
      <c r="B36" s="10" t="s">
        <v>44</v>
      </c>
      <c r="C36" s="11">
        <v>4</v>
      </c>
      <c r="D36"/>
      <c r="E36" s="10" t="s">
        <v>49</v>
      </c>
      <c r="F36" s="11">
        <v>3</v>
      </c>
    </row>
    <row r="37" spans="2:6" x14ac:dyDescent="0.2">
      <c r="B37" s="10" t="s">
        <v>368</v>
      </c>
      <c r="C37" s="11">
        <v>3</v>
      </c>
      <c r="D37"/>
      <c r="E37"/>
      <c r="F37"/>
    </row>
    <row r="38" spans="2:6" ht="25.5" x14ac:dyDescent="0.2">
      <c r="B38" s="10" t="s">
        <v>72</v>
      </c>
      <c r="C38" s="11">
        <v>1</v>
      </c>
      <c r="D38"/>
      <c r="E38"/>
      <c r="F38"/>
    </row>
    <row r="39" spans="2:6" x14ac:dyDescent="0.2">
      <c r="B39" s="11" t="s">
        <v>94</v>
      </c>
      <c r="C39" s="11">
        <v>0</v>
      </c>
      <c r="D39"/>
      <c r="E39"/>
      <c r="F39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7" workbookViewId="0">
      <selection activeCell="B17" sqref="B1:B1048576"/>
    </sheetView>
  </sheetViews>
  <sheetFormatPr defaultColWidth="14.42578125" defaultRowHeight="12.75" x14ac:dyDescent="0.2"/>
  <cols>
    <col min="1" max="8" width="21.42578125" style="1" customWidth="1"/>
    <col min="9" max="9" width="27.42578125" style="1" customWidth="1"/>
    <col min="10" max="10" width="28" style="1" customWidth="1"/>
    <col min="11" max="11" width="29.28515625" style="1" customWidth="1"/>
    <col min="12" max="12" width="23.42578125" style="1" customWidth="1"/>
    <col min="13" max="13" width="21.42578125" style="1" customWidth="1"/>
    <col min="14" max="14" width="23.85546875" style="1" customWidth="1"/>
    <col min="15" max="15" width="27.5703125" style="1" customWidth="1"/>
    <col min="16" max="16" width="16.42578125" style="1" customWidth="1"/>
    <col min="17" max="17" width="15.85546875" style="1" customWidth="1"/>
    <col min="18" max="16384" width="14.42578125" style="1"/>
  </cols>
  <sheetData>
    <row r="1" spans="1:17" s="5" customFormat="1" ht="54.9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54.95" customHeight="1" x14ac:dyDescent="0.2">
      <c r="A2" s="3">
        <v>42656.702264016203</v>
      </c>
      <c r="B2" s="4" t="s">
        <v>30</v>
      </c>
      <c r="C2" s="2" t="s">
        <v>31</v>
      </c>
      <c r="D2" s="2" t="s">
        <v>32</v>
      </c>
      <c r="E2" s="2" t="s">
        <v>20</v>
      </c>
      <c r="F2" s="2" t="s">
        <v>21</v>
      </c>
      <c r="G2" s="2"/>
      <c r="H2" s="2" t="s">
        <v>23</v>
      </c>
      <c r="I2" s="2" t="s">
        <v>24</v>
      </c>
      <c r="J2" s="2" t="s">
        <v>25</v>
      </c>
      <c r="K2" s="2" t="s">
        <v>33</v>
      </c>
      <c r="L2" s="2" t="s">
        <v>34</v>
      </c>
      <c r="M2" s="2">
        <v>95</v>
      </c>
      <c r="N2" s="2" t="s">
        <v>28</v>
      </c>
      <c r="P2" s="2">
        <v>13</v>
      </c>
      <c r="Q2" s="2" t="s">
        <v>35</v>
      </c>
    </row>
    <row r="3" spans="1:17" ht="54.95" customHeight="1" x14ac:dyDescent="0.2">
      <c r="A3" s="3">
        <v>42656.708597997684</v>
      </c>
      <c r="B3" s="4" t="s">
        <v>54</v>
      </c>
      <c r="C3" s="2" t="s">
        <v>18</v>
      </c>
      <c r="D3" s="2" t="s">
        <v>42</v>
      </c>
      <c r="E3" s="2" t="s">
        <v>37</v>
      </c>
      <c r="F3" s="2" t="s">
        <v>38</v>
      </c>
      <c r="G3" s="2" t="s">
        <v>55</v>
      </c>
      <c r="H3" s="2" t="s">
        <v>23</v>
      </c>
      <c r="I3" s="2" t="s">
        <v>45</v>
      </c>
      <c r="J3" s="2" t="s">
        <v>25</v>
      </c>
      <c r="K3" s="2" t="s">
        <v>56</v>
      </c>
      <c r="L3" s="2" t="s">
        <v>27</v>
      </c>
      <c r="M3" s="2">
        <v>75</v>
      </c>
      <c r="N3" s="2" t="s">
        <v>47</v>
      </c>
      <c r="P3" s="2">
        <v>51</v>
      </c>
      <c r="Q3" s="2" t="s">
        <v>35</v>
      </c>
    </row>
    <row r="4" spans="1:17" ht="54.95" customHeight="1" x14ac:dyDescent="0.2">
      <c r="A4" s="3">
        <v>42656.709437349535</v>
      </c>
      <c r="B4" s="4" t="s">
        <v>66</v>
      </c>
      <c r="C4" s="2" t="s">
        <v>18</v>
      </c>
      <c r="D4" s="2" t="s">
        <v>67</v>
      </c>
      <c r="E4" s="2" t="s">
        <v>63</v>
      </c>
      <c r="F4" s="2" t="s">
        <v>21</v>
      </c>
      <c r="G4" s="2"/>
      <c r="H4" s="2" t="s">
        <v>23</v>
      </c>
      <c r="I4" s="2" t="s">
        <v>24</v>
      </c>
      <c r="J4" s="2" t="s">
        <v>25</v>
      </c>
      <c r="K4" s="2" t="s">
        <v>39</v>
      </c>
      <c r="L4" s="2" t="s">
        <v>60</v>
      </c>
      <c r="M4" s="2">
        <v>0</v>
      </c>
      <c r="N4" s="2" t="s">
        <v>53</v>
      </c>
      <c r="P4" s="2">
        <v>29</v>
      </c>
      <c r="Q4" s="2" t="s">
        <v>35</v>
      </c>
    </row>
    <row r="5" spans="1:17" ht="54.95" customHeight="1" x14ac:dyDescent="0.2">
      <c r="A5" s="3">
        <v>42656.709757870369</v>
      </c>
      <c r="B5" s="4" t="s">
        <v>68</v>
      </c>
      <c r="C5" s="2" t="s">
        <v>69</v>
      </c>
      <c r="D5" s="2" t="s">
        <v>48</v>
      </c>
      <c r="E5" s="2" t="s">
        <v>70</v>
      </c>
      <c r="F5" s="2" t="s">
        <v>71</v>
      </c>
      <c r="G5" s="2" t="s">
        <v>72</v>
      </c>
      <c r="H5" s="2" t="s">
        <v>49</v>
      </c>
      <c r="I5" s="2" t="s">
        <v>51</v>
      </c>
      <c r="J5" s="2" t="s">
        <v>51</v>
      </c>
      <c r="K5" s="2" t="s">
        <v>51</v>
      </c>
      <c r="L5" s="2" t="s">
        <v>60</v>
      </c>
      <c r="M5" s="2">
        <v>0</v>
      </c>
      <c r="N5" s="2" t="s">
        <v>65</v>
      </c>
      <c r="P5" s="2">
        <v>19</v>
      </c>
      <c r="Q5" s="2" t="s">
        <v>35</v>
      </c>
    </row>
    <row r="6" spans="1:17" ht="54.95" customHeight="1" x14ac:dyDescent="0.2">
      <c r="A6" s="3">
        <v>42656.710396724535</v>
      </c>
      <c r="B6" s="4" t="s">
        <v>84</v>
      </c>
      <c r="C6" s="2" t="s">
        <v>78</v>
      </c>
      <c r="D6" s="2" t="s">
        <v>48</v>
      </c>
      <c r="E6" s="2" t="s">
        <v>37</v>
      </c>
      <c r="F6" s="2" t="s">
        <v>43</v>
      </c>
      <c r="G6" s="2" t="s">
        <v>44</v>
      </c>
      <c r="H6" s="2" t="s">
        <v>49</v>
      </c>
      <c r="I6" s="2" t="s">
        <v>50</v>
      </c>
      <c r="J6" s="2" t="s">
        <v>74</v>
      </c>
      <c r="K6" s="2" t="s">
        <v>51</v>
      </c>
      <c r="L6" s="2" t="s">
        <v>60</v>
      </c>
      <c r="M6" s="2">
        <v>10</v>
      </c>
      <c r="N6" s="2" t="s">
        <v>65</v>
      </c>
      <c r="P6" s="2">
        <v>30</v>
      </c>
      <c r="Q6" s="2" t="s">
        <v>35</v>
      </c>
    </row>
    <row r="7" spans="1:17" ht="54.95" customHeight="1" x14ac:dyDescent="0.2">
      <c r="A7" s="3">
        <v>42656.710466099539</v>
      </c>
      <c r="B7" s="4" t="s">
        <v>85</v>
      </c>
      <c r="C7" s="2" t="s">
        <v>18</v>
      </c>
      <c r="D7" s="2" t="s">
        <v>48</v>
      </c>
      <c r="E7" s="2" t="s">
        <v>20</v>
      </c>
      <c r="F7" s="2" t="s">
        <v>38</v>
      </c>
      <c r="G7" s="2" t="s">
        <v>72</v>
      </c>
      <c r="H7" s="2" t="s">
        <v>23</v>
      </c>
      <c r="I7" s="2" t="s">
        <v>45</v>
      </c>
      <c r="J7" s="2" t="s">
        <v>25</v>
      </c>
      <c r="K7" s="2" t="s">
        <v>33</v>
      </c>
      <c r="L7" s="2" t="s">
        <v>86</v>
      </c>
      <c r="M7" s="2">
        <v>90</v>
      </c>
      <c r="N7" s="2" t="s">
        <v>65</v>
      </c>
      <c r="P7" s="2">
        <v>39</v>
      </c>
      <c r="Q7" s="2" t="s">
        <v>35</v>
      </c>
    </row>
    <row r="8" spans="1:17" ht="54.95" customHeight="1" x14ac:dyDescent="0.2">
      <c r="A8" s="3">
        <v>42656.710665347222</v>
      </c>
      <c r="B8" s="4" t="s">
        <v>88</v>
      </c>
      <c r="C8" s="2" t="s">
        <v>18</v>
      </c>
      <c r="D8" s="2" t="s">
        <v>42</v>
      </c>
      <c r="E8" s="2" t="s">
        <v>20</v>
      </c>
      <c r="F8" s="2" t="s">
        <v>38</v>
      </c>
      <c r="G8" s="2" t="s">
        <v>55</v>
      </c>
      <c r="H8" s="2" t="s">
        <v>23</v>
      </c>
      <c r="I8" s="2" t="s">
        <v>59</v>
      </c>
      <c r="J8" s="2" t="s">
        <v>46</v>
      </c>
      <c r="K8" s="2" t="s">
        <v>33</v>
      </c>
      <c r="L8" s="2" t="s">
        <v>86</v>
      </c>
      <c r="M8" s="2">
        <v>50</v>
      </c>
      <c r="N8" s="2" t="s">
        <v>65</v>
      </c>
      <c r="P8" s="2">
        <v>2</v>
      </c>
      <c r="Q8" s="2" t="s">
        <v>35</v>
      </c>
    </row>
    <row r="9" spans="1:17" ht="54.95" customHeight="1" x14ac:dyDescent="0.2">
      <c r="A9" s="3">
        <v>42656.712473067135</v>
      </c>
      <c r="B9" s="4" t="s">
        <v>109</v>
      </c>
      <c r="C9" s="2" t="s">
        <v>80</v>
      </c>
      <c r="D9" s="2" t="s">
        <v>48</v>
      </c>
      <c r="E9" s="2" t="s">
        <v>37</v>
      </c>
      <c r="F9" s="2" t="s">
        <v>58</v>
      </c>
      <c r="G9" s="2" t="s">
        <v>55</v>
      </c>
      <c r="H9" s="2" t="s">
        <v>49</v>
      </c>
      <c r="I9" s="2" t="s">
        <v>51</v>
      </c>
      <c r="J9" s="2" t="s">
        <v>51</v>
      </c>
      <c r="K9" s="2" t="s">
        <v>51</v>
      </c>
      <c r="L9" s="2" t="s">
        <v>60</v>
      </c>
      <c r="M9" s="2">
        <v>0</v>
      </c>
      <c r="N9" s="2" t="s">
        <v>65</v>
      </c>
      <c r="P9" s="2">
        <v>27</v>
      </c>
      <c r="Q9" s="2" t="s">
        <v>35</v>
      </c>
    </row>
    <row r="10" spans="1:17" ht="54.95" customHeight="1" x14ac:dyDescent="0.2">
      <c r="A10" s="3">
        <v>42656.712584502311</v>
      </c>
      <c r="B10" s="4" t="s">
        <v>111</v>
      </c>
      <c r="C10" s="2" t="s">
        <v>18</v>
      </c>
      <c r="D10" s="2" t="s">
        <v>67</v>
      </c>
      <c r="E10" s="2" t="s">
        <v>63</v>
      </c>
      <c r="F10" s="2" t="s">
        <v>43</v>
      </c>
      <c r="G10" s="2" t="s">
        <v>55</v>
      </c>
      <c r="H10" s="2" t="s">
        <v>23</v>
      </c>
      <c r="I10" s="2" t="s">
        <v>59</v>
      </c>
      <c r="J10" s="2" t="s">
        <v>51</v>
      </c>
      <c r="K10" s="2" t="s">
        <v>33</v>
      </c>
      <c r="L10" s="2" t="s">
        <v>52</v>
      </c>
      <c r="M10" s="2">
        <v>50</v>
      </c>
      <c r="N10" s="2" t="s">
        <v>65</v>
      </c>
      <c r="P10" s="2">
        <v>54</v>
      </c>
      <c r="Q10" s="2" t="s">
        <v>35</v>
      </c>
    </row>
    <row r="11" spans="1:17" ht="54.95" customHeight="1" x14ac:dyDescent="0.2">
      <c r="A11" s="3">
        <v>42656.713013564819</v>
      </c>
      <c r="B11" s="4" t="s">
        <v>118</v>
      </c>
      <c r="C11" s="2" t="s">
        <v>80</v>
      </c>
      <c r="D11" s="2" t="s">
        <v>48</v>
      </c>
      <c r="E11" s="2" t="s">
        <v>37</v>
      </c>
      <c r="F11" s="2" t="s">
        <v>38</v>
      </c>
      <c r="G11" s="2" t="s">
        <v>72</v>
      </c>
      <c r="H11" s="2" t="s">
        <v>49</v>
      </c>
      <c r="I11" s="2" t="s">
        <v>51</v>
      </c>
      <c r="J11" s="2" t="s">
        <v>25</v>
      </c>
      <c r="K11" s="2" t="s">
        <v>51</v>
      </c>
      <c r="L11" s="2" t="s">
        <v>86</v>
      </c>
      <c r="M11" s="2">
        <v>15</v>
      </c>
      <c r="N11" s="2" t="s">
        <v>65</v>
      </c>
      <c r="P11" s="2">
        <v>6</v>
      </c>
      <c r="Q11" s="2" t="s">
        <v>35</v>
      </c>
    </row>
    <row r="12" spans="1:17" ht="54.95" customHeight="1" x14ac:dyDescent="0.2">
      <c r="A12" s="3">
        <v>42656.713869409723</v>
      </c>
      <c r="B12" s="4" t="s">
        <v>122</v>
      </c>
      <c r="C12" s="2" t="s">
        <v>80</v>
      </c>
      <c r="D12" s="2" t="s">
        <v>67</v>
      </c>
      <c r="E12" s="2" t="s">
        <v>63</v>
      </c>
      <c r="F12" s="2" t="s">
        <v>43</v>
      </c>
      <c r="G12" s="2" t="s">
        <v>55</v>
      </c>
      <c r="H12" s="2" t="s">
        <v>23</v>
      </c>
      <c r="I12" s="2" t="s">
        <v>45</v>
      </c>
      <c r="J12" s="2" t="s">
        <v>25</v>
      </c>
      <c r="K12" s="2" t="s">
        <v>56</v>
      </c>
      <c r="L12" s="2" t="s">
        <v>52</v>
      </c>
      <c r="M12" s="2">
        <v>60</v>
      </c>
      <c r="N12" s="2" t="s">
        <v>65</v>
      </c>
      <c r="P12" s="2">
        <v>45</v>
      </c>
      <c r="Q12" s="2" t="s">
        <v>35</v>
      </c>
    </row>
    <row r="13" spans="1:17" ht="54.95" customHeight="1" x14ac:dyDescent="0.2">
      <c r="A13" s="3">
        <v>42656.713948287041</v>
      </c>
      <c r="B13" s="4" t="s">
        <v>123</v>
      </c>
      <c r="C13" s="2" t="s">
        <v>18</v>
      </c>
      <c r="D13" s="2" t="s">
        <v>48</v>
      </c>
      <c r="E13" s="2" t="s">
        <v>37</v>
      </c>
      <c r="F13" s="2" t="s">
        <v>38</v>
      </c>
      <c r="G13" s="2" t="s">
        <v>55</v>
      </c>
      <c r="H13" s="2" t="s">
        <v>23</v>
      </c>
      <c r="I13" s="2" t="s">
        <v>59</v>
      </c>
      <c r="J13" s="2" t="s">
        <v>46</v>
      </c>
      <c r="K13" s="2" t="s">
        <v>64</v>
      </c>
      <c r="L13" s="2" t="s">
        <v>60</v>
      </c>
      <c r="M13" s="2">
        <v>75</v>
      </c>
      <c r="N13" s="2" t="s">
        <v>65</v>
      </c>
      <c r="P13" s="2">
        <v>69</v>
      </c>
      <c r="Q13" s="2" t="s">
        <v>35</v>
      </c>
    </row>
    <row r="14" spans="1:17" ht="54.95" customHeight="1" x14ac:dyDescent="0.2">
      <c r="A14" s="3">
        <v>42656.714205474535</v>
      </c>
      <c r="B14" s="4" t="s">
        <v>124</v>
      </c>
      <c r="C14" s="2" t="s">
        <v>80</v>
      </c>
      <c r="D14" s="2" t="s">
        <v>48</v>
      </c>
      <c r="E14" s="2" t="s">
        <v>37</v>
      </c>
      <c r="F14" s="2" t="s">
        <v>71</v>
      </c>
      <c r="G14" s="2" t="s">
        <v>72</v>
      </c>
      <c r="H14" s="2" t="s">
        <v>23</v>
      </c>
      <c r="I14" s="2" t="s">
        <v>51</v>
      </c>
      <c r="J14" s="2" t="s">
        <v>51</v>
      </c>
      <c r="K14" s="2" t="s">
        <v>51</v>
      </c>
      <c r="L14" s="2" t="s">
        <v>60</v>
      </c>
      <c r="M14" s="2">
        <v>0</v>
      </c>
      <c r="N14" s="2" t="s">
        <v>53</v>
      </c>
      <c r="P14" s="2">
        <v>11</v>
      </c>
      <c r="Q14" s="2" t="s">
        <v>35</v>
      </c>
    </row>
    <row r="15" spans="1:17" ht="54.95" customHeight="1" x14ac:dyDescent="0.2">
      <c r="A15" s="3">
        <v>42656.715553090282</v>
      </c>
      <c r="B15" s="4" t="s">
        <v>128</v>
      </c>
      <c r="C15" s="2" t="s">
        <v>78</v>
      </c>
      <c r="D15" s="2" t="s">
        <v>48</v>
      </c>
      <c r="E15" s="2" t="s">
        <v>37</v>
      </c>
      <c r="F15" s="2" t="s">
        <v>71</v>
      </c>
      <c r="G15" s="2" t="s">
        <v>94</v>
      </c>
      <c r="H15" s="2" t="s">
        <v>49</v>
      </c>
      <c r="I15" s="2" t="s">
        <v>51</v>
      </c>
      <c r="J15" s="2" t="s">
        <v>51</v>
      </c>
      <c r="K15" s="2" t="s">
        <v>51</v>
      </c>
      <c r="L15" s="2" t="s">
        <v>60</v>
      </c>
      <c r="M15" s="2">
        <v>50</v>
      </c>
      <c r="N15" s="2" t="s">
        <v>65</v>
      </c>
      <c r="P15" s="2">
        <v>9</v>
      </c>
      <c r="Q15" s="2" t="s">
        <v>35</v>
      </c>
    </row>
    <row r="16" spans="1:17" ht="54.95" customHeight="1" x14ac:dyDescent="0.2">
      <c r="A16" s="3">
        <v>42656.715875520837</v>
      </c>
      <c r="B16" s="4" t="s">
        <v>144</v>
      </c>
      <c r="C16" s="2" t="s">
        <v>78</v>
      </c>
      <c r="D16" s="2" t="s">
        <v>48</v>
      </c>
      <c r="E16" s="2" t="s">
        <v>37</v>
      </c>
      <c r="F16" s="2" t="s">
        <v>58</v>
      </c>
      <c r="G16" s="2" t="s">
        <v>55</v>
      </c>
      <c r="H16" s="2" t="s">
        <v>49</v>
      </c>
      <c r="I16" s="2" t="s">
        <v>51</v>
      </c>
      <c r="J16" s="2" t="s">
        <v>74</v>
      </c>
      <c r="K16" s="2" t="s">
        <v>51</v>
      </c>
      <c r="L16" s="2" t="s">
        <v>52</v>
      </c>
      <c r="M16" s="2">
        <v>15</v>
      </c>
      <c r="N16" s="2" t="s">
        <v>65</v>
      </c>
      <c r="O16" s="2" t="s">
        <v>130</v>
      </c>
      <c r="P16" s="2">
        <v>34</v>
      </c>
      <c r="Q16" s="2" t="s">
        <v>35</v>
      </c>
    </row>
    <row r="17" spans="1:17" ht="54.95" customHeight="1" x14ac:dyDescent="0.2">
      <c r="A17" s="3">
        <v>42656.717052986111</v>
      </c>
      <c r="B17" s="4" t="s">
        <v>137</v>
      </c>
      <c r="C17" s="2" t="s">
        <v>69</v>
      </c>
      <c r="D17" s="2" t="s">
        <v>48</v>
      </c>
      <c r="E17" s="2" t="s">
        <v>63</v>
      </c>
      <c r="F17" s="2" t="s">
        <v>71</v>
      </c>
      <c r="G17" s="2" t="s">
        <v>94</v>
      </c>
      <c r="H17" s="2" t="s">
        <v>49</v>
      </c>
      <c r="I17" s="2" t="s">
        <v>59</v>
      </c>
      <c r="J17" s="2" t="s">
        <v>51</v>
      </c>
      <c r="K17" s="2" t="s">
        <v>26</v>
      </c>
      <c r="L17" s="2" t="s">
        <v>60</v>
      </c>
      <c r="M17" s="2">
        <v>50</v>
      </c>
      <c r="N17" s="2" t="s">
        <v>65</v>
      </c>
      <c r="O17" s="2" t="s">
        <v>138</v>
      </c>
      <c r="P17" s="2">
        <v>56</v>
      </c>
      <c r="Q17" s="2" t="s">
        <v>35</v>
      </c>
    </row>
    <row r="18" spans="1:17" ht="54.95" customHeight="1" x14ac:dyDescent="0.2">
      <c r="A18" s="3">
        <v>42656.727519930559</v>
      </c>
      <c r="B18" s="4" t="s">
        <v>143</v>
      </c>
      <c r="C18" s="2" t="s">
        <v>78</v>
      </c>
      <c r="D18" s="2" t="s">
        <v>48</v>
      </c>
      <c r="E18" s="2" t="s">
        <v>37</v>
      </c>
      <c r="F18" s="2" t="s">
        <v>38</v>
      </c>
      <c r="G18" s="2" t="s">
        <v>72</v>
      </c>
      <c r="H18" s="2" t="s">
        <v>49</v>
      </c>
      <c r="I18" s="2" t="s">
        <v>50</v>
      </c>
      <c r="J18" s="2" t="s">
        <v>51</v>
      </c>
      <c r="K18" s="2" t="s">
        <v>51</v>
      </c>
      <c r="L18" s="2" t="s">
        <v>60</v>
      </c>
      <c r="M18" s="2">
        <v>0</v>
      </c>
      <c r="N18" s="2" t="s">
        <v>53</v>
      </c>
      <c r="P18" s="2">
        <v>76</v>
      </c>
      <c r="Q18" s="2" t="s">
        <v>35</v>
      </c>
    </row>
    <row r="24" spans="1:17" x14ac:dyDescent="0.2">
      <c r="B24" s="15" t="s">
        <v>35</v>
      </c>
      <c r="C24">
        <v>17</v>
      </c>
      <c r="D24"/>
      <c r="E24"/>
      <c r="F24"/>
    </row>
    <row r="25" spans="1:17" x14ac:dyDescent="0.2">
      <c r="B25"/>
      <c r="C25"/>
      <c r="D25"/>
      <c r="E25"/>
      <c r="F25"/>
    </row>
    <row r="26" spans="1:17" x14ac:dyDescent="0.2">
      <c r="B26" t="s">
        <v>376</v>
      </c>
      <c r="C26"/>
      <c r="D26"/>
      <c r="E26" t="s">
        <v>3</v>
      </c>
      <c r="F26"/>
    </row>
    <row r="27" spans="1:17" x14ac:dyDescent="0.2">
      <c r="B27" t="s">
        <v>69</v>
      </c>
      <c r="C27" s="11">
        <v>1</v>
      </c>
      <c r="D27"/>
      <c r="E27" s="10" t="s">
        <v>371</v>
      </c>
      <c r="F27" s="10">
        <v>11</v>
      </c>
    </row>
    <row r="28" spans="1:17" x14ac:dyDescent="0.2">
      <c r="B28" t="s">
        <v>80</v>
      </c>
      <c r="C28" s="12">
        <v>6</v>
      </c>
      <c r="D28"/>
      <c r="E28" s="10" t="s">
        <v>372</v>
      </c>
      <c r="F28" s="10">
        <v>3</v>
      </c>
    </row>
    <row r="29" spans="1:17" x14ac:dyDescent="0.2">
      <c r="B29" s="11" t="s">
        <v>368</v>
      </c>
      <c r="C29" s="12">
        <v>4</v>
      </c>
      <c r="D29"/>
      <c r="E29" s="10" t="s">
        <v>373</v>
      </c>
      <c r="F29" s="10">
        <v>2</v>
      </c>
    </row>
    <row r="30" spans="1:17" x14ac:dyDescent="0.2">
      <c r="B30" s="11" t="s">
        <v>369</v>
      </c>
      <c r="C30" s="12">
        <v>4</v>
      </c>
      <c r="D30"/>
      <c r="E30" s="10" t="s">
        <v>374</v>
      </c>
      <c r="F30" s="10">
        <v>0</v>
      </c>
    </row>
    <row r="31" spans="1:17" x14ac:dyDescent="0.2">
      <c r="B31" t="s">
        <v>370</v>
      </c>
      <c r="C31" s="12">
        <v>2</v>
      </c>
      <c r="D31"/>
      <c r="E31" s="13" t="s">
        <v>375</v>
      </c>
      <c r="F31" s="12">
        <v>1</v>
      </c>
    </row>
    <row r="32" spans="1:17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 s="10" t="s">
        <v>4</v>
      </c>
      <c r="C34" s="10"/>
      <c r="D34"/>
      <c r="E34" s="10" t="s">
        <v>5</v>
      </c>
      <c r="F34" s="11"/>
    </row>
    <row r="35" spans="2:6" x14ac:dyDescent="0.2">
      <c r="B35" s="10" t="s">
        <v>20</v>
      </c>
      <c r="C35" s="10">
        <v>3</v>
      </c>
      <c r="D35"/>
      <c r="E35" s="10" t="s">
        <v>21</v>
      </c>
      <c r="F35" s="11">
        <v>2</v>
      </c>
    </row>
    <row r="36" spans="2:6" x14ac:dyDescent="0.2">
      <c r="B36" s="10" t="s">
        <v>63</v>
      </c>
      <c r="C36" s="10">
        <v>4</v>
      </c>
      <c r="D36"/>
      <c r="E36" s="10" t="s">
        <v>43</v>
      </c>
      <c r="F36" s="11">
        <v>3</v>
      </c>
    </row>
    <row r="37" spans="2:6" x14ac:dyDescent="0.2">
      <c r="B37" s="10" t="s">
        <v>368</v>
      </c>
      <c r="C37" s="10">
        <v>9</v>
      </c>
      <c r="D37"/>
      <c r="E37" s="10" t="s">
        <v>368</v>
      </c>
      <c r="F37" s="11">
        <v>2</v>
      </c>
    </row>
    <row r="38" spans="2:6" x14ac:dyDescent="0.2">
      <c r="B38" s="10" t="s">
        <v>81</v>
      </c>
      <c r="C38" s="10">
        <v>0</v>
      </c>
      <c r="D38"/>
      <c r="E38" s="10" t="s">
        <v>38</v>
      </c>
      <c r="F38" s="11">
        <v>6</v>
      </c>
    </row>
    <row r="39" spans="2:6" x14ac:dyDescent="0.2">
      <c r="B39" s="13" t="s">
        <v>70</v>
      </c>
      <c r="C39" s="12">
        <v>1</v>
      </c>
      <c r="D39"/>
      <c r="E39" s="10" t="s">
        <v>71</v>
      </c>
      <c r="F39" s="11">
        <v>4</v>
      </c>
    </row>
    <row r="40" spans="2:6" x14ac:dyDescent="0.2">
      <c r="B40"/>
      <c r="C40"/>
      <c r="D40"/>
      <c r="E40"/>
      <c r="F40"/>
    </row>
    <row r="41" spans="2:6" x14ac:dyDescent="0.2">
      <c r="B41"/>
      <c r="C41"/>
      <c r="D41"/>
      <c r="E41"/>
      <c r="F41"/>
    </row>
    <row r="42" spans="2:6" x14ac:dyDescent="0.2">
      <c r="B42" s="10" t="s">
        <v>6</v>
      </c>
      <c r="C42" s="11"/>
      <c r="D42"/>
      <c r="E42" s="10" t="s">
        <v>377</v>
      </c>
      <c r="F42" s="11"/>
    </row>
    <row r="43" spans="2:6" x14ac:dyDescent="0.2">
      <c r="B43" s="10" t="s">
        <v>22</v>
      </c>
      <c r="C43" s="11">
        <v>2</v>
      </c>
      <c r="D43"/>
      <c r="E43" s="10" t="s">
        <v>23</v>
      </c>
      <c r="F43" s="11">
        <v>9</v>
      </c>
    </row>
    <row r="44" spans="2:6" ht="25.5" x14ac:dyDescent="0.2">
      <c r="B44" s="10" t="s">
        <v>44</v>
      </c>
      <c r="C44" s="11">
        <v>1</v>
      </c>
      <c r="D44"/>
      <c r="E44" s="10" t="s">
        <v>49</v>
      </c>
      <c r="F44" s="11">
        <v>8</v>
      </c>
    </row>
    <row r="45" spans="2:6" x14ac:dyDescent="0.2">
      <c r="B45" s="10" t="s">
        <v>368</v>
      </c>
      <c r="C45" s="11">
        <v>7</v>
      </c>
      <c r="D45"/>
      <c r="E45"/>
      <c r="F45"/>
    </row>
    <row r="46" spans="2:6" ht="25.5" x14ac:dyDescent="0.2">
      <c r="B46" s="10" t="s">
        <v>72</v>
      </c>
      <c r="C46" s="11">
        <v>5</v>
      </c>
      <c r="D46"/>
      <c r="E46"/>
      <c r="F46"/>
    </row>
    <row r="47" spans="2:6" x14ac:dyDescent="0.2">
      <c r="B47" s="11" t="s">
        <v>94</v>
      </c>
      <c r="C47" s="11">
        <v>2</v>
      </c>
      <c r="D47"/>
      <c r="E47"/>
      <c r="F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3" workbookViewId="0">
      <selection activeCell="B13" sqref="B1:B1048576"/>
    </sheetView>
  </sheetViews>
  <sheetFormatPr defaultColWidth="14.42578125" defaultRowHeight="12.75" x14ac:dyDescent="0.2"/>
  <cols>
    <col min="1" max="8" width="21.42578125" style="1" customWidth="1"/>
    <col min="9" max="9" width="27.42578125" style="1" customWidth="1"/>
    <col min="10" max="10" width="28" style="1" customWidth="1"/>
    <col min="11" max="11" width="29.28515625" style="1" customWidth="1"/>
    <col min="12" max="12" width="23.42578125" style="1" customWidth="1"/>
    <col min="13" max="13" width="21.42578125" style="1" customWidth="1"/>
    <col min="14" max="14" width="23.85546875" style="1" customWidth="1"/>
    <col min="15" max="15" width="27.5703125" style="1" customWidth="1"/>
    <col min="16" max="16" width="16.42578125" style="1" customWidth="1"/>
    <col min="17" max="17" width="15.85546875" style="1" customWidth="1"/>
    <col min="18" max="16384" width="14.42578125" style="1"/>
  </cols>
  <sheetData>
    <row r="1" spans="1:17" s="5" customFormat="1" ht="54.9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54.95" customHeight="1" x14ac:dyDescent="0.2">
      <c r="A2" s="3">
        <v>42656.708776828702</v>
      </c>
      <c r="B2" s="4" t="s">
        <v>57</v>
      </c>
      <c r="C2" s="2" t="s">
        <v>31</v>
      </c>
      <c r="D2" s="2" t="s">
        <v>48</v>
      </c>
      <c r="E2" s="2" t="s">
        <v>37</v>
      </c>
      <c r="F2" s="2" t="s">
        <v>58</v>
      </c>
      <c r="G2" s="2" t="s">
        <v>55</v>
      </c>
      <c r="H2" s="2" t="s">
        <v>23</v>
      </c>
      <c r="I2" s="2" t="s">
        <v>59</v>
      </c>
      <c r="J2" s="2" t="s">
        <v>51</v>
      </c>
      <c r="K2" s="2" t="s">
        <v>51</v>
      </c>
      <c r="L2" s="2" t="s">
        <v>60</v>
      </c>
      <c r="M2" s="2">
        <v>10</v>
      </c>
      <c r="N2" s="2" t="s">
        <v>53</v>
      </c>
      <c r="P2" s="2">
        <v>53</v>
      </c>
      <c r="Q2" s="2" t="s">
        <v>61</v>
      </c>
    </row>
    <row r="3" spans="1:17" ht="54.95" customHeight="1" x14ac:dyDescent="0.2">
      <c r="A3" s="3">
        <v>42656.70906818287</v>
      </c>
      <c r="B3" s="4" t="s">
        <v>62</v>
      </c>
      <c r="C3" s="2" t="s">
        <v>18</v>
      </c>
      <c r="D3" s="2" t="s">
        <v>48</v>
      </c>
      <c r="E3" s="2" t="s">
        <v>63</v>
      </c>
      <c r="F3" s="2" t="s">
        <v>58</v>
      </c>
      <c r="G3" s="2" t="s">
        <v>55</v>
      </c>
      <c r="H3" s="2" t="s">
        <v>23</v>
      </c>
      <c r="I3" s="2" t="s">
        <v>59</v>
      </c>
      <c r="J3" s="2" t="s">
        <v>46</v>
      </c>
      <c r="K3" s="2" t="s">
        <v>64</v>
      </c>
      <c r="L3" s="2" t="s">
        <v>52</v>
      </c>
      <c r="M3" s="2">
        <v>40</v>
      </c>
      <c r="N3" s="2" t="s">
        <v>65</v>
      </c>
      <c r="P3" s="2">
        <v>71</v>
      </c>
      <c r="Q3" s="2" t="s">
        <v>61</v>
      </c>
    </row>
    <row r="4" spans="1:17" ht="54.95" customHeight="1" x14ac:dyDescent="0.2">
      <c r="A4" s="3">
        <v>42656.710167453704</v>
      </c>
      <c r="B4" s="4" t="s">
        <v>77</v>
      </c>
      <c r="C4" s="2" t="s">
        <v>78</v>
      </c>
      <c r="D4" s="2" t="s">
        <v>42</v>
      </c>
      <c r="E4" s="2" t="s">
        <v>70</v>
      </c>
      <c r="F4" s="2" t="s">
        <v>38</v>
      </c>
      <c r="G4" s="2" t="s">
        <v>55</v>
      </c>
      <c r="H4" s="2" t="s">
        <v>49</v>
      </c>
      <c r="I4" s="2" t="s">
        <v>51</v>
      </c>
      <c r="J4" s="2" t="s">
        <v>51</v>
      </c>
      <c r="K4" s="2" t="s">
        <v>51</v>
      </c>
      <c r="L4" s="2" t="s">
        <v>60</v>
      </c>
      <c r="M4" s="2">
        <v>50</v>
      </c>
      <c r="N4" s="2" t="s">
        <v>47</v>
      </c>
      <c r="P4" s="2">
        <v>43</v>
      </c>
      <c r="Q4" s="2" t="s">
        <v>61</v>
      </c>
    </row>
    <row r="5" spans="1:17" ht="54.95" customHeight="1" x14ac:dyDescent="0.2">
      <c r="A5" s="3">
        <v>42656.710381261575</v>
      </c>
      <c r="B5" s="4" t="s">
        <v>82</v>
      </c>
      <c r="C5" s="2" t="s">
        <v>18</v>
      </c>
      <c r="D5" s="2" t="s">
        <v>42</v>
      </c>
      <c r="E5" s="2" t="s">
        <v>63</v>
      </c>
      <c r="F5" s="2" t="s">
        <v>38</v>
      </c>
      <c r="G5" s="2" t="s">
        <v>55</v>
      </c>
      <c r="H5" s="2" t="s">
        <v>23</v>
      </c>
      <c r="I5" s="2" t="s">
        <v>24</v>
      </c>
      <c r="J5" s="2" t="s">
        <v>46</v>
      </c>
      <c r="K5" s="2" t="s">
        <v>26</v>
      </c>
      <c r="L5" s="2" t="s">
        <v>27</v>
      </c>
      <c r="M5" s="2">
        <v>90</v>
      </c>
      <c r="N5" s="2" t="s">
        <v>28</v>
      </c>
      <c r="O5" s="2" t="s">
        <v>83</v>
      </c>
      <c r="P5" s="2">
        <v>31</v>
      </c>
      <c r="Q5" s="2" t="s">
        <v>61</v>
      </c>
    </row>
    <row r="6" spans="1:17" ht="54.95" customHeight="1" x14ac:dyDescent="0.2">
      <c r="A6" s="3">
        <v>42656.711020752315</v>
      </c>
      <c r="B6" s="4" t="s">
        <v>93</v>
      </c>
      <c r="C6" s="2" t="s">
        <v>69</v>
      </c>
      <c r="D6" s="2" t="s">
        <v>42</v>
      </c>
      <c r="E6" s="2" t="s">
        <v>70</v>
      </c>
      <c r="F6" s="2" t="s">
        <v>71</v>
      </c>
      <c r="G6" s="2" t="s">
        <v>94</v>
      </c>
      <c r="H6" s="2" t="s">
        <v>23</v>
      </c>
      <c r="I6" s="2" t="s">
        <v>24</v>
      </c>
      <c r="J6" s="2" t="s">
        <v>25</v>
      </c>
      <c r="K6" s="2" t="s">
        <v>39</v>
      </c>
      <c r="L6" s="2" t="s">
        <v>34</v>
      </c>
      <c r="M6" s="2">
        <v>50</v>
      </c>
      <c r="N6" s="2" t="s">
        <v>65</v>
      </c>
      <c r="P6" s="2">
        <v>47</v>
      </c>
      <c r="Q6" s="2" t="s">
        <v>61</v>
      </c>
    </row>
    <row r="7" spans="1:17" ht="54.95" customHeight="1" x14ac:dyDescent="0.2">
      <c r="A7" s="3">
        <v>42656.712078634257</v>
      </c>
      <c r="B7" s="4" t="s">
        <v>102</v>
      </c>
      <c r="C7" s="2" t="s">
        <v>18</v>
      </c>
      <c r="D7" s="2" t="s">
        <v>67</v>
      </c>
      <c r="E7" s="2" t="s">
        <v>63</v>
      </c>
      <c r="F7" s="2" t="s">
        <v>43</v>
      </c>
      <c r="G7" s="2" t="s">
        <v>72</v>
      </c>
      <c r="H7" s="2" t="s">
        <v>23</v>
      </c>
      <c r="I7" s="2" t="s">
        <v>45</v>
      </c>
      <c r="J7" s="2" t="s">
        <v>46</v>
      </c>
      <c r="K7" s="2" t="s">
        <v>64</v>
      </c>
      <c r="L7" s="2" t="s">
        <v>86</v>
      </c>
      <c r="M7" s="2">
        <v>40</v>
      </c>
      <c r="N7" s="2" t="s">
        <v>47</v>
      </c>
      <c r="P7" s="2">
        <v>5</v>
      </c>
      <c r="Q7" s="2" t="s">
        <v>61</v>
      </c>
    </row>
    <row r="8" spans="1:17" ht="54.95" customHeight="1" x14ac:dyDescent="0.2">
      <c r="A8" s="3">
        <v>42656.712212083337</v>
      </c>
      <c r="B8" s="4" t="s">
        <v>103</v>
      </c>
      <c r="C8" s="2" t="s">
        <v>80</v>
      </c>
      <c r="D8" s="2" t="s">
        <v>48</v>
      </c>
      <c r="E8" s="2" t="s">
        <v>63</v>
      </c>
      <c r="F8" s="2" t="s">
        <v>38</v>
      </c>
      <c r="G8" s="2" t="s">
        <v>72</v>
      </c>
      <c r="H8" s="2" t="s">
        <v>23</v>
      </c>
      <c r="I8" s="2" t="s">
        <v>59</v>
      </c>
      <c r="J8" s="2" t="s">
        <v>25</v>
      </c>
      <c r="K8" s="2" t="s">
        <v>26</v>
      </c>
      <c r="L8" s="2" t="s">
        <v>60</v>
      </c>
      <c r="M8" s="2">
        <v>50</v>
      </c>
      <c r="N8" s="2" t="s">
        <v>65</v>
      </c>
      <c r="O8" s="2" t="s">
        <v>104</v>
      </c>
      <c r="P8" s="2">
        <v>33</v>
      </c>
      <c r="Q8" s="2" t="s">
        <v>61</v>
      </c>
    </row>
    <row r="9" spans="1:17" ht="54.95" customHeight="1" x14ac:dyDescent="0.2">
      <c r="A9" s="3">
        <v>42656.712352905088</v>
      </c>
      <c r="B9" s="4" t="s">
        <v>108</v>
      </c>
      <c r="C9" s="2" t="s">
        <v>18</v>
      </c>
      <c r="D9" s="2" t="s">
        <v>48</v>
      </c>
      <c r="E9" s="2" t="s">
        <v>63</v>
      </c>
      <c r="F9" s="2" t="s">
        <v>38</v>
      </c>
      <c r="G9" s="2" t="s">
        <v>22</v>
      </c>
      <c r="H9" s="2" t="s">
        <v>23</v>
      </c>
      <c r="I9" s="2" t="s">
        <v>59</v>
      </c>
      <c r="J9" s="2" t="s">
        <v>25</v>
      </c>
      <c r="K9" s="2" t="s">
        <v>56</v>
      </c>
      <c r="L9" s="2" t="s">
        <v>86</v>
      </c>
      <c r="M9" s="2">
        <v>50</v>
      </c>
      <c r="N9" s="2" t="s">
        <v>65</v>
      </c>
      <c r="P9" s="2">
        <v>57</v>
      </c>
      <c r="Q9" s="2" t="s">
        <v>61</v>
      </c>
    </row>
    <row r="10" spans="1:17" ht="54.95" customHeight="1" x14ac:dyDescent="0.2">
      <c r="A10" s="3">
        <v>42656.712825625</v>
      </c>
      <c r="B10" s="4" t="s">
        <v>115</v>
      </c>
      <c r="C10" s="2" t="s">
        <v>78</v>
      </c>
      <c r="D10" s="2" t="s">
        <v>48</v>
      </c>
      <c r="E10" s="2" t="s">
        <v>37</v>
      </c>
      <c r="F10" s="2" t="s">
        <v>38</v>
      </c>
      <c r="G10" s="2" t="s">
        <v>72</v>
      </c>
      <c r="H10" s="2" t="s">
        <v>49</v>
      </c>
      <c r="I10" s="2" t="s">
        <v>51</v>
      </c>
      <c r="J10" s="2" t="s">
        <v>51</v>
      </c>
      <c r="K10" s="2" t="s">
        <v>51</v>
      </c>
      <c r="L10" s="2" t="s">
        <v>60</v>
      </c>
      <c r="M10" s="2">
        <v>0</v>
      </c>
      <c r="N10" s="2" t="s">
        <v>65</v>
      </c>
      <c r="O10" s="2" t="s">
        <v>116</v>
      </c>
      <c r="P10" s="2">
        <v>59</v>
      </c>
      <c r="Q10" s="2" t="s">
        <v>61</v>
      </c>
    </row>
    <row r="11" spans="1:17" ht="54.95" customHeight="1" x14ac:dyDescent="0.2">
      <c r="A11" s="3">
        <v>42656.713239027777</v>
      </c>
      <c r="B11" s="4" t="s">
        <v>120</v>
      </c>
      <c r="C11" s="2" t="s">
        <v>80</v>
      </c>
      <c r="D11" s="2" t="s">
        <v>67</v>
      </c>
      <c r="E11" s="2" t="s">
        <v>37</v>
      </c>
      <c r="F11" s="2" t="s">
        <v>58</v>
      </c>
      <c r="G11" s="2" t="s">
        <v>72</v>
      </c>
      <c r="H11" s="2" t="s">
        <v>49</v>
      </c>
      <c r="I11" s="2" t="s">
        <v>51</v>
      </c>
      <c r="J11" s="2" t="s">
        <v>51</v>
      </c>
      <c r="K11" s="2" t="s">
        <v>51</v>
      </c>
      <c r="L11" s="2" t="s">
        <v>86</v>
      </c>
      <c r="M11" s="2">
        <v>30</v>
      </c>
      <c r="N11" s="2" t="s">
        <v>65</v>
      </c>
      <c r="P11" s="2">
        <v>62</v>
      </c>
      <c r="Q11" s="2" t="s">
        <v>61</v>
      </c>
    </row>
    <row r="12" spans="1:17" ht="54.95" customHeight="1" x14ac:dyDescent="0.2">
      <c r="A12" s="3">
        <v>42656.713463877313</v>
      </c>
      <c r="B12" s="4" t="s">
        <v>121</v>
      </c>
      <c r="C12" s="2" t="s">
        <v>78</v>
      </c>
      <c r="D12" s="2" t="s">
        <v>48</v>
      </c>
      <c r="E12" s="2" t="s">
        <v>37</v>
      </c>
      <c r="F12" s="2" t="s">
        <v>38</v>
      </c>
      <c r="G12" s="2" t="s">
        <v>72</v>
      </c>
      <c r="H12" s="2" t="s">
        <v>23</v>
      </c>
      <c r="I12" s="2" t="s">
        <v>59</v>
      </c>
      <c r="J12" s="2" t="s">
        <v>92</v>
      </c>
      <c r="K12" s="2" t="s">
        <v>26</v>
      </c>
      <c r="L12" s="2" t="s">
        <v>60</v>
      </c>
      <c r="M12" s="2">
        <v>25</v>
      </c>
      <c r="N12" s="2" t="s">
        <v>65</v>
      </c>
      <c r="P12" s="2">
        <v>15</v>
      </c>
      <c r="Q12" s="2" t="s">
        <v>61</v>
      </c>
    </row>
    <row r="13" spans="1:17" ht="54.95" customHeight="1" x14ac:dyDescent="0.2">
      <c r="A13" s="3">
        <v>42656.716257627311</v>
      </c>
      <c r="B13" s="4" t="s">
        <v>132</v>
      </c>
      <c r="C13" s="2" t="s">
        <v>31</v>
      </c>
      <c r="D13" s="2" t="s">
        <v>42</v>
      </c>
      <c r="E13" s="2" t="s">
        <v>20</v>
      </c>
      <c r="F13" s="2" t="s">
        <v>58</v>
      </c>
      <c r="G13" s="2" t="s">
        <v>55</v>
      </c>
      <c r="H13" s="2" t="s">
        <v>23</v>
      </c>
      <c r="I13" s="2" t="s">
        <v>45</v>
      </c>
      <c r="J13" s="2" t="s">
        <v>92</v>
      </c>
      <c r="K13" s="2" t="s">
        <v>64</v>
      </c>
      <c r="L13" s="2" t="s">
        <v>27</v>
      </c>
      <c r="M13" s="2">
        <v>80</v>
      </c>
      <c r="N13" s="2" t="s">
        <v>47</v>
      </c>
      <c r="P13" s="2">
        <v>7</v>
      </c>
      <c r="Q13" s="2" t="s">
        <v>61</v>
      </c>
    </row>
    <row r="14" spans="1:17" ht="54.95" customHeight="1" x14ac:dyDescent="0.2">
      <c r="A14" s="3">
        <v>42656.716517407403</v>
      </c>
      <c r="B14" s="4" t="s">
        <v>134</v>
      </c>
      <c r="C14" s="2" t="s">
        <v>78</v>
      </c>
      <c r="D14" s="2" t="s">
        <v>48</v>
      </c>
      <c r="E14" s="2" t="s">
        <v>63</v>
      </c>
      <c r="F14" s="2" t="s">
        <v>58</v>
      </c>
      <c r="G14" s="2" t="s">
        <v>44</v>
      </c>
      <c r="H14" s="2" t="s">
        <v>23</v>
      </c>
      <c r="I14" s="2" t="s">
        <v>59</v>
      </c>
      <c r="J14" s="2" t="s">
        <v>46</v>
      </c>
      <c r="K14" s="2" t="s">
        <v>64</v>
      </c>
      <c r="L14" s="2" t="s">
        <v>60</v>
      </c>
      <c r="M14" s="2">
        <v>35</v>
      </c>
      <c r="N14" s="2" t="s">
        <v>65</v>
      </c>
      <c r="O14" s="2" t="s">
        <v>135</v>
      </c>
      <c r="P14" s="2">
        <v>4</v>
      </c>
      <c r="Q14" s="2" t="s">
        <v>61</v>
      </c>
    </row>
    <row r="15" spans="1:17" ht="54.95" customHeight="1" x14ac:dyDescent="0.2">
      <c r="A15" s="3">
        <v>42656.718119120371</v>
      </c>
      <c r="B15" s="4" t="s">
        <v>140</v>
      </c>
      <c r="C15" s="2" t="s">
        <v>78</v>
      </c>
      <c r="D15" s="2" t="s">
        <v>67</v>
      </c>
      <c r="E15" s="2" t="s">
        <v>37</v>
      </c>
      <c r="F15" s="2" t="s">
        <v>71</v>
      </c>
      <c r="G15" s="2" t="s">
        <v>72</v>
      </c>
      <c r="H15" s="2" t="s">
        <v>23</v>
      </c>
      <c r="I15" s="2" t="s">
        <v>45</v>
      </c>
      <c r="J15" s="2" t="s">
        <v>25</v>
      </c>
      <c r="K15" s="2" t="s">
        <v>56</v>
      </c>
      <c r="L15" s="2" t="s">
        <v>86</v>
      </c>
      <c r="M15" s="2">
        <v>85</v>
      </c>
      <c r="N15" s="2" t="s">
        <v>65</v>
      </c>
      <c r="P15" s="2">
        <v>63</v>
      </c>
      <c r="Q15" s="2" t="s">
        <v>61</v>
      </c>
    </row>
    <row r="19" spans="2:6" x14ac:dyDescent="0.2">
      <c r="B19" s="15" t="s">
        <v>61</v>
      </c>
      <c r="C19">
        <v>14</v>
      </c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B21" t="s">
        <v>376</v>
      </c>
      <c r="C21"/>
      <c r="D21"/>
      <c r="E21" t="s">
        <v>3</v>
      </c>
      <c r="F21"/>
    </row>
    <row r="22" spans="2:6" x14ac:dyDescent="0.2">
      <c r="B22" t="s">
        <v>69</v>
      </c>
      <c r="C22" s="11">
        <v>2</v>
      </c>
      <c r="D22"/>
      <c r="E22" s="10" t="s">
        <v>371</v>
      </c>
      <c r="F22" s="10">
        <v>7</v>
      </c>
    </row>
    <row r="23" spans="2:6" x14ac:dyDescent="0.2">
      <c r="B23" t="s">
        <v>80</v>
      </c>
      <c r="C23" s="12">
        <v>4</v>
      </c>
      <c r="D23"/>
      <c r="E23" s="10" t="s">
        <v>372</v>
      </c>
      <c r="F23" s="10">
        <v>3</v>
      </c>
    </row>
    <row r="24" spans="2:6" x14ac:dyDescent="0.2">
      <c r="B24" s="11" t="s">
        <v>368</v>
      </c>
      <c r="C24" s="12">
        <v>5</v>
      </c>
      <c r="D24"/>
      <c r="E24" s="10" t="s">
        <v>373</v>
      </c>
      <c r="F24" s="10">
        <v>4</v>
      </c>
    </row>
    <row r="25" spans="2:6" x14ac:dyDescent="0.2">
      <c r="B25" s="11" t="s">
        <v>369</v>
      </c>
      <c r="C25" s="12">
        <v>2</v>
      </c>
      <c r="D25"/>
      <c r="E25" s="10" t="s">
        <v>374</v>
      </c>
      <c r="F25" s="10">
        <v>0</v>
      </c>
    </row>
    <row r="26" spans="2:6" x14ac:dyDescent="0.2">
      <c r="B26" t="s">
        <v>370</v>
      </c>
      <c r="C26" s="12">
        <v>1</v>
      </c>
      <c r="D26"/>
      <c r="E26" s="13" t="s">
        <v>375</v>
      </c>
      <c r="F26" s="12">
        <v>0</v>
      </c>
    </row>
    <row r="27" spans="2:6" x14ac:dyDescent="0.2">
      <c r="B27"/>
      <c r="C27"/>
      <c r="D27"/>
      <c r="E27"/>
      <c r="F27"/>
    </row>
    <row r="28" spans="2:6" x14ac:dyDescent="0.2">
      <c r="B28"/>
      <c r="C28"/>
      <c r="D28"/>
      <c r="E28"/>
      <c r="F28"/>
    </row>
    <row r="29" spans="2:6" x14ac:dyDescent="0.2">
      <c r="B29" s="10" t="s">
        <v>4</v>
      </c>
      <c r="C29" s="10"/>
      <c r="D29"/>
      <c r="E29" s="10" t="s">
        <v>5</v>
      </c>
      <c r="F29" s="11"/>
    </row>
    <row r="30" spans="2:6" x14ac:dyDescent="0.2">
      <c r="B30" s="10" t="s">
        <v>20</v>
      </c>
      <c r="C30" s="10">
        <v>1</v>
      </c>
      <c r="D30"/>
      <c r="E30" s="10" t="s">
        <v>21</v>
      </c>
      <c r="F30" s="11">
        <v>0</v>
      </c>
    </row>
    <row r="31" spans="2:6" x14ac:dyDescent="0.2">
      <c r="B31" s="10" t="s">
        <v>63</v>
      </c>
      <c r="C31" s="10">
        <v>6</v>
      </c>
      <c r="D31"/>
      <c r="E31" s="10" t="s">
        <v>43</v>
      </c>
      <c r="F31" s="11">
        <v>1</v>
      </c>
    </row>
    <row r="32" spans="2:6" x14ac:dyDescent="0.2">
      <c r="B32" s="10" t="s">
        <v>368</v>
      </c>
      <c r="C32" s="10">
        <v>5</v>
      </c>
      <c r="D32"/>
      <c r="E32" s="10" t="s">
        <v>368</v>
      </c>
      <c r="F32" s="11">
        <v>5</v>
      </c>
    </row>
    <row r="33" spans="2:6" x14ac:dyDescent="0.2">
      <c r="B33" s="10" t="s">
        <v>81</v>
      </c>
      <c r="C33" s="10">
        <v>0</v>
      </c>
      <c r="D33"/>
      <c r="E33" s="10" t="s">
        <v>38</v>
      </c>
      <c r="F33" s="11">
        <v>6</v>
      </c>
    </row>
    <row r="34" spans="2:6" x14ac:dyDescent="0.2">
      <c r="B34" s="13" t="s">
        <v>70</v>
      </c>
      <c r="C34" s="12">
        <v>2</v>
      </c>
      <c r="D34"/>
      <c r="E34" s="10" t="s">
        <v>71</v>
      </c>
      <c r="F34" s="11">
        <v>2</v>
      </c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 s="10" t="s">
        <v>6</v>
      </c>
      <c r="C37" s="11"/>
      <c r="D37"/>
      <c r="E37" s="10" t="s">
        <v>377</v>
      </c>
      <c r="F37" s="11"/>
    </row>
    <row r="38" spans="2:6" x14ac:dyDescent="0.2">
      <c r="B38" s="10" t="s">
        <v>22</v>
      </c>
      <c r="C38" s="11">
        <v>1</v>
      </c>
      <c r="D38"/>
      <c r="E38" s="10" t="s">
        <v>23</v>
      </c>
      <c r="F38" s="11">
        <v>11</v>
      </c>
    </row>
    <row r="39" spans="2:6" ht="25.5" x14ac:dyDescent="0.2">
      <c r="B39" s="10" t="s">
        <v>44</v>
      </c>
      <c r="C39" s="11">
        <v>1</v>
      </c>
      <c r="D39"/>
      <c r="E39" s="10" t="s">
        <v>49</v>
      </c>
      <c r="F39" s="11">
        <v>3</v>
      </c>
    </row>
    <row r="40" spans="2:6" x14ac:dyDescent="0.2">
      <c r="B40" s="10" t="s">
        <v>368</v>
      </c>
      <c r="C40" s="11">
        <v>5</v>
      </c>
      <c r="D40"/>
      <c r="E40"/>
      <c r="F40"/>
    </row>
    <row r="41" spans="2:6" ht="25.5" x14ac:dyDescent="0.2">
      <c r="B41" s="10" t="s">
        <v>72</v>
      </c>
      <c r="C41" s="11">
        <v>6</v>
      </c>
      <c r="D41"/>
      <c r="E41"/>
      <c r="F41"/>
    </row>
    <row r="42" spans="2:6" x14ac:dyDescent="0.2">
      <c r="B42" s="11" t="s">
        <v>94</v>
      </c>
      <c r="C42" s="11">
        <v>1</v>
      </c>
      <c r="D42"/>
      <c r="E42"/>
      <c r="F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"/>
  <sheetViews>
    <sheetView workbookViewId="0">
      <selection activeCell="K37" sqref="K37"/>
    </sheetView>
  </sheetViews>
  <sheetFormatPr defaultRowHeight="12.75" x14ac:dyDescent="0.2"/>
  <cols>
    <col min="2" max="2" width="13" customWidth="1"/>
    <col min="16" max="16" width="10.140625" style="9" customWidth="1"/>
    <col min="17" max="17" width="11.140625" customWidth="1"/>
    <col min="18" max="18" width="12.28515625" customWidth="1"/>
    <col min="20" max="20" width="12.140625" customWidth="1"/>
    <col min="22" max="22" width="13.140625" style="9" customWidth="1"/>
    <col min="23" max="23" width="15.5703125" style="9" customWidth="1"/>
    <col min="24" max="24" width="11.28515625" style="9" customWidth="1"/>
    <col min="25" max="25" width="23.85546875" style="9" customWidth="1"/>
    <col min="26" max="26" width="26.5703125" style="9" customWidth="1"/>
  </cols>
  <sheetData>
    <row r="1" spans="2:26" x14ac:dyDescent="0.2">
      <c r="P1" s="5"/>
      <c r="V1" s="6"/>
      <c r="W1" s="6"/>
      <c r="X1" s="5"/>
      <c r="Y1" s="6"/>
      <c r="Z1" s="5"/>
    </row>
    <row r="2" spans="2:26" x14ac:dyDescent="0.2">
      <c r="P2" s="2"/>
      <c r="V2" s="2"/>
      <c r="W2" s="2"/>
      <c r="X2" s="2"/>
      <c r="Y2" s="2"/>
      <c r="Z2" s="2"/>
    </row>
    <row r="3" spans="2:26" ht="40.5" customHeight="1" x14ac:dyDescent="0.2">
      <c r="P3" s="2"/>
      <c r="Q3" s="10"/>
      <c r="R3" s="10" t="s">
        <v>363</v>
      </c>
      <c r="S3" s="10" t="s">
        <v>364</v>
      </c>
      <c r="T3" s="10" t="s">
        <v>365</v>
      </c>
      <c r="U3" s="10" t="s">
        <v>366</v>
      </c>
      <c r="V3" s="17" t="s">
        <v>393</v>
      </c>
      <c r="W3" s="2" t="s">
        <v>367</v>
      </c>
      <c r="X3" s="2"/>
      <c r="Y3" s="2"/>
      <c r="Z3" s="2"/>
    </row>
    <row r="4" spans="2:26" x14ac:dyDescent="0.2">
      <c r="P4" s="2"/>
      <c r="Q4" s="10" t="s">
        <v>145</v>
      </c>
      <c r="R4" s="10"/>
      <c r="S4" s="10">
        <v>3</v>
      </c>
      <c r="T4" s="10">
        <v>9</v>
      </c>
      <c r="U4" s="10">
        <v>26</v>
      </c>
      <c r="V4" s="2">
        <v>46</v>
      </c>
      <c r="W4" s="2">
        <v>37</v>
      </c>
      <c r="X4" s="2"/>
      <c r="Y4" s="2"/>
      <c r="Z4" s="2"/>
    </row>
    <row r="5" spans="2:26" x14ac:dyDescent="0.2">
      <c r="B5" t="s">
        <v>360</v>
      </c>
      <c r="C5">
        <v>23</v>
      </c>
      <c r="P5" s="2"/>
      <c r="Q5" s="10" t="s">
        <v>146</v>
      </c>
      <c r="R5" s="10">
        <v>25</v>
      </c>
      <c r="S5" s="10">
        <v>48</v>
      </c>
      <c r="T5" s="10">
        <v>46</v>
      </c>
      <c r="U5" s="10">
        <v>34</v>
      </c>
      <c r="V5" s="2">
        <v>15</v>
      </c>
      <c r="W5" s="2">
        <v>22</v>
      </c>
      <c r="X5" s="2"/>
      <c r="Y5" s="2"/>
      <c r="Z5" s="2"/>
    </row>
    <row r="6" spans="2:26" x14ac:dyDescent="0.2">
      <c r="B6" t="s">
        <v>361</v>
      </c>
      <c r="C6">
        <v>16</v>
      </c>
      <c r="P6" s="2"/>
      <c r="Q6" s="10" t="s">
        <v>179</v>
      </c>
      <c r="R6" s="10">
        <v>36</v>
      </c>
      <c r="S6" s="10">
        <v>10</v>
      </c>
      <c r="T6" s="10">
        <v>7</v>
      </c>
      <c r="U6" s="10">
        <v>2</v>
      </c>
      <c r="V6" s="2">
        <v>1</v>
      </c>
      <c r="W6" s="2">
        <v>3</v>
      </c>
      <c r="X6" s="2"/>
      <c r="Y6" s="2"/>
      <c r="Z6" s="2"/>
    </row>
    <row r="7" spans="2:26" x14ac:dyDescent="0.2">
      <c r="B7" t="s">
        <v>362</v>
      </c>
      <c r="C7">
        <v>23</v>
      </c>
      <c r="P7" s="2"/>
      <c r="Q7" s="10" t="s">
        <v>276</v>
      </c>
      <c r="R7" s="10">
        <v>1</v>
      </c>
      <c r="S7" s="10">
        <v>1</v>
      </c>
      <c r="T7" s="10"/>
      <c r="U7" s="10"/>
      <c r="V7" s="2"/>
      <c r="W7" s="2"/>
      <c r="X7" s="2"/>
      <c r="Y7" s="2"/>
      <c r="Z7" s="2"/>
    </row>
    <row r="8" spans="2:26" x14ac:dyDescent="0.2">
      <c r="P8" s="2"/>
      <c r="V8" s="2"/>
      <c r="W8" s="2"/>
      <c r="X8" s="2"/>
      <c r="Y8" s="2"/>
      <c r="Z8" s="2"/>
    </row>
    <row r="9" spans="2:26" x14ac:dyDescent="0.2">
      <c r="P9" s="2"/>
      <c r="V9" s="2"/>
      <c r="W9" s="2"/>
      <c r="X9" s="2"/>
      <c r="Y9" s="2"/>
      <c r="Z9" s="2"/>
    </row>
    <row r="10" spans="2:26" x14ac:dyDescent="0.2">
      <c r="P10" s="2"/>
      <c r="V10" s="2"/>
      <c r="W10" s="2"/>
      <c r="X10" s="2"/>
      <c r="Y10" s="2"/>
      <c r="Z10" s="2"/>
    </row>
    <row r="11" spans="2:26" x14ac:dyDescent="0.2">
      <c r="P11" s="2"/>
      <c r="V11" s="2"/>
      <c r="W11" s="2"/>
      <c r="X11" s="2"/>
      <c r="Y11" s="2"/>
      <c r="Z11" s="2"/>
    </row>
    <row r="12" spans="2:26" x14ac:dyDescent="0.2">
      <c r="P12" s="2"/>
      <c r="V12" s="2"/>
      <c r="W12" s="2"/>
      <c r="X12" s="2"/>
      <c r="Y12" s="2"/>
      <c r="Z12" s="2"/>
    </row>
    <row r="13" spans="2:26" x14ac:dyDescent="0.2">
      <c r="P13" s="2"/>
      <c r="V13" s="2"/>
      <c r="W13" s="2"/>
      <c r="X13" s="2"/>
      <c r="Y13" s="2"/>
      <c r="Z13" s="2"/>
    </row>
    <row r="14" spans="2:26" x14ac:dyDescent="0.2">
      <c r="P14" s="2"/>
      <c r="V14" s="2"/>
      <c r="W14" s="2"/>
      <c r="X14" s="2"/>
      <c r="Y14" s="2"/>
      <c r="Z14" s="2"/>
    </row>
    <row r="15" spans="2:26" x14ac:dyDescent="0.2">
      <c r="P15" s="2"/>
      <c r="V15" s="2"/>
      <c r="W15" s="2"/>
      <c r="X15" s="2"/>
      <c r="Y15" s="2"/>
      <c r="Z15" s="2"/>
    </row>
    <row r="16" spans="2:26" x14ac:dyDescent="0.2">
      <c r="P16" s="2"/>
      <c r="V16" s="2"/>
      <c r="W16" s="2"/>
      <c r="X16" s="2"/>
      <c r="Y16" s="2"/>
      <c r="Z16" s="2"/>
    </row>
    <row r="17" spans="16:26" x14ac:dyDescent="0.2">
      <c r="P17" s="2"/>
      <c r="V17" s="2"/>
      <c r="W17" s="2"/>
      <c r="X17" s="2"/>
      <c r="Y17" s="2"/>
      <c r="Z17" s="2"/>
    </row>
    <row r="18" spans="16:26" x14ac:dyDescent="0.2">
      <c r="P18" s="2"/>
      <c r="V18" s="2"/>
      <c r="W18" s="2"/>
      <c r="X18" s="2"/>
      <c r="Y18" s="2"/>
      <c r="Z18" s="2"/>
    </row>
    <row r="19" spans="16:26" x14ac:dyDescent="0.2">
      <c r="P19" s="2"/>
      <c r="V19" s="2"/>
      <c r="W19" s="2"/>
      <c r="X19" s="2"/>
      <c r="Y19" s="2"/>
      <c r="Z19" s="2"/>
    </row>
    <row r="20" spans="16:26" x14ac:dyDescent="0.2">
      <c r="P20" s="2"/>
      <c r="V20" s="2"/>
      <c r="W20" s="2"/>
      <c r="X20" s="2"/>
      <c r="Y20" s="2"/>
      <c r="Z20" s="2"/>
    </row>
    <row r="21" spans="16:26" x14ac:dyDescent="0.2">
      <c r="P21" s="2"/>
      <c r="V21" s="2"/>
      <c r="W21" s="2"/>
      <c r="X21" s="2"/>
      <c r="Y21" s="2"/>
      <c r="Z21" s="2"/>
    </row>
    <row r="22" spans="16:26" x14ac:dyDescent="0.2">
      <c r="P22" s="2"/>
      <c r="V22" s="2"/>
      <c r="W22" s="2"/>
      <c r="X22" s="2"/>
      <c r="Y22" s="2"/>
      <c r="Z22" s="2"/>
    </row>
    <row r="23" spans="16:26" x14ac:dyDescent="0.2">
      <c r="P23" s="2"/>
      <c r="V23" s="2"/>
      <c r="W23" s="2"/>
      <c r="X23" s="2"/>
      <c r="Y23" s="2"/>
      <c r="Z23" s="2"/>
    </row>
    <row r="24" spans="16:26" x14ac:dyDescent="0.2">
      <c r="P24" s="2"/>
      <c r="V24" s="2"/>
      <c r="W24" s="2"/>
      <c r="X24" s="2"/>
      <c r="Y24" s="2"/>
      <c r="Z24" s="2"/>
    </row>
    <row r="25" spans="16:26" x14ac:dyDescent="0.2">
      <c r="P25" s="2"/>
      <c r="V25" s="2"/>
      <c r="W25" s="2"/>
      <c r="X25" s="2"/>
      <c r="Y25" s="2"/>
      <c r="Z25" s="2"/>
    </row>
    <row r="26" spans="16:26" x14ac:dyDescent="0.2">
      <c r="P26" s="2"/>
      <c r="V26" s="2"/>
      <c r="W26" s="2"/>
      <c r="X26" s="2"/>
      <c r="Y26" s="2"/>
      <c r="Z26" s="2"/>
    </row>
    <row r="27" spans="16:26" x14ac:dyDescent="0.2">
      <c r="P27" s="2"/>
      <c r="V27" s="2"/>
      <c r="W27" s="2"/>
      <c r="X27" s="2"/>
      <c r="Y27" s="2"/>
      <c r="Z27" s="2"/>
    </row>
    <row r="28" spans="16:26" x14ac:dyDescent="0.2">
      <c r="P28" s="2"/>
      <c r="V28" s="2"/>
      <c r="W28" s="2"/>
      <c r="X28" s="2"/>
      <c r="Y28" s="2"/>
      <c r="Z28" s="2"/>
    </row>
    <row r="29" spans="16:26" x14ac:dyDescent="0.2">
      <c r="P29" s="2"/>
      <c r="V29" s="2"/>
      <c r="W29" s="2"/>
      <c r="X29" s="2"/>
      <c r="Y29" s="2"/>
      <c r="Z29" s="2"/>
    </row>
    <row r="30" spans="16:26" x14ac:dyDescent="0.2">
      <c r="P30" s="2"/>
      <c r="V30" s="2"/>
      <c r="W30" s="2"/>
      <c r="X30" s="2"/>
      <c r="Y30" s="2"/>
      <c r="Z30" s="2"/>
    </row>
    <row r="31" spans="16:26" x14ac:dyDescent="0.2">
      <c r="P31" s="2"/>
      <c r="V31" s="2"/>
      <c r="W31" s="2"/>
      <c r="X31" s="2"/>
      <c r="Y31" s="2"/>
      <c r="Z31" s="2"/>
    </row>
    <row r="32" spans="16:26" x14ac:dyDescent="0.2">
      <c r="P32" s="2"/>
      <c r="V32" s="2"/>
      <c r="W32" s="2"/>
      <c r="X32" s="2"/>
      <c r="Y32" s="2"/>
      <c r="Z32" s="2"/>
    </row>
    <row r="33" spans="16:26" x14ac:dyDescent="0.2">
      <c r="P33" s="2"/>
      <c r="V33" s="2"/>
      <c r="W33" s="2"/>
      <c r="X33" s="2"/>
      <c r="Y33" s="2"/>
      <c r="Z33" s="2"/>
    </row>
    <row r="34" spans="16:26" x14ac:dyDescent="0.2">
      <c r="P34" s="2"/>
      <c r="V34" s="2"/>
      <c r="W34" s="2"/>
      <c r="X34" s="2"/>
      <c r="Y34" s="2"/>
      <c r="Z34" s="2"/>
    </row>
    <row r="35" spans="16:26" x14ac:dyDescent="0.2">
      <c r="P35" s="2"/>
      <c r="V35" s="2"/>
      <c r="W35" s="2"/>
      <c r="X35" s="2"/>
      <c r="Y35" s="2"/>
      <c r="Z35" s="2"/>
    </row>
    <row r="36" spans="16:26" x14ac:dyDescent="0.2">
      <c r="P36" s="2"/>
      <c r="V36" s="2"/>
      <c r="W36" s="2"/>
      <c r="X36" s="2"/>
      <c r="Y36" s="2"/>
      <c r="Z36" s="2"/>
    </row>
    <row r="37" spans="16:26" x14ac:dyDescent="0.2">
      <c r="P37" s="2"/>
      <c r="V37" s="2"/>
      <c r="W37" s="2"/>
      <c r="X37" s="2"/>
      <c r="Y37" s="2"/>
      <c r="Z37" s="2"/>
    </row>
    <row r="38" spans="16:26" x14ac:dyDescent="0.2">
      <c r="P38" s="2"/>
      <c r="V38" s="2"/>
      <c r="W38" s="2"/>
      <c r="X38" s="2"/>
      <c r="Y38" s="2"/>
      <c r="Z38" s="2"/>
    </row>
    <row r="39" spans="16:26" x14ac:dyDescent="0.2">
      <c r="P39" s="2"/>
      <c r="V39" s="2"/>
      <c r="W39" s="2"/>
      <c r="X39" s="2"/>
      <c r="Y39" s="2"/>
      <c r="Z39" s="2"/>
    </row>
    <row r="40" spans="16:26" x14ac:dyDescent="0.2">
      <c r="P40" s="2"/>
      <c r="V40" s="2"/>
      <c r="W40" s="2"/>
      <c r="X40" s="2"/>
      <c r="Y40" s="2"/>
      <c r="Z40" s="2"/>
    </row>
    <row r="41" spans="16:26" x14ac:dyDescent="0.2">
      <c r="P41" s="2"/>
      <c r="V41" s="2"/>
      <c r="W41" s="2"/>
      <c r="X41" s="2"/>
      <c r="Y41" s="2"/>
      <c r="Z41" s="2"/>
    </row>
    <row r="42" spans="16:26" x14ac:dyDescent="0.2">
      <c r="P42" s="2"/>
      <c r="V42" s="2"/>
      <c r="W42" s="2"/>
      <c r="X42" s="2"/>
      <c r="Y42" s="2"/>
      <c r="Z42" s="2"/>
    </row>
    <row r="43" spans="16:26" x14ac:dyDescent="0.2">
      <c r="P43" s="2"/>
      <c r="V43" s="2"/>
      <c r="W43" s="2"/>
      <c r="X43" s="2"/>
      <c r="Y43" s="2"/>
      <c r="Z43" s="2"/>
    </row>
    <row r="44" spans="16:26" x14ac:dyDescent="0.2">
      <c r="P44" s="2"/>
      <c r="V44" s="2"/>
      <c r="W44" s="2"/>
      <c r="X44" s="2"/>
      <c r="Y44" s="2"/>
      <c r="Z44" s="2"/>
    </row>
    <row r="45" spans="16:26" x14ac:dyDescent="0.2">
      <c r="P45" s="2"/>
      <c r="V45" s="2"/>
      <c r="W45" s="2"/>
      <c r="X45" s="2"/>
      <c r="Y45" s="2"/>
      <c r="Z45" s="2"/>
    </row>
    <row r="46" spans="16:26" x14ac:dyDescent="0.2">
      <c r="P46" s="2"/>
      <c r="V46" s="2"/>
      <c r="W46" s="2"/>
      <c r="X46" s="2"/>
      <c r="Y46" s="2"/>
      <c r="Z46" s="2"/>
    </row>
    <row r="47" spans="16:26" x14ac:dyDescent="0.2">
      <c r="P47" s="2"/>
      <c r="V47" s="2"/>
      <c r="W47" s="2"/>
      <c r="X47" s="2"/>
      <c r="Y47" s="2"/>
      <c r="Z47" s="2"/>
    </row>
    <row r="48" spans="16:26" x14ac:dyDescent="0.2">
      <c r="P48" s="2"/>
      <c r="V48" s="2"/>
      <c r="W48" s="2"/>
      <c r="X48" s="2"/>
      <c r="Y48" s="2"/>
      <c r="Z48" s="2"/>
    </row>
    <row r="49" spans="16:26" x14ac:dyDescent="0.2">
      <c r="P49" s="2"/>
      <c r="V49" s="2"/>
      <c r="W49" s="2"/>
      <c r="X49" s="2"/>
      <c r="Y49" s="2"/>
      <c r="Z49" s="2"/>
    </row>
    <row r="50" spans="16:26" x14ac:dyDescent="0.2">
      <c r="P50" s="2"/>
      <c r="V50" s="2"/>
      <c r="W50" s="2"/>
      <c r="X50" s="2"/>
      <c r="Y50" s="2"/>
      <c r="Z50" s="2"/>
    </row>
    <row r="51" spans="16:26" x14ac:dyDescent="0.2">
      <c r="P51" s="2"/>
      <c r="V51" s="2"/>
      <c r="W51" s="2"/>
      <c r="X51" s="2"/>
      <c r="Y51" s="2"/>
      <c r="Z51" s="2"/>
    </row>
    <row r="52" spans="16:26" x14ac:dyDescent="0.2">
      <c r="P52" s="2"/>
      <c r="V52" s="2"/>
      <c r="W52" s="2"/>
      <c r="X52" s="2"/>
      <c r="Y52" s="2"/>
      <c r="Z52" s="2"/>
    </row>
    <row r="53" spans="16:26" x14ac:dyDescent="0.2">
      <c r="P53" s="2"/>
      <c r="V53" s="2"/>
      <c r="W53" s="2"/>
      <c r="X53" s="2"/>
      <c r="Y53" s="2"/>
      <c r="Z53" s="2"/>
    </row>
    <row r="54" spans="16:26" x14ac:dyDescent="0.2">
      <c r="P54" s="2"/>
      <c r="V54" s="2"/>
      <c r="W54" s="2"/>
      <c r="X54" s="2"/>
      <c r="Y54" s="2"/>
      <c r="Z54" s="2"/>
    </row>
    <row r="55" spans="16:26" x14ac:dyDescent="0.2">
      <c r="P55" s="2"/>
      <c r="V55" s="2"/>
      <c r="W55" s="2"/>
      <c r="X55" s="2"/>
      <c r="Y55" s="2"/>
      <c r="Z55" s="2"/>
    </row>
    <row r="56" spans="16:26" x14ac:dyDescent="0.2">
      <c r="P56" s="2"/>
      <c r="V56" s="2"/>
      <c r="W56" s="2"/>
      <c r="X56" s="2"/>
      <c r="Y56" s="2"/>
      <c r="Z56" s="2"/>
    </row>
    <row r="57" spans="16:26" x14ac:dyDescent="0.2">
      <c r="P57" s="2"/>
      <c r="V57" s="2"/>
      <c r="W57" s="2"/>
      <c r="X57" s="2"/>
      <c r="Y57" s="2"/>
      <c r="Z57" s="2"/>
    </row>
    <row r="58" spans="16:26" x14ac:dyDescent="0.2">
      <c r="P58" s="2"/>
      <c r="V58" s="2"/>
      <c r="W58" s="2"/>
      <c r="X58" s="2"/>
      <c r="Y58" s="2"/>
      <c r="Z58" s="2"/>
    </row>
    <row r="59" spans="16:26" x14ac:dyDescent="0.2">
      <c r="P59" s="2"/>
      <c r="V59" s="2"/>
      <c r="W59" s="2"/>
      <c r="X59" s="2"/>
      <c r="Y59" s="2"/>
      <c r="Z59" s="2"/>
    </row>
    <row r="60" spans="16:26" x14ac:dyDescent="0.2">
      <c r="P60" s="2"/>
      <c r="V60" s="2"/>
      <c r="W60" s="2"/>
      <c r="X60" s="2"/>
      <c r="Y60" s="2"/>
      <c r="Z60" s="2"/>
    </row>
    <row r="61" spans="16:26" x14ac:dyDescent="0.2">
      <c r="P61" s="2"/>
      <c r="V61" s="2"/>
      <c r="W61" s="2"/>
      <c r="X61" s="2"/>
      <c r="Y61" s="2"/>
      <c r="Z61" s="2"/>
    </row>
    <row r="62" spans="16:26" x14ac:dyDescent="0.2">
      <c r="P62" s="2"/>
      <c r="V62" s="2"/>
      <c r="W62" s="2"/>
      <c r="X62" s="2"/>
      <c r="Y62" s="2"/>
      <c r="Z62" s="2"/>
    </row>
    <row r="63" spans="16:26" x14ac:dyDescent="0.2">
      <c r="P63" s="2"/>
      <c r="V63" s="2"/>
      <c r="W63" s="2"/>
      <c r="X63" s="2"/>
      <c r="Y63" s="2"/>
      <c r="Z63" s="2"/>
    </row>
    <row r="64" spans="16:26" x14ac:dyDescent="0.2">
      <c r="P64" s="2"/>
      <c r="V64" s="2"/>
      <c r="W64" s="2"/>
      <c r="X64" s="2"/>
      <c r="Y64" s="2"/>
      <c r="Z64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Normal="100" workbookViewId="0">
      <selection activeCell="H31" sqref="H31"/>
    </sheetView>
  </sheetViews>
  <sheetFormatPr defaultRowHeight="12.75" x14ac:dyDescent="0.2"/>
  <cols>
    <col min="1" max="17" width="9.140625" style="10" customWidth="1"/>
    <col min="18" max="19" width="9.140625" style="10"/>
    <col min="20" max="20" width="10.28515625" style="10" customWidth="1"/>
    <col min="21" max="16384" width="9.140625" style="10"/>
  </cols>
  <sheetData>
    <row r="1" spans="2:24" x14ac:dyDescent="0.2">
      <c r="C1" s="11"/>
    </row>
    <row r="2" spans="2:24" x14ac:dyDescent="0.2">
      <c r="C2" s="11"/>
      <c r="H2" s="11"/>
    </row>
    <row r="3" spans="2:24" x14ac:dyDescent="0.2">
      <c r="B3" s="10" t="s">
        <v>29</v>
      </c>
      <c r="C3" s="10">
        <v>21</v>
      </c>
      <c r="E3" s="10" t="s">
        <v>381</v>
      </c>
      <c r="F3" s="10">
        <v>38</v>
      </c>
      <c r="H3" s="11"/>
    </row>
    <row r="4" spans="2:24" x14ac:dyDescent="0.2">
      <c r="B4" s="10" t="s">
        <v>76</v>
      </c>
      <c r="C4" s="10">
        <v>10</v>
      </c>
      <c r="E4" s="10" t="s">
        <v>382</v>
      </c>
      <c r="F4" s="10">
        <v>24</v>
      </c>
      <c r="H4" s="11"/>
      <c r="M4" s="10" t="s">
        <v>29</v>
      </c>
      <c r="N4" s="10" t="s">
        <v>76</v>
      </c>
      <c r="O4" s="10" t="s">
        <v>35</v>
      </c>
      <c r="P4" s="10" t="s">
        <v>61</v>
      </c>
      <c r="U4" s="10" t="s">
        <v>29</v>
      </c>
      <c r="V4" s="10" t="s">
        <v>76</v>
      </c>
      <c r="W4" s="10" t="s">
        <v>35</v>
      </c>
      <c r="X4" s="10" t="s">
        <v>61</v>
      </c>
    </row>
    <row r="5" spans="2:24" x14ac:dyDescent="0.2">
      <c r="B5" s="10" t="s">
        <v>35</v>
      </c>
      <c r="C5" s="10">
        <v>17</v>
      </c>
      <c r="H5" s="11"/>
      <c r="L5" s="10" t="s">
        <v>378</v>
      </c>
      <c r="M5" s="10">
        <v>16</v>
      </c>
      <c r="N5" s="10">
        <v>7</v>
      </c>
      <c r="O5" s="10">
        <v>9</v>
      </c>
      <c r="P5" s="10">
        <v>11</v>
      </c>
      <c r="T5" s="10" t="s">
        <v>380</v>
      </c>
      <c r="U5" s="11">
        <v>3</v>
      </c>
      <c r="V5" s="11">
        <v>4</v>
      </c>
      <c r="W5" s="11">
        <v>1</v>
      </c>
      <c r="X5" s="11">
        <v>2</v>
      </c>
    </row>
    <row r="6" spans="2:24" ht="25.5" x14ac:dyDescent="0.2">
      <c r="B6" s="10" t="s">
        <v>61</v>
      </c>
      <c r="C6" s="10">
        <v>14</v>
      </c>
      <c r="E6" s="10" t="s">
        <v>394</v>
      </c>
      <c r="F6" s="10">
        <v>31</v>
      </c>
      <c r="H6" s="11"/>
      <c r="L6" s="10" t="s">
        <v>379</v>
      </c>
      <c r="M6" s="10">
        <v>5</v>
      </c>
      <c r="N6" s="10">
        <v>3</v>
      </c>
      <c r="O6" s="10">
        <v>8</v>
      </c>
      <c r="P6" s="10">
        <v>3</v>
      </c>
      <c r="T6" s="10" t="s">
        <v>369</v>
      </c>
      <c r="U6" s="12">
        <v>1</v>
      </c>
      <c r="V6" s="12">
        <v>3</v>
      </c>
      <c r="W6" s="12">
        <v>6</v>
      </c>
      <c r="X6" s="12">
        <v>4</v>
      </c>
    </row>
    <row r="7" spans="2:24" ht="38.25" x14ac:dyDescent="0.2">
      <c r="C7" s="11"/>
      <c r="E7" s="10" t="s">
        <v>395</v>
      </c>
      <c r="F7" s="10">
        <v>31</v>
      </c>
      <c r="H7" s="11"/>
      <c r="T7" s="10" t="s">
        <v>78</v>
      </c>
      <c r="U7" s="12"/>
      <c r="V7" s="12">
        <v>2</v>
      </c>
      <c r="W7" s="12">
        <v>4</v>
      </c>
      <c r="X7" s="12">
        <v>5</v>
      </c>
    </row>
    <row r="8" spans="2:24" ht="25.5" x14ac:dyDescent="0.2">
      <c r="C8" s="11"/>
      <c r="H8" s="11"/>
      <c r="T8" s="10" t="s">
        <v>80</v>
      </c>
      <c r="U8" s="12">
        <v>9</v>
      </c>
      <c r="V8" s="12">
        <v>1</v>
      </c>
      <c r="W8" s="12">
        <v>4</v>
      </c>
      <c r="X8" s="12">
        <v>2</v>
      </c>
    </row>
    <row r="9" spans="2:24" x14ac:dyDescent="0.2">
      <c r="C9" s="11"/>
      <c r="H9" s="11"/>
      <c r="T9" s="10" t="s">
        <v>69</v>
      </c>
      <c r="U9" s="12">
        <v>8</v>
      </c>
      <c r="V9" s="12"/>
      <c r="W9" s="12">
        <v>2</v>
      </c>
      <c r="X9" s="12">
        <v>1</v>
      </c>
    </row>
    <row r="10" spans="2:24" x14ac:dyDescent="0.2">
      <c r="C10" s="11"/>
      <c r="H10" s="11"/>
    </row>
    <row r="11" spans="2:24" x14ac:dyDescent="0.2">
      <c r="C11" s="11"/>
      <c r="H11" s="11"/>
    </row>
    <row r="12" spans="2:24" x14ac:dyDescent="0.2">
      <c r="C12" s="11"/>
      <c r="H12" s="11"/>
    </row>
    <row r="13" spans="2:24" x14ac:dyDescent="0.2">
      <c r="C13" s="11"/>
      <c r="H13" s="11"/>
    </row>
    <row r="14" spans="2:24" x14ac:dyDescent="0.2">
      <c r="C14" s="11"/>
      <c r="H14" s="11"/>
    </row>
    <row r="15" spans="2:24" x14ac:dyDescent="0.2">
      <c r="C15" s="11"/>
      <c r="H15" s="11"/>
    </row>
    <row r="16" spans="2:24" x14ac:dyDescent="0.2">
      <c r="C16" s="11"/>
      <c r="H16" s="11"/>
    </row>
    <row r="17" spans="3:17" x14ac:dyDescent="0.2">
      <c r="C17" s="11"/>
      <c r="H17" s="11"/>
    </row>
    <row r="18" spans="3:17" x14ac:dyDescent="0.2">
      <c r="C18" s="11"/>
      <c r="H18" s="11"/>
    </row>
    <row r="19" spans="3:17" x14ac:dyDescent="0.2">
      <c r="C19" s="11"/>
      <c r="H19" s="11"/>
    </row>
    <row r="20" spans="3:17" x14ac:dyDescent="0.2">
      <c r="C20" s="11"/>
      <c r="H20" s="11"/>
    </row>
    <row r="21" spans="3:17" x14ac:dyDescent="0.2">
      <c r="C21" s="11"/>
      <c r="H21" s="11"/>
    </row>
    <row r="22" spans="3:17" x14ac:dyDescent="0.2">
      <c r="C22" s="11"/>
      <c r="H22" s="11"/>
    </row>
    <row r="23" spans="3:17" x14ac:dyDescent="0.2">
      <c r="C23" s="11"/>
      <c r="H23" s="11"/>
    </row>
    <row r="24" spans="3:17" x14ac:dyDescent="0.2">
      <c r="C24" s="11"/>
      <c r="H24" s="11"/>
    </row>
    <row r="25" spans="3:17" x14ac:dyDescent="0.2">
      <c r="C25" s="11"/>
      <c r="H25" s="11"/>
    </row>
    <row r="26" spans="3:17" x14ac:dyDescent="0.2">
      <c r="C26" s="11"/>
      <c r="H26" s="11"/>
    </row>
    <row r="27" spans="3:17" x14ac:dyDescent="0.2">
      <c r="C27" s="11"/>
      <c r="H27" s="11"/>
    </row>
    <row r="28" spans="3:17" x14ac:dyDescent="0.2">
      <c r="H28" s="11"/>
    </row>
    <row r="29" spans="3:17" x14ac:dyDescent="0.2">
      <c r="H29" s="11"/>
    </row>
    <row r="30" spans="3:17" x14ac:dyDescent="0.2">
      <c r="C30" s="11"/>
      <c r="H30" s="11"/>
    </row>
    <row r="31" spans="3:17" ht="17.100000000000001" customHeight="1" x14ac:dyDescent="0.2">
      <c r="K31" s="14"/>
      <c r="L31" s="12"/>
      <c r="M31" s="12"/>
      <c r="N31" s="14"/>
      <c r="O31" s="14"/>
      <c r="P31" s="12"/>
      <c r="Q31" s="12"/>
    </row>
    <row r="32" spans="3:17" ht="17.100000000000001" customHeight="1" x14ac:dyDescent="0.2">
      <c r="D32" s="11"/>
      <c r="E32" s="11"/>
      <c r="F32" s="11"/>
      <c r="G32" s="11"/>
      <c r="I32" s="11"/>
      <c r="J32" s="11"/>
      <c r="K32" s="12"/>
      <c r="L32" s="12"/>
      <c r="M32" s="12"/>
      <c r="N32" s="12"/>
      <c r="O32" s="14"/>
      <c r="P32" s="12"/>
      <c r="Q32" s="12"/>
    </row>
    <row r="33" spans="1:17" ht="17.100000000000001" customHeight="1" x14ac:dyDescent="0.2">
      <c r="F33" s="11"/>
      <c r="G33" s="11"/>
      <c r="I33" s="11"/>
      <c r="J33" s="11"/>
      <c r="K33" s="12"/>
      <c r="L33" s="12"/>
      <c r="M33" s="12"/>
      <c r="N33" s="12"/>
      <c r="O33" s="12"/>
      <c r="P33" s="12"/>
      <c r="Q33" s="12"/>
    </row>
    <row r="34" spans="1:17" ht="17.100000000000001" customHeight="1" x14ac:dyDescent="0.2">
      <c r="F34" s="11"/>
      <c r="G34" s="11"/>
      <c r="I34" s="11"/>
      <c r="J34" s="11"/>
      <c r="K34" s="12"/>
      <c r="L34" s="12"/>
      <c r="M34" s="12"/>
      <c r="N34" s="12"/>
      <c r="O34" s="14"/>
      <c r="P34" s="12"/>
      <c r="Q34" s="12"/>
    </row>
    <row r="35" spans="1:17" ht="17.100000000000001" customHeight="1" x14ac:dyDescent="0.2">
      <c r="F35" s="11"/>
      <c r="G35" s="12"/>
      <c r="H35" s="14"/>
      <c r="I35" s="12"/>
      <c r="J35" s="12"/>
      <c r="K35" s="12"/>
      <c r="L35" s="12"/>
      <c r="M35" s="12"/>
      <c r="N35" s="12"/>
      <c r="O35" s="14"/>
      <c r="P35" s="12"/>
      <c r="Q35" s="12"/>
    </row>
    <row r="36" spans="1:17" ht="17.100000000000001" customHeight="1" x14ac:dyDescent="0.2">
      <c r="E36" s="11"/>
      <c r="F36" s="11"/>
      <c r="G36" s="12"/>
      <c r="H36" s="14"/>
      <c r="I36" s="12"/>
      <c r="J36" s="12"/>
      <c r="K36" s="12"/>
      <c r="L36" s="12"/>
      <c r="M36" s="12"/>
      <c r="N36" s="12"/>
      <c r="O36" s="14"/>
      <c r="P36" s="12"/>
      <c r="Q36" s="12"/>
    </row>
    <row r="37" spans="1:17" ht="17.100000000000001" customHeight="1" x14ac:dyDescent="0.2">
      <c r="E37" s="11"/>
      <c r="F37" s="11"/>
      <c r="G37" s="12"/>
      <c r="H37" s="14"/>
      <c r="I37" s="12"/>
      <c r="J37" s="12"/>
      <c r="K37" s="12"/>
      <c r="L37" s="12"/>
      <c r="M37" s="12"/>
      <c r="N37" s="12"/>
      <c r="O37" s="14"/>
      <c r="P37" s="12"/>
      <c r="Q37" s="12"/>
    </row>
    <row r="38" spans="1:17" ht="17.100000000000001" customHeight="1" x14ac:dyDescent="0.2">
      <c r="A38" s="13"/>
      <c r="B38" s="12"/>
      <c r="E38" s="11"/>
      <c r="F38" s="11"/>
      <c r="G38" s="12"/>
      <c r="H38" s="14"/>
      <c r="I38" s="12"/>
      <c r="J38" s="12"/>
      <c r="K38" s="12"/>
      <c r="L38" s="12"/>
      <c r="M38" s="12"/>
      <c r="N38" s="12"/>
      <c r="O38" s="14"/>
      <c r="P38" s="12"/>
      <c r="Q38" s="12"/>
    </row>
    <row r="39" spans="1:17" ht="17.100000000000001" customHeight="1" x14ac:dyDescent="0.2">
      <c r="A39" s="13"/>
      <c r="B39" s="12"/>
      <c r="C39" s="11"/>
      <c r="D39" s="11"/>
      <c r="E39" s="11"/>
      <c r="F39" s="11"/>
      <c r="G39" s="12"/>
      <c r="H39" s="14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7.100000000000001" customHeight="1" x14ac:dyDescent="0.2">
      <c r="A40" s="13"/>
      <c r="B40" s="12"/>
      <c r="C40" s="11"/>
      <c r="D40" s="11"/>
      <c r="E40" s="11"/>
      <c r="F40" s="11"/>
      <c r="G40" s="12"/>
      <c r="H40" s="14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7.100000000000001" customHeight="1" x14ac:dyDescent="0.2">
      <c r="A41" s="13"/>
      <c r="B41" s="12"/>
      <c r="C41" s="11"/>
      <c r="D41" s="11"/>
      <c r="E41" s="11"/>
      <c r="F41" s="11"/>
      <c r="G41" s="12"/>
      <c r="H41" s="14"/>
      <c r="I41" s="12"/>
      <c r="J41" s="12"/>
      <c r="K41" s="12"/>
      <c r="L41" s="12"/>
      <c r="M41" s="12"/>
      <c r="N41" s="12"/>
      <c r="O41" s="14"/>
      <c r="P41" s="12"/>
      <c r="Q41" s="12"/>
    </row>
    <row r="42" spans="1:17" ht="17.100000000000001" customHeight="1" x14ac:dyDescent="0.2">
      <c r="A42" s="13"/>
      <c r="B42" s="12"/>
      <c r="C42" s="11"/>
      <c r="D42" s="11"/>
      <c r="E42" s="11"/>
      <c r="F42" s="11"/>
      <c r="G42" s="12"/>
      <c r="H42" s="14"/>
      <c r="I42" s="12"/>
      <c r="J42" s="12"/>
      <c r="K42" s="12"/>
      <c r="L42" s="12"/>
      <c r="M42" s="12"/>
      <c r="N42" s="12"/>
      <c r="O42" s="14"/>
      <c r="P42" s="12"/>
      <c r="Q42" s="12"/>
    </row>
    <row r="43" spans="1:17" ht="17.100000000000001" customHeight="1" x14ac:dyDescent="0.2">
      <c r="A43" s="13"/>
      <c r="B43" s="12"/>
      <c r="C43" s="11"/>
      <c r="D43" s="11"/>
      <c r="E43" s="11"/>
      <c r="F43" s="11"/>
      <c r="G43" s="12"/>
      <c r="H43" s="14"/>
      <c r="I43" s="12"/>
      <c r="J43" s="12"/>
      <c r="K43" s="12"/>
      <c r="L43" s="12"/>
      <c r="M43" s="12"/>
      <c r="N43" s="12"/>
      <c r="O43" s="14"/>
      <c r="P43" s="12"/>
      <c r="Q43" s="12"/>
    </row>
    <row r="44" spans="1:17" ht="17.100000000000001" customHeight="1" x14ac:dyDescent="0.2">
      <c r="A44" s="13"/>
      <c r="B44" s="12"/>
      <c r="C44" s="11"/>
      <c r="D44" s="11"/>
      <c r="E44" s="11"/>
      <c r="F44" s="11"/>
      <c r="G44" s="12"/>
      <c r="H44" s="14"/>
      <c r="I44" s="12"/>
      <c r="J44" s="12"/>
      <c r="K44" s="12"/>
      <c r="L44" s="12"/>
      <c r="M44" s="12"/>
      <c r="N44" s="12"/>
      <c r="O44" s="14"/>
      <c r="P44" s="12"/>
      <c r="Q44" s="12"/>
    </row>
    <row r="45" spans="1:17" ht="17.100000000000001" customHeight="1" x14ac:dyDescent="0.2">
      <c r="A45" s="13"/>
      <c r="B45" s="12"/>
      <c r="C45" s="11"/>
      <c r="D45" s="11"/>
      <c r="E45" s="11"/>
      <c r="F45" s="11"/>
      <c r="G45" s="12"/>
      <c r="H45" s="14"/>
      <c r="I45" s="12"/>
      <c r="J45" s="12"/>
      <c r="K45" s="12"/>
      <c r="L45" s="12"/>
      <c r="M45" s="12"/>
      <c r="N45" s="12"/>
      <c r="O45" s="14"/>
      <c r="P45" s="12"/>
      <c r="Q45" s="12"/>
    </row>
    <row r="46" spans="1:17" ht="17.100000000000001" customHeight="1" x14ac:dyDescent="0.2">
      <c r="A46" s="13"/>
      <c r="B46" s="12"/>
      <c r="C46" s="11"/>
      <c r="D46" s="11"/>
      <c r="E46" s="11"/>
      <c r="F46" s="11"/>
      <c r="G46" s="12"/>
      <c r="H46" s="14"/>
      <c r="I46" s="12"/>
      <c r="J46" s="12"/>
      <c r="K46" s="12"/>
      <c r="L46" s="12"/>
      <c r="M46" s="12"/>
      <c r="N46" s="12"/>
      <c r="O46" s="14"/>
      <c r="P46" s="12"/>
      <c r="Q46" s="12"/>
    </row>
    <row r="47" spans="1:17" ht="17.100000000000001" customHeight="1" x14ac:dyDescent="0.2">
      <c r="A47" s="13"/>
      <c r="B47" s="12"/>
      <c r="C47" s="11"/>
      <c r="D47" s="11"/>
      <c r="E47" s="11"/>
      <c r="F47" s="11"/>
      <c r="G47" s="12"/>
      <c r="H47" s="14"/>
      <c r="I47" s="12"/>
      <c r="J47" s="12"/>
      <c r="K47" s="12"/>
      <c r="L47" s="12"/>
      <c r="M47" s="12"/>
      <c r="N47" s="12"/>
      <c r="O47" s="14"/>
      <c r="P47" s="12"/>
      <c r="Q47" s="12"/>
    </row>
    <row r="48" spans="1:17" ht="17.100000000000001" customHeight="1" x14ac:dyDescent="0.2">
      <c r="A48" s="13"/>
      <c r="B48" s="12"/>
      <c r="C48" s="11"/>
      <c r="D48" s="11"/>
      <c r="E48" s="11"/>
      <c r="F48" s="11"/>
      <c r="G48" s="12"/>
      <c r="H48" s="14"/>
      <c r="I48" s="12"/>
      <c r="J48" s="12"/>
      <c r="K48" s="12"/>
      <c r="L48" s="12"/>
      <c r="M48" s="12"/>
      <c r="N48" s="12"/>
      <c r="O48" s="14"/>
      <c r="P48" s="12"/>
      <c r="Q48" s="12"/>
    </row>
    <row r="49" spans="1:17" ht="17.100000000000001" customHeight="1" x14ac:dyDescent="0.2">
      <c r="A49" s="13"/>
      <c r="B49" s="12"/>
      <c r="C49" s="11"/>
      <c r="D49" s="11"/>
      <c r="E49" s="11"/>
      <c r="F49" s="11"/>
      <c r="G49" s="12"/>
      <c r="H49" s="14"/>
      <c r="I49" s="12"/>
      <c r="J49" s="12"/>
      <c r="K49" s="12"/>
      <c r="L49" s="12"/>
      <c r="M49" s="12"/>
      <c r="N49" s="12"/>
      <c r="O49" s="14"/>
      <c r="P49" s="12"/>
      <c r="Q49" s="12"/>
    </row>
    <row r="50" spans="1:17" ht="17.100000000000001" customHeight="1" x14ac:dyDescent="0.2">
      <c r="A50" s="13"/>
      <c r="B50" s="12"/>
      <c r="C50" s="11"/>
      <c r="D50" s="11"/>
      <c r="E50" s="11"/>
      <c r="F50" s="11"/>
      <c r="G50" s="12"/>
      <c r="H50" s="14"/>
      <c r="I50" s="12"/>
      <c r="J50" s="12"/>
      <c r="K50" s="12"/>
      <c r="L50" s="12"/>
      <c r="M50" s="12"/>
      <c r="N50" s="12"/>
      <c r="O50" s="14"/>
      <c r="P50" s="12"/>
      <c r="Q50" s="12"/>
    </row>
    <row r="51" spans="1:17" ht="17.100000000000001" customHeight="1" x14ac:dyDescent="0.2">
      <c r="A51" s="13"/>
      <c r="B51" s="12"/>
      <c r="C51" s="11"/>
      <c r="D51" s="11"/>
      <c r="E51" s="11"/>
      <c r="F51" s="11"/>
      <c r="G51" s="12"/>
      <c r="H51" s="14"/>
      <c r="I51" s="12"/>
      <c r="J51" s="12"/>
      <c r="K51" s="12"/>
      <c r="L51" s="12"/>
      <c r="M51" s="12"/>
      <c r="N51" s="12"/>
      <c r="O51" s="14"/>
      <c r="P51" s="12"/>
      <c r="Q51" s="12"/>
    </row>
    <row r="52" spans="1:17" ht="17.100000000000001" customHeight="1" x14ac:dyDescent="0.2">
      <c r="A52" s="13"/>
      <c r="B52" s="12"/>
      <c r="C52" s="11"/>
      <c r="D52" s="11"/>
      <c r="E52" s="11"/>
      <c r="F52" s="11"/>
      <c r="G52" s="12"/>
      <c r="H52" s="14"/>
      <c r="I52" s="12"/>
      <c r="J52" s="12"/>
      <c r="K52" s="12"/>
      <c r="L52" s="12"/>
      <c r="M52" s="12"/>
      <c r="N52" s="12"/>
      <c r="O52" s="14"/>
      <c r="P52" s="12"/>
      <c r="Q52" s="12"/>
    </row>
    <row r="53" spans="1:17" ht="17.100000000000001" customHeight="1" x14ac:dyDescent="0.2">
      <c r="C53" s="11"/>
      <c r="K53" s="14"/>
      <c r="L53" s="14"/>
      <c r="M53" s="14"/>
      <c r="N53" s="14"/>
      <c r="O53" s="14"/>
    </row>
    <row r="54" spans="1:17" ht="17.100000000000001" customHeight="1" x14ac:dyDescent="0.2">
      <c r="C54" s="11"/>
    </row>
    <row r="55" spans="1:17" ht="17.100000000000001" customHeight="1" x14ac:dyDescent="0.2">
      <c r="C55" s="11"/>
    </row>
    <row r="56" spans="1:17" x14ac:dyDescent="0.2">
      <c r="C56" s="11"/>
    </row>
    <row r="57" spans="1:17" x14ac:dyDescent="0.2">
      <c r="C57" s="11"/>
    </row>
    <row r="58" spans="1:17" x14ac:dyDescent="0.2">
      <c r="C58" s="11"/>
    </row>
    <row r="59" spans="1:17" x14ac:dyDescent="0.2">
      <c r="C59" s="11"/>
    </row>
    <row r="60" spans="1:17" x14ac:dyDescent="0.2">
      <c r="C60" s="11"/>
    </row>
    <row r="61" spans="1:17" x14ac:dyDescent="0.2">
      <c r="C61" s="11"/>
    </row>
    <row r="62" spans="1:17" x14ac:dyDescent="0.2">
      <c r="C62" s="11"/>
    </row>
    <row r="63" spans="1:17" x14ac:dyDescent="0.2">
      <c r="C63" s="11"/>
    </row>
    <row r="64" spans="1:17" x14ac:dyDescent="0.2">
      <c r="C64" s="11"/>
    </row>
    <row r="65" spans="3:3" x14ac:dyDescent="0.2">
      <c r="C65" s="1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8"/>
  <sheetViews>
    <sheetView workbookViewId="0">
      <selection activeCell="K33" sqref="K33"/>
    </sheetView>
  </sheetViews>
  <sheetFormatPr defaultRowHeight="12.75" x14ac:dyDescent="0.2"/>
  <cols>
    <col min="22" max="22" width="10.42578125" customWidth="1"/>
  </cols>
  <sheetData>
    <row r="3" spans="2:24" x14ac:dyDescent="0.2">
      <c r="B3" s="15"/>
      <c r="C3" s="15"/>
      <c r="D3" s="15" t="s">
        <v>29</v>
      </c>
      <c r="E3" s="15" t="s">
        <v>76</v>
      </c>
      <c r="F3" s="15" t="s">
        <v>35</v>
      </c>
      <c r="G3" s="15" t="s">
        <v>61</v>
      </c>
      <c r="L3" s="15"/>
      <c r="M3" s="15" t="s">
        <v>381</v>
      </c>
      <c r="N3" s="15" t="s">
        <v>382</v>
      </c>
      <c r="P3" s="15"/>
      <c r="Q3" s="15"/>
      <c r="T3" s="15"/>
      <c r="U3" s="15" t="s">
        <v>383</v>
      </c>
      <c r="V3" s="15" t="s">
        <v>384</v>
      </c>
      <c r="W3" s="15"/>
      <c r="X3" s="15"/>
    </row>
    <row r="4" spans="2:24" x14ac:dyDescent="0.2">
      <c r="C4" s="10" t="s">
        <v>371</v>
      </c>
      <c r="D4" s="10">
        <v>8</v>
      </c>
      <c r="E4" s="10">
        <v>4</v>
      </c>
      <c r="F4" s="10">
        <v>11</v>
      </c>
      <c r="G4" s="10">
        <v>7</v>
      </c>
      <c r="L4" s="10" t="s">
        <v>371</v>
      </c>
      <c r="M4" s="16">
        <v>19</v>
      </c>
      <c r="N4" s="10">
        <v>11</v>
      </c>
      <c r="P4" s="10"/>
      <c r="Q4" s="10"/>
      <c r="T4" s="10" t="s">
        <v>371</v>
      </c>
      <c r="U4" s="10">
        <v>12</v>
      </c>
      <c r="V4" s="10">
        <v>18</v>
      </c>
      <c r="W4" s="10"/>
      <c r="X4" s="10"/>
    </row>
    <row r="5" spans="2:24" ht="25.5" x14ac:dyDescent="0.2">
      <c r="C5" s="10" t="s">
        <v>372</v>
      </c>
      <c r="D5" s="10">
        <v>5</v>
      </c>
      <c r="E5" s="10">
        <v>2</v>
      </c>
      <c r="F5" s="10">
        <v>3</v>
      </c>
      <c r="G5" s="10">
        <v>3</v>
      </c>
      <c r="L5" s="10" t="s">
        <v>372</v>
      </c>
      <c r="M5" s="10">
        <v>8</v>
      </c>
      <c r="N5" s="10">
        <v>5</v>
      </c>
      <c r="P5" s="10"/>
      <c r="Q5" s="10"/>
      <c r="T5" s="10" t="s">
        <v>372</v>
      </c>
      <c r="U5" s="10">
        <v>7</v>
      </c>
      <c r="V5" s="10">
        <v>6</v>
      </c>
      <c r="W5" s="10"/>
      <c r="X5" s="10"/>
    </row>
    <row r="6" spans="2:24" ht="25.5" x14ac:dyDescent="0.2">
      <c r="C6" s="10" t="s">
        <v>373</v>
      </c>
      <c r="D6" s="10">
        <v>5</v>
      </c>
      <c r="E6" s="10">
        <v>4</v>
      </c>
      <c r="F6" s="10">
        <v>2</v>
      </c>
      <c r="G6" s="10">
        <v>4</v>
      </c>
      <c r="L6" s="10" t="s">
        <v>373</v>
      </c>
      <c r="M6" s="10">
        <v>7</v>
      </c>
      <c r="N6" s="10">
        <v>8</v>
      </c>
      <c r="P6" s="10"/>
      <c r="Q6" s="10"/>
      <c r="T6" s="10" t="s">
        <v>373</v>
      </c>
      <c r="U6" s="10">
        <v>9</v>
      </c>
      <c r="V6" s="10">
        <v>6</v>
      </c>
      <c r="W6" s="10"/>
      <c r="X6" s="10"/>
    </row>
    <row r="7" spans="2:24" x14ac:dyDescent="0.2">
      <c r="C7" s="10" t="s">
        <v>374</v>
      </c>
      <c r="D7" s="10">
        <v>3</v>
      </c>
      <c r="E7" s="10">
        <v>0</v>
      </c>
      <c r="F7" s="10">
        <v>0</v>
      </c>
      <c r="G7" s="10">
        <v>0</v>
      </c>
      <c r="L7" s="10" t="s">
        <v>374</v>
      </c>
      <c r="M7" s="10">
        <v>3</v>
      </c>
      <c r="N7" s="10">
        <v>0</v>
      </c>
      <c r="P7" s="10"/>
      <c r="Q7" s="10"/>
      <c r="T7" s="10" t="s">
        <v>374</v>
      </c>
      <c r="U7" s="10">
        <v>3</v>
      </c>
      <c r="V7" s="10">
        <v>0</v>
      </c>
      <c r="W7" s="10"/>
      <c r="X7" s="10"/>
    </row>
    <row r="8" spans="2:24" x14ac:dyDescent="0.2">
      <c r="C8" s="13" t="s">
        <v>375</v>
      </c>
      <c r="D8" s="12">
        <v>0</v>
      </c>
      <c r="E8" s="12">
        <v>0</v>
      </c>
      <c r="F8" s="12">
        <v>1</v>
      </c>
      <c r="G8" s="12">
        <v>0</v>
      </c>
      <c r="L8" s="13" t="s">
        <v>375</v>
      </c>
      <c r="M8" s="12">
        <v>1</v>
      </c>
      <c r="N8" s="12">
        <v>0</v>
      </c>
      <c r="P8" s="12"/>
      <c r="Q8" s="12"/>
      <c r="T8" s="13" t="s">
        <v>375</v>
      </c>
      <c r="U8" s="12">
        <v>0</v>
      </c>
      <c r="V8" s="12">
        <v>1</v>
      </c>
      <c r="W8" s="12"/>
      <c r="X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14</vt:i4>
      </vt:variant>
      <vt:variant>
        <vt:lpstr>Navngivne områder</vt:lpstr>
      </vt:variant>
      <vt:variant>
        <vt:i4>1</vt:i4>
      </vt:variant>
    </vt:vector>
  </HeadingPairs>
  <TitlesOfParts>
    <vt:vector size="15" baseType="lpstr">
      <vt:lpstr>Pre-task Questionnaire</vt:lpstr>
      <vt:lpstr>Post-task Questionnaires</vt:lpstr>
      <vt:lpstr>SLTL</vt:lpstr>
      <vt:lpstr>SLTF</vt:lpstr>
      <vt:lpstr>NSTL</vt:lpstr>
      <vt:lpstr>NSTF</vt:lpstr>
      <vt:lpstr>Visu1</vt:lpstr>
      <vt:lpstr>Visu2</vt:lpstr>
      <vt:lpstr>Visu3</vt:lpstr>
      <vt:lpstr>Visu4</vt:lpstr>
      <vt:lpstr>Visu5</vt:lpstr>
      <vt:lpstr>Visu6</vt:lpstr>
      <vt:lpstr>Stats1</vt:lpstr>
      <vt:lpstr>Stats2</vt:lpstr>
      <vt:lpstr>TotalExpAndState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Tenna</dc:creator>
  <cp:lastModifiedBy>Tenna</cp:lastModifiedBy>
  <dcterms:created xsi:type="dcterms:W3CDTF">2016-11-05T08:08:14Z</dcterms:created>
  <dcterms:modified xsi:type="dcterms:W3CDTF">2016-12-13T16:05:58Z</dcterms:modified>
</cp:coreProperties>
</file>