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\Documents\projeto integrador 2\"/>
    </mc:Choice>
  </mc:AlternateContent>
  <xr:revisionPtr revIDLastSave="0" documentId="13_ncr:1_{14254B31-D180-4465-8B52-C5FE979C2AA1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<sst xmlns="http://schemas.openxmlformats.org/spreadsheetml/2006/main" count="286" uniqueCount="139">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</sst>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D9" sqref="D9"/>
    </sheetView>
  </sheetViews>
  <sheetFormatPr defaultColWidth="11" defaultRowHeight="15.9" x14ac:dyDescent="0.45"/>
  <cols>
    <col min="2" max="2" width="5.5703125" bestFit="1" customWidth="1"/>
    <col min="3" max="3" width="10" bestFit="1" customWidth="1"/>
    <col min="4" max="19" width="7.92578125" customWidth="1"/>
    <col min="20" max="20" width="8" customWidth="1"/>
  </cols>
  <sheetData>
    <row r="1" spans="1:20" ht="20.6" x14ac:dyDescent="0.45">
      <c r="A1" s="24" t="s">
        <v>138</v>
      </c>
      <c r="B1" s="1"/>
      <c r="C1" s="1"/>
    </row>
    <row r="2" spans="1:20" x14ac:dyDescent="0.45">
      <c r="A2" s="34" t="s">
        <v>0</v>
      </c>
      <c r="B2" s="1"/>
      <c r="C2" s="1"/>
    </row>
    <row r="3" spans="1:20" x14ac:dyDescent="0.45">
      <c r="B3" s="1"/>
      <c r="C3" s="1"/>
    </row>
    <row r="4" spans="1:20" x14ac:dyDescent="0.45">
      <c r="A4" s="2" t="s">
        <v>1</v>
      </c>
      <c r="B4" s="6">
        <v>164</v>
      </c>
      <c r="C4" s="1" t="s">
        <v>2</v>
      </c>
    </row>
    <row r="6" spans="1:20" x14ac:dyDescent="0.45">
      <c r="A6" s="4" t="s">
        <v>3</v>
      </c>
    </row>
    <row r="7" spans="1:20" ht="16.3" thickBot="1" x14ac:dyDescent="0.5"/>
    <row r="8" spans="1:20" ht="15.9" customHeight="1" thickBot="1" x14ac:dyDescent="0.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5">
      <c r="B9" s="1"/>
      <c r="C9" s="1"/>
      <c r="D9" s="42">
        <f>C10</f>
        <v>1230767</v>
      </c>
      <c r="E9" s="43">
        <f>C11</f>
        <v>1230977</v>
      </c>
      <c r="F9" s="43">
        <f>C12</f>
        <v>1230776</v>
      </c>
      <c r="G9" s="43">
        <f>C13</f>
        <v>1230609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3" thickBot="1" x14ac:dyDescent="0.5">
      <c r="B10" s="62" t="s">
        <v>6</v>
      </c>
      <c r="C10" s="37">
        <v>1230767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3" thickBot="1" x14ac:dyDescent="0.5">
      <c r="B11" s="63"/>
      <c r="C11" s="8">
        <v>1230977</v>
      </c>
      <c r="D11" s="9">
        <v>4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3" thickBot="1" x14ac:dyDescent="0.5">
      <c r="B12" s="63"/>
      <c r="C12" s="8">
        <v>1230776</v>
      </c>
      <c r="D12" s="8">
        <v>4</v>
      </c>
      <c r="E12" s="9">
        <v>4</v>
      </c>
      <c r="F12" s="36">
        <v>4</v>
      </c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3" thickBot="1" x14ac:dyDescent="0.5">
      <c r="B13" s="63"/>
      <c r="C13" s="8">
        <v>1230609</v>
      </c>
      <c r="D13" s="8">
        <v>4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3" thickBot="1" x14ac:dyDescent="0.5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3" thickBot="1" x14ac:dyDescent="0.5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3" thickBot="1" x14ac:dyDescent="0.5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3" thickBot="1" x14ac:dyDescent="0.5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3" thickBot="1" x14ac:dyDescent="0.5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3" thickBot="1" x14ac:dyDescent="0.5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3" thickBot="1" x14ac:dyDescent="0.5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3" thickBot="1" x14ac:dyDescent="0.5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3" thickBot="1" x14ac:dyDescent="0.5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3" thickBot="1" x14ac:dyDescent="0.5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3" thickBot="1" x14ac:dyDescent="0.5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3" thickBot="1" x14ac:dyDescent="0.5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45">
      <c r="A27" s="4" t="s">
        <v>18</v>
      </c>
    </row>
    <row r="28" spans="1:19" x14ac:dyDescent="0.45">
      <c r="A28" t="s">
        <v>19</v>
      </c>
    </row>
    <row r="29" spans="1:19" x14ac:dyDescent="0.45">
      <c r="A29" s="3" t="s">
        <v>20</v>
      </c>
    </row>
    <row r="30" spans="1:19" x14ac:dyDescent="0.45">
      <c r="A30" t="s">
        <v>21</v>
      </c>
    </row>
    <row r="31" spans="1:19" x14ac:dyDescent="0.45">
      <c r="A31">
        <v>0</v>
      </c>
      <c r="B31" t="s">
        <v>22</v>
      </c>
    </row>
    <row r="32" spans="1:19" x14ac:dyDescent="0.45">
      <c r="A32">
        <v>1</v>
      </c>
      <c r="B32" t="s">
        <v>23</v>
      </c>
    </row>
    <row r="33" spans="1:2" x14ac:dyDescent="0.45">
      <c r="A33">
        <v>2</v>
      </c>
      <c r="B33" t="s">
        <v>24</v>
      </c>
    </row>
    <row r="34" spans="1:2" x14ac:dyDescent="0.45">
      <c r="A34">
        <v>3</v>
      </c>
      <c r="B34" t="s">
        <v>25</v>
      </c>
    </row>
    <row r="35" spans="1:2" x14ac:dyDescent="0.45">
      <c r="A35">
        <v>4</v>
      </c>
      <c r="B35" t="s">
        <v>26</v>
      </c>
    </row>
    <row r="36" spans="1:2" x14ac:dyDescent="0.4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zoomScale="72" workbookViewId="0">
      <selection activeCell="C14" sqref="C14"/>
    </sheetView>
  </sheetViews>
  <sheetFormatPr defaultColWidth="20.0703125" defaultRowHeight="15.9" x14ac:dyDescent="0.45"/>
  <cols>
    <col min="1" max="1" width="11.0703125" bestFit="1" customWidth="1"/>
    <col min="2" max="2" width="18" bestFit="1" customWidth="1"/>
    <col min="4" max="4" width="22.5" customWidth="1"/>
    <col min="5" max="10" width="27.5" customWidth="1"/>
  </cols>
  <sheetData>
    <row r="1" spans="1:10" ht="20.6" x14ac:dyDescent="0.55000000000000004">
      <c r="A1" s="30" t="s">
        <v>28</v>
      </c>
    </row>
    <row r="2" spans="1:10" ht="16.3" thickBot="1" x14ac:dyDescent="0.5"/>
    <row r="3" spans="1:10" x14ac:dyDescent="0.45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75" x14ac:dyDescent="0.45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 x14ac:dyDescent="0.5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6" x14ac:dyDescent="0.45">
      <c r="A6" s="14">
        <v>1</v>
      </c>
      <c r="B6" s="29">
        <v>1230776</v>
      </c>
      <c r="C6" s="29">
        <v>5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6" x14ac:dyDescent="0.45">
      <c r="A7" s="14">
        <v>2</v>
      </c>
      <c r="B7" s="29">
        <v>1230977</v>
      </c>
      <c r="C7" s="29">
        <v>4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6" x14ac:dyDescent="0.45">
      <c r="A8" s="14">
        <v>3</v>
      </c>
      <c r="B8" s="29">
        <v>1230767</v>
      </c>
      <c r="C8" s="29">
        <v>5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6" x14ac:dyDescent="0.45">
      <c r="A9" s="14">
        <v>4</v>
      </c>
      <c r="B9" s="29">
        <v>1230776</v>
      </c>
      <c r="C9" s="29">
        <v>4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7.6" x14ac:dyDescent="0.45">
      <c r="A10" s="14">
        <v>5</v>
      </c>
      <c r="B10" s="29">
        <v>1230609</v>
      </c>
      <c r="C10" s="29">
        <v>5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7.6" x14ac:dyDescent="0.45">
      <c r="A11" s="14">
        <v>6</v>
      </c>
      <c r="B11" s="29">
        <v>1230977</v>
      </c>
      <c r="C11" s="29">
        <v>4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7.6" x14ac:dyDescent="0.45">
      <c r="A12" s="14">
        <v>7</v>
      </c>
      <c r="B12" s="29">
        <v>1230609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7.6" x14ac:dyDescent="0.45">
      <c r="A13" s="14">
        <v>8</v>
      </c>
      <c r="B13" s="29">
        <v>1230767</v>
      </c>
      <c r="C13" s="29">
        <v>4</v>
      </c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7.6" x14ac:dyDescent="0.45">
      <c r="A14" s="14"/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7.6" x14ac:dyDescent="0.45">
      <c r="A15" s="14"/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7.6" x14ac:dyDescent="0.45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7.6" x14ac:dyDescent="0.45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7.6" x14ac:dyDescent="0.45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7.6" x14ac:dyDescent="0.45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6" x14ac:dyDescent="0.4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6" x14ac:dyDescent="0.4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6" x14ac:dyDescent="0.4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6" x14ac:dyDescent="0.4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6" x14ac:dyDescent="0.4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8" thickBot="1" x14ac:dyDescent="0.5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H4" sqref="H4"/>
    </sheetView>
  </sheetViews>
  <sheetFormatPr defaultColWidth="10.92578125" defaultRowHeight="15.9" x14ac:dyDescent="0.45"/>
  <cols>
    <col min="1" max="1" width="14.92578125" style="1" customWidth="1"/>
    <col min="2" max="2" width="7.0703125" style="1" bestFit="1" customWidth="1"/>
    <col min="3" max="17" width="5.5703125" style="1" customWidth="1"/>
    <col min="18" max="18" width="12.0703125" style="1" bestFit="1" customWidth="1"/>
    <col min="19" max="20" width="16.42578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42578125" style="1" bestFit="1" customWidth="1"/>
    <col min="25" max="25" width="11" style="1" bestFit="1" customWidth="1"/>
    <col min="26" max="26" width="8.42578125" style="1" bestFit="1" customWidth="1"/>
    <col min="27" max="28" width="7.42578125" style="1" bestFit="1" customWidth="1"/>
    <col min="29" max="16384" width="10.92578125" style="1"/>
  </cols>
  <sheetData>
    <row r="1" spans="1:26" ht="20.6" x14ac:dyDescent="0.4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3" thickBot="1" x14ac:dyDescent="0.5"/>
    <row r="3" spans="1:26" ht="57" x14ac:dyDescent="0.45">
      <c r="A3" s="19" t="s">
        <v>49</v>
      </c>
      <c r="B3" s="20" t="s">
        <v>46</v>
      </c>
      <c r="C3" s="20">
        <f>'Group and Self Assessment'!C10</f>
        <v>1230767</v>
      </c>
      <c r="D3" s="20">
        <f>'Group and Self Assessment'!C11</f>
        <v>1230977</v>
      </c>
      <c r="E3" s="20">
        <f>'Group and Self Assessment'!C12</f>
        <v>1230776</v>
      </c>
      <c r="F3" s="20">
        <f>'Group and Self Assessment'!C13</f>
        <v>1230609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3.45" x14ac:dyDescent="0.45">
      <c r="A4" s="14" t="s">
        <v>51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1" x14ac:dyDescent="0.45">
      <c r="A5" s="14" t="s">
        <v>58</v>
      </c>
      <c r="B5" s="17">
        <v>0.2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5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9.3" x14ac:dyDescent="0.45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79.3" x14ac:dyDescent="0.45">
      <c r="A7" s="14" t="s">
        <v>71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45">
      <c r="A8" s="14" t="s">
        <v>47</v>
      </c>
      <c r="B8" s="18">
        <f>SUM(B4:B7)</f>
        <v>1</v>
      </c>
      <c r="C8" s="7">
        <f t="shared" ref="C8:Q8" si="1">SUMPRODUCT(C4:C7,$B$4:$B$7)</f>
        <v>3.5</v>
      </c>
      <c r="D8" s="7">
        <f t="shared" si="1"/>
        <v>3.5</v>
      </c>
      <c r="E8" s="7">
        <f t="shared" si="1"/>
        <v>3.5</v>
      </c>
      <c r="F8" s="7">
        <f t="shared" si="1"/>
        <v>3.5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3" thickBot="1" x14ac:dyDescent="0.5">
      <c r="A9" s="22" t="s">
        <v>77</v>
      </c>
      <c r="B9" s="23"/>
      <c r="C9" s="23">
        <f>C8/5*20</f>
        <v>14</v>
      </c>
      <c r="D9" s="23">
        <f t="shared" ref="D9:Q9" si="2">D8/5*20</f>
        <v>14</v>
      </c>
      <c r="E9" s="23">
        <f t="shared" si="2"/>
        <v>14</v>
      </c>
      <c r="F9" s="23">
        <f t="shared" si="2"/>
        <v>14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4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5" workbookViewId="0">
      <selection activeCell="D19" sqref="D19"/>
    </sheetView>
  </sheetViews>
  <sheetFormatPr defaultColWidth="10.92578125" defaultRowHeight="15.9" x14ac:dyDescent="0.45"/>
  <cols>
    <col min="1" max="1" width="14.92578125" style="1" customWidth="1"/>
    <col min="2" max="2" width="7.0703125" style="1" bestFit="1" customWidth="1"/>
    <col min="3" max="17" width="5.5703125" style="1" customWidth="1"/>
    <col min="18" max="18" width="12.0703125" style="1" bestFit="1" customWidth="1"/>
    <col min="19" max="20" width="16.42578125" style="1" bestFit="1" customWidth="1"/>
    <col min="21" max="21" width="17.5" style="1" bestFit="1" customWidth="1"/>
    <col min="22" max="24" width="20.5703125" style="1" customWidth="1"/>
    <col min="25" max="25" width="11" style="1" bestFit="1" customWidth="1"/>
    <col min="26" max="26" width="8.42578125" style="1" bestFit="1" customWidth="1"/>
    <col min="27" max="28" width="7.42578125" style="1" bestFit="1" customWidth="1"/>
    <col min="29" max="16384" width="10.92578125" style="1"/>
  </cols>
  <sheetData>
    <row r="1" spans="1:26" ht="20.6" x14ac:dyDescent="0.4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45">
      <c r="A3" s="19" t="s">
        <v>49</v>
      </c>
      <c r="B3" s="20" t="s">
        <v>46</v>
      </c>
      <c r="C3" s="20">
        <f>'Group and Self Assessment'!C10</f>
        <v>1230767</v>
      </c>
      <c r="D3" s="20">
        <f>'Group and Self Assessment'!C11</f>
        <v>1230977</v>
      </c>
      <c r="E3" s="20">
        <f>'Group and Self Assessment'!C12</f>
        <v>1230776</v>
      </c>
      <c r="F3" s="20">
        <f>'Group and Self Assessment'!C13</f>
        <v>1230609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45">
      <c r="A4" s="14" t="s">
        <v>79</v>
      </c>
      <c r="B4" s="17">
        <v>0.1</v>
      </c>
      <c r="C4" s="25">
        <v>5</v>
      </c>
      <c r="D4" s="25">
        <v>4</v>
      </c>
      <c r="E4" s="25">
        <v>4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4.5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45">
      <c r="A5" s="14" t="s">
        <v>86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75" x14ac:dyDescent="0.45">
      <c r="A6" s="14" t="s">
        <v>93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6" x14ac:dyDescent="0.45">
      <c r="A7" s="14" t="s">
        <v>100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5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47.6" x14ac:dyDescent="0.45">
      <c r="A8" s="14" t="s">
        <v>106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.45" x14ac:dyDescent="0.45">
      <c r="A9" s="14" t="s">
        <v>112</v>
      </c>
      <c r="B9" s="17">
        <v>0.05</v>
      </c>
      <c r="C9" s="25">
        <v>4</v>
      </c>
      <c r="D9" s="25">
        <v>4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4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9.3" x14ac:dyDescent="0.45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75" x14ac:dyDescent="0.45">
      <c r="A11" s="14" t="s">
        <v>123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75" x14ac:dyDescent="0.45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75" x14ac:dyDescent="0.45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75" x14ac:dyDescent="0.45">
      <c r="A14" s="14" t="s">
        <v>137</v>
      </c>
      <c r="B14" s="17">
        <v>0.15</v>
      </c>
      <c r="C14" s="25">
        <v>5</v>
      </c>
      <c r="D14" s="25">
        <v>5</v>
      </c>
      <c r="E14" s="25">
        <v>5</v>
      </c>
      <c r="F14" s="25">
        <v>5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5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45">
      <c r="A15" s="14" t="s">
        <v>47</v>
      </c>
      <c r="B15" s="18">
        <f>SUM(B4:B14)</f>
        <v>1</v>
      </c>
      <c r="C15" s="7">
        <f>SUMPRODUCT(C4:C14,$B$4:$B$14)</f>
        <v>4.05</v>
      </c>
      <c r="D15" s="7">
        <f t="shared" ref="D15:Q15" si="4">SUMPRODUCT(D4:D14,$B$4:$B$14)</f>
        <v>3.95</v>
      </c>
      <c r="E15" s="7">
        <f t="shared" si="4"/>
        <v>3.95</v>
      </c>
      <c r="F15" s="7">
        <f t="shared" si="4"/>
        <v>4.05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45">
      <c r="A16" s="22" t="s">
        <v>77</v>
      </c>
      <c r="B16" s="23"/>
      <c r="C16" s="23">
        <f>C15/5*20</f>
        <v>16.2</v>
      </c>
      <c r="D16" s="23">
        <f t="shared" ref="D16:Q16" si="5">D15/5*20</f>
        <v>15.8</v>
      </c>
      <c r="E16" s="23">
        <f t="shared" si="5"/>
        <v>15.8</v>
      </c>
      <c r="F16" s="23">
        <f t="shared" si="5"/>
        <v>16.2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4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Gabriela Morais Ribeiro Escalhao Teixeira</cp:lastModifiedBy>
  <cp:revision/>
  <dcterms:created xsi:type="dcterms:W3CDTF">2021-10-23T17:18:59Z</dcterms:created>
  <dcterms:modified xsi:type="dcterms:W3CDTF">2024-06-09T12:39:39Z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