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ui\Desktop\"/>
    </mc:Choice>
  </mc:AlternateContent>
  <xr:revisionPtr revIDLastSave="0" documentId="13_ncr:1_{61D70C20-484E-4F9F-955D-B2C8D3DD18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G34" i="1" s="1"/>
  <c r="F38" i="1"/>
  <c r="G7" i="1" s="1"/>
  <c r="F39" i="1"/>
  <c r="G8" i="1" s="1"/>
  <c r="F40" i="1"/>
  <c r="G9" i="1" s="1"/>
  <c r="F41" i="1"/>
  <c r="G10" i="1" s="1"/>
  <c r="F42" i="1"/>
  <c r="G11" i="1" s="1"/>
  <c r="F43" i="1"/>
  <c r="G12" i="1" s="1"/>
  <c r="F44" i="1"/>
  <c r="G13" i="1" s="1"/>
  <c r="F45" i="1"/>
  <c r="G14" i="1" s="1"/>
  <c r="F46" i="1"/>
  <c r="G15" i="1" s="1"/>
  <c r="F47" i="1"/>
  <c r="G16" i="1" s="1"/>
  <c r="F48" i="1"/>
  <c r="G17" i="1" s="1"/>
  <c r="F49" i="1"/>
  <c r="G18" i="1" s="1"/>
  <c r="F50" i="1"/>
  <c r="G19" i="1" s="1"/>
  <c r="F51" i="1"/>
  <c r="G20" i="1" s="1"/>
  <c r="F52" i="1"/>
  <c r="G21" i="1" s="1"/>
  <c r="F53" i="1"/>
  <c r="G22" i="1" s="1"/>
  <c r="F54" i="1"/>
  <c r="G23" i="1" s="1"/>
  <c r="F55" i="1"/>
  <c r="G24" i="1" s="1"/>
  <c r="F56" i="1"/>
  <c r="G25" i="1" s="1"/>
  <c r="F57" i="1"/>
  <c r="G26" i="1" s="1"/>
  <c r="F58" i="1"/>
  <c r="G27" i="1" s="1"/>
  <c r="F59" i="1"/>
  <c r="G28" i="1" s="1"/>
  <c r="F60" i="1"/>
  <c r="G29" i="1" s="1"/>
  <c r="F61" i="1"/>
  <c r="G30" i="1" s="1"/>
  <c r="F62" i="1"/>
  <c r="G31" i="1" s="1"/>
  <c r="F63" i="1"/>
  <c r="G32" i="1" s="1"/>
  <c r="F64" i="1"/>
  <c r="G33" i="1" s="1"/>
  <c r="E63" i="1"/>
  <c r="E62" i="1"/>
  <c r="E59" i="1"/>
  <c r="E58" i="1"/>
  <c r="E57" i="1"/>
  <c r="E56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F10" i="1" s="1"/>
  <c r="E49" i="1"/>
  <c r="E65" i="1"/>
  <c r="E60" i="1"/>
  <c r="E50" i="1"/>
  <c r="E61" i="1"/>
  <c r="E48" i="1"/>
  <c r="E64" i="1"/>
  <c r="F12" i="1" l="1"/>
  <c r="F7" i="1"/>
  <c r="F25" i="1"/>
  <c r="F8" i="1"/>
  <c r="F9" i="1"/>
  <c r="F34" i="1"/>
  <c r="F33" i="1"/>
  <c r="F32" i="1"/>
  <c r="F31" i="1"/>
  <c r="F15" i="1"/>
  <c r="F14" i="1"/>
  <c r="F29" i="1"/>
  <c r="F28" i="1"/>
  <c r="F27" i="1"/>
  <c r="F11" i="1"/>
  <c r="F24" i="1"/>
  <c r="F23" i="1"/>
  <c r="F22" i="1"/>
  <c r="F21" i="1"/>
  <c r="F20" i="1"/>
  <c r="F19" i="1"/>
  <c r="F18" i="1"/>
  <c r="F17" i="1"/>
  <c r="F16" i="1"/>
  <c r="F30" i="1"/>
  <c r="F13" i="1"/>
  <c r="F26" i="1"/>
  <c r="E66" i="1"/>
</calcChain>
</file>

<file path=xl/sharedStrings.xml><?xml version="1.0" encoding="utf-8"?>
<sst xmlns="http://schemas.openxmlformats.org/spreadsheetml/2006/main" count="10" uniqueCount="10">
  <si>
    <t>Dia</t>
  </si>
  <si>
    <t>Issues Fechados</t>
  </si>
  <si>
    <t>Issues Por Fechar</t>
  </si>
  <si>
    <t>total</t>
  </si>
  <si>
    <t>Ideal Burndown</t>
  </si>
  <si>
    <t>Rui Soares:</t>
  </si>
  <si>
    <t>Mateus Cabral:</t>
  </si>
  <si>
    <t>Rute Ferreira:</t>
  </si>
  <si>
    <t>Sandro Luís:</t>
  </si>
  <si>
    <t>Turma 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</si>
</sst>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Issues Por Fechar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Sheet1!$E$7:$E$34</c:f>
              <c:numCache>
                <c:formatCode>d\-mmm</c:formatCode>
                <c:ptCount val="28"/>
                <c:pt idx="0">
                  <c:v>45593</c:v>
                </c:pt>
                <c:pt idx="1">
                  <c:v>45594</c:v>
                </c:pt>
                <c:pt idx="2">
                  <c:v>45595</c:v>
                </c:pt>
                <c:pt idx="3">
                  <c:v>45596</c:v>
                </c:pt>
                <c:pt idx="4">
                  <c:v>45597</c:v>
                </c:pt>
                <c:pt idx="5">
                  <c:v>45598</c:v>
                </c:pt>
                <c:pt idx="6">
                  <c:v>45599</c:v>
                </c:pt>
                <c:pt idx="7">
                  <c:v>45600</c:v>
                </c:pt>
                <c:pt idx="8">
                  <c:v>45601</c:v>
                </c:pt>
                <c:pt idx="9">
                  <c:v>45602</c:v>
                </c:pt>
                <c:pt idx="10">
                  <c:v>45603</c:v>
                </c:pt>
                <c:pt idx="11">
                  <c:v>45604</c:v>
                </c:pt>
                <c:pt idx="12">
                  <c:v>45605</c:v>
                </c:pt>
                <c:pt idx="13">
                  <c:v>45606</c:v>
                </c:pt>
                <c:pt idx="14">
                  <c:v>45607</c:v>
                </c:pt>
                <c:pt idx="15">
                  <c:v>45608</c:v>
                </c:pt>
                <c:pt idx="16">
                  <c:v>45609</c:v>
                </c:pt>
                <c:pt idx="17">
                  <c:v>45610</c:v>
                </c:pt>
                <c:pt idx="18">
                  <c:v>45611</c:v>
                </c:pt>
                <c:pt idx="19">
                  <c:v>45612</c:v>
                </c:pt>
                <c:pt idx="20">
                  <c:v>45613</c:v>
                </c:pt>
                <c:pt idx="21">
                  <c:v>45614</c:v>
                </c:pt>
                <c:pt idx="22">
                  <c:v>45615</c:v>
                </c:pt>
                <c:pt idx="23">
                  <c:v>45616</c:v>
                </c:pt>
                <c:pt idx="24">
                  <c:v>45617</c:v>
                </c:pt>
                <c:pt idx="25">
                  <c:v>45618</c:v>
                </c:pt>
                <c:pt idx="26">
                  <c:v>45619</c:v>
                </c:pt>
                <c:pt idx="27">
                  <c:v>45620</c:v>
                </c:pt>
              </c:numCache>
            </c:numRef>
          </c:cat>
          <c:val>
            <c:numRef>
              <c:f>Sheet1!$F$7:$F$34</c:f>
              <c:numCache>
                <c:formatCode>General</c:formatCode>
                <c:ptCount val="28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F-4D5B-BF7D-1561C92BE13B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Sheet1!$E$7:$E$34</c:f>
              <c:numCache>
                <c:formatCode>d\-mmm</c:formatCode>
                <c:ptCount val="28"/>
                <c:pt idx="0">
                  <c:v>45593</c:v>
                </c:pt>
                <c:pt idx="1">
                  <c:v>45594</c:v>
                </c:pt>
                <c:pt idx="2">
                  <c:v>45595</c:v>
                </c:pt>
                <c:pt idx="3">
                  <c:v>45596</c:v>
                </c:pt>
                <c:pt idx="4">
                  <c:v>45597</c:v>
                </c:pt>
                <c:pt idx="5">
                  <c:v>45598</c:v>
                </c:pt>
                <c:pt idx="6">
                  <c:v>45599</c:v>
                </c:pt>
                <c:pt idx="7">
                  <c:v>45600</c:v>
                </c:pt>
                <c:pt idx="8">
                  <c:v>45601</c:v>
                </c:pt>
                <c:pt idx="9">
                  <c:v>45602</c:v>
                </c:pt>
                <c:pt idx="10">
                  <c:v>45603</c:v>
                </c:pt>
                <c:pt idx="11">
                  <c:v>45604</c:v>
                </c:pt>
                <c:pt idx="12">
                  <c:v>45605</c:v>
                </c:pt>
                <c:pt idx="13">
                  <c:v>45606</c:v>
                </c:pt>
                <c:pt idx="14">
                  <c:v>45607</c:v>
                </c:pt>
                <c:pt idx="15">
                  <c:v>45608</c:v>
                </c:pt>
                <c:pt idx="16">
                  <c:v>45609</c:v>
                </c:pt>
                <c:pt idx="17">
                  <c:v>45610</c:v>
                </c:pt>
                <c:pt idx="18">
                  <c:v>45611</c:v>
                </c:pt>
                <c:pt idx="19">
                  <c:v>45612</c:v>
                </c:pt>
                <c:pt idx="20">
                  <c:v>45613</c:v>
                </c:pt>
                <c:pt idx="21">
                  <c:v>45614</c:v>
                </c:pt>
                <c:pt idx="22">
                  <c:v>45615</c:v>
                </c:pt>
                <c:pt idx="23">
                  <c:v>45616</c:v>
                </c:pt>
                <c:pt idx="24">
                  <c:v>45617</c:v>
                </c:pt>
                <c:pt idx="25">
                  <c:v>45618</c:v>
                </c:pt>
                <c:pt idx="26">
                  <c:v>45619</c:v>
                </c:pt>
                <c:pt idx="27">
                  <c:v>45620</c:v>
                </c:pt>
              </c:numCache>
            </c:numRef>
          </c:cat>
          <c:val>
            <c:numRef>
              <c:f>Sheet1!$G$7:$G$34</c:f>
              <c:numCache>
                <c:formatCode>0.00</c:formatCode>
                <c:ptCount val="28"/>
                <c:pt idx="0">
                  <c:v>43</c:v>
                </c:pt>
                <c:pt idx="1">
                  <c:v>41.407407407407405</c:v>
                </c:pt>
                <c:pt idx="2">
                  <c:v>39.814814814814817</c:v>
                </c:pt>
                <c:pt idx="3">
                  <c:v>38.222222222222221</c:v>
                </c:pt>
                <c:pt idx="4">
                  <c:v>36.629629629629633</c:v>
                </c:pt>
                <c:pt idx="5">
                  <c:v>35.037037037037038</c:v>
                </c:pt>
                <c:pt idx="6">
                  <c:v>33.444444444444443</c:v>
                </c:pt>
                <c:pt idx="7">
                  <c:v>31.851851851851851</c:v>
                </c:pt>
                <c:pt idx="8">
                  <c:v>30.25925925925926</c:v>
                </c:pt>
                <c:pt idx="9">
                  <c:v>28.666666666666668</c:v>
                </c:pt>
                <c:pt idx="10">
                  <c:v>27.074074074074076</c:v>
                </c:pt>
                <c:pt idx="11">
                  <c:v>25.481481481481481</c:v>
                </c:pt>
                <c:pt idx="12">
                  <c:v>23.888888888888889</c:v>
                </c:pt>
                <c:pt idx="13">
                  <c:v>22.296296296296298</c:v>
                </c:pt>
                <c:pt idx="14">
                  <c:v>20.703703703703702</c:v>
                </c:pt>
                <c:pt idx="15">
                  <c:v>19.111111111111111</c:v>
                </c:pt>
                <c:pt idx="16">
                  <c:v>17.518518518518519</c:v>
                </c:pt>
                <c:pt idx="17">
                  <c:v>15.925925925925927</c:v>
                </c:pt>
                <c:pt idx="18">
                  <c:v>14.333333333333336</c:v>
                </c:pt>
                <c:pt idx="19">
                  <c:v>12.74074074074074</c:v>
                </c:pt>
                <c:pt idx="20">
                  <c:v>11.148148148148149</c:v>
                </c:pt>
                <c:pt idx="21">
                  <c:v>9.5555555555555571</c:v>
                </c:pt>
                <c:pt idx="22">
                  <c:v>7.9629629629629619</c:v>
                </c:pt>
                <c:pt idx="23">
                  <c:v>6.3703703703703738</c:v>
                </c:pt>
                <c:pt idx="24">
                  <c:v>4.7777777777777786</c:v>
                </c:pt>
                <c:pt idx="25">
                  <c:v>3.1851851851851833</c:v>
                </c:pt>
                <c:pt idx="26">
                  <c:v>1.5925925925925952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F-4D5B-BF7D-1561C92B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72447"/>
        <c:axId val="510280607"/>
      </c:lineChart>
      <c:dateAx>
        <c:axId val="5102724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280607"/>
        <c:crosses val="autoZero"/>
        <c:auto val="1"/>
        <c:lblOffset val="100"/>
        <c:baseTimeUnit val="days"/>
      </c:dateAx>
      <c:valAx>
        <c:axId val="510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2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9</xdr:row>
      <xdr:rowOff>14287</xdr:rowOff>
    </xdr:from>
    <xdr:to>
      <xdr:col>18</xdr:col>
      <xdr:colOff>238125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1D739-9F3C-3732-C958-0995FDCE1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6"/>
  <sheetViews>
    <sheetView tabSelected="1" topLeftCell="A7" workbookViewId="0">
      <selection activeCell="D4" sqref="D4"/>
    </sheetView>
  </sheetViews>
  <sheetFormatPr defaultRowHeight="15" x14ac:dyDescent="0.25"/>
  <cols>
    <col min="2" max="2" width="14.140625" customWidth="1"/>
    <col min="3" max="3" width="19" customWidth="1"/>
    <col min="4" max="4" width="34" customWidth="1"/>
    <col min="5" max="5" width="31.7109375" customWidth="1"/>
  </cols>
  <sheetData>
    <row r="2" spans="2:7" x14ac:dyDescent="0.25">
      <c r="B2" t="s">
        <v>9</v>
      </c>
    </row>
    <row r="3" spans="2:7" x14ac:dyDescent="0.25">
      <c r="B3" s="3" t="s">
        <v>5</v>
      </c>
      <c r="C3" s="3">
        <v>1221283</v>
      </c>
    </row>
    <row r="4" spans="2:7" x14ac:dyDescent="0.25">
      <c r="B4" s="3" t="s">
        <v>6</v>
      </c>
      <c r="C4" s="3">
        <v>1220704</v>
      </c>
    </row>
    <row r="5" spans="2:7" x14ac:dyDescent="0.25">
      <c r="B5" s="3" t="s">
        <v>7</v>
      </c>
      <c r="C5" s="3">
        <v>1220994</v>
      </c>
    </row>
    <row r="6" spans="2:7" x14ac:dyDescent="0.25">
      <c r="B6" s="3" t="s">
        <v>8</v>
      </c>
      <c r="C6" s="3">
        <v>1221121</v>
      </c>
      <c r="E6" s="1" t="s">
        <v>0</v>
      </c>
      <c r="F6" s="1" t="s">
        <v>2</v>
      </c>
      <c r="G6" s="1" t="s">
        <v>4</v>
      </c>
    </row>
    <row r="7" spans="2:7" x14ac:dyDescent="0.25">
      <c r="E7" s="2">
        <v>45593</v>
      </c>
      <c r="F7" s="3">
        <f>43-E38</f>
        <v>43</v>
      </c>
      <c r="G7" s="5">
        <f>43 - F38</f>
        <v>43</v>
      </c>
    </row>
    <row r="8" spans="2:7" x14ac:dyDescent="0.25">
      <c r="E8" s="2">
        <v>45594</v>
      </c>
      <c r="F8" s="3">
        <f>43-SUM($E$38,$E39)</f>
        <v>43</v>
      </c>
      <c r="G8" s="5">
        <f>43 - F39</f>
        <v>41.407407407407405</v>
      </c>
    </row>
    <row r="9" spans="2:7" x14ac:dyDescent="0.25">
      <c r="E9" s="2">
        <v>45595</v>
      </c>
      <c r="F9" s="3">
        <f>43-SUM($E$38:$E40)</f>
        <v>43</v>
      </c>
      <c r="G9" s="5">
        <f>43 - F40</f>
        <v>39.814814814814817</v>
      </c>
    </row>
    <row r="10" spans="2:7" x14ac:dyDescent="0.25">
      <c r="E10" s="2">
        <v>45596</v>
      </c>
      <c r="F10" s="3">
        <f>43-SUM($E$38:$E41)</f>
        <v>43</v>
      </c>
      <c r="G10" s="5">
        <f>43 - F41</f>
        <v>38.222222222222221</v>
      </c>
    </row>
    <row r="11" spans="2:7" x14ac:dyDescent="0.25">
      <c r="E11" s="2">
        <v>45597</v>
      </c>
      <c r="F11" s="3">
        <f>43-SUM($E$38:$E42)</f>
        <v>43</v>
      </c>
      <c r="G11" s="5">
        <f>43 - F42</f>
        <v>36.629629629629633</v>
      </c>
    </row>
    <row r="12" spans="2:7" x14ac:dyDescent="0.25">
      <c r="E12" s="2">
        <v>45598</v>
      </c>
      <c r="F12" s="3">
        <f>43-SUM($E$38:$E43)</f>
        <v>43</v>
      </c>
      <c r="G12" s="5">
        <f>43 - F43</f>
        <v>35.037037037037038</v>
      </c>
    </row>
    <row r="13" spans="2:7" x14ac:dyDescent="0.25">
      <c r="E13" s="2">
        <v>45599</v>
      </c>
      <c r="F13" s="3">
        <f>43-SUM($E$38:$E44)</f>
        <v>43</v>
      </c>
      <c r="G13" s="5">
        <f>43 - F44</f>
        <v>33.444444444444443</v>
      </c>
    </row>
    <row r="14" spans="2:7" x14ac:dyDescent="0.25">
      <c r="E14" s="2">
        <v>45600</v>
      </c>
      <c r="F14" s="3">
        <f>43-SUM($E$38:$E45)</f>
        <v>43</v>
      </c>
      <c r="G14" s="5">
        <f>43 - F45</f>
        <v>31.851851851851851</v>
      </c>
    </row>
    <row r="15" spans="2:7" x14ac:dyDescent="0.25">
      <c r="E15" s="2">
        <v>45601</v>
      </c>
      <c r="F15" s="3">
        <f>43-SUM($E$38:$E46)</f>
        <v>43</v>
      </c>
      <c r="G15" s="5">
        <f>43 - F46</f>
        <v>30.25925925925926</v>
      </c>
    </row>
    <row r="16" spans="2:7" x14ac:dyDescent="0.25">
      <c r="E16" s="2">
        <v>45602</v>
      </c>
      <c r="F16" s="3">
        <f>43-SUM($E$38:$E47)</f>
        <v>43</v>
      </c>
      <c r="G16" s="5">
        <f>43 - F47</f>
        <v>28.666666666666668</v>
      </c>
    </row>
    <row r="17" spans="5:7" x14ac:dyDescent="0.25">
      <c r="E17" s="2">
        <v>45603</v>
      </c>
      <c r="F17" s="3">
        <f>43-SUM($E$38:$E48)</f>
        <v>42</v>
      </c>
      <c r="G17" s="5">
        <f>43 - F48</f>
        <v>27.074074074074076</v>
      </c>
    </row>
    <row r="18" spans="5:7" x14ac:dyDescent="0.25">
      <c r="E18" s="2">
        <v>45604</v>
      </c>
      <c r="F18" s="3">
        <f>43-SUM($E$38:$E49)</f>
        <v>41</v>
      </c>
      <c r="G18" s="5">
        <f>43 - F49</f>
        <v>25.481481481481481</v>
      </c>
    </row>
    <row r="19" spans="5:7" x14ac:dyDescent="0.25">
      <c r="E19" s="2">
        <v>45605</v>
      </c>
      <c r="F19" s="3">
        <f>43-SUM($E$38:$E50)</f>
        <v>42</v>
      </c>
      <c r="G19" s="5">
        <f>43 - F50</f>
        <v>23.888888888888889</v>
      </c>
    </row>
    <row r="20" spans="5:7" x14ac:dyDescent="0.25">
      <c r="E20" s="2">
        <v>45606</v>
      </c>
      <c r="F20" s="3">
        <f>43-SUM($E$38:$E51)</f>
        <v>42</v>
      </c>
      <c r="G20" s="5">
        <f>43 - F51</f>
        <v>22.296296296296298</v>
      </c>
    </row>
    <row r="21" spans="5:7" x14ac:dyDescent="0.25">
      <c r="E21" s="2">
        <v>45607</v>
      </c>
      <c r="F21" s="3">
        <f>43-SUM($E$38:$E52)</f>
        <v>42</v>
      </c>
      <c r="G21" s="5">
        <f>43 - F52</f>
        <v>20.703703703703702</v>
      </c>
    </row>
    <row r="22" spans="5:7" x14ac:dyDescent="0.25">
      <c r="E22" s="2">
        <v>45608</v>
      </c>
      <c r="F22" s="3">
        <f>43-SUM($E$38:$E53)</f>
        <v>42</v>
      </c>
      <c r="G22" s="5">
        <f>43 - F53</f>
        <v>19.111111111111111</v>
      </c>
    </row>
    <row r="23" spans="5:7" x14ac:dyDescent="0.25">
      <c r="E23" s="2">
        <v>45609</v>
      </c>
      <c r="F23" s="3">
        <f>43-SUM($E$38:$E54)</f>
        <v>42</v>
      </c>
      <c r="G23" s="5">
        <f>43 - F54</f>
        <v>17.518518518518519</v>
      </c>
    </row>
    <row r="24" spans="5:7" x14ac:dyDescent="0.25">
      <c r="E24" s="2">
        <v>45610</v>
      </c>
      <c r="F24" s="3">
        <f>43-SUM($E$38:$E55)</f>
        <v>42</v>
      </c>
      <c r="G24" s="5">
        <f>43 - F55</f>
        <v>15.925925925925927</v>
      </c>
    </row>
    <row r="25" spans="5:7" x14ac:dyDescent="0.25">
      <c r="E25" s="2">
        <v>45611</v>
      </c>
      <c r="F25" s="3">
        <f>43-SUM($E$38:$E56)</f>
        <v>42</v>
      </c>
      <c r="G25" s="5">
        <f>43 - F56</f>
        <v>14.333333333333336</v>
      </c>
    </row>
    <row r="26" spans="5:7" x14ac:dyDescent="0.25">
      <c r="E26" s="2">
        <v>45612</v>
      </c>
      <c r="F26" s="3">
        <f>43-SUM($E$38:$E57)</f>
        <v>42</v>
      </c>
      <c r="G26" s="5">
        <f>43 - F57</f>
        <v>12.74074074074074</v>
      </c>
    </row>
    <row r="27" spans="5:7" x14ac:dyDescent="0.25">
      <c r="E27" s="2">
        <v>45613</v>
      </c>
      <c r="F27" s="3">
        <f>43-SUM($E$38:$E58)</f>
        <v>42</v>
      </c>
      <c r="G27" s="5">
        <f>43 - F58</f>
        <v>11.148148148148149</v>
      </c>
    </row>
    <row r="28" spans="5:7" x14ac:dyDescent="0.25">
      <c r="E28" s="2">
        <v>45614</v>
      </c>
      <c r="F28" s="3">
        <f>43-SUM($E$38:$E59)</f>
        <v>42</v>
      </c>
      <c r="G28" s="5">
        <f>43 - F59</f>
        <v>9.5555555555555571</v>
      </c>
    </row>
    <row r="29" spans="5:7" x14ac:dyDescent="0.25">
      <c r="E29" s="2">
        <v>45615</v>
      </c>
      <c r="F29" s="3">
        <f>43-SUM($E$38:$E60)</f>
        <v>36</v>
      </c>
      <c r="G29" s="5">
        <f>43 - F60</f>
        <v>7.9629629629629619</v>
      </c>
    </row>
    <row r="30" spans="5:7" x14ac:dyDescent="0.25">
      <c r="E30" s="2">
        <v>45616</v>
      </c>
      <c r="F30" s="3">
        <f>43-SUM($E$38:$E61)</f>
        <v>35</v>
      </c>
      <c r="G30" s="5">
        <f>43 - F61</f>
        <v>6.3703703703703738</v>
      </c>
    </row>
    <row r="31" spans="5:7" x14ac:dyDescent="0.25">
      <c r="E31" s="2">
        <v>45617</v>
      </c>
      <c r="F31" s="3">
        <f>43-SUM($E$38:$E62)</f>
        <v>35</v>
      </c>
      <c r="G31" s="5">
        <f>43 - F62</f>
        <v>4.7777777777777786</v>
      </c>
    </row>
    <row r="32" spans="5:7" x14ac:dyDescent="0.25">
      <c r="E32" s="2">
        <v>45618</v>
      </c>
      <c r="F32" s="3">
        <f>43-SUM($E$38:$E63)</f>
        <v>35</v>
      </c>
      <c r="G32" s="5">
        <f>43 - F63</f>
        <v>3.1851851851851833</v>
      </c>
    </row>
    <row r="33" spans="5:7" x14ac:dyDescent="0.25">
      <c r="E33" s="2">
        <v>45619</v>
      </c>
      <c r="F33" s="3">
        <f>43-SUM($E$38:$E64)</f>
        <v>32</v>
      </c>
      <c r="G33" s="5">
        <f>43 - F64</f>
        <v>1.5925925925925952</v>
      </c>
    </row>
    <row r="34" spans="5:7" x14ac:dyDescent="0.25">
      <c r="E34" s="2">
        <v>45620</v>
      </c>
      <c r="F34" s="3">
        <f>43-SUM($E$38:$E65)</f>
        <v>0</v>
      </c>
      <c r="G34" s="6">
        <f>43 - F65</f>
        <v>0</v>
      </c>
    </row>
    <row r="35" spans="5:7" x14ac:dyDescent="0.25">
      <c r="E35" s="1" t="s">
        <v>3</v>
      </c>
      <c r="F35" s="3">
        <v>0</v>
      </c>
    </row>
    <row r="37" spans="5:7" x14ac:dyDescent="0.25">
      <c r="E37" s="1" t="s">
        <v>1</v>
      </c>
    </row>
    <row r="38" spans="5:7" x14ac:dyDescent="0.25">
      <c r="E38" s="3">
        <f>0</f>
        <v>0</v>
      </c>
      <c r="F38" s="4">
        <f>43/27 * (ROW(A1) -1)</f>
        <v>0</v>
      </c>
    </row>
    <row r="39" spans="5:7" x14ac:dyDescent="0.25">
      <c r="E39" s="3">
        <f>0</f>
        <v>0</v>
      </c>
      <c r="F39" s="4">
        <f>43/27 * (ROW(A2) -1)</f>
        <v>1.5925925925925926</v>
      </c>
    </row>
    <row r="40" spans="5:7" x14ac:dyDescent="0.25">
      <c r="E40" s="3">
        <f>0</f>
        <v>0</v>
      </c>
      <c r="F40" s="4">
        <f>43/27 * (ROW(A3) -1)</f>
        <v>3.1851851851851851</v>
      </c>
    </row>
    <row r="41" spans="5:7" x14ac:dyDescent="0.25">
      <c r="E41" s="3">
        <f>0</f>
        <v>0</v>
      </c>
      <c r="F41" s="4">
        <f>43/27 * (ROW(A4) -1)</f>
        <v>4.7777777777777777</v>
      </c>
    </row>
    <row r="42" spans="5:7" x14ac:dyDescent="0.25">
      <c r="E42" s="3">
        <f>0</f>
        <v>0</v>
      </c>
      <c r="F42" s="4">
        <f>43/27 * (ROW(A5) -1)</f>
        <v>6.3703703703703702</v>
      </c>
    </row>
    <row r="43" spans="5:7" x14ac:dyDescent="0.25">
      <c r="E43" s="3">
        <f>0</f>
        <v>0</v>
      </c>
      <c r="F43" s="4">
        <f>43/27 * (ROW(A6) -1)</f>
        <v>7.9629629629629628</v>
      </c>
    </row>
    <row r="44" spans="5:7" x14ac:dyDescent="0.25">
      <c r="E44" s="3">
        <f>0</f>
        <v>0</v>
      </c>
      <c r="F44" s="4">
        <f>43/27 * (ROW(A7) -1)</f>
        <v>9.5555555555555554</v>
      </c>
    </row>
    <row r="45" spans="5:7" x14ac:dyDescent="0.25">
      <c r="E45" s="3">
        <f>0</f>
        <v>0</v>
      </c>
      <c r="F45" s="4">
        <f>43/27 * (ROW(A8) -1)</f>
        <v>11.148148148148149</v>
      </c>
    </row>
    <row r="46" spans="5:7" x14ac:dyDescent="0.25">
      <c r="E46" s="3">
        <f>0</f>
        <v>0</v>
      </c>
      <c r="F46" s="4">
        <f>43/27 * (ROW(A9) -1)</f>
        <v>12.74074074074074</v>
      </c>
    </row>
    <row r="47" spans="5:7" x14ac:dyDescent="0.25">
      <c r="E47" s="3">
        <f>0</f>
        <v>0</v>
      </c>
      <c r="F47" s="4">
        <f>43/27 * (ROW(A10) -1)</f>
        <v>14.333333333333332</v>
      </c>
    </row>
    <row r="48" spans="5:7" x14ac:dyDescent="0.25">
      <c r="E48" s="3">
        <f>1</f>
        <v>1</v>
      </c>
      <c r="F48" s="4">
        <f>43/27 * (ROW(A11) -1)</f>
        <v>15.925925925925926</v>
      </c>
    </row>
    <row r="49" spans="5:6" x14ac:dyDescent="0.25">
      <c r="E49" s="3">
        <f>1</f>
        <v>1</v>
      </c>
      <c r="F49" s="4">
        <f>43/27 * (ROW(A12) -1)</f>
        <v>17.518518518518519</v>
      </c>
    </row>
    <row r="50" spans="5:6" x14ac:dyDescent="0.25">
      <c r="E50" s="3">
        <f>-1</f>
        <v>-1</v>
      </c>
      <c r="F50" s="4">
        <f>43/27 * (ROW(A13) -1)</f>
        <v>19.111111111111111</v>
      </c>
    </row>
    <row r="51" spans="5:6" x14ac:dyDescent="0.25">
      <c r="E51" s="3">
        <f>0</f>
        <v>0</v>
      </c>
      <c r="F51" s="4">
        <f>43/27 * (ROW(A14) -1)</f>
        <v>20.703703703703702</v>
      </c>
    </row>
    <row r="52" spans="5:6" x14ac:dyDescent="0.25">
      <c r="E52" s="3">
        <f>0</f>
        <v>0</v>
      </c>
      <c r="F52" s="4">
        <f>43/27 * (ROW(A15) -1)</f>
        <v>22.296296296296298</v>
      </c>
    </row>
    <row r="53" spans="5:6" x14ac:dyDescent="0.25">
      <c r="E53" s="3">
        <f>0</f>
        <v>0</v>
      </c>
      <c r="F53" s="4">
        <f>43/27 * (ROW(A16) -1)</f>
        <v>23.888888888888889</v>
      </c>
    </row>
    <row r="54" spans="5:6" x14ac:dyDescent="0.25">
      <c r="E54" s="3">
        <f>0</f>
        <v>0</v>
      </c>
      <c r="F54" s="4">
        <f>43/27 * (ROW(A17) -1)</f>
        <v>25.481481481481481</v>
      </c>
    </row>
    <row r="55" spans="5:6" x14ac:dyDescent="0.25">
      <c r="E55" s="3">
        <f>0</f>
        <v>0</v>
      </c>
      <c r="F55" s="4">
        <f>43/27 * (ROW(A18) -1)</f>
        <v>27.074074074074073</v>
      </c>
    </row>
    <row r="56" spans="5:6" x14ac:dyDescent="0.25">
      <c r="E56" s="3">
        <f>0</f>
        <v>0</v>
      </c>
      <c r="F56" s="4">
        <f>43/27 * (ROW(A19) -1)</f>
        <v>28.666666666666664</v>
      </c>
    </row>
    <row r="57" spans="5:6" x14ac:dyDescent="0.25">
      <c r="E57" s="3">
        <f>0</f>
        <v>0</v>
      </c>
      <c r="F57" s="4">
        <f>43/27 * (ROW(A20) -1)</f>
        <v>30.25925925925926</v>
      </c>
    </row>
    <row r="58" spans="5:6" x14ac:dyDescent="0.25">
      <c r="E58" s="3">
        <f>0</f>
        <v>0</v>
      </c>
      <c r="F58" s="4">
        <f>43/27 * (ROW(A21) -1)</f>
        <v>31.851851851851851</v>
      </c>
    </row>
    <row r="59" spans="5:6" x14ac:dyDescent="0.25">
      <c r="E59" s="3">
        <f>0</f>
        <v>0</v>
      </c>
      <c r="F59" s="4">
        <f>43/27 * (ROW(A22) -1)</f>
        <v>33.444444444444443</v>
      </c>
    </row>
    <row r="60" spans="5:6" x14ac:dyDescent="0.25">
      <c r="E60" s="3">
        <f>1+1+1+1+1+1</f>
        <v>6</v>
      </c>
      <c r="F60" s="4">
        <f>43/27 * (ROW(A23) -1)</f>
        <v>35.037037037037038</v>
      </c>
    </row>
    <row r="61" spans="5:6" x14ac:dyDescent="0.25">
      <c r="E61" s="3">
        <f>1</f>
        <v>1</v>
      </c>
      <c r="F61" s="4">
        <f>43/27 * (ROW(A24) -1)</f>
        <v>36.629629629629626</v>
      </c>
    </row>
    <row r="62" spans="5:6" x14ac:dyDescent="0.25">
      <c r="E62" s="3">
        <f>0</f>
        <v>0</v>
      </c>
      <c r="F62" s="4">
        <f>43/27 * (ROW(A25) -1)</f>
        <v>38.222222222222221</v>
      </c>
    </row>
    <row r="63" spans="5:6" x14ac:dyDescent="0.25">
      <c r="E63" s="3">
        <f>0</f>
        <v>0</v>
      </c>
      <c r="F63" s="4">
        <f>43/27 * (ROW(A26) -1)</f>
        <v>39.814814814814817</v>
      </c>
    </row>
    <row r="64" spans="5:6" x14ac:dyDescent="0.25">
      <c r="E64" s="3">
        <f>1+1+1</f>
        <v>3</v>
      </c>
      <c r="F64" s="4">
        <f>43/27 * (ROW(A27) -1)</f>
        <v>41.407407407407405</v>
      </c>
    </row>
    <row r="65" spans="5:6" x14ac:dyDescent="0.25">
      <c r="E65" s="3">
        <f>1+1+1+1+1+1+1+1+1+1+1+1+1+1+1+1+1+1+1+1+1+1+1+1+1+1+1+1+1+1+1+1</f>
        <v>32</v>
      </c>
      <c r="F65" s="4">
        <f>43/27 * (ROW(A28) -1)</f>
        <v>43</v>
      </c>
    </row>
    <row r="66" spans="5:6" x14ac:dyDescent="0.25">
      <c r="E66" s="3">
        <f>SUM(E38:E65)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 Pedro Santos Soares</cp:lastModifiedBy>
  <dcterms:created xsi:type="dcterms:W3CDTF">2015-06-05T18:17:20Z</dcterms:created>
  <dcterms:modified xsi:type="dcterms:W3CDTF">2024-11-24T23:33:07Z</dcterms:modified>
</cp:coreProperties>
</file>