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525" windowWidth="20100" windowHeight="7365" activeTab="1"/>
  </bookViews>
  <sheets>
    <sheet name="OPIS" sheetId="1" r:id="rId1"/>
    <sheet name="DANE" sheetId="2" r:id="rId2"/>
    <sheet name="TABLICA" sheetId="3" r:id="rId3"/>
  </sheets>
  <calcPr calcId="125725"/>
  <pivotCaches>
    <pivotCache cacheId="83" r:id="rId4"/>
  </pivotCaches>
</workbook>
</file>

<file path=xl/calcChain.xml><?xml version="1.0" encoding="utf-8"?>
<calcChain xmlns="http://schemas.openxmlformats.org/spreadsheetml/2006/main">
  <c r="J5" i="2"/>
  <c r="O11"/>
  <c r="O10"/>
  <c r="J21" l="1" a="1"/>
  <c r="J23" s="1"/>
  <c r="J56" l="1"/>
  <c r="J52"/>
  <c r="J48"/>
  <c r="J44"/>
  <c r="J40"/>
  <c r="J36"/>
  <c r="J32"/>
  <c r="J28"/>
  <c r="J24"/>
  <c r="J57"/>
  <c r="J53"/>
  <c r="J49"/>
  <c r="J45"/>
  <c r="J41"/>
  <c r="J37"/>
  <c r="J33"/>
  <c r="J29"/>
  <c r="J25"/>
  <c r="J21"/>
  <c r="J22"/>
  <c r="J58"/>
  <c r="J54"/>
  <c r="J50"/>
  <c r="J46"/>
  <c r="J42"/>
  <c r="J38"/>
  <c r="J34"/>
  <c r="J30"/>
  <c r="J26"/>
  <c r="J59"/>
  <c r="J55"/>
  <c r="J51"/>
  <c r="J47"/>
  <c r="J43"/>
  <c r="J39"/>
  <c r="J35"/>
  <c r="J31"/>
  <c r="J27"/>
  <c r="I46"/>
  <c r="I47"/>
  <c r="I48" s="1"/>
  <c r="I49" s="1"/>
  <c r="I50" s="1"/>
  <c r="I51" s="1"/>
  <c r="I52" s="1"/>
  <c r="I53" s="1"/>
  <c r="I54" s="1"/>
  <c r="I55" s="1"/>
  <c r="I56" s="1"/>
  <c r="I57" s="1"/>
  <c r="I58" s="1"/>
  <c r="I59" s="1"/>
  <c r="I36"/>
  <c r="I37"/>
  <c r="I38" s="1"/>
  <c r="I39" s="1"/>
  <c r="I40" s="1"/>
  <c r="I41" s="1"/>
  <c r="I42" s="1"/>
  <c r="I43" s="1"/>
  <c r="I44" s="1"/>
  <c r="I45" s="1"/>
  <c r="I35"/>
  <c r="Q24"/>
  <c r="O23"/>
  <c r="O22"/>
  <c r="O21"/>
  <c r="O20"/>
  <c r="O18"/>
  <c r="O19"/>
  <c r="J16"/>
  <c r="J15"/>
  <c r="J12"/>
  <c r="J11"/>
  <c r="J10"/>
  <c r="J9" l="1"/>
  <c r="J7"/>
  <c r="J14"/>
  <c r="J13"/>
  <c r="J8"/>
  <c r="J6"/>
  <c r="J4"/>
</calcChain>
</file>

<file path=xl/sharedStrings.xml><?xml version="1.0" encoding="utf-8"?>
<sst xmlns="http://schemas.openxmlformats.org/spreadsheetml/2006/main" count="1947" uniqueCount="360">
  <si>
    <t>Kategoria:</t>
  </si>
  <si>
    <t>RYNEK PRACY</t>
  </si>
  <si>
    <t>Dane nie uwzględniają pracujących w jednostkach budżetowych działających w zakresie obrony narodowej i bezpieczeństwa publicznego - wynika z tego różnica miedzy danymi ogółem dla Polski i danymi dla Polski według podziału terytorialnego; Pracujący w głównym miejscu pracy; Dane o pracujących / zatrudnionych [wg stanu na 30 IX (do 1999 r.), na 31 XII (od 2000 r.)] dotyczą osób wykonujących pracę przynoszącą im zarobek lub dochód. Liczba pracujących / zatrudnionych wyszczególniona jest według klasyfikacji działalności (do 1999 roku -Europejskiej, od 2000 roku - Polskiej). Dane o bezrobotnych zarejestrowanych obejmują osoby, które zgodnie z Ustawą z dnia 16.X 1991r. o zatrudnieniu i bezrobociu pozostają bez pracy i nie uczą się w szkole, są zdolne do pracy oraz gotowe do podjęcia pracy. Zagrożenia związane ze środowiskiem pracy (spr. Z-10).</t>
  </si>
  <si>
    <t>Grupa:</t>
  </si>
  <si>
    <t>BEZROBOCIE REJESTROWANE</t>
  </si>
  <si>
    <t>Dane o liczbie bezrobotnych zarejestrowanych obejmują osoby, które zgodnie z ustawą z dnia 20 IV 2004 r. o promocji zatrudnienia i instytucjach rynku pracy, obowiązującą od 1 VI 2004 r. (Dz. U. z 2016 r. poz. 645, z późniejszymi zmianami), określone są jako bezrobotne z wyjątkiem osób odbywających szkolenie, staż, przygotowanie zawodowe dorosłych, prace społecznie użyteczne, skierowanych do agencji zatrudnienia w ramach zlecania działań aktywizacyjnych.</t>
  </si>
  <si>
    <t>Podgrupa:</t>
  </si>
  <si>
    <t>Bezrobotni zarejestrowani wg poziomu wykształcenia i płci</t>
  </si>
  <si>
    <t>-</t>
  </si>
  <si>
    <t>Data ostatniej aktualizacji:</t>
  </si>
  <si>
    <t>2017-03-03</t>
  </si>
  <si>
    <t>Wymiary:</t>
  </si>
  <si>
    <t>Poziomy wykształcenia; Płeć; Rok</t>
  </si>
  <si>
    <t>Przypisy:</t>
  </si>
  <si>
    <t>Znak '-' oznacza brak danych</t>
  </si>
  <si>
    <t>Kod</t>
  </si>
  <si>
    <t>Nazwa</t>
  </si>
  <si>
    <t>Poziomy wykształcenia</t>
  </si>
  <si>
    <t>Płeć</t>
  </si>
  <si>
    <t>Rok</t>
  </si>
  <si>
    <t>Wartosc</t>
  </si>
  <si>
    <t>Jednostka miary</t>
  </si>
  <si>
    <t>Powiat łódzki wschodni</t>
  </si>
  <si>
    <t>średnie ogólnokształcące</t>
  </si>
  <si>
    <t>kobiety</t>
  </si>
  <si>
    <t>osoba</t>
  </si>
  <si>
    <t xml:space="preserve"> </t>
  </si>
  <si>
    <t>Powiat pabianicki</t>
  </si>
  <si>
    <t>Powiat zgierski</t>
  </si>
  <si>
    <t>Powiat brzeziński</t>
  </si>
  <si>
    <t>Powiat bełchatowski</t>
  </si>
  <si>
    <t>Powiat opoczyński</t>
  </si>
  <si>
    <t>Powiat piotrkowski</t>
  </si>
  <si>
    <t>Powiat radomszczański</t>
  </si>
  <si>
    <t>Powiat tomaszowski</t>
  </si>
  <si>
    <t>Powiat łaski</t>
  </si>
  <si>
    <t>Powiat pajęczański</t>
  </si>
  <si>
    <t>Powiat poddębicki</t>
  </si>
  <si>
    <t>Powiat sieradzki</t>
  </si>
  <si>
    <t>Powiat wieluński</t>
  </si>
  <si>
    <t>Powiat wieruszowski</t>
  </si>
  <si>
    <t>Powiat zduńskowolski</t>
  </si>
  <si>
    <t>Powiat kutnowski</t>
  </si>
  <si>
    <t>Powiat łęczycki</t>
  </si>
  <si>
    <t>Powiat łowicki</t>
  </si>
  <si>
    <t>Powiat rawski</t>
  </si>
  <si>
    <t>Powiat skierniewicki</t>
  </si>
  <si>
    <t>Powiat ciechanowski</t>
  </si>
  <si>
    <t>Powiat mławski</t>
  </si>
  <si>
    <t>Powiat płoński</t>
  </si>
  <si>
    <t>Powiat pułtuski</t>
  </si>
  <si>
    <t>Powiat żuromiński</t>
  </si>
  <si>
    <t>Powiat makowski</t>
  </si>
  <si>
    <t>Powiat ostrołęcki</t>
  </si>
  <si>
    <t>Powiat ostrowski</t>
  </si>
  <si>
    <t>Powiat przasnyski</t>
  </si>
  <si>
    <t>Powiat wyszkowski</t>
  </si>
  <si>
    <t>Powiat białobrzeski</t>
  </si>
  <si>
    <t>Powiat kozienicki</t>
  </si>
  <si>
    <t>Powiat lipski</t>
  </si>
  <si>
    <t>Powiat przysuski</t>
  </si>
  <si>
    <t>Powiat radomski</t>
  </si>
  <si>
    <t>Powiat szydłowiecki</t>
  </si>
  <si>
    <t>Powiat zwoleński</t>
  </si>
  <si>
    <t>Powiat garwoliński</t>
  </si>
  <si>
    <t>Powiat legionowski</t>
  </si>
  <si>
    <t>Powiat miński</t>
  </si>
  <si>
    <t>Powiat nowodworski</t>
  </si>
  <si>
    <t>Powiat otwocki</t>
  </si>
  <si>
    <t>Powiat wołomiński</t>
  </si>
  <si>
    <t>Powiat grodziski</t>
  </si>
  <si>
    <t>Powiat grójecki</t>
  </si>
  <si>
    <t>Powiat piaseczyński</t>
  </si>
  <si>
    <t>Powiat pruszkowski</t>
  </si>
  <si>
    <t>Powiat sochaczewski</t>
  </si>
  <si>
    <t>Powiat warszawski zachodni</t>
  </si>
  <si>
    <t>Powiat żyrardowski</t>
  </si>
  <si>
    <t>Powiat gostyniński</t>
  </si>
  <si>
    <t>Powiat płocki</t>
  </si>
  <si>
    <t>Powiat sierpecki</t>
  </si>
  <si>
    <t>Powiat łosicki</t>
  </si>
  <si>
    <t>Powiat siedlecki</t>
  </si>
  <si>
    <t>Powiat sokołowski</t>
  </si>
  <si>
    <t>Powiat węgrowski</t>
  </si>
  <si>
    <t>Powiat bocheński</t>
  </si>
  <si>
    <t>Powiat krakowski</t>
  </si>
  <si>
    <t>Powiat miechowski</t>
  </si>
  <si>
    <t>Powiat myślenicki</t>
  </si>
  <si>
    <t>Powiat proszowicki</t>
  </si>
  <si>
    <t>Powiat wielicki</t>
  </si>
  <si>
    <t>Powiat gorlicki</t>
  </si>
  <si>
    <t>Powiat limanowski</t>
  </si>
  <si>
    <t>Powiat nowosądecki</t>
  </si>
  <si>
    <t>Powiat chrzanowski</t>
  </si>
  <si>
    <t>Powiat olkuski</t>
  </si>
  <si>
    <t>Powiat oświęcimski</t>
  </si>
  <si>
    <t>Powiat wadowicki</t>
  </si>
  <si>
    <t>Powiat brzeski</t>
  </si>
  <si>
    <t>Powiat dąbrowski</t>
  </si>
  <si>
    <t>Powiat tarnowski</t>
  </si>
  <si>
    <t>Powiat nowotarski</t>
  </si>
  <si>
    <t>Powiat suski</t>
  </si>
  <si>
    <t>Powiat tatrzański</t>
  </si>
  <si>
    <t>Powiat bielski</t>
  </si>
  <si>
    <t>Powiat cieszyński</t>
  </si>
  <si>
    <t>Powiat żywiecki</t>
  </si>
  <si>
    <t>Powiat lubliniecki</t>
  </si>
  <si>
    <t>Powiat tarnogórski</t>
  </si>
  <si>
    <t>Powiat częstochowski</t>
  </si>
  <si>
    <t>Powiat kłobucki</t>
  </si>
  <si>
    <t>Powiat myszkowski</t>
  </si>
  <si>
    <t>Powiat gliwicki</t>
  </si>
  <si>
    <t>Powiat raciborski</t>
  </si>
  <si>
    <t>Powiat rybnicki</t>
  </si>
  <si>
    <t>Powiat wodzisławski</t>
  </si>
  <si>
    <t>Powiat będziński</t>
  </si>
  <si>
    <t>Powiat zawierciański</t>
  </si>
  <si>
    <t>Powiat mikołowski</t>
  </si>
  <si>
    <t>Powiat pszczyński</t>
  </si>
  <si>
    <t>Powiat bieruńsko-lędziński</t>
  </si>
  <si>
    <t>Powiat bialski</t>
  </si>
  <si>
    <t>Powiat parczewski</t>
  </si>
  <si>
    <t>Powiat radzyński</t>
  </si>
  <si>
    <t>Powiat włodawski</t>
  </si>
  <si>
    <t>Powiat biłgorajski</t>
  </si>
  <si>
    <t>Powiat chełmski</t>
  </si>
  <si>
    <t>Powiat hrubieszowski</t>
  </si>
  <si>
    <t>Powiat krasnostawski</t>
  </si>
  <si>
    <t>Powiat zamojski</t>
  </si>
  <si>
    <t>Powiat lubartowski</t>
  </si>
  <si>
    <t>Powiat lubelski</t>
  </si>
  <si>
    <t>Powiat łęczyński</t>
  </si>
  <si>
    <t>Powiat świdnicki</t>
  </si>
  <si>
    <t>Powiat janowski</t>
  </si>
  <si>
    <t>Powiat kraśnicki</t>
  </si>
  <si>
    <t>Powiat łukowski</t>
  </si>
  <si>
    <t>Powiat opolski</t>
  </si>
  <si>
    <t>Powiat puławski</t>
  </si>
  <si>
    <t>Powiat rycki</t>
  </si>
  <si>
    <t>Powiat bieszczadzki</t>
  </si>
  <si>
    <t>Powiat brzozowski</t>
  </si>
  <si>
    <t>Powiat jasielski</t>
  </si>
  <si>
    <t>Powiat krośnieński</t>
  </si>
  <si>
    <t>Powiat sanocki</t>
  </si>
  <si>
    <t>Powiat leski</t>
  </si>
  <si>
    <t>Powiat jarosławski</t>
  </si>
  <si>
    <t>Powiat lubaczowski</t>
  </si>
  <si>
    <t>Powiat przemyski</t>
  </si>
  <si>
    <t>Powiat przeworski</t>
  </si>
  <si>
    <t>Powiat kolbuszowski</t>
  </si>
  <si>
    <t>Powiat łańcucki</t>
  </si>
  <si>
    <t>Powiat ropczycko-sędziszowski</t>
  </si>
  <si>
    <t>Powiat rzeszowski</t>
  </si>
  <si>
    <t>Powiat strzyżowski</t>
  </si>
  <si>
    <t>Powiat dębicki</t>
  </si>
  <si>
    <t>Powiat leżajski</t>
  </si>
  <si>
    <t>Powiat mielecki</t>
  </si>
  <si>
    <t>Powiat niżański</t>
  </si>
  <si>
    <t>Powiat stalowowolski</t>
  </si>
  <si>
    <t>Powiat tarnobrzeski</t>
  </si>
  <si>
    <t>Powiat białostocki</t>
  </si>
  <si>
    <t>Powiat sokólski</t>
  </si>
  <si>
    <t>Powiat hajnowski</t>
  </si>
  <si>
    <t>Powiat kolneński</t>
  </si>
  <si>
    <t>Powiat łomżyński</t>
  </si>
  <si>
    <t>Powiat siemiatycki</t>
  </si>
  <si>
    <t>Powiat wysokomazowiecki</t>
  </si>
  <si>
    <t>Powiat zambrowski</t>
  </si>
  <si>
    <t>Powiat augustowski</t>
  </si>
  <si>
    <t>Powiat grajewski</t>
  </si>
  <si>
    <t>Powiat moniecki</t>
  </si>
  <si>
    <t>Powiat sejneński</t>
  </si>
  <si>
    <t>Powiat suwalski</t>
  </si>
  <si>
    <t>Powiat kielecki</t>
  </si>
  <si>
    <t>Powiat konecki</t>
  </si>
  <si>
    <t>Powiat ostrowiecki</t>
  </si>
  <si>
    <t>Powiat skarżyski</t>
  </si>
  <si>
    <t>Powiat starachowicki</t>
  </si>
  <si>
    <t>Powiat buski</t>
  </si>
  <si>
    <t>Powiat jędrzejowski</t>
  </si>
  <si>
    <t>Powiat kazimierski</t>
  </si>
  <si>
    <t>Powiat opatowski</t>
  </si>
  <si>
    <t>Powiat pińczowski</t>
  </si>
  <si>
    <t>Powiat sandomierski</t>
  </si>
  <si>
    <t>Powiat staszowski</t>
  </si>
  <si>
    <t>Powiat włoszczowski</t>
  </si>
  <si>
    <t>Powiat gorzowski</t>
  </si>
  <si>
    <t>Powiat międzyrzecki</t>
  </si>
  <si>
    <t>Powiat słubicki</t>
  </si>
  <si>
    <t>Powiat strzelecko-drezdenecki</t>
  </si>
  <si>
    <t>Powiat sulęciński</t>
  </si>
  <si>
    <t>Powiat nowosolski</t>
  </si>
  <si>
    <t>Powiat świebodziński</t>
  </si>
  <si>
    <t>Powiat zielonogórski</t>
  </si>
  <si>
    <t>Powiat żagański</t>
  </si>
  <si>
    <t>Powiat żarski</t>
  </si>
  <si>
    <t>Powiat wschowski</t>
  </si>
  <si>
    <t>Powiat jarociński</t>
  </si>
  <si>
    <t>Powiat kaliski</t>
  </si>
  <si>
    <t>Powiat kępiński</t>
  </si>
  <si>
    <t>Powiat krotoszyński</t>
  </si>
  <si>
    <t>Powiat ostrzeszowski</t>
  </si>
  <si>
    <t>Powiat pleszewski</t>
  </si>
  <si>
    <t>Powiat gnieźnieński</t>
  </si>
  <si>
    <t>Powiat kolski</t>
  </si>
  <si>
    <t>Powiat koniński</t>
  </si>
  <si>
    <t>Powiat słupecki</t>
  </si>
  <si>
    <t>Powiat turecki</t>
  </si>
  <si>
    <t>Powiat wrzesiński</t>
  </si>
  <si>
    <t>Powiat gostyński</t>
  </si>
  <si>
    <t>Powiat kościański</t>
  </si>
  <si>
    <t>Powiat leszczyński</t>
  </si>
  <si>
    <t>Powiat międzychodzki</t>
  </si>
  <si>
    <t>Powiat nowotomyski</t>
  </si>
  <si>
    <t>Powiat rawicki</t>
  </si>
  <si>
    <t>Powiat wolsztyński</t>
  </si>
  <si>
    <t>Powiat chodzieski</t>
  </si>
  <si>
    <t>Powiat czarnkowsko-trzcianecki</t>
  </si>
  <si>
    <t>Powiat pilski</t>
  </si>
  <si>
    <t>Powiat wągrowiecki</t>
  </si>
  <si>
    <t>Powiat złotowski</t>
  </si>
  <si>
    <t>Powiat obornicki</t>
  </si>
  <si>
    <t>Powiat poznański</t>
  </si>
  <si>
    <t>Powiat szamotulski</t>
  </si>
  <si>
    <t>Powiat średzki</t>
  </si>
  <si>
    <t>Powiat śremski</t>
  </si>
  <si>
    <t>Powiat białogardzki</t>
  </si>
  <si>
    <t>Powiat kołobrzeski</t>
  </si>
  <si>
    <t>Powiat koszaliński</t>
  </si>
  <si>
    <t>Powiat sławieński</t>
  </si>
  <si>
    <t>Powiat choszczeński</t>
  </si>
  <si>
    <t>Powiat drawski</t>
  </si>
  <si>
    <t>Powiat myśliborski</t>
  </si>
  <si>
    <t>Powiat pyrzycki</t>
  </si>
  <si>
    <t>Powiat szczecinecki</t>
  </si>
  <si>
    <t>Powiat świdwiński</t>
  </si>
  <si>
    <t>Powiat wałecki</t>
  </si>
  <si>
    <t>Powiat łobeski</t>
  </si>
  <si>
    <t>Powiat goleniowski</t>
  </si>
  <si>
    <t>Powiat gryficki</t>
  </si>
  <si>
    <t>Powiat gryfiński</t>
  </si>
  <si>
    <t>Powiat kamieński</t>
  </si>
  <si>
    <t>Powiat policki</t>
  </si>
  <si>
    <t>Powiat stargardzki</t>
  </si>
  <si>
    <t>Powiat bolesławiecki</t>
  </si>
  <si>
    <t>Powiat jaworski</t>
  </si>
  <si>
    <t>Powiat jeleniogórski</t>
  </si>
  <si>
    <t>Powiat kamiennogórski</t>
  </si>
  <si>
    <t>Powiat lubański</t>
  </si>
  <si>
    <t>Powiat lwówecki</t>
  </si>
  <si>
    <t>Powiat zgorzelecki</t>
  </si>
  <si>
    <t>Powiat złotoryjski</t>
  </si>
  <si>
    <t>Powiat głogowski</t>
  </si>
  <si>
    <t>Powiat górowski</t>
  </si>
  <si>
    <t>Powiat legnicki</t>
  </si>
  <si>
    <t>Powiat lubiński</t>
  </si>
  <si>
    <t>Powiat polkowicki</t>
  </si>
  <si>
    <t>Powiat dzierżoniowski</t>
  </si>
  <si>
    <t>Powiat kłodzki</t>
  </si>
  <si>
    <t>Powiat wałbrzyski</t>
  </si>
  <si>
    <t>Powiat ząbkowicki</t>
  </si>
  <si>
    <t>Powiat milicki</t>
  </si>
  <si>
    <t>Powiat oleśnicki</t>
  </si>
  <si>
    <t>Powiat oławski</t>
  </si>
  <si>
    <t>Powiat strzeliński</t>
  </si>
  <si>
    <t>Powiat trzebnicki</t>
  </si>
  <si>
    <t>Powiat wołowski</t>
  </si>
  <si>
    <t>Powiat wrocławski</t>
  </si>
  <si>
    <t>Powiat głubczycki</t>
  </si>
  <si>
    <t>Powiat namysłowski</t>
  </si>
  <si>
    <t>Powiat nyski</t>
  </si>
  <si>
    <t>Powiat prudnicki</t>
  </si>
  <si>
    <t>Powiat kędzierzyńsko-kozielski</t>
  </si>
  <si>
    <t>Powiat kluczborski</t>
  </si>
  <si>
    <t>Powiat krapkowicki</t>
  </si>
  <si>
    <t>Powiat oleski</t>
  </si>
  <si>
    <t>Powiat strzelecki</t>
  </si>
  <si>
    <t>Powiat bydgoski</t>
  </si>
  <si>
    <t>Powiat toruński</t>
  </si>
  <si>
    <t>Powiat brodnicki</t>
  </si>
  <si>
    <t>Powiat chełmiński</t>
  </si>
  <si>
    <t>Powiat golubsko-dobrzyński</t>
  </si>
  <si>
    <t>Powiat grudziądzki</t>
  </si>
  <si>
    <t>Powiat rypiński</t>
  </si>
  <si>
    <t>Powiat wąbrzeski</t>
  </si>
  <si>
    <t>Powiat aleksandrowski</t>
  </si>
  <si>
    <t>Powiat lipnowski</t>
  </si>
  <si>
    <t>Powiat radziejowski</t>
  </si>
  <si>
    <t>Powiat włocławski</t>
  </si>
  <si>
    <t>Powiat inowrocławski</t>
  </si>
  <si>
    <t>Powiat mogileński</t>
  </si>
  <si>
    <t>Powiat nakielski</t>
  </si>
  <si>
    <t>Powiat żniński</t>
  </si>
  <si>
    <t>Powiat sępoleński</t>
  </si>
  <si>
    <t>Powiat świecki</t>
  </si>
  <si>
    <t>Powiat tucholski</t>
  </si>
  <si>
    <t>Powiat gdański</t>
  </si>
  <si>
    <t>Powiat kartuski</t>
  </si>
  <si>
    <t>Powiat pucki</t>
  </si>
  <si>
    <t>Powiat wejherowski</t>
  </si>
  <si>
    <t>Powiat bytowski</t>
  </si>
  <si>
    <t>Powiat lęborski</t>
  </si>
  <si>
    <t>Powiat słupski</t>
  </si>
  <si>
    <t>Powiat kwidzyński</t>
  </si>
  <si>
    <t>Powiat malborski</t>
  </si>
  <si>
    <t>Powiat starogardzki</t>
  </si>
  <si>
    <t>Powiat tczewski</t>
  </si>
  <si>
    <t>Powiat sztumski</t>
  </si>
  <si>
    <t>Powiat chojnicki</t>
  </si>
  <si>
    <t>Powiat człuchowski</t>
  </si>
  <si>
    <t>Powiat kościerski</t>
  </si>
  <si>
    <t>Powiat braniewski</t>
  </si>
  <si>
    <t>Powiat działdowski</t>
  </si>
  <si>
    <t>Powiat elbląski</t>
  </si>
  <si>
    <t>Powiat iławski</t>
  </si>
  <si>
    <t>Powiat nowomiejski</t>
  </si>
  <si>
    <t>Powiat ostródzki</t>
  </si>
  <si>
    <t>Powiat ełcki</t>
  </si>
  <si>
    <t>Powiat giżycki</t>
  </si>
  <si>
    <t>Powiat olecki</t>
  </si>
  <si>
    <t>Powiat piski</t>
  </si>
  <si>
    <t>Powiat gołdapski</t>
  </si>
  <si>
    <t>Powiat węgorzewski</t>
  </si>
  <si>
    <t>Powiat bartoszycki</t>
  </si>
  <si>
    <t>Powiat kętrzyński</t>
  </si>
  <si>
    <t>Powiat lidzbarski</t>
  </si>
  <si>
    <t>Powiat mrągowski</t>
  </si>
  <si>
    <t>Powiat nidzicki</t>
  </si>
  <si>
    <t>Powiat olsztyński</t>
  </si>
  <si>
    <t>Powiat szczycieński</t>
  </si>
  <si>
    <t>Etykiety kolumn</t>
  </si>
  <si>
    <t>Etykiety wierszy</t>
  </si>
  <si>
    <t>wartości</t>
  </si>
  <si>
    <t>Vx</t>
  </si>
  <si>
    <t>Xtyp</t>
  </si>
  <si>
    <t>Q1</t>
  </si>
  <si>
    <t>Q2</t>
  </si>
  <si>
    <t>Q3</t>
  </si>
  <si>
    <t>Q</t>
  </si>
  <si>
    <t>Vq</t>
  </si>
  <si>
    <t>Aq</t>
  </si>
  <si>
    <t>ŚREDNIA</t>
  </si>
  <si>
    <t>BŁĄD STATYSTYCZNY</t>
  </si>
  <si>
    <t>MEDIANA</t>
  </si>
  <si>
    <t>TRYB</t>
  </si>
  <si>
    <t>ODCHYLENIE STAND.</t>
  </si>
  <si>
    <t>WARIANCJA</t>
  </si>
  <si>
    <t>KURTOZA</t>
  </si>
  <si>
    <t>SKOŚNOŚĆ</t>
  </si>
  <si>
    <t>ZAKRES</t>
  </si>
  <si>
    <t>MINIMUM</t>
  </si>
  <si>
    <t>MAKSIMUM</t>
  </si>
  <si>
    <t>SUMA</t>
  </si>
  <si>
    <t>LICZNIK</t>
  </si>
  <si>
    <t xml:space="preserve">ZAKRES </t>
  </si>
  <si>
    <t>DOMINANTA</t>
  </si>
  <si>
    <t>&lt;- ILOŚĆ WYSTĄPIEŃ</t>
  </si>
  <si>
    <t>CZĘSTOŚĆ</t>
  </si>
  <si>
    <t>MIARY POZYCYJNE</t>
  </si>
  <si>
    <t xml:space="preserve">MIARY KLASYCZNE 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</si>
</sst>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sz val="1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3" tint="-0.249977111117893"/>
      </left>
      <right style="thin">
        <color theme="3" tint="-0.249977111117893"/>
      </right>
      <top style="thin">
        <color theme="3" tint="-0.249977111117893"/>
      </top>
      <bottom style="thin">
        <color theme="3" tint="-0.249977111117893"/>
      </bottom>
      <diagonal/>
    </border>
  </borders>
  <cellStyleXfs count="1">
    <xf numFmtId="0" fontId="0" fillId="0" borderId="0"/>
  </cellStyleXfs>
  <cellXfs count="13">
    <xf numFmtId="0" fontId="0" fillId="0" borderId="0" xfId="0" applyNumberFormat="1" applyFont="1"/>
    <xf numFmtId="0" fontId="0" fillId="0" borderId="0" xfId="0" applyNumberFormat="1" applyFont="1" applyAlignment="1">
      <alignment vertical="top"/>
    </xf>
    <xf numFmtId="0" fontId="0" fillId="0" borderId="0" xfId="0" applyNumberFormat="1" applyFont="1" applyAlignment="1">
      <alignment vertical="top" wrapText="1"/>
    </xf>
    <xf numFmtId="1" fontId="0" fillId="0" borderId="0" xfId="0" applyNumberFormat="1" applyFont="1"/>
    <xf numFmtId="0" fontId="0" fillId="0" borderId="0" xfId="0" pivotButton="1" applyNumberFormat="1" applyFont="1"/>
    <xf numFmtId="0" fontId="1" fillId="0" borderId="0" xfId="0" applyNumberFormat="1" applyFont="1"/>
    <xf numFmtId="0" fontId="0" fillId="0" borderId="0" xfId="0" applyNumberFormat="1"/>
    <xf numFmtId="0" fontId="0" fillId="0" borderId="1" xfId="0" applyNumberFormat="1" applyFont="1" applyBorder="1"/>
    <xf numFmtId="0" fontId="0" fillId="0" borderId="1" xfId="0" applyNumberFormat="1" applyBorder="1"/>
    <xf numFmtId="1" fontId="0" fillId="0" borderId="1" xfId="0" applyNumberFormat="1" applyFont="1" applyBorder="1"/>
    <xf numFmtId="0" fontId="0" fillId="0" borderId="1" xfId="0" applyNumberFormat="1" applyBorder="1" applyAlignment="1"/>
    <xf numFmtId="0" fontId="0" fillId="0" borderId="2" xfId="0" applyNumberFormat="1" applyFont="1" applyBorder="1"/>
    <xf numFmtId="0" fontId="0" fillId="0" borderId="2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pl-PL"/>
  <c:chart>
    <c:plotArea>
      <c:layout/>
      <c:barChart>
        <c:barDir val="col"/>
        <c:grouping val="stacked"/>
        <c:ser>
          <c:idx val="0"/>
          <c:order val="0"/>
          <c:val>
            <c:numRef>
              <c:f>DANE!$J$21:$J$59</c:f>
              <c:numCache>
                <c:formatCode>General</c:formatCode>
                <c:ptCount val="39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8</c:v>
                </c:pt>
                <c:pt idx="4">
                  <c:v>10</c:v>
                </c:pt>
                <c:pt idx="5">
                  <c:v>13</c:v>
                </c:pt>
                <c:pt idx="6">
                  <c:v>24</c:v>
                </c:pt>
                <c:pt idx="7">
                  <c:v>31</c:v>
                </c:pt>
                <c:pt idx="8">
                  <c:v>18</c:v>
                </c:pt>
                <c:pt idx="9">
                  <c:v>28</c:v>
                </c:pt>
                <c:pt idx="10">
                  <c:v>19</c:v>
                </c:pt>
                <c:pt idx="11">
                  <c:v>24</c:v>
                </c:pt>
                <c:pt idx="12">
                  <c:v>20</c:v>
                </c:pt>
                <c:pt idx="13">
                  <c:v>19</c:v>
                </c:pt>
                <c:pt idx="14">
                  <c:v>20</c:v>
                </c:pt>
                <c:pt idx="15">
                  <c:v>12</c:v>
                </c:pt>
                <c:pt idx="16">
                  <c:v>9</c:v>
                </c:pt>
                <c:pt idx="17">
                  <c:v>8</c:v>
                </c:pt>
                <c:pt idx="18">
                  <c:v>10</c:v>
                </c:pt>
                <c:pt idx="19">
                  <c:v>3</c:v>
                </c:pt>
                <c:pt idx="20">
                  <c:v>11</c:v>
                </c:pt>
                <c:pt idx="21">
                  <c:v>3</c:v>
                </c:pt>
                <c:pt idx="22">
                  <c:v>2</c:v>
                </c:pt>
                <c:pt idx="23">
                  <c:v>5</c:v>
                </c:pt>
                <c:pt idx="24">
                  <c:v>6</c:v>
                </c:pt>
                <c:pt idx="25">
                  <c:v>1</c:v>
                </c:pt>
                <c:pt idx="26">
                  <c:v>0</c:v>
                </c:pt>
                <c:pt idx="27">
                  <c:v>2</c:v>
                </c:pt>
                <c:pt idx="28">
                  <c:v>0</c:v>
                </c:pt>
                <c:pt idx="29">
                  <c:v>1</c:v>
                </c:pt>
                <c:pt idx="30">
                  <c:v>1</c:v>
                </c:pt>
                <c:pt idx="31">
                  <c:v>2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0</c:v>
                </c:pt>
                <c:pt idx="37">
                  <c:v>0</c:v>
                </c:pt>
                <c:pt idx="38">
                  <c:v>1</c:v>
                </c:pt>
              </c:numCache>
            </c:numRef>
          </c:val>
        </c:ser>
        <c:overlap val="100"/>
        <c:axId val="81324672"/>
        <c:axId val="81658240"/>
      </c:barChart>
      <c:catAx>
        <c:axId val="81324672"/>
        <c:scaling>
          <c:orientation val="minMax"/>
        </c:scaling>
        <c:axPos val="b"/>
        <c:tickLblPos val="nextTo"/>
        <c:crossAx val="81658240"/>
        <c:crosses val="autoZero"/>
        <c:auto val="1"/>
        <c:lblAlgn val="ctr"/>
        <c:lblOffset val="100"/>
      </c:catAx>
      <c:valAx>
        <c:axId val="81658240"/>
        <c:scaling>
          <c:orientation val="minMax"/>
        </c:scaling>
        <c:axPos val="l"/>
        <c:majorGridlines/>
        <c:numFmt formatCode="General" sourceLinked="1"/>
        <c:tickLblPos val="nextTo"/>
        <c:crossAx val="81324672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104775</xdr:colOff>
      <xdr:row>32</xdr:row>
      <xdr:rowOff>9525</xdr:rowOff>
    </xdr:from>
    <xdr:to>
      <xdr:col>19</xdr:col>
      <xdr:colOff>409575</xdr:colOff>
      <xdr:row>46</xdr:row>
      <xdr:rowOff>85725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OnLoad="1" refreshedBy="Natalia Goździela" refreshedDate="42852.855299768518" createdVersion="3" refreshedVersion="3" recordCount="314">
  <cacheSource type="worksheet">
    <worksheetSource ref="A1:F315" sheet="DANE"/>
  </cacheSource>
  <cacheFields count="6">
    <cacheField name="Kod" numFmtId="1">
      <sharedItems containsSemiMixedTypes="0" containsString="0" containsNumber="1" containsInteger="1" minValue="1101506000" maxValue="6285617000" count="314">
        <n v="1101506000"/>
        <n v="1101508000"/>
        <n v="1101520000"/>
        <n v="1101521000"/>
        <n v="1101701000"/>
        <n v="1101707000"/>
        <n v="1101710000"/>
        <n v="1101712000"/>
        <n v="1101716000"/>
        <n v="1101803000"/>
        <n v="1101809000"/>
        <n v="1101811000"/>
        <n v="1101814000"/>
        <n v="1101817000"/>
        <n v="1101818000"/>
        <n v="1101819000"/>
        <n v="1101902000"/>
        <n v="1101904000"/>
        <n v="1101905000"/>
        <n v="1101913000"/>
        <n v="1101915000"/>
        <n v="1142502000"/>
        <n v="1142513000"/>
        <n v="1142520000"/>
        <n v="1142524000"/>
        <n v="1142537000"/>
        <n v="1142611000"/>
        <n v="1142615000"/>
        <n v="1142616000"/>
        <n v="1142622000"/>
        <n v="1142635000"/>
        <n v="1142701000"/>
        <n v="1142707000"/>
        <n v="1142709000"/>
        <n v="1142723000"/>
        <n v="1142725000"/>
        <n v="1142730000"/>
        <n v="1142736000"/>
        <n v="1142903000"/>
        <n v="1142908000"/>
        <n v="1142912000"/>
        <n v="1142914000"/>
        <n v="1142917000"/>
        <n v="1142934000"/>
        <n v="1143005000"/>
        <n v="1143006000"/>
        <n v="1143018000"/>
        <n v="1143021000"/>
        <n v="1143028000"/>
        <n v="1143032000"/>
        <n v="1143038000"/>
        <n v="1147004000"/>
        <n v="1147019000"/>
        <n v="1147027000"/>
        <n v="1147110000"/>
        <n v="1147126000"/>
        <n v="1147129000"/>
        <n v="1147133000"/>
        <n v="2122001000"/>
        <n v="2122006000"/>
        <n v="2122008000"/>
        <n v="2122009000"/>
        <n v="2122014000"/>
        <n v="2122019000"/>
        <n v="2122205000"/>
        <n v="2122207000"/>
        <n v="2122210000"/>
        <n v="2122303000"/>
        <n v="2122312000"/>
        <n v="2122313000"/>
        <n v="2122318000"/>
        <n v="2122402000"/>
        <n v="2122404000"/>
        <n v="2122416000"/>
        <n v="2126911000"/>
        <n v="2126915000"/>
        <n v="2126917000"/>
        <n v="2244402000"/>
        <n v="2244403000"/>
        <n v="2244417000"/>
        <n v="2244507000"/>
        <n v="2244513000"/>
        <n v="2244604000"/>
        <n v="2244606000"/>
        <n v="2244609000"/>
        <n v="2244705000"/>
        <n v="2244911000"/>
        <n v="2244912000"/>
        <n v="2244915000"/>
        <n v="2245001000"/>
        <n v="2245016000"/>
        <n v="2245108000"/>
        <n v="2245110000"/>
        <n v="2245114000"/>
        <n v="3060901000"/>
        <n v="3060913000"/>
        <n v="3060915000"/>
        <n v="3060919000"/>
        <n v="3061002000"/>
        <n v="3061003000"/>
        <n v="3061004000"/>
        <n v="3061006000"/>
        <n v="3061018000"/>
        <n v="3061020000"/>
        <n v="3061108000"/>
        <n v="3061109000"/>
        <n v="3061110000"/>
        <n v="3061117000"/>
        <n v="3061205000"/>
        <n v="3061207000"/>
        <n v="3061211000"/>
        <n v="3061212000"/>
        <n v="3061214000"/>
        <n v="3061216000"/>
        <n v="3183301000"/>
        <n v="3183302000"/>
        <n v="3183305000"/>
        <n v="3183307000"/>
        <n v="3183317000"/>
        <n v="3183321000"/>
        <n v="3183404000"/>
        <n v="3183409000"/>
        <n v="3183413000"/>
        <n v="3183414000"/>
        <n v="3183506000"/>
        <n v="3183510000"/>
        <n v="3183515000"/>
        <n v="3183516000"/>
        <n v="3183519000"/>
        <n v="3183603000"/>
        <n v="3183608000"/>
        <n v="3183611000"/>
        <n v="3183612000"/>
        <n v="3183618000"/>
        <n v="3183620000"/>
        <n v="3203702000"/>
        <n v="3203711000"/>
        <n v="3203803000"/>
        <n v="3203805000"/>
        <n v="3203806000"/>
        <n v="3203807000"/>
        <n v="3203810000"/>
        <n v="3203813000"/>
        <n v="3203814000"/>
        <n v="3203901000"/>
        <n v="3203904000"/>
        <n v="3203908000"/>
        <n v="3203909000"/>
        <n v="3203912000"/>
        <n v="3265204000"/>
        <n v="3265205000"/>
        <n v="3265207000"/>
        <n v="3265210000"/>
        <n v="3265211000"/>
        <n v="3265301000"/>
        <n v="3265302000"/>
        <n v="3265303000"/>
        <n v="3265306000"/>
        <n v="3265308000"/>
        <n v="3265309000"/>
        <n v="3265312000"/>
        <n v="3265313000"/>
        <n v="4081301000"/>
        <n v="4081303000"/>
        <n v="4081305000"/>
        <n v="4081306000"/>
        <n v="4081307000"/>
        <n v="4081402000"/>
        <n v="4081404000"/>
        <n v="4081408000"/>
        <n v="4081409000"/>
        <n v="4081410000"/>
        <n v="4081411000"/>
        <n v="4081412000"/>
        <n v="4305706000"/>
        <n v="4305707000"/>
        <n v="4305708000"/>
        <n v="4305712000"/>
        <n v="4305717000"/>
        <n v="4305718000"/>
        <n v="4305720000"/>
        <n v="4305803000"/>
        <n v="4305809000"/>
        <n v="4305810000"/>
        <n v="4305823000"/>
        <n v="4305827000"/>
        <n v="4305830000"/>
        <n v="4305904000"/>
        <n v="4305905000"/>
        <n v="4305911000"/>
        <n v="4305913000"/>
        <n v="4305914000"/>
        <n v="4305915000"/>
        <n v="4305922000"/>
        <n v="4305929000"/>
        <n v="4306001000"/>
        <n v="4306002000"/>
        <n v="4306019000"/>
        <n v="4306028000"/>
        <n v="4306031000"/>
        <n v="4306116000"/>
        <n v="4306121000"/>
        <n v="4306124000"/>
        <n v="4306125000"/>
        <n v="4306126000"/>
        <n v="4326301000"/>
        <n v="4326308000"/>
        <n v="4326309000"/>
        <n v="4326313000"/>
        <n v="4326402000"/>
        <n v="4326403000"/>
        <n v="4326410000"/>
        <n v="4326412000"/>
        <n v="4326415000"/>
        <n v="4326416000"/>
        <n v="4326417000"/>
        <n v="4326418000"/>
        <n v="4326604000"/>
        <n v="4326605000"/>
        <n v="4326606000"/>
        <n v="4326607000"/>
        <n v="4326611000"/>
        <n v="4326614000"/>
        <n v="5020101000"/>
        <n v="5020105000"/>
        <n v="5020106000"/>
        <n v="5020107000"/>
        <n v="5020110000"/>
        <n v="5020112000"/>
        <n v="5020125000"/>
        <n v="5020126000"/>
        <n v="5020203000"/>
        <n v="5020204000"/>
        <n v="5020209000"/>
        <n v="5020211000"/>
        <n v="5020216000"/>
        <n v="5020302000"/>
        <n v="5020308000"/>
        <n v="5020319000"/>
        <n v="5020321000"/>
        <n v="5020324000"/>
        <n v="5020413000"/>
        <n v="5020414000"/>
        <n v="5020415000"/>
        <n v="5020417000"/>
        <n v="5020418000"/>
        <n v="5020420000"/>
        <n v="5020422000"/>
        <n v="5020423000"/>
        <n v="5163101000"/>
        <n v="5163102000"/>
        <n v="5163106000"/>
        <n v="5163107000"/>
        <n v="5163110000"/>
        <n v="5163203000"/>
        <n v="5163204000"/>
        <n v="5163205000"/>
        <n v="5163208000"/>
        <n v="5163209000"/>
        <n v="5163211000"/>
        <n v="6040603000"/>
        <n v="6040615000"/>
        <n v="6040702000"/>
        <n v="6040704000"/>
        <n v="6040705000"/>
        <n v="6040706000"/>
        <n v="6040712000"/>
        <n v="6040717000"/>
        <n v="6040801000"/>
        <n v="6040808000"/>
        <n v="6040811000"/>
        <n v="6040818000"/>
        <n v="6046707000"/>
        <n v="6046709000"/>
        <n v="6046710000"/>
        <n v="6046719000"/>
        <n v="6046813000"/>
        <n v="6046814000"/>
        <n v="6046816000"/>
        <n v="6224004000"/>
        <n v="6224005000"/>
        <n v="6224010000"/>
        <n v="6224011000"/>
        <n v="6224015000"/>
        <n v="6224101000"/>
        <n v="6224108000"/>
        <n v="6224112000"/>
        <n v="6224207000"/>
        <n v="6224209000"/>
        <n v="6224213000"/>
        <n v="6224214000"/>
        <n v="6224216000"/>
        <n v="6227202000"/>
        <n v="6227203000"/>
        <n v="6227206000"/>
        <n v="6285402000"/>
        <n v="6285403000"/>
        <n v="6285404000"/>
        <n v="6285407000"/>
        <n v="6285412000"/>
        <n v="6285415000"/>
        <n v="6285505000"/>
        <n v="6285506000"/>
        <n v="6285513000"/>
        <n v="6285516000"/>
        <n v="6285518000"/>
        <n v="6285519000"/>
        <n v="6285601000"/>
        <n v="6285608000"/>
        <n v="6285609000"/>
        <n v="6285610000"/>
        <n v="6285611000"/>
        <n v="6285614000"/>
        <n v="6285617000"/>
      </sharedItems>
    </cacheField>
    <cacheField name="Nazwa" numFmtId="0">
      <sharedItems count="304">
        <s v="Powiat łódzki wschodni"/>
        <s v="Powiat pabianicki"/>
        <s v="Powiat zgierski"/>
        <s v="Powiat brzeziński"/>
        <s v="Powiat bełchatowski"/>
        <s v="Powiat opoczyński"/>
        <s v="Powiat piotrkowski"/>
        <s v="Powiat radomszczański"/>
        <s v="Powiat tomaszowski"/>
        <s v="Powiat łaski"/>
        <s v="Powiat pajęczański"/>
        <s v="Powiat poddębicki"/>
        <s v="Powiat sieradzki"/>
        <s v="Powiat wieluński"/>
        <s v="Powiat wieruszowski"/>
        <s v="Powiat zduńskowolski"/>
        <s v="Powiat kutnowski"/>
        <s v="Powiat łęczycki"/>
        <s v="Powiat łowicki"/>
        <s v="Powiat rawski"/>
        <s v="Powiat skierniewicki"/>
        <s v="Powiat ciechanowski"/>
        <s v="Powiat mławski"/>
        <s v="Powiat płoński"/>
        <s v="Powiat pułtuski"/>
        <s v="Powiat żuromiński"/>
        <s v="Powiat makowski"/>
        <s v="Powiat ostrołęcki"/>
        <s v="Powiat ostrowski"/>
        <s v="Powiat przasnyski"/>
        <s v="Powiat wyszkowski"/>
        <s v="Powiat białobrzeski"/>
        <s v="Powiat kozienicki"/>
        <s v="Powiat lipski"/>
        <s v="Powiat przysuski"/>
        <s v="Powiat radomski"/>
        <s v="Powiat szydłowiecki"/>
        <s v="Powiat zwoleński"/>
        <s v="Powiat garwoliński"/>
        <s v="Powiat legionowski"/>
        <s v="Powiat miński"/>
        <s v="Powiat nowodworski"/>
        <s v="Powiat otwocki"/>
        <s v="Powiat wołomiński"/>
        <s v="Powiat grodziski"/>
        <s v="Powiat grójecki"/>
        <s v="Powiat piaseczyński"/>
        <s v="Powiat pruszkowski"/>
        <s v="Powiat sochaczewski"/>
        <s v="Powiat warszawski zachodni"/>
        <s v="Powiat żyrardowski"/>
        <s v="Powiat gostyniński"/>
        <s v="Powiat płocki"/>
        <s v="Powiat sierpecki"/>
        <s v="Powiat łosicki"/>
        <s v="Powiat siedlecki"/>
        <s v="Powiat sokołowski"/>
        <s v="Powiat węgrowski"/>
        <s v="Powiat bocheński"/>
        <s v="Powiat krakowski"/>
        <s v="Powiat miechowski"/>
        <s v="Powiat myślenicki"/>
        <s v="Powiat proszowicki"/>
        <s v="Powiat wielicki"/>
        <s v="Powiat gorlicki"/>
        <s v="Powiat limanowski"/>
        <s v="Powiat nowosądecki"/>
        <s v="Powiat chrzanowski"/>
        <s v="Powiat olkuski"/>
        <s v="Powiat oświęcimski"/>
        <s v="Powiat wadowicki"/>
        <s v="Powiat brzeski"/>
        <s v="Powiat dąbrowski"/>
        <s v="Powiat tarnowski"/>
        <s v="Powiat nowotarski"/>
        <s v="Powiat suski"/>
        <s v="Powiat tatrzański"/>
        <s v="Powiat bielski"/>
        <s v="Powiat cieszyński"/>
        <s v="Powiat żywiecki"/>
        <s v="Powiat lubliniecki"/>
        <s v="Powiat tarnogórski"/>
        <s v="Powiat częstochowski"/>
        <s v="Powiat kłobucki"/>
        <s v="Powiat myszkowski"/>
        <s v="Powiat gliwicki"/>
        <s v="Powiat raciborski"/>
        <s v="Powiat rybnicki"/>
        <s v="Powiat wodzisławski"/>
        <s v="Powiat będziński"/>
        <s v="Powiat zawierciański"/>
        <s v="Powiat mikołowski"/>
        <s v="Powiat pszczyński"/>
        <s v="Powiat bieruńsko-lędziński"/>
        <s v="Powiat bialski"/>
        <s v="Powiat parczewski"/>
        <s v="Powiat radzyński"/>
        <s v="Powiat włodawski"/>
        <s v="Powiat biłgorajski"/>
        <s v="Powiat chełmski"/>
        <s v="Powiat hrubieszowski"/>
        <s v="Powiat krasnostawski"/>
        <s v="Powiat zamojski"/>
        <s v="Powiat lubartowski"/>
        <s v="Powiat lubelski"/>
        <s v="Powiat łęczyński"/>
        <s v="Powiat świdnicki"/>
        <s v="Powiat janowski"/>
        <s v="Powiat kraśnicki"/>
        <s v="Powiat łukowski"/>
        <s v="Powiat opolski"/>
        <s v="Powiat puławski"/>
        <s v="Powiat rycki"/>
        <s v="Powiat bieszczadzki"/>
        <s v="Powiat brzozowski"/>
        <s v="Powiat jasielski"/>
        <s v="Powiat krośnieński"/>
        <s v="Powiat sanocki"/>
        <s v="Powiat leski"/>
        <s v="Powiat jarosławski"/>
        <s v="Powiat lubaczowski"/>
        <s v="Powiat przemyski"/>
        <s v="Powiat przeworski"/>
        <s v="Powiat kolbuszowski"/>
        <s v="Powiat łańcucki"/>
        <s v="Powiat ropczycko-sędziszowski"/>
        <s v="Powiat rzeszowski"/>
        <s v="Powiat strzyżowski"/>
        <s v="Powiat dębicki"/>
        <s v="Powiat leżajski"/>
        <s v="Powiat mielecki"/>
        <s v="Powiat niżański"/>
        <s v="Powiat stalowowolski"/>
        <s v="Powiat tarnobrzeski"/>
        <s v="Powiat białostocki"/>
        <s v="Powiat sokólski"/>
        <s v="Powiat hajnowski"/>
        <s v="Powiat kolneński"/>
        <s v="Powiat łomżyński"/>
        <s v="Powiat siemiatycki"/>
        <s v="Powiat wysokomazowiecki"/>
        <s v="Powiat zambrowski"/>
        <s v="Powiat augustowski"/>
        <s v="Powiat grajewski"/>
        <s v="Powiat moniecki"/>
        <s v="Powiat sejneński"/>
        <s v="Powiat suwalski"/>
        <s v="Powiat kielecki"/>
        <s v="Powiat konecki"/>
        <s v="Powiat ostrowiecki"/>
        <s v="Powiat skarżyski"/>
        <s v="Powiat starachowicki"/>
        <s v="Powiat buski"/>
        <s v="Powiat jędrzejowski"/>
        <s v="Powiat kazimierski"/>
        <s v="Powiat opatowski"/>
        <s v="Powiat pińczowski"/>
        <s v="Powiat sandomierski"/>
        <s v="Powiat staszowski"/>
        <s v="Powiat włoszczowski"/>
        <s v="Powiat gorzowski"/>
        <s v="Powiat międzyrzecki"/>
        <s v="Powiat słubicki"/>
        <s v="Powiat strzelecko-drezdenecki"/>
        <s v="Powiat sulęciński"/>
        <s v="Powiat nowosolski"/>
        <s v="Powiat świebodziński"/>
        <s v="Powiat zielonogórski"/>
        <s v="Powiat żagański"/>
        <s v="Powiat żarski"/>
        <s v="Powiat wschowski"/>
        <s v="Powiat jarociński"/>
        <s v="Powiat kaliski"/>
        <s v="Powiat kępiński"/>
        <s v="Powiat krotoszyński"/>
        <s v="Powiat ostrzeszowski"/>
        <s v="Powiat pleszewski"/>
        <s v="Powiat gnieźnieński"/>
        <s v="Powiat kolski"/>
        <s v="Powiat koniński"/>
        <s v="Powiat słupecki"/>
        <s v="Powiat turecki"/>
        <s v="Powiat wrzesiński"/>
        <s v="Powiat gostyński"/>
        <s v="Powiat kościański"/>
        <s v="Powiat leszczyński"/>
        <s v="Powiat międzychodzki"/>
        <s v="Powiat nowotomyski"/>
        <s v="Powiat rawicki"/>
        <s v="Powiat wolsztyński"/>
        <s v="Powiat chodzieski"/>
        <s v="Powiat czarnkowsko-trzcianecki"/>
        <s v="Powiat pilski"/>
        <s v="Powiat wągrowiecki"/>
        <s v="Powiat złotowski"/>
        <s v="Powiat obornicki"/>
        <s v="Powiat poznański"/>
        <s v="Powiat szamotulski"/>
        <s v="Powiat średzki"/>
        <s v="Powiat śremski"/>
        <s v="Powiat białogardzki"/>
        <s v="Powiat kołobrzeski"/>
        <s v="Powiat koszaliński"/>
        <s v="Powiat sławieński"/>
        <s v="Powiat choszczeński"/>
        <s v="Powiat drawski"/>
        <s v="Powiat myśliborski"/>
        <s v="Powiat pyrzycki"/>
        <s v="Powiat szczecinecki"/>
        <s v="Powiat świdwiński"/>
        <s v="Powiat wałecki"/>
        <s v="Powiat łobeski"/>
        <s v="Powiat goleniowski"/>
        <s v="Powiat gryficki"/>
        <s v="Powiat gryfiński"/>
        <s v="Powiat kamieński"/>
        <s v="Powiat policki"/>
        <s v="Powiat stargardzki"/>
        <s v="Powiat bolesławiecki"/>
        <s v="Powiat jaworski"/>
        <s v="Powiat jeleniogórski"/>
        <s v="Powiat kamiennogórski"/>
        <s v="Powiat lubański"/>
        <s v="Powiat lwówecki"/>
        <s v="Powiat zgorzelecki"/>
        <s v="Powiat złotoryjski"/>
        <s v="Powiat głogowski"/>
        <s v="Powiat górowski"/>
        <s v="Powiat legnicki"/>
        <s v="Powiat lubiński"/>
        <s v="Powiat polkowicki"/>
        <s v="Powiat dzierżoniowski"/>
        <s v="Powiat kłodzki"/>
        <s v="Powiat wałbrzyski"/>
        <s v="Powiat ząbkowicki"/>
        <s v="Powiat milicki"/>
        <s v="Powiat oleśnicki"/>
        <s v="Powiat oławski"/>
        <s v="Powiat strzeliński"/>
        <s v="Powiat trzebnicki"/>
        <s v="Powiat wołowski"/>
        <s v="Powiat wrocławski"/>
        <s v="Powiat głubczycki"/>
        <s v="Powiat namysłowski"/>
        <s v="Powiat nyski"/>
        <s v="Powiat prudnicki"/>
        <s v="Powiat kędzierzyńsko-kozielski"/>
        <s v="Powiat kluczborski"/>
        <s v="Powiat krapkowicki"/>
        <s v="Powiat oleski"/>
        <s v="Powiat strzelecki"/>
        <s v="Powiat bydgoski"/>
        <s v="Powiat toruński"/>
        <s v="Powiat brodnicki"/>
        <s v="Powiat chełmiński"/>
        <s v="Powiat golubsko-dobrzyński"/>
        <s v="Powiat grudziądzki"/>
        <s v="Powiat rypiński"/>
        <s v="Powiat wąbrzeski"/>
        <s v="Powiat aleksandrowski"/>
        <s v="Powiat lipnowski"/>
        <s v="Powiat radziejowski"/>
        <s v="Powiat włocławski"/>
        <s v="Powiat inowrocławski"/>
        <s v="Powiat mogileński"/>
        <s v="Powiat nakielski"/>
        <s v="Powiat żniński"/>
        <s v="Powiat sępoleński"/>
        <s v="Powiat świecki"/>
        <s v="Powiat tucholski"/>
        <s v="Powiat gdański"/>
        <s v="Powiat kartuski"/>
        <s v="Powiat pucki"/>
        <s v="Powiat wejherowski"/>
        <s v="Powiat bytowski"/>
        <s v="Powiat lęborski"/>
        <s v="Powiat słupski"/>
        <s v="Powiat kwidzyński"/>
        <s v="Powiat malborski"/>
        <s v="Powiat starogardzki"/>
        <s v="Powiat tczewski"/>
        <s v="Powiat sztumski"/>
        <s v="Powiat chojnicki"/>
        <s v="Powiat człuchowski"/>
        <s v="Powiat kościerski"/>
        <s v="Powiat braniewski"/>
        <s v="Powiat działdowski"/>
        <s v="Powiat elbląski"/>
        <s v="Powiat iławski"/>
        <s v="Powiat nowomiejski"/>
        <s v="Powiat ostródzki"/>
        <s v="Powiat ełcki"/>
        <s v="Powiat giżycki"/>
        <s v="Powiat olecki"/>
        <s v="Powiat piski"/>
        <s v="Powiat gołdapski"/>
        <s v="Powiat węgorzewski"/>
        <s v="Powiat bartoszycki"/>
        <s v="Powiat kętrzyński"/>
        <s v="Powiat lidzbarski"/>
        <s v="Powiat mrągowski"/>
        <s v="Powiat nidzicki"/>
        <s v="Powiat olsztyński"/>
        <s v="Powiat szczycieński"/>
      </sharedItems>
    </cacheField>
    <cacheField name="Poziomy wykształcenia" numFmtId="0">
      <sharedItems count="1">
        <s v="średnie ogólnokształcące"/>
      </sharedItems>
    </cacheField>
    <cacheField name="Płeć" numFmtId="0">
      <sharedItems count="1">
        <s v="kobiety"/>
      </sharedItems>
    </cacheField>
    <cacheField name="Rok" numFmtId="0">
      <sharedItems containsSemiMixedTypes="0" containsString="0" containsNumber="1" containsInteger="1" minValue="2016" maxValue="2016" count="1">
        <n v="2016"/>
      </sharedItems>
    </cacheField>
    <cacheField name="Wartosc" numFmtId="1">
      <sharedItems containsSemiMixedTypes="0" containsString="0" containsNumber="1" containsInteger="1" minValue="32" maxValue="749"/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">
  <r>
    <x v="0"/>
    <x v="0"/>
    <x v="0"/>
    <x v="0"/>
    <x v="0"/>
    <n v="213"/>
  </r>
  <r>
    <x v="1"/>
    <x v="1"/>
    <x v="0"/>
    <x v="0"/>
    <x v="0"/>
    <n v="306"/>
  </r>
  <r>
    <x v="2"/>
    <x v="2"/>
    <x v="0"/>
    <x v="0"/>
    <x v="0"/>
    <n v="471"/>
  </r>
  <r>
    <x v="3"/>
    <x v="3"/>
    <x v="0"/>
    <x v="0"/>
    <x v="0"/>
    <n v="69"/>
  </r>
  <r>
    <x v="4"/>
    <x v="4"/>
    <x v="0"/>
    <x v="0"/>
    <x v="0"/>
    <n v="331"/>
  </r>
  <r>
    <x v="5"/>
    <x v="5"/>
    <x v="0"/>
    <x v="0"/>
    <x v="0"/>
    <n v="230"/>
  </r>
  <r>
    <x v="6"/>
    <x v="6"/>
    <x v="0"/>
    <x v="0"/>
    <x v="0"/>
    <n v="214"/>
  </r>
  <r>
    <x v="7"/>
    <x v="7"/>
    <x v="0"/>
    <x v="0"/>
    <x v="0"/>
    <n v="295"/>
  </r>
  <r>
    <x v="8"/>
    <x v="8"/>
    <x v="0"/>
    <x v="0"/>
    <x v="0"/>
    <n v="277"/>
  </r>
  <r>
    <x v="9"/>
    <x v="9"/>
    <x v="0"/>
    <x v="0"/>
    <x v="0"/>
    <n v="138"/>
  </r>
  <r>
    <x v="10"/>
    <x v="10"/>
    <x v="0"/>
    <x v="0"/>
    <x v="0"/>
    <n v="108"/>
  </r>
  <r>
    <x v="11"/>
    <x v="11"/>
    <x v="0"/>
    <x v="0"/>
    <x v="0"/>
    <n v="87"/>
  </r>
  <r>
    <x v="12"/>
    <x v="12"/>
    <x v="0"/>
    <x v="0"/>
    <x v="0"/>
    <n v="344"/>
  </r>
  <r>
    <x v="13"/>
    <x v="13"/>
    <x v="0"/>
    <x v="0"/>
    <x v="0"/>
    <n v="168"/>
  </r>
  <r>
    <x v="14"/>
    <x v="14"/>
    <x v="0"/>
    <x v="0"/>
    <x v="0"/>
    <n v="64"/>
  </r>
  <r>
    <x v="15"/>
    <x v="15"/>
    <x v="0"/>
    <x v="0"/>
    <x v="0"/>
    <n v="230"/>
  </r>
  <r>
    <x v="16"/>
    <x v="16"/>
    <x v="0"/>
    <x v="0"/>
    <x v="0"/>
    <n v="383"/>
  </r>
  <r>
    <x v="17"/>
    <x v="17"/>
    <x v="0"/>
    <x v="0"/>
    <x v="0"/>
    <n v="195"/>
  </r>
  <r>
    <x v="18"/>
    <x v="18"/>
    <x v="0"/>
    <x v="0"/>
    <x v="0"/>
    <n v="140"/>
  </r>
  <r>
    <x v="19"/>
    <x v="19"/>
    <x v="0"/>
    <x v="0"/>
    <x v="0"/>
    <n v="73"/>
  </r>
  <r>
    <x v="20"/>
    <x v="20"/>
    <x v="0"/>
    <x v="0"/>
    <x v="0"/>
    <n v="57"/>
  </r>
  <r>
    <x v="21"/>
    <x v="21"/>
    <x v="0"/>
    <x v="0"/>
    <x v="0"/>
    <n v="357"/>
  </r>
  <r>
    <x v="22"/>
    <x v="22"/>
    <x v="0"/>
    <x v="0"/>
    <x v="0"/>
    <n v="221"/>
  </r>
  <r>
    <x v="23"/>
    <x v="23"/>
    <x v="0"/>
    <x v="0"/>
    <x v="0"/>
    <n v="404"/>
  </r>
  <r>
    <x v="24"/>
    <x v="24"/>
    <x v="0"/>
    <x v="0"/>
    <x v="0"/>
    <n v="337"/>
  </r>
  <r>
    <x v="25"/>
    <x v="25"/>
    <x v="0"/>
    <x v="0"/>
    <x v="0"/>
    <n v="248"/>
  </r>
  <r>
    <x v="26"/>
    <x v="26"/>
    <x v="0"/>
    <x v="0"/>
    <x v="0"/>
    <n v="357"/>
  </r>
  <r>
    <x v="27"/>
    <x v="27"/>
    <x v="0"/>
    <x v="0"/>
    <x v="0"/>
    <n v="317"/>
  </r>
  <r>
    <x v="28"/>
    <x v="28"/>
    <x v="0"/>
    <x v="0"/>
    <x v="0"/>
    <n v="323"/>
  </r>
  <r>
    <x v="29"/>
    <x v="29"/>
    <x v="0"/>
    <x v="0"/>
    <x v="0"/>
    <n v="200"/>
  </r>
  <r>
    <x v="30"/>
    <x v="30"/>
    <x v="0"/>
    <x v="0"/>
    <x v="0"/>
    <n v="170"/>
  </r>
  <r>
    <x v="31"/>
    <x v="31"/>
    <x v="0"/>
    <x v="0"/>
    <x v="0"/>
    <n v="66"/>
  </r>
  <r>
    <x v="32"/>
    <x v="32"/>
    <x v="0"/>
    <x v="0"/>
    <x v="0"/>
    <n v="222"/>
  </r>
  <r>
    <x v="33"/>
    <x v="33"/>
    <x v="0"/>
    <x v="0"/>
    <x v="0"/>
    <n v="165"/>
  </r>
  <r>
    <x v="34"/>
    <x v="34"/>
    <x v="0"/>
    <x v="0"/>
    <x v="0"/>
    <n v="283"/>
  </r>
  <r>
    <x v="35"/>
    <x v="35"/>
    <x v="0"/>
    <x v="0"/>
    <x v="0"/>
    <n v="606"/>
  </r>
  <r>
    <x v="36"/>
    <x v="36"/>
    <x v="0"/>
    <x v="0"/>
    <x v="0"/>
    <n v="265"/>
  </r>
  <r>
    <x v="37"/>
    <x v="37"/>
    <x v="0"/>
    <x v="0"/>
    <x v="0"/>
    <n v="140"/>
  </r>
  <r>
    <x v="38"/>
    <x v="38"/>
    <x v="0"/>
    <x v="0"/>
    <x v="0"/>
    <n v="286"/>
  </r>
  <r>
    <x v="39"/>
    <x v="39"/>
    <x v="0"/>
    <x v="0"/>
    <x v="0"/>
    <n v="311"/>
  </r>
  <r>
    <x v="40"/>
    <x v="40"/>
    <x v="0"/>
    <x v="0"/>
    <x v="0"/>
    <n v="225"/>
  </r>
  <r>
    <x v="41"/>
    <x v="41"/>
    <x v="0"/>
    <x v="0"/>
    <x v="0"/>
    <n v="152"/>
  </r>
  <r>
    <x v="42"/>
    <x v="42"/>
    <x v="0"/>
    <x v="0"/>
    <x v="0"/>
    <n v="192"/>
  </r>
  <r>
    <x v="43"/>
    <x v="43"/>
    <x v="0"/>
    <x v="0"/>
    <x v="0"/>
    <n v="688"/>
  </r>
  <r>
    <x v="44"/>
    <x v="44"/>
    <x v="0"/>
    <x v="0"/>
    <x v="0"/>
    <n v="130"/>
  </r>
  <r>
    <x v="45"/>
    <x v="45"/>
    <x v="0"/>
    <x v="0"/>
    <x v="0"/>
    <n v="108"/>
  </r>
  <r>
    <x v="46"/>
    <x v="46"/>
    <x v="0"/>
    <x v="0"/>
    <x v="0"/>
    <n v="273"/>
  </r>
  <r>
    <x v="47"/>
    <x v="47"/>
    <x v="0"/>
    <x v="0"/>
    <x v="0"/>
    <n v="263"/>
  </r>
  <r>
    <x v="48"/>
    <x v="48"/>
    <x v="0"/>
    <x v="0"/>
    <x v="0"/>
    <n v="223"/>
  </r>
  <r>
    <x v="49"/>
    <x v="49"/>
    <x v="0"/>
    <x v="0"/>
    <x v="0"/>
    <n v="92"/>
  </r>
  <r>
    <x v="50"/>
    <x v="50"/>
    <x v="0"/>
    <x v="0"/>
    <x v="0"/>
    <n v="271"/>
  </r>
  <r>
    <x v="51"/>
    <x v="51"/>
    <x v="0"/>
    <x v="0"/>
    <x v="0"/>
    <n v="276"/>
  </r>
  <r>
    <x v="52"/>
    <x v="52"/>
    <x v="0"/>
    <x v="0"/>
    <x v="0"/>
    <n v="349"/>
  </r>
  <r>
    <x v="53"/>
    <x v="53"/>
    <x v="0"/>
    <x v="0"/>
    <x v="0"/>
    <n v="228"/>
  </r>
  <r>
    <x v="54"/>
    <x v="54"/>
    <x v="0"/>
    <x v="0"/>
    <x v="0"/>
    <n v="100"/>
  </r>
  <r>
    <x v="55"/>
    <x v="55"/>
    <x v="0"/>
    <x v="0"/>
    <x v="0"/>
    <n v="177"/>
  </r>
  <r>
    <x v="56"/>
    <x v="56"/>
    <x v="0"/>
    <x v="0"/>
    <x v="0"/>
    <n v="151"/>
  </r>
  <r>
    <x v="57"/>
    <x v="57"/>
    <x v="0"/>
    <x v="0"/>
    <x v="0"/>
    <n v="312"/>
  </r>
  <r>
    <x v="58"/>
    <x v="58"/>
    <x v="0"/>
    <x v="0"/>
    <x v="0"/>
    <n v="237"/>
  </r>
  <r>
    <x v="59"/>
    <x v="59"/>
    <x v="0"/>
    <x v="0"/>
    <x v="0"/>
    <n v="416"/>
  </r>
  <r>
    <x v="60"/>
    <x v="60"/>
    <x v="0"/>
    <x v="0"/>
    <x v="0"/>
    <n v="88"/>
  </r>
  <r>
    <x v="61"/>
    <x v="61"/>
    <x v="0"/>
    <x v="0"/>
    <x v="0"/>
    <n v="155"/>
  </r>
  <r>
    <x v="62"/>
    <x v="62"/>
    <x v="0"/>
    <x v="0"/>
    <x v="0"/>
    <n v="119"/>
  </r>
  <r>
    <x v="63"/>
    <x v="63"/>
    <x v="0"/>
    <x v="0"/>
    <x v="0"/>
    <n v="214"/>
  </r>
  <r>
    <x v="64"/>
    <x v="64"/>
    <x v="0"/>
    <x v="0"/>
    <x v="0"/>
    <n v="170"/>
  </r>
  <r>
    <x v="65"/>
    <x v="65"/>
    <x v="0"/>
    <x v="0"/>
    <x v="0"/>
    <n v="470"/>
  </r>
  <r>
    <x v="66"/>
    <x v="66"/>
    <x v="0"/>
    <x v="0"/>
    <x v="0"/>
    <n v="529"/>
  </r>
  <r>
    <x v="67"/>
    <x v="67"/>
    <x v="0"/>
    <x v="0"/>
    <x v="0"/>
    <n v="316"/>
  </r>
  <r>
    <x v="68"/>
    <x v="68"/>
    <x v="0"/>
    <x v="0"/>
    <x v="0"/>
    <n v="290"/>
  </r>
  <r>
    <x v="69"/>
    <x v="69"/>
    <x v="0"/>
    <x v="0"/>
    <x v="0"/>
    <n v="316"/>
  </r>
  <r>
    <x v="70"/>
    <x v="70"/>
    <x v="0"/>
    <x v="0"/>
    <x v="0"/>
    <n v="215"/>
  </r>
  <r>
    <x v="71"/>
    <x v="71"/>
    <x v="0"/>
    <x v="0"/>
    <x v="0"/>
    <n v="173"/>
  </r>
  <r>
    <x v="72"/>
    <x v="72"/>
    <x v="0"/>
    <x v="0"/>
    <x v="0"/>
    <n v="290"/>
  </r>
  <r>
    <x v="73"/>
    <x v="73"/>
    <x v="0"/>
    <x v="0"/>
    <x v="0"/>
    <n v="458"/>
  </r>
  <r>
    <x v="74"/>
    <x v="74"/>
    <x v="0"/>
    <x v="0"/>
    <x v="0"/>
    <n v="489"/>
  </r>
  <r>
    <x v="75"/>
    <x v="75"/>
    <x v="0"/>
    <x v="0"/>
    <x v="0"/>
    <n v="129"/>
  </r>
  <r>
    <x v="76"/>
    <x v="76"/>
    <x v="0"/>
    <x v="0"/>
    <x v="0"/>
    <n v="175"/>
  </r>
  <r>
    <x v="77"/>
    <x v="77"/>
    <x v="0"/>
    <x v="0"/>
    <x v="0"/>
    <n v="179"/>
  </r>
  <r>
    <x v="78"/>
    <x v="78"/>
    <x v="0"/>
    <x v="0"/>
    <x v="0"/>
    <n v="264"/>
  </r>
  <r>
    <x v="79"/>
    <x v="79"/>
    <x v="0"/>
    <x v="0"/>
    <x v="0"/>
    <n v="292"/>
  </r>
  <r>
    <x v="80"/>
    <x v="80"/>
    <x v="0"/>
    <x v="0"/>
    <x v="0"/>
    <n v="182"/>
  </r>
  <r>
    <x v="81"/>
    <x v="81"/>
    <x v="0"/>
    <x v="0"/>
    <x v="0"/>
    <n v="236"/>
  </r>
  <r>
    <x v="82"/>
    <x v="82"/>
    <x v="0"/>
    <x v="0"/>
    <x v="0"/>
    <n v="242"/>
  </r>
  <r>
    <x v="83"/>
    <x v="83"/>
    <x v="0"/>
    <x v="0"/>
    <x v="0"/>
    <n v="165"/>
  </r>
  <r>
    <x v="84"/>
    <x v="84"/>
    <x v="0"/>
    <x v="0"/>
    <x v="0"/>
    <n v="151"/>
  </r>
  <r>
    <x v="85"/>
    <x v="85"/>
    <x v="0"/>
    <x v="0"/>
    <x v="0"/>
    <n v="160"/>
  </r>
  <r>
    <x v="86"/>
    <x v="86"/>
    <x v="0"/>
    <x v="0"/>
    <x v="0"/>
    <n v="151"/>
  </r>
  <r>
    <x v="87"/>
    <x v="87"/>
    <x v="0"/>
    <x v="0"/>
    <x v="0"/>
    <n v="113"/>
  </r>
  <r>
    <x v="88"/>
    <x v="88"/>
    <x v="0"/>
    <x v="0"/>
    <x v="0"/>
    <n v="249"/>
  </r>
  <r>
    <x v="89"/>
    <x v="89"/>
    <x v="0"/>
    <x v="0"/>
    <x v="0"/>
    <n v="383"/>
  </r>
  <r>
    <x v="90"/>
    <x v="90"/>
    <x v="0"/>
    <x v="0"/>
    <x v="0"/>
    <n v="279"/>
  </r>
  <r>
    <x v="91"/>
    <x v="91"/>
    <x v="0"/>
    <x v="0"/>
    <x v="0"/>
    <n v="148"/>
  </r>
  <r>
    <x v="92"/>
    <x v="92"/>
    <x v="0"/>
    <x v="0"/>
    <x v="0"/>
    <n v="162"/>
  </r>
  <r>
    <x v="93"/>
    <x v="93"/>
    <x v="0"/>
    <x v="0"/>
    <x v="0"/>
    <n v="57"/>
  </r>
  <r>
    <x v="94"/>
    <x v="94"/>
    <x v="0"/>
    <x v="0"/>
    <x v="0"/>
    <n v="387"/>
  </r>
  <r>
    <x v="95"/>
    <x v="95"/>
    <x v="0"/>
    <x v="0"/>
    <x v="0"/>
    <n v="110"/>
  </r>
  <r>
    <x v="96"/>
    <x v="96"/>
    <x v="0"/>
    <x v="0"/>
    <x v="0"/>
    <n v="202"/>
  </r>
  <r>
    <x v="97"/>
    <x v="97"/>
    <x v="0"/>
    <x v="0"/>
    <x v="0"/>
    <n v="256"/>
  </r>
  <r>
    <x v="98"/>
    <x v="98"/>
    <x v="0"/>
    <x v="0"/>
    <x v="0"/>
    <n v="215"/>
  </r>
  <r>
    <x v="99"/>
    <x v="99"/>
    <x v="0"/>
    <x v="0"/>
    <x v="0"/>
    <n v="348"/>
  </r>
  <r>
    <x v="100"/>
    <x v="100"/>
    <x v="0"/>
    <x v="0"/>
    <x v="0"/>
    <n v="348"/>
  </r>
  <r>
    <x v="101"/>
    <x v="101"/>
    <x v="0"/>
    <x v="0"/>
    <x v="0"/>
    <n v="250"/>
  </r>
  <r>
    <x v="102"/>
    <x v="8"/>
    <x v="0"/>
    <x v="0"/>
    <x v="0"/>
    <n v="270"/>
  </r>
  <r>
    <x v="103"/>
    <x v="102"/>
    <x v="0"/>
    <x v="0"/>
    <x v="0"/>
    <n v="394"/>
  </r>
  <r>
    <x v="104"/>
    <x v="103"/>
    <x v="0"/>
    <x v="0"/>
    <x v="0"/>
    <n v="382"/>
  </r>
  <r>
    <x v="105"/>
    <x v="104"/>
    <x v="0"/>
    <x v="0"/>
    <x v="0"/>
    <n v="321"/>
  </r>
  <r>
    <x v="106"/>
    <x v="105"/>
    <x v="0"/>
    <x v="0"/>
    <x v="0"/>
    <n v="137"/>
  </r>
  <r>
    <x v="107"/>
    <x v="106"/>
    <x v="0"/>
    <x v="0"/>
    <x v="0"/>
    <n v="251"/>
  </r>
  <r>
    <x v="108"/>
    <x v="107"/>
    <x v="0"/>
    <x v="0"/>
    <x v="0"/>
    <n v="207"/>
  </r>
  <r>
    <x v="109"/>
    <x v="108"/>
    <x v="0"/>
    <x v="0"/>
    <x v="0"/>
    <n v="469"/>
  </r>
  <r>
    <x v="110"/>
    <x v="109"/>
    <x v="0"/>
    <x v="0"/>
    <x v="0"/>
    <n v="275"/>
  </r>
  <r>
    <x v="111"/>
    <x v="110"/>
    <x v="0"/>
    <x v="0"/>
    <x v="0"/>
    <n v="216"/>
  </r>
  <r>
    <x v="112"/>
    <x v="111"/>
    <x v="0"/>
    <x v="0"/>
    <x v="0"/>
    <n v="218"/>
  </r>
  <r>
    <x v="113"/>
    <x v="112"/>
    <x v="0"/>
    <x v="0"/>
    <x v="0"/>
    <n v="197"/>
  </r>
  <r>
    <x v="114"/>
    <x v="113"/>
    <x v="0"/>
    <x v="0"/>
    <x v="0"/>
    <n v="116"/>
  </r>
  <r>
    <x v="115"/>
    <x v="114"/>
    <x v="0"/>
    <x v="0"/>
    <x v="0"/>
    <n v="228"/>
  </r>
  <r>
    <x v="116"/>
    <x v="115"/>
    <x v="0"/>
    <x v="0"/>
    <x v="0"/>
    <n v="384"/>
  </r>
  <r>
    <x v="117"/>
    <x v="116"/>
    <x v="0"/>
    <x v="0"/>
    <x v="0"/>
    <n v="179"/>
  </r>
  <r>
    <x v="118"/>
    <x v="117"/>
    <x v="0"/>
    <x v="0"/>
    <x v="0"/>
    <n v="222"/>
  </r>
  <r>
    <x v="119"/>
    <x v="118"/>
    <x v="0"/>
    <x v="0"/>
    <x v="0"/>
    <n v="127"/>
  </r>
  <r>
    <x v="120"/>
    <x v="119"/>
    <x v="0"/>
    <x v="0"/>
    <x v="0"/>
    <n v="474"/>
  </r>
  <r>
    <x v="121"/>
    <x v="120"/>
    <x v="0"/>
    <x v="0"/>
    <x v="0"/>
    <n v="219"/>
  </r>
  <r>
    <x v="122"/>
    <x v="121"/>
    <x v="0"/>
    <x v="0"/>
    <x v="0"/>
    <n v="342"/>
  </r>
  <r>
    <x v="123"/>
    <x v="122"/>
    <x v="0"/>
    <x v="0"/>
    <x v="0"/>
    <n v="471"/>
  </r>
  <r>
    <x v="124"/>
    <x v="123"/>
    <x v="0"/>
    <x v="0"/>
    <x v="0"/>
    <n v="153"/>
  </r>
  <r>
    <x v="125"/>
    <x v="124"/>
    <x v="0"/>
    <x v="0"/>
    <x v="0"/>
    <n v="258"/>
  </r>
  <r>
    <x v="126"/>
    <x v="125"/>
    <x v="0"/>
    <x v="0"/>
    <x v="0"/>
    <n v="211"/>
  </r>
  <r>
    <x v="127"/>
    <x v="126"/>
    <x v="0"/>
    <x v="0"/>
    <x v="0"/>
    <n v="478"/>
  </r>
  <r>
    <x v="128"/>
    <x v="127"/>
    <x v="0"/>
    <x v="0"/>
    <x v="0"/>
    <n v="270"/>
  </r>
  <r>
    <x v="129"/>
    <x v="128"/>
    <x v="0"/>
    <x v="0"/>
    <x v="0"/>
    <n v="533"/>
  </r>
  <r>
    <x v="130"/>
    <x v="129"/>
    <x v="0"/>
    <x v="0"/>
    <x v="0"/>
    <n v="341"/>
  </r>
  <r>
    <x v="131"/>
    <x v="130"/>
    <x v="0"/>
    <x v="0"/>
    <x v="0"/>
    <n v="444"/>
  </r>
  <r>
    <x v="132"/>
    <x v="131"/>
    <x v="0"/>
    <x v="0"/>
    <x v="0"/>
    <n v="356"/>
  </r>
  <r>
    <x v="133"/>
    <x v="132"/>
    <x v="0"/>
    <x v="0"/>
    <x v="0"/>
    <n v="193"/>
  </r>
  <r>
    <x v="134"/>
    <x v="133"/>
    <x v="0"/>
    <x v="0"/>
    <x v="0"/>
    <n v="174"/>
  </r>
  <r>
    <x v="135"/>
    <x v="134"/>
    <x v="0"/>
    <x v="0"/>
    <x v="0"/>
    <n v="368"/>
  </r>
  <r>
    <x v="136"/>
    <x v="135"/>
    <x v="0"/>
    <x v="0"/>
    <x v="0"/>
    <n v="228"/>
  </r>
  <r>
    <x v="137"/>
    <x v="77"/>
    <x v="0"/>
    <x v="0"/>
    <x v="0"/>
    <n v="126"/>
  </r>
  <r>
    <x v="138"/>
    <x v="136"/>
    <x v="0"/>
    <x v="0"/>
    <x v="0"/>
    <n v="120"/>
  </r>
  <r>
    <x v="139"/>
    <x v="137"/>
    <x v="0"/>
    <x v="0"/>
    <x v="0"/>
    <n v="207"/>
  </r>
  <r>
    <x v="140"/>
    <x v="138"/>
    <x v="0"/>
    <x v="0"/>
    <x v="0"/>
    <n v="137"/>
  </r>
  <r>
    <x v="141"/>
    <x v="139"/>
    <x v="0"/>
    <x v="0"/>
    <x v="0"/>
    <n v="90"/>
  </r>
  <r>
    <x v="142"/>
    <x v="140"/>
    <x v="0"/>
    <x v="0"/>
    <x v="0"/>
    <n v="95"/>
  </r>
  <r>
    <x v="143"/>
    <x v="141"/>
    <x v="0"/>
    <x v="0"/>
    <x v="0"/>
    <n v="169"/>
  </r>
  <r>
    <x v="144"/>
    <x v="142"/>
    <x v="0"/>
    <x v="0"/>
    <x v="0"/>
    <n v="153"/>
  </r>
  <r>
    <x v="145"/>
    <x v="143"/>
    <x v="0"/>
    <x v="0"/>
    <x v="0"/>
    <n v="253"/>
  </r>
  <r>
    <x v="146"/>
    <x v="144"/>
    <x v="0"/>
    <x v="0"/>
    <x v="0"/>
    <n v="112"/>
  </r>
  <r>
    <x v="147"/>
    <x v="145"/>
    <x v="0"/>
    <x v="0"/>
    <x v="0"/>
    <n v="98"/>
  </r>
  <r>
    <x v="148"/>
    <x v="146"/>
    <x v="0"/>
    <x v="0"/>
    <x v="0"/>
    <n v="52"/>
  </r>
  <r>
    <x v="149"/>
    <x v="147"/>
    <x v="0"/>
    <x v="0"/>
    <x v="0"/>
    <n v="614"/>
  </r>
  <r>
    <x v="150"/>
    <x v="148"/>
    <x v="0"/>
    <x v="0"/>
    <x v="0"/>
    <n v="308"/>
  </r>
  <r>
    <x v="151"/>
    <x v="149"/>
    <x v="0"/>
    <x v="0"/>
    <x v="0"/>
    <n v="446"/>
  </r>
  <r>
    <x v="152"/>
    <x v="150"/>
    <x v="0"/>
    <x v="0"/>
    <x v="0"/>
    <n v="336"/>
  </r>
  <r>
    <x v="153"/>
    <x v="151"/>
    <x v="0"/>
    <x v="0"/>
    <x v="0"/>
    <n v="267"/>
  </r>
  <r>
    <x v="154"/>
    <x v="152"/>
    <x v="0"/>
    <x v="0"/>
    <x v="0"/>
    <n v="117"/>
  </r>
  <r>
    <x v="155"/>
    <x v="153"/>
    <x v="0"/>
    <x v="0"/>
    <x v="0"/>
    <n v="213"/>
  </r>
  <r>
    <x v="156"/>
    <x v="154"/>
    <x v="0"/>
    <x v="0"/>
    <x v="0"/>
    <n v="99"/>
  </r>
  <r>
    <x v="157"/>
    <x v="155"/>
    <x v="0"/>
    <x v="0"/>
    <x v="0"/>
    <n v="325"/>
  </r>
  <r>
    <x v="158"/>
    <x v="156"/>
    <x v="0"/>
    <x v="0"/>
    <x v="0"/>
    <n v="111"/>
  </r>
  <r>
    <x v="159"/>
    <x v="157"/>
    <x v="0"/>
    <x v="0"/>
    <x v="0"/>
    <n v="216"/>
  </r>
  <r>
    <x v="160"/>
    <x v="158"/>
    <x v="0"/>
    <x v="0"/>
    <x v="0"/>
    <n v="259"/>
  </r>
  <r>
    <x v="161"/>
    <x v="159"/>
    <x v="0"/>
    <x v="0"/>
    <x v="0"/>
    <n v="139"/>
  </r>
  <r>
    <x v="162"/>
    <x v="160"/>
    <x v="0"/>
    <x v="0"/>
    <x v="0"/>
    <n v="117"/>
  </r>
  <r>
    <x v="163"/>
    <x v="161"/>
    <x v="0"/>
    <x v="0"/>
    <x v="0"/>
    <n v="164"/>
  </r>
  <r>
    <x v="164"/>
    <x v="162"/>
    <x v="0"/>
    <x v="0"/>
    <x v="0"/>
    <n v="32"/>
  </r>
  <r>
    <x v="165"/>
    <x v="163"/>
    <x v="0"/>
    <x v="0"/>
    <x v="0"/>
    <n v="183"/>
  </r>
  <r>
    <x v="166"/>
    <x v="164"/>
    <x v="0"/>
    <x v="0"/>
    <x v="0"/>
    <n v="57"/>
  </r>
  <r>
    <x v="167"/>
    <x v="116"/>
    <x v="0"/>
    <x v="0"/>
    <x v="0"/>
    <n v="208"/>
  </r>
  <r>
    <x v="168"/>
    <x v="165"/>
    <x v="0"/>
    <x v="0"/>
    <x v="0"/>
    <n v="279"/>
  </r>
  <r>
    <x v="169"/>
    <x v="166"/>
    <x v="0"/>
    <x v="0"/>
    <x v="0"/>
    <n v="125"/>
  </r>
  <r>
    <x v="170"/>
    <x v="167"/>
    <x v="0"/>
    <x v="0"/>
    <x v="0"/>
    <n v="159"/>
  </r>
  <r>
    <x v="171"/>
    <x v="168"/>
    <x v="0"/>
    <x v="0"/>
    <x v="0"/>
    <n v="212"/>
  </r>
  <r>
    <x v="172"/>
    <x v="169"/>
    <x v="0"/>
    <x v="0"/>
    <x v="0"/>
    <n v="187"/>
  </r>
  <r>
    <x v="173"/>
    <x v="170"/>
    <x v="0"/>
    <x v="0"/>
    <x v="0"/>
    <n v="77"/>
  </r>
  <r>
    <x v="174"/>
    <x v="171"/>
    <x v="0"/>
    <x v="0"/>
    <x v="0"/>
    <n v="109"/>
  </r>
  <r>
    <x v="175"/>
    <x v="172"/>
    <x v="0"/>
    <x v="0"/>
    <x v="0"/>
    <n v="71"/>
  </r>
  <r>
    <x v="176"/>
    <x v="173"/>
    <x v="0"/>
    <x v="0"/>
    <x v="0"/>
    <n v="34"/>
  </r>
  <r>
    <x v="177"/>
    <x v="174"/>
    <x v="0"/>
    <x v="0"/>
    <x v="0"/>
    <n v="108"/>
  </r>
  <r>
    <x v="178"/>
    <x v="28"/>
    <x v="0"/>
    <x v="0"/>
    <x v="0"/>
    <n v="296"/>
  </r>
  <r>
    <x v="179"/>
    <x v="175"/>
    <x v="0"/>
    <x v="0"/>
    <x v="0"/>
    <n v="80"/>
  </r>
  <r>
    <x v="180"/>
    <x v="176"/>
    <x v="0"/>
    <x v="0"/>
    <x v="0"/>
    <n v="112"/>
  </r>
  <r>
    <x v="181"/>
    <x v="177"/>
    <x v="0"/>
    <x v="0"/>
    <x v="0"/>
    <n v="286"/>
  </r>
  <r>
    <x v="182"/>
    <x v="178"/>
    <x v="0"/>
    <x v="0"/>
    <x v="0"/>
    <n v="234"/>
  </r>
  <r>
    <x v="183"/>
    <x v="179"/>
    <x v="0"/>
    <x v="0"/>
    <x v="0"/>
    <n v="442"/>
  </r>
  <r>
    <x v="184"/>
    <x v="180"/>
    <x v="0"/>
    <x v="0"/>
    <x v="0"/>
    <n v="133"/>
  </r>
  <r>
    <x v="185"/>
    <x v="181"/>
    <x v="0"/>
    <x v="0"/>
    <x v="0"/>
    <n v="136"/>
  </r>
  <r>
    <x v="186"/>
    <x v="182"/>
    <x v="0"/>
    <x v="0"/>
    <x v="0"/>
    <n v="130"/>
  </r>
  <r>
    <x v="187"/>
    <x v="183"/>
    <x v="0"/>
    <x v="0"/>
    <x v="0"/>
    <n v="175"/>
  </r>
  <r>
    <x v="188"/>
    <x v="44"/>
    <x v="0"/>
    <x v="0"/>
    <x v="0"/>
    <n v="56"/>
  </r>
  <r>
    <x v="189"/>
    <x v="184"/>
    <x v="0"/>
    <x v="0"/>
    <x v="0"/>
    <n v="95"/>
  </r>
  <r>
    <x v="190"/>
    <x v="185"/>
    <x v="0"/>
    <x v="0"/>
    <x v="0"/>
    <n v="46"/>
  </r>
  <r>
    <x v="191"/>
    <x v="186"/>
    <x v="0"/>
    <x v="0"/>
    <x v="0"/>
    <n v="41"/>
  </r>
  <r>
    <x v="192"/>
    <x v="187"/>
    <x v="0"/>
    <x v="0"/>
    <x v="0"/>
    <n v="59"/>
  </r>
  <r>
    <x v="193"/>
    <x v="188"/>
    <x v="0"/>
    <x v="0"/>
    <x v="0"/>
    <n v="88"/>
  </r>
  <r>
    <x v="194"/>
    <x v="189"/>
    <x v="0"/>
    <x v="0"/>
    <x v="0"/>
    <n v="62"/>
  </r>
  <r>
    <x v="195"/>
    <x v="190"/>
    <x v="0"/>
    <x v="0"/>
    <x v="0"/>
    <n v="125"/>
  </r>
  <r>
    <x v="196"/>
    <x v="191"/>
    <x v="0"/>
    <x v="0"/>
    <x v="0"/>
    <n v="140"/>
  </r>
  <r>
    <x v="197"/>
    <x v="192"/>
    <x v="0"/>
    <x v="0"/>
    <x v="0"/>
    <n v="215"/>
  </r>
  <r>
    <x v="198"/>
    <x v="193"/>
    <x v="0"/>
    <x v="0"/>
    <x v="0"/>
    <n v="130"/>
  </r>
  <r>
    <x v="199"/>
    <x v="194"/>
    <x v="0"/>
    <x v="0"/>
    <x v="0"/>
    <n v="157"/>
  </r>
  <r>
    <x v="200"/>
    <x v="195"/>
    <x v="0"/>
    <x v="0"/>
    <x v="0"/>
    <n v="84"/>
  </r>
  <r>
    <x v="201"/>
    <x v="196"/>
    <x v="0"/>
    <x v="0"/>
    <x v="0"/>
    <n v="331"/>
  </r>
  <r>
    <x v="202"/>
    <x v="197"/>
    <x v="0"/>
    <x v="0"/>
    <x v="0"/>
    <n v="125"/>
  </r>
  <r>
    <x v="203"/>
    <x v="198"/>
    <x v="0"/>
    <x v="0"/>
    <x v="0"/>
    <n v="132"/>
  </r>
  <r>
    <x v="204"/>
    <x v="199"/>
    <x v="0"/>
    <x v="0"/>
    <x v="0"/>
    <n v="61"/>
  </r>
  <r>
    <x v="205"/>
    <x v="200"/>
    <x v="0"/>
    <x v="0"/>
    <x v="0"/>
    <n v="249"/>
  </r>
  <r>
    <x v="206"/>
    <x v="201"/>
    <x v="0"/>
    <x v="0"/>
    <x v="0"/>
    <n v="140"/>
  </r>
  <r>
    <x v="207"/>
    <x v="202"/>
    <x v="0"/>
    <x v="0"/>
    <x v="0"/>
    <n v="250"/>
  </r>
  <r>
    <x v="208"/>
    <x v="203"/>
    <x v="0"/>
    <x v="0"/>
    <x v="0"/>
    <n v="248"/>
  </r>
  <r>
    <x v="209"/>
    <x v="204"/>
    <x v="0"/>
    <x v="0"/>
    <x v="0"/>
    <n v="280"/>
  </r>
  <r>
    <x v="210"/>
    <x v="205"/>
    <x v="0"/>
    <x v="0"/>
    <x v="0"/>
    <n v="306"/>
  </r>
  <r>
    <x v="211"/>
    <x v="206"/>
    <x v="0"/>
    <x v="0"/>
    <x v="0"/>
    <n v="121"/>
  </r>
  <r>
    <x v="212"/>
    <x v="207"/>
    <x v="0"/>
    <x v="0"/>
    <x v="0"/>
    <n v="167"/>
  </r>
  <r>
    <x v="213"/>
    <x v="208"/>
    <x v="0"/>
    <x v="0"/>
    <x v="0"/>
    <n v="394"/>
  </r>
  <r>
    <x v="214"/>
    <x v="209"/>
    <x v="0"/>
    <x v="0"/>
    <x v="0"/>
    <n v="188"/>
  </r>
  <r>
    <x v="215"/>
    <x v="210"/>
    <x v="0"/>
    <x v="0"/>
    <x v="0"/>
    <n v="130"/>
  </r>
  <r>
    <x v="216"/>
    <x v="211"/>
    <x v="0"/>
    <x v="0"/>
    <x v="0"/>
    <n v="257"/>
  </r>
  <r>
    <x v="217"/>
    <x v="212"/>
    <x v="0"/>
    <x v="0"/>
    <x v="0"/>
    <n v="216"/>
  </r>
  <r>
    <x v="218"/>
    <x v="213"/>
    <x v="0"/>
    <x v="0"/>
    <x v="0"/>
    <n v="289"/>
  </r>
  <r>
    <x v="219"/>
    <x v="214"/>
    <x v="0"/>
    <x v="0"/>
    <x v="0"/>
    <n v="283"/>
  </r>
  <r>
    <x v="220"/>
    <x v="215"/>
    <x v="0"/>
    <x v="0"/>
    <x v="0"/>
    <n v="255"/>
  </r>
  <r>
    <x v="221"/>
    <x v="216"/>
    <x v="0"/>
    <x v="0"/>
    <x v="0"/>
    <n v="176"/>
  </r>
  <r>
    <x v="222"/>
    <x v="217"/>
    <x v="0"/>
    <x v="0"/>
    <x v="0"/>
    <n v="389"/>
  </r>
  <r>
    <x v="223"/>
    <x v="218"/>
    <x v="0"/>
    <x v="0"/>
    <x v="0"/>
    <n v="113"/>
  </r>
  <r>
    <x v="224"/>
    <x v="219"/>
    <x v="0"/>
    <x v="0"/>
    <x v="0"/>
    <n v="143"/>
  </r>
  <r>
    <x v="225"/>
    <x v="220"/>
    <x v="0"/>
    <x v="0"/>
    <x v="0"/>
    <n v="102"/>
  </r>
  <r>
    <x v="226"/>
    <x v="221"/>
    <x v="0"/>
    <x v="0"/>
    <x v="0"/>
    <n v="73"/>
  </r>
  <r>
    <x v="227"/>
    <x v="222"/>
    <x v="0"/>
    <x v="0"/>
    <x v="0"/>
    <n v="104"/>
  </r>
  <r>
    <x v="228"/>
    <x v="223"/>
    <x v="0"/>
    <x v="0"/>
    <x v="0"/>
    <n v="125"/>
  </r>
  <r>
    <x v="229"/>
    <x v="224"/>
    <x v="0"/>
    <x v="0"/>
    <x v="0"/>
    <n v="171"/>
  </r>
  <r>
    <x v="230"/>
    <x v="225"/>
    <x v="0"/>
    <x v="0"/>
    <x v="0"/>
    <n v="141"/>
  </r>
  <r>
    <x v="231"/>
    <x v="226"/>
    <x v="0"/>
    <x v="0"/>
    <x v="0"/>
    <n v="214"/>
  </r>
  <r>
    <x v="232"/>
    <x v="227"/>
    <x v="0"/>
    <x v="0"/>
    <x v="0"/>
    <n v="122"/>
  </r>
  <r>
    <x v="233"/>
    <x v="228"/>
    <x v="0"/>
    <x v="0"/>
    <x v="0"/>
    <n v="129"/>
  </r>
  <r>
    <x v="234"/>
    <x v="229"/>
    <x v="0"/>
    <x v="0"/>
    <x v="0"/>
    <n v="200"/>
  </r>
  <r>
    <x v="235"/>
    <x v="230"/>
    <x v="0"/>
    <x v="0"/>
    <x v="0"/>
    <n v="167"/>
  </r>
  <r>
    <x v="236"/>
    <x v="231"/>
    <x v="0"/>
    <x v="0"/>
    <x v="0"/>
    <n v="202"/>
  </r>
  <r>
    <x v="237"/>
    <x v="232"/>
    <x v="0"/>
    <x v="0"/>
    <x v="0"/>
    <n v="575"/>
  </r>
  <r>
    <x v="238"/>
    <x v="106"/>
    <x v="0"/>
    <x v="0"/>
    <x v="0"/>
    <n v="263"/>
  </r>
  <r>
    <x v="239"/>
    <x v="233"/>
    <x v="0"/>
    <x v="0"/>
    <x v="0"/>
    <n v="147"/>
  </r>
  <r>
    <x v="240"/>
    <x v="234"/>
    <x v="0"/>
    <x v="0"/>
    <x v="0"/>
    <n v="211"/>
  </r>
  <r>
    <x v="241"/>
    <x v="235"/>
    <x v="0"/>
    <x v="0"/>
    <x v="0"/>
    <n v="117"/>
  </r>
  <r>
    <x v="242"/>
    <x v="236"/>
    <x v="0"/>
    <x v="0"/>
    <x v="0"/>
    <n v="192"/>
  </r>
  <r>
    <x v="243"/>
    <x v="237"/>
    <x v="0"/>
    <x v="0"/>
    <x v="0"/>
    <n v="171"/>
  </r>
  <r>
    <x v="244"/>
    <x v="238"/>
    <x v="0"/>
    <x v="0"/>
    <x v="0"/>
    <n v="152"/>
  </r>
  <r>
    <x v="245"/>
    <x v="198"/>
    <x v="0"/>
    <x v="0"/>
    <x v="0"/>
    <n v="83"/>
  </r>
  <r>
    <x v="246"/>
    <x v="239"/>
    <x v="0"/>
    <x v="0"/>
    <x v="0"/>
    <n v="189"/>
  </r>
  <r>
    <x v="247"/>
    <x v="240"/>
    <x v="0"/>
    <x v="0"/>
    <x v="0"/>
    <n v="217"/>
  </r>
  <r>
    <x v="248"/>
    <x v="241"/>
    <x v="0"/>
    <x v="0"/>
    <x v="0"/>
    <n v="125"/>
  </r>
  <r>
    <x v="249"/>
    <x v="71"/>
    <x v="0"/>
    <x v="0"/>
    <x v="0"/>
    <n v="225"/>
  </r>
  <r>
    <x v="250"/>
    <x v="242"/>
    <x v="0"/>
    <x v="0"/>
    <x v="0"/>
    <n v="171"/>
  </r>
  <r>
    <x v="251"/>
    <x v="243"/>
    <x v="0"/>
    <x v="0"/>
    <x v="0"/>
    <n v="132"/>
  </r>
  <r>
    <x v="252"/>
    <x v="244"/>
    <x v="0"/>
    <x v="0"/>
    <x v="0"/>
    <n v="327"/>
  </r>
  <r>
    <x v="253"/>
    <x v="245"/>
    <x v="0"/>
    <x v="0"/>
    <x v="0"/>
    <n v="178"/>
  </r>
  <r>
    <x v="254"/>
    <x v="246"/>
    <x v="0"/>
    <x v="0"/>
    <x v="0"/>
    <n v="239"/>
  </r>
  <r>
    <x v="255"/>
    <x v="247"/>
    <x v="0"/>
    <x v="0"/>
    <x v="0"/>
    <n v="115"/>
  </r>
  <r>
    <x v="256"/>
    <x v="248"/>
    <x v="0"/>
    <x v="0"/>
    <x v="0"/>
    <n v="133"/>
  </r>
  <r>
    <x v="257"/>
    <x v="249"/>
    <x v="0"/>
    <x v="0"/>
    <x v="0"/>
    <n v="99"/>
  </r>
  <r>
    <x v="258"/>
    <x v="110"/>
    <x v="0"/>
    <x v="0"/>
    <x v="0"/>
    <n v="235"/>
  </r>
  <r>
    <x v="259"/>
    <x v="250"/>
    <x v="0"/>
    <x v="0"/>
    <x v="0"/>
    <n v="101"/>
  </r>
  <r>
    <x v="260"/>
    <x v="251"/>
    <x v="0"/>
    <x v="0"/>
    <x v="0"/>
    <n v="196"/>
  </r>
  <r>
    <x v="261"/>
    <x v="252"/>
    <x v="0"/>
    <x v="0"/>
    <x v="0"/>
    <n v="366"/>
  </r>
  <r>
    <x v="262"/>
    <x v="253"/>
    <x v="0"/>
    <x v="0"/>
    <x v="0"/>
    <n v="229"/>
  </r>
  <r>
    <x v="263"/>
    <x v="254"/>
    <x v="0"/>
    <x v="0"/>
    <x v="0"/>
    <n v="179"/>
  </r>
  <r>
    <x v="264"/>
    <x v="255"/>
    <x v="0"/>
    <x v="0"/>
    <x v="0"/>
    <n v="218"/>
  </r>
  <r>
    <x v="265"/>
    <x v="256"/>
    <x v="0"/>
    <x v="0"/>
    <x v="0"/>
    <n v="200"/>
  </r>
  <r>
    <x v="266"/>
    <x v="257"/>
    <x v="0"/>
    <x v="0"/>
    <x v="0"/>
    <n v="175"/>
  </r>
  <r>
    <x v="267"/>
    <x v="258"/>
    <x v="0"/>
    <x v="0"/>
    <x v="0"/>
    <n v="120"/>
  </r>
  <r>
    <x v="268"/>
    <x v="259"/>
    <x v="0"/>
    <x v="0"/>
    <x v="0"/>
    <n v="224"/>
  </r>
  <r>
    <x v="269"/>
    <x v="260"/>
    <x v="0"/>
    <x v="0"/>
    <x v="0"/>
    <n v="448"/>
  </r>
  <r>
    <x v="270"/>
    <x v="261"/>
    <x v="0"/>
    <x v="0"/>
    <x v="0"/>
    <n v="189"/>
  </r>
  <r>
    <x v="271"/>
    <x v="262"/>
    <x v="0"/>
    <x v="0"/>
    <x v="0"/>
    <n v="436"/>
  </r>
  <r>
    <x v="272"/>
    <x v="263"/>
    <x v="0"/>
    <x v="0"/>
    <x v="0"/>
    <n v="749"/>
  </r>
  <r>
    <x v="273"/>
    <x v="264"/>
    <x v="0"/>
    <x v="0"/>
    <x v="0"/>
    <n v="245"/>
  </r>
  <r>
    <x v="274"/>
    <x v="265"/>
    <x v="0"/>
    <x v="0"/>
    <x v="0"/>
    <n v="280"/>
  </r>
  <r>
    <x v="275"/>
    <x v="266"/>
    <x v="0"/>
    <x v="0"/>
    <x v="0"/>
    <n v="286"/>
  </r>
  <r>
    <x v="276"/>
    <x v="267"/>
    <x v="0"/>
    <x v="0"/>
    <x v="0"/>
    <n v="169"/>
  </r>
  <r>
    <x v="277"/>
    <x v="268"/>
    <x v="0"/>
    <x v="0"/>
    <x v="0"/>
    <n v="265"/>
  </r>
  <r>
    <x v="278"/>
    <x v="269"/>
    <x v="0"/>
    <x v="0"/>
    <x v="0"/>
    <n v="172"/>
  </r>
  <r>
    <x v="279"/>
    <x v="270"/>
    <x v="0"/>
    <x v="0"/>
    <x v="0"/>
    <n v="190"/>
  </r>
  <r>
    <x v="280"/>
    <x v="271"/>
    <x v="0"/>
    <x v="0"/>
    <x v="0"/>
    <n v="244"/>
  </r>
  <r>
    <x v="281"/>
    <x v="41"/>
    <x v="0"/>
    <x v="0"/>
    <x v="0"/>
    <n v="109"/>
  </r>
  <r>
    <x v="282"/>
    <x v="272"/>
    <x v="0"/>
    <x v="0"/>
    <x v="0"/>
    <n v="191"/>
  </r>
  <r>
    <x v="283"/>
    <x v="273"/>
    <x v="0"/>
    <x v="0"/>
    <x v="0"/>
    <n v="595"/>
  </r>
  <r>
    <x v="284"/>
    <x v="274"/>
    <x v="0"/>
    <x v="0"/>
    <x v="0"/>
    <n v="355"/>
  </r>
  <r>
    <x v="285"/>
    <x v="275"/>
    <x v="0"/>
    <x v="0"/>
    <x v="0"/>
    <n v="168"/>
  </r>
  <r>
    <x v="286"/>
    <x v="276"/>
    <x v="0"/>
    <x v="0"/>
    <x v="0"/>
    <n v="268"/>
  </r>
  <r>
    <x v="287"/>
    <x v="277"/>
    <x v="0"/>
    <x v="0"/>
    <x v="0"/>
    <n v="235"/>
  </r>
  <r>
    <x v="288"/>
    <x v="278"/>
    <x v="0"/>
    <x v="0"/>
    <x v="0"/>
    <n v="229"/>
  </r>
  <r>
    <x v="289"/>
    <x v="279"/>
    <x v="0"/>
    <x v="0"/>
    <x v="0"/>
    <n v="317"/>
  </r>
  <r>
    <x v="290"/>
    <x v="280"/>
    <x v="0"/>
    <x v="0"/>
    <x v="0"/>
    <n v="299"/>
  </r>
  <r>
    <x v="291"/>
    <x v="281"/>
    <x v="0"/>
    <x v="0"/>
    <x v="0"/>
    <n v="118"/>
  </r>
  <r>
    <x v="292"/>
    <x v="282"/>
    <x v="0"/>
    <x v="0"/>
    <x v="0"/>
    <n v="414"/>
  </r>
  <r>
    <x v="293"/>
    <x v="283"/>
    <x v="0"/>
    <x v="0"/>
    <x v="0"/>
    <n v="215"/>
  </r>
  <r>
    <x v="294"/>
    <x v="284"/>
    <x v="0"/>
    <x v="0"/>
    <x v="0"/>
    <n v="185"/>
  </r>
  <r>
    <x v="295"/>
    <x v="285"/>
    <x v="0"/>
    <x v="0"/>
    <x v="0"/>
    <n v="246"/>
  </r>
  <r>
    <x v="296"/>
    <x v="286"/>
    <x v="0"/>
    <x v="0"/>
    <x v="0"/>
    <n v="387"/>
  </r>
  <r>
    <x v="297"/>
    <x v="287"/>
    <x v="0"/>
    <x v="0"/>
    <x v="0"/>
    <n v="265"/>
  </r>
  <r>
    <x v="298"/>
    <x v="288"/>
    <x v="0"/>
    <x v="0"/>
    <x v="0"/>
    <n v="154"/>
  </r>
  <r>
    <x v="299"/>
    <x v="289"/>
    <x v="0"/>
    <x v="0"/>
    <x v="0"/>
    <n v="127"/>
  </r>
  <r>
    <x v="300"/>
    <x v="290"/>
    <x v="0"/>
    <x v="0"/>
    <x v="0"/>
    <n v="362"/>
  </r>
  <r>
    <x v="301"/>
    <x v="291"/>
    <x v="0"/>
    <x v="0"/>
    <x v="0"/>
    <n v="382"/>
  </r>
  <r>
    <x v="302"/>
    <x v="292"/>
    <x v="0"/>
    <x v="0"/>
    <x v="0"/>
    <n v="158"/>
  </r>
  <r>
    <x v="303"/>
    <x v="293"/>
    <x v="0"/>
    <x v="0"/>
    <x v="0"/>
    <n v="165"/>
  </r>
  <r>
    <x v="304"/>
    <x v="294"/>
    <x v="0"/>
    <x v="0"/>
    <x v="0"/>
    <n v="270"/>
  </r>
  <r>
    <x v="305"/>
    <x v="295"/>
    <x v="0"/>
    <x v="0"/>
    <x v="0"/>
    <n v="152"/>
  </r>
  <r>
    <x v="306"/>
    <x v="296"/>
    <x v="0"/>
    <x v="0"/>
    <x v="0"/>
    <n v="113"/>
  </r>
  <r>
    <x v="307"/>
    <x v="297"/>
    <x v="0"/>
    <x v="0"/>
    <x v="0"/>
    <n v="391"/>
  </r>
  <r>
    <x v="308"/>
    <x v="298"/>
    <x v="0"/>
    <x v="0"/>
    <x v="0"/>
    <n v="249"/>
  </r>
  <r>
    <x v="309"/>
    <x v="299"/>
    <x v="0"/>
    <x v="0"/>
    <x v="0"/>
    <n v="187"/>
  </r>
  <r>
    <x v="310"/>
    <x v="300"/>
    <x v="0"/>
    <x v="0"/>
    <x v="0"/>
    <n v="136"/>
  </r>
  <r>
    <x v="311"/>
    <x v="301"/>
    <x v="0"/>
    <x v="0"/>
    <x v="0"/>
    <n v="133"/>
  </r>
  <r>
    <x v="312"/>
    <x v="302"/>
    <x v="0"/>
    <x v="0"/>
    <x v="0"/>
    <n v="428"/>
  </r>
  <r>
    <x v="313"/>
    <x v="303"/>
    <x v="0"/>
    <x v="0"/>
    <x v="0"/>
    <n v="24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" cacheId="83" applyNumberFormats="0" applyBorderFormats="0" applyFontFormats="0" applyPatternFormats="0" applyAlignmentFormats="0" applyWidthHeightFormats="1" dataCaption="Data" updatedVersion="3" showMemberPropertyTips="0" useAutoFormatting="1" rowGrandTotals="0" colGrandTotals="0" itemPrintTitles="1" createdVersion="4" indent="0" compact="0" compactData="0" gridDropZones="1">
  <location ref="A1:E318" firstHeaderRow="1" firstDataRow="4" firstDataCol="2"/>
  <pivotFields count="6">
    <pivotField axis="axisRow" compact="0" outline="0" subtotalTop="0" showAll="0" defaultSubtotal="0">
      <items count="3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</items>
    </pivotField>
    <pivotField axis="axisRow" compact="0" outline="0" subtotalTop="0" showAll="0" defaultSubtotal="0">
      <items count="30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axis="axisCol" showAll="0" defaultSubtotal="0">
      <items count="1">
        <item x="0"/>
      </items>
    </pivotField>
    <pivotField dataField="1" showAll="0"/>
  </pivotFields>
  <rowFields count="2">
    <field x="0"/>
    <field x="1"/>
  </rowFields>
  <rowItems count="314">
    <i>
      <x/>
      <x/>
    </i>
    <i>
      <x v="1"/>
      <x v="1"/>
    </i>
    <i>
      <x v="2"/>
      <x v="2"/>
    </i>
    <i>
      <x v="3"/>
      <x v="3"/>
    </i>
    <i>
      <x v="4"/>
      <x v="4"/>
    </i>
    <i>
      <x v="5"/>
      <x v="5"/>
    </i>
    <i>
      <x v="6"/>
      <x v="6"/>
    </i>
    <i>
      <x v="7"/>
      <x v="7"/>
    </i>
    <i>
      <x v="8"/>
      <x v="8"/>
    </i>
    <i>
      <x v="9"/>
      <x v="9"/>
    </i>
    <i>
      <x v="10"/>
      <x v="10"/>
    </i>
    <i>
      <x v="11"/>
      <x v="11"/>
    </i>
    <i>
      <x v="12"/>
      <x v="12"/>
    </i>
    <i>
      <x v="13"/>
      <x v="13"/>
    </i>
    <i>
      <x v="14"/>
      <x v="14"/>
    </i>
    <i>
      <x v="15"/>
      <x v="15"/>
    </i>
    <i>
      <x v="16"/>
      <x v="16"/>
    </i>
    <i>
      <x v="17"/>
      <x v="17"/>
    </i>
    <i>
      <x v="18"/>
      <x v="18"/>
    </i>
    <i>
      <x v="19"/>
      <x v="19"/>
    </i>
    <i>
      <x v="20"/>
      <x v="20"/>
    </i>
    <i>
      <x v="21"/>
      <x v="21"/>
    </i>
    <i>
      <x v="22"/>
      <x v="22"/>
    </i>
    <i>
      <x v="23"/>
      <x v="23"/>
    </i>
    <i>
      <x v="24"/>
      <x v="24"/>
    </i>
    <i>
      <x v="25"/>
      <x v="25"/>
    </i>
    <i>
      <x v="26"/>
      <x v="26"/>
    </i>
    <i>
      <x v="27"/>
      <x v="27"/>
    </i>
    <i>
      <x v="28"/>
      <x v="28"/>
    </i>
    <i>
      <x v="29"/>
      <x v="29"/>
    </i>
    <i>
      <x v="30"/>
      <x v="30"/>
    </i>
    <i>
      <x v="31"/>
      <x v="31"/>
    </i>
    <i>
      <x v="32"/>
      <x v="32"/>
    </i>
    <i>
      <x v="33"/>
      <x v="33"/>
    </i>
    <i>
      <x v="34"/>
      <x v="34"/>
    </i>
    <i>
      <x v="35"/>
      <x v="35"/>
    </i>
    <i>
      <x v="36"/>
      <x v="36"/>
    </i>
    <i>
      <x v="37"/>
      <x v="37"/>
    </i>
    <i>
      <x v="38"/>
      <x v="38"/>
    </i>
    <i>
      <x v="39"/>
      <x v="39"/>
    </i>
    <i>
      <x v="40"/>
      <x v="40"/>
    </i>
    <i>
      <x v="41"/>
      <x v="41"/>
    </i>
    <i>
      <x v="42"/>
      <x v="42"/>
    </i>
    <i>
      <x v="43"/>
      <x v="43"/>
    </i>
    <i>
      <x v="44"/>
      <x v="44"/>
    </i>
    <i>
      <x v="45"/>
      <x v="45"/>
    </i>
    <i>
      <x v="46"/>
      <x v="46"/>
    </i>
    <i>
      <x v="47"/>
      <x v="47"/>
    </i>
    <i>
      <x v="48"/>
      <x v="48"/>
    </i>
    <i>
      <x v="49"/>
      <x v="49"/>
    </i>
    <i>
      <x v="50"/>
      <x v="50"/>
    </i>
    <i>
      <x v="51"/>
      <x v="51"/>
    </i>
    <i>
      <x v="52"/>
      <x v="52"/>
    </i>
    <i>
      <x v="53"/>
      <x v="53"/>
    </i>
    <i>
      <x v="54"/>
      <x v="54"/>
    </i>
    <i>
      <x v="55"/>
      <x v="55"/>
    </i>
    <i>
      <x v="56"/>
      <x v="56"/>
    </i>
    <i>
      <x v="57"/>
      <x v="57"/>
    </i>
    <i>
      <x v="58"/>
      <x v="58"/>
    </i>
    <i>
      <x v="59"/>
      <x v="59"/>
    </i>
    <i>
      <x v="60"/>
      <x v="60"/>
    </i>
    <i>
      <x v="61"/>
      <x v="61"/>
    </i>
    <i>
      <x v="62"/>
      <x v="62"/>
    </i>
    <i>
      <x v="63"/>
      <x v="63"/>
    </i>
    <i>
      <x v="64"/>
      <x v="64"/>
    </i>
    <i>
      <x v="65"/>
      <x v="65"/>
    </i>
    <i>
      <x v="66"/>
      <x v="66"/>
    </i>
    <i>
      <x v="67"/>
      <x v="67"/>
    </i>
    <i>
      <x v="68"/>
      <x v="68"/>
    </i>
    <i>
      <x v="69"/>
      <x v="69"/>
    </i>
    <i>
      <x v="70"/>
      <x v="70"/>
    </i>
    <i>
      <x v="71"/>
      <x v="71"/>
    </i>
    <i>
      <x v="72"/>
      <x v="72"/>
    </i>
    <i>
      <x v="73"/>
      <x v="73"/>
    </i>
    <i>
      <x v="74"/>
      <x v="74"/>
    </i>
    <i>
      <x v="75"/>
      <x v="75"/>
    </i>
    <i>
      <x v="76"/>
      <x v="76"/>
    </i>
    <i>
      <x v="77"/>
      <x v="77"/>
    </i>
    <i>
      <x v="78"/>
      <x v="78"/>
    </i>
    <i>
      <x v="79"/>
      <x v="79"/>
    </i>
    <i>
      <x v="80"/>
      <x v="80"/>
    </i>
    <i>
      <x v="81"/>
      <x v="81"/>
    </i>
    <i>
      <x v="82"/>
      <x v="82"/>
    </i>
    <i>
      <x v="83"/>
      <x v="83"/>
    </i>
    <i>
      <x v="84"/>
      <x v="84"/>
    </i>
    <i>
      <x v="85"/>
      <x v="85"/>
    </i>
    <i>
      <x v="86"/>
      <x v="86"/>
    </i>
    <i>
      <x v="87"/>
      <x v="87"/>
    </i>
    <i>
      <x v="88"/>
      <x v="88"/>
    </i>
    <i>
      <x v="89"/>
      <x v="89"/>
    </i>
    <i>
      <x v="90"/>
      <x v="90"/>
    </i>
    <i>
      <x v="91"/>
      <x v="91"/>
    </i>
    <i>
      <x v="92"/>
      <x v="92"/>
    </i>
    <i>
      <x v="93"/>
      <x v="93"/>
    </i>
    <i>
      <x v="94"/>
      <x v="94"/>
    </i>
    <i>
      <x v="95"/>
      <x v="95"/>
    </i>
    <i>
      <x v="96"/>
      <x v="96"/>
    </i>
    <i>
      <x v="97"/>
      <x v="97"/>
    </i>
    <i>
      <x v="98"/>
      <x v="98"/>
    </i>
    <i>
      <x v="99"/>
      <x v="99"/>
    </i>
    <i>
      <x v="100"/>
      <x v="100"/>
    </i>
    <i>
      <x v="101"/>
      <x v="101"/>
    </i>
    <i>
      <x v="102"/>
      <x v="8"/>
    </i>
    <i>
      <x v="103"/>
      <x v="102"/>
    </i>
    <i>
      <x v="104"/>
      <x v="103"/>
    </i>
    <i>
      <x v="105"/>
      <x v="104"/>
    </i>
    <i>
      <x v="106"/>
      <x v="105"/>
    </i>
    <i>
      <x v="107"/>
      <x v="106"/>
    </i>
    <i>
      <x v="108"/>
      <x v="107"/>
    </i>
    <i>
      <x v="109"/>
      <x v="108"/>
    </i>
    <i>
      <x v="110"/>
      <x v="109"/>
    </i>
    <i>
      <x v="111"/>
      <x v="110"/>
    </i>
    <i>
      <x v="112"/>
      <x v="111"/>
    </i>
    <i>
      <x v="113"/>
      <x v="112"/>
    </i>
    <i>
      <x v="114"/>
      <x v="113"/>
    </i>
    <i>
      <x v="115"/>
      <x v="114"/>
    </i>
    <i>
      <x v="116"/>
      <x v="115"/>
    </i>
    <i>
      <x v="117"/>
      <x v="116"/>
    </i>
    <i>
      <x v="118"/>
      <x v="117"/>
    </i>
    <i>
      <x v="119"/>
      <x v="118"/>
    </i>
    <i>
      <x v="120"/>
      <x v="119"/>
    </i>
    <i>
      <x v="121"/>
      <x v="120"/>
    </i>
    <i>
      <x v="122"/>
      <x v="121"/>
    </i>
    <i>
      <x v="123"/>
      <x v="122"/>
    </i>
    <i>
      <x v="124"/>
      <x v="123"/>
    </i>
    <i>
      <x v="125"/>
      <x v="124"/>
    </i>
    <i>
      <x v="126"/>
      <x v="125"/>
    </i>
    <i>
      <x v="127"/>
      <x v="126"/>
    </i>
    <i>
      <x v="128"/>
      <x v="127"/>
    </i>
    <i>
      <x v="129"/>
      <x v="128"/>
    </i>
    <i>
      <x v="130"/>
      <x v="129"/>
    </i>
    <i>
      <x v="131"/>
      <x v="130"/>
    </i>
    <i>
      <x v="132"/>
      <x v="131"/>
    </i>
    <i>
      <x v="133"/>
      <x v="132"/>
    </i>
    <i>
      <x v="134"/>
      <x v="133"/>
    </i>
    <i>
      <x v="135"/>
      <x v="134"/>
    </i>
    <i>
      <x v="136"/>
      <x v="135"/>
    </i>
    <i>
      <x v="137"/>
      <x v="77"/>
    </i>
    <i>
      <x v="138"/>
      <x v="136"/>
    </i>
    <i>
      <x v="139"/>
      <x v="137"/>
    </i>
    <i>
      <x v="140"/>
      <x v="138"/>
    </i>
    <i>
      <x v="141"/>
      <x v="139"/>
    </i>
    <i>
      <x v="142"/>
      <x v="140"/>
    </i>
    <i>
      <x v="143"/>
      <x v="141"/>
    </i>
    <i>
      <x v="144"/>
      <x v="142"/>
    </i>
    <i>
      <x v="145"/>
      <x v="143"/>
    </i>
    <i>
      <x v="146"/>
      <x v="144"/>
    </i>
    <i>
      <x v="147"/>
      <x v="145"/>
    </i>
    <i>
      <x v="148"/>
      <x v="146"/>
    </i>
    <i>
      <x v="149"/>
      <x v="147"/>
    </i>
    <i>
      <x v="150"/>
      <x v="148"/>
    </i>
    <i>
      <x v="151"/>
      <x v="149"/>
    </i>
    <i>
      <x v="152"/>
      <x v="150"/>
    </i>
    <i>
      <x v="153"/>
      <x v="151"/>
    </i>
    <i>
      <x v="154"/>
      <x v="152"/>
    </i>
    <i>
      <x v="155"/>
      <x v="153"/>
    </i>
    <i>
      <x v="156"/>
      <x v="154"/>
    </i>
    <i>
      <x v="157"/>
      <x v="155"/>
    </i>
    <i>
      <x v="158"/>
      <x v="156"/>
    </i>
    <i>
      <x v="159"/>
      <x v="157"/>
    </i>
    <i>
      <x v="160"/>
      <x v="158"/>
    </i>
    <i>
      <x v="161"/>
      <x v="159"/>
    </i>
    <i>
      <x v="162"/>
      <x v="160"/>
    </i>
    <i>
      <x v="163"/>
      <x v="161"/>
    </i>
    <i>
      <x v="164"/>
      <x v="162"/>
    </i>
    <i>
      <x v="165"/>
      <x v="163"/>
    </i>
    <i>
      <x v="166"/>
      <x v="164"/>
    </i>
    <i>
      <x v="167"/>
      <x v="116"/>
    </i>
    <i>
      <x v="168"/>
      <x v="165"/>
    </i>
    <i>
      <x v="169"/>
      <x v="166"/>
    </i>
    <i>
      <x v="170"/>
      <x v="167"/>
    </i>
    <i>
      <x v="171"/>
      <x v="168"/>
    </i>
    <i>
      <x v="172"/>
      <x v="169"/>
    </i>
    <i>
      <x v="173"/>
      <x v="170"/>
    </i>
    <i>
      <x v="174"/>
      <x v="171"/>
    </i>
    <i>
      <x v="175"/>
      <x v="172"/>
    </i>
    <i>
      <x v="176"/>
      <x v="173"/>
    </i>
    <i>
      <x v="177"/>
      <x v="174"/>
    </i>
    <i>
      <x v="178"/>
      <x v="28"/>
    </i>
    <i>
      <x v="179"/>
      <x v="175"/>
    </i>
    <i>
      <x v="180"/>
      <x v="176"/>
    </i>
    <i>
      <x v="181"/>
      <x v="177"/>
    </i>
    <i>
      <x v="182"/>
      <x v="178"/>
    </i>
    <i>
      <x v="183"/>
      <x v="179"/>
    </i>
    <i>
      <x v="184"/>
      <x v="180"/>
    </i>
    <i>
      <x v="185"/>
      <x v="181"/>
    </i>
    <i>
      <x v="186"/>
      <x v="182"/>
    </i>
    <i>
      <x v="187"/>
      <x v="183"/>
    </i>
    <i>
      <x v="188"/>
      <x v="44"/>
    </i>
    <i>
      <x v="189"/>
      <x v="184"/>
    </i>
    <i>
      <x v="190"/>
      <x v="185"/>
    </i>
    <i>
      <x v="191"/>
      <x v="186"/>
    </i>
    <i>
      <x v="192"/>
      <x v="187"/>
    </i>
    <i>
      <x v="193"/>
      <x v="188"/>
    </i>
    <i>
      <x v="194"/>
      <x v="189"/>
    </i>
    <i>
      <x v="195"/>
      <x v="190"/>
    </i>
    <i>
      <x v="196"/>
      <x v="191"/>
    </i>
    <i>
      <x v="197"/>
      <x v="192"/>
    </i>
    <i>
      <x v="198"/>
      <x v="193"/>
    </i>
    <i>
      <x v="199"/>
      <x v="194"/>
    </i>
    <i>
      <x v="200"/>
      <x v="195"/>
    </i>
    <i>
      <x v="201"/>
      <x v="196"/>
    </i>
    <i>
      <x v="202"/>
      <x v="197"/>
    </i>
    <i>
      <x v="203"/>
      <x v="198"/>
    </i>
    <i>
      <x v="204"/>
      <x v="199"/>
    </i>
    <i>
      <x v="205"/>
      <x v="200"/>
    </i>
    <i>
      <x v="206"/>
      <x v="201"/>
    </i>
    <i>
      <x v="207"/>
      <x v="202"/>
    </i>
    <i>
      <x v="208"/>
      <x v="203"/>
    </i>
    <i>
      <x v="209"/>
      <x v="204"/>
    </i>
    <i>
      <x v="210"/>
      <x v="205"/>
    </i>
    <i>
      <x v="211"/>
      <x v="206"/>
    </i>
    <i>
      <x v="212"/>
      <x v="207"/>
    </i>
    <i>
      <x v="213"/>
      <x v="208"/>
    </i>
    <i>
      <x v="214"/>
      <x v="209"/>
    </i>
    <i>
      <x v="215"/>
      <x v="210"/>
    </i>
    <i>
      <x v="216"/>
      <x v="211"/>
    </i>
    <i>
      <x v="217"/>
      <x v="212"/>
    </i>
    <i>
      <x v="218"/>
      <x v="213"/>
    </i>
    <i>
      <x v="219"/>
      <x v="214"/>
    </i>
    <i>
      <x v="220"/>
      <x v="215"/>
    </i>
    <i>
      <x v="221"/>
      <x v="216"/>
    </i>
    <i>
      <x v="222"/>
      <x v="217"/>
    </i>
    <i>
      <x v="223"/>
      <x v="218"/>
    </i>
    <i>
      <x v="224"/>
      <x v="219"/>
    </i>
    <i>
      <x v="225"/>
      <x v="220"/>
    </i>
    <i>
      <x v="226"/>
      <x v="221"/>
    </i>
    <i>
      <x v="227"/>
      <x v="222"/>
    </i>
    <i>
      <x v="228"/>
      <x v="223"/>
    </i>
    <i>
      <x v="229"/>
      <x v="224"/>
    </i>
    <i>
      <x v="230"/>
      <x v="225"/>
    </i>
    <i>
      <x v="231"/>
      <x v="226"/>
    </i>
    <i>
      <x v="232"/>
      <x v="227"/>
    </i>
    <i>
      <x v="233"/>
      <x v="228"/>
    </i>
    <i>
      <x v="234"/>
      <x v="229"/>
    </i>
    <i>
      <x v="235"/>
      <x v="230"/>
    </i>
    <i>
      <x v="236"/>
      <x v="231"/>
    </i>
    <i>
      <x v="237"/>
      <x v="232"/>
    </i>
    <i>
      <x v="238"/>
      <x v="106"/>
    </i>
    <i>
      <x v="239"/>
      <x v="233"/>
    </i>
    <i>
      <x v="240"/>
      <x v="234"/>
    </i>
    <i>
      <x v="241"/>
      <x v="235"/>
    </i>
    <i>
      <x v="242"/>
      <x v="236"/>
    </i>
    <i>
      <x v="243"/>
      <x v="237"/>
    </i>
    <i>
      <x v="244"/>
      <x v="238"/>
    </i>
    <i>
      <x v="245"/>
      <x v="198"/>
    </i>
    <i>
      <x v="246"/>
      <x v="239"/>
    </i>
    <i>
      <x v="247"/>
      <x v="240"/>
    </i>
    <i>
      <x v="248"/>
      <x v="241"/>
    </i>
    <i>
      <x v="249"/>
      <x v="71"/>
    </i>
    <i>
      <x v="250"/>
      <x v="242"/>
    </i>
    <i>
      <x v="251"/>
      <x v="243"/>
    </i>
    <i>
      <x v="252"/>
      <x v="244"/>
    </i>
    <i>
      <x v="253"/>
      <x v="245"/>
    </i>
    <i>
      <x v="254"/>
      <x v="246"/>
    </i>
    <i>
      <x v="255"/>
      <x v="247"/>
    </i>
    <i>
      <x v="256"/>
      <x v="248"/>
    </i>
    <i>
      <x v="257"/>
      <x v="249"/>
    </i>
    <i>
      <x v="258"/>
      <x v="110"/>
    </i>
    <i>
      <x v="259"/>
      <x v="250"/>
    </i>
    <i>
      <x v="260"/>
      <x v="251"/>
    </i>
    <i>
      <x v="261"/>
      <x v="252"/>
    </i>
    <i>
      <x v="262"/>
      <x v="253"/>
    </i>
    <i>
      <x v="263"/>
      <x v="254"/>
    </i>
    <i>
      <x v="264"/>
      <x v="255"/>
    </i>
    <i>
      <x v="265"/>
      <x v="256"/>
    </i>
    <i>
      <x v="266"/>
      <x v="257"/>
    </i>
    <i>
      <x v="267"/>
      <x v="258"/>
    </i>
    <i>
      <x v="268"/>
      <x v="259"/>
    </i>
    <i>
      <x v="269"/>
      <x v="260"/>
    </i>
    <i>
      <x v="270"/>
      <x v="261"/>
    </i>
    <i>
      <x v="271"/>
      <x v="262"/>
    </i>
    <i>
      <x v="272"/>
      <x v="263"/>
    </i>
    <i>
      <x v="273"/>
      <x v="264"/>
    </i>
    <i>
      <x v="274"/>
      <x v="265"/>
    </i>
    <i>
      <x v="275"/>
      <x v="266"/>
    </i>
    <i>
      <x v="276"/>
      <x v="267"/>
    </i>
    <i>
      <x v="277"/>
      <x v="268"/>
    </i>
    <i>
      <x v="278"/>
      <x v="269"/>
    </i>
    <i>
      <x v="279"/>
      <x v="270"/>
    </i>
    <i>
      <x v="280"/>
      <x v="271"/>
    </i>
    <i>
      <x v="281"/>
      <x v="41"/>
    </i>
    <i>
      <x v="282"/>
      <x v="272"/>
    </i>
    <i>
      <x v="283"/>
      <x v="273"/>
    </i>
    <i>
      <x v="284"/>
      <x v="274"/>
    </i>
    <i>
      <x v="285"/>
      <x v="275"/>
    </i>
    <i>
      <x v="286"/>
      <x v="276"/>
    </i>
    <i>
      <x v="287"/>
      <x v="277"/>
    </i>
    <i>
      <x v="288"/>
      <x v="278"/>
    </i>
    <i>
      <x v="289"/>
      <x v="279"/>
    </i>
    <i>
      <x v="290"/>
      <x v="280"/>
    </i>
    <i>
      <x v="291"/>
      <x v="281"/>
    </i>
    <i>
      <x v="292"/>
      <x v="282"/>
    </i>
    <i>
      <x v="293"/>
      <x v="283"/>
    </i>
    <i>
      <x v="294"/>
      <x v="284"/>
    </i>
    <i>
      <x v="295"/>
      <x v="285"/>
    </i>
    <i>
      <x v="296"/>
      <x v="286"/>
    </i>
    <i>
      <x v="297"/>
      <x v="287"/>
    </i>
    <i>
      <x v="298"/>
      <x v="288"/>
    </i>
    <i>
      <x v="299"/>
      <x v="289"/>
    </i>
    <i>
      <x v="300"/>
      <x v="290"/>
    </i>
    <i>
      <x v="301"/>
      <x v="291"/>
    </i>
    <i>
      <x v="302"/>
      <x v="292"/>
    </i>
    <i>
      <x v="303"/>
      <x v="293"/>
    </i>
    <i>
      <x v="304"/>
      <x v="294"/>
    </i>
    <i>
      <x v="305"/>
      <x v="295"/>
    </i>
    <i>
      <x v="306"/>
      <x v="296"/>
    </i>
    <i>
      <x v="307"/>
      <x v="297"/>
    </i>
    <i>
      <x v="308"/>
      <x v="298"/>
    </i>
    <i>
      <x v="309"/>
      <x v="299"/>
    </i>
    <i>
      <x v="310"/>
      <x v="300"/>
    </i>
    <i>
      <x v="311"/>
      <x v="301"/>
    </i>
    <i>
      <x v="312"/>
      <x v="302"/>
    </i>
    <i>
      <x v="313"/>
      <x v="303"/>
    </i>
  </rowItems>
  <colFields count="3">
    <field x="2"/>
    <field x="3"/>
    <field x="4"/>
  </colFields>
  <colItems count="1">
    <i>
      <x/>
      <x/>
      <x/>
    </i>
  </colItems>
  <dataFields count="1">
    <dataField name="Wartosc" fld="5"/>
  </dataFields>
  <pivotTableStyleInfo name="PivotStyleMedium9"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workbookViewId="0">
      <selection activeCell="B11" sqref="B11"/>
    </sheetView>
  </sheetViews>
  <sheetFormatPr defaultRowHeight="15"/>
  <cols>
    <col min="1" max="1" width="20" customWidth="1"/>
    <col min="2" max="2" width="200" customWidth="1"/>
  </cols>
  <sheetData>
    <row r="1" spans="1:2">
      <c r="A1" t="s">
        <v>0</v>
      </c>
      <c r="B1" t="s">
        <v>1</v>
      </c>
    </row>
    <row r="2" spans="1:2" ht="50.1" customHeight="1">
      <c r="B2" s="2" t="s">
        <v>2</v>
      </c>
    </row>
    <row r="3" spans="1:2">
      <c r="A3" t="s">
        <v>3</v>
      </c>
      <c r="B3" t="s">
        <v>4</v>
      </c>
    </row>
    <row r="4" spans="1:2" ht="50.1" customHeight="1">
      <c r="B4" s="2" t="s">
        <v>5</v>
      </c>
    </row>
    <row r="5" spans="1:2">
      <c r="A5" t="s">
        <v>6</v>
      </c>
      <c r="B5" t="s">
        <v>7</v>
      </c>
    </row>
    <row r="6" spans="1:2"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 ht="50.1" customHeight="1">
      <c r="A9" s="1" t="s">
        <v>13</v>
      </c>
      <c r="B9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15"/>
  <sheetViews>
    <sheetView tabSelected="1" topLeftCell="A2" workbookViewId="0">
      <selection activeCell="A9" sqref="A9"/>
    </sheetView>
  </sheetViews>
  <sheetFormatPr defaultRowHeight="15"/>
  <cols>
    <col min="1" max="1" width="11.5703125" customWidth="1"/>
    <col min="2" max="2" width="23.28515625" customWidth="1"/>
    <col min="3" max="3" width="26.140625" customWidth="1"/>
    <col min="7" max="7" width="15" customWidth="1"/>
    <col min="9" max="9" width="18.85546875" customWidth="1"/>
    <col min="10" max="10" width="9.85546875" bestFit="1" customWidth="1"/>
    <col min="14" max="14" width="17.7109375" customWidth="1"/>
    <col min="15" max="15" width="16.5703125" customWidth="1"/>
  </cols>
  <sheetData>
    <row r="1" spans="1:15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s="5" t="s">
        <v>21</v>
      </c>
    </row>
    <row r="2" spans="1:15">
      <c r="A2" s="3">
        <v>1101506000</v>
      </c>
      <c r="B2" t="s">
        <v>22</v>
      </c>
      <c r="C2" t="s">
        <v>23</v>
      </c>
      <c r="D2" t="s">
        <v>24</v>
      </c>
      <c r="E2">
        <v>2016</v>
      </c>
      <c r="F2" s="3">
        <v>213</v>
      </c>
      <c r="G2" t="s">
        <v>25</v>
      </c>
      <c r="H2" t="s">
        <v>26</v>
      </c>
    </row>
    <row r="3" spans="1:15">
      <c r="A3" s="3">
        <v>1101508000</v>
      </c>
      <c r="B3" t="s">
        <v>27</v>
      </c>
      <c r="C3" t="s">
        <v>23</v>
      </c>
      <c r="D3" t="s">
        <v>24</v>
      </c>
      <c r="E3">
        <v>2016</v>
      </c>
      <c r="F3" s="3">
        <v>306</v>
      </c>
      <c r="G3" t="s">
        <v>25</v>
      </c>
      <c r="H3" t="s">
        <v>26</v>
      </c>
      <c r="I3" s="7"/>
      <c r="J3" s="8" t="s">
        <v>332</v>
      </c>
      <c r="N3" s="7"/>
      <c r="O3" s="10" t="s">
        <v>359</v>
      </c>
    </row>
    <row r="4" spans="1:15">
      <c r="A4" s="3">
        <v>1101520000</v>
      </c>
      <c r="B4" t="s">
        <v>28</v>
      </c>
      <c r="C4" t="s">
        <v>23</v>
      </c>
      <c r="D4" t="s">
        <v>24</v>
      </c>
      <c r="E4">
        <v>2016</v>
      </c>
      <c r="F4" s="3">
        <v>471</v>
      </c>
      <c r="G4" t="s">
        <v>25</v>
      </c>
      <c r="H4" t="s">
        <v>26</v>
      </c>
      <c r="I4" s="8" t="s">
        <v>341</v>
      </c>
      <c r="J4" s="9">
        <f>AVERAGE(F2:F315)</f>
        <v>224.5</v>
      </c>
      <c r="N4" s="8" t="s">
        <v>353</v>
      </c>
      <c r="O4" s="7">
        <v>314</v>
      </c>
    </row>
    <row r="5" spans="1:15">
      <c r="A5" s="3">
        <v>1101521000</v>
      </c>
      <c r="B5" t="s">
        <v>29</v>
      </c>
      <c r="C5" t="s">
        <v>23</v>
      </c>
      <c r="D5" t="s">
        <v>24</v>
      </c>
      <c r="E5">
        <v>2016</v>
      </c>
      <c r="F5" s="3">
        <v>69</v>
      </c>
      <c r="G5" t="s">
        <v>25</v>
      </c>
      <c r="H5" t="s">
        <v>26</v>
      </c>
      <c r="I5" s="8" t="s">
        <v>342</v>
      </c>
      <c r="J5" s="9">
        <f>J8/17.7</f>
        <v>6.7264844889677331</v>
      </c>
      <c r="N5" s="8" t="s">
        <v>350</v>
      </c>
      <c r="O5" s="7">
        <v>32</v>
      </c>
    </row>
    <row r="6" spans="1:15">
      <c r="A6" s="3">
        <v>1101701000</v>
      </c>
      <c r="B6" t="s">
        <v>30</v>
      </c>
      <c r="C6" t="s">
        <v>23</v>
      </c>
      <c r="D6" t="s">
        <v>24</v>
      </c>
      <c r="E6">
        <v>2016</v>
      </c>
      <c r="F6" s="3">
        <v>331</v>
      </c>
      <c r="G6" t="s">
        <v>25</v>
      </c>
      <c r="H6" t="s">
        <v>26</v>
      </c>
      <c r="I6" s="8" t="s">
        <v>343</v>
      </c>
      <c r="J6" s="9">
        <f>MEDIAN(F2:F315)</f>
        <v>207.5</v>
      </c>
      <c r="N6" s="8" t="s">
        <v>351</v>
      </c>
      <c r="O6" s="7">
        <v>749</v>
      </c>
    </row>
    <row r="7" spans="1:15">
      <c r="A7" s="3">
        <v>1101707000</v>
      </c>
      <c r="B7" t="s">
        <v>31</v>
      </c>
      <c r="C7" t="s">
        <v>23</v>
      </c>
      <c r="D7" t="s">
        <v>24</v>
      </c>
      <c r="E7">
        <v>2016</v>
      </c>
      <c r="F7" s="3">
        <v>230</v>
      </c>
      <c r="G7" t="s">
        <v>25</v>
      </c>
      <c r="H7" t="s">
        <v>26</v>
      </c>
      <c r="I7" s="8" t="s">
        <v>344</v>
      </c>
      <c r="J7" s="7">
        <f>MODE(F2:F315)</f>
        <v>125</v>
      </c>
      <c r="N7" s="8" t="s">
        <v>354</v>
      </c>
      <c r="O7" s="7">
        <v>717</v>
      </c>
    </row>
    <row r="8" spans="1:15">
      <c r="A8" s="3">
        <v>1101710000</v>
      </c>
      <c r="B8" t="s">
        <v>32</v>
      </c>
      <c r="C8" t="s">
        <v>23</v>
      </c>
      <c r="D8" t="s">
        <v>24</v>
      </c>
      <c r="E8">
        <v>2016</v>
      </c>
      <c r="F8" s="3">
        <v>214</v>
      </c>
      <c r="G8" t="s">
        <v>25</v>
      </c>
      <c r="H8" t="s">
        <v>26</v>
      </c>
      <c r="I8" s="10" t="s">
        <v>345</v>
      </c>
      <c r="J8" s="7">
        <f>STDEV(F2:F315)</f>
        <v>119.05877545472887</v>
      </c>
      <c r="N8" s="8" t="s">
        <v>341</v>
      </c>
      <c r="O8" s="7">
        <v>225</v>
      </c>
    </row>
    <row r="9" spans="1:15">
      <c r="A9" s="3">
        <v>1101712000</v>
      </c>
      <c r="B9" t="s">
        <v>33</v>
      </c>
      <c r="C9" t="s">
        <v>23</v>
      </c>
      <c r="D9" t="s">
        <v>24</v>
      </c>
      <c r="E9">
        <v>2016</v>
      </c>
      <c r="F9" s="3">
        <v>295</v>
      </c>
      <c r="G9" t="s">
        <v>25</v>
      </c>
      <c r="H9" t="s">
        <v>26</v>
      </c>
      <c r="I9" s="10" t="s">
        <v>346</v>
      </c>
      <c r="J9" s="7">
        <f>VAR(F2:F315)</f>
        <v>14174.992012779552</v>
      </c>
      <c r="N9" s="8" t="s">
        <v>345</v>
      </c>
      <c r="O9" s="7">
        <v>119.06</v>
      </c>
    </row>
    <row r="10" spans="1:15">
      <c r="A10" s="3">
        <v>1101716000</v>
      </c>
      <c r="B10" t="s">
        <v>34</v>
      </c>
      <c r="C10" t="s">
        <v>23</v>
      </c>
      <c r="D10" t="s">
        <v>24</v>
      </c>
      <c r="E10">
        <v>2016</v>
      </c>
      <c r="F10" s="3">
        <v>277</v>
      </c>
      <c r="G10" t="s">
        <v>25</v>
      </c>
      <c r="H10" t="s">
        <v>26</v>
      </c>
      <c r="I10" s="10" t="s">
        <v>347</v>
      </c>
      <c r="J10" s="7">
        <f>KURT(F2:F315)</f>
        <v>1.9088481385646929</v>
      </c>
      <c r="N10" s="8" t="s">
        <v>333</v>
      </c>
      <c r="O10" s="7">
        <f>O9/O8</f>
        <v>0.5291555555555556</v>
      </c>
    </row>
    <row r="11" spans="1:15">
      <c r="A11" s="3">
        <v>1101803000</v>
      </c>
      <c r="B11" t="s">
        <v>35</v>
      </c>
      <c r="C11" t="s">
        <v>23</v>
      </c>
      <c r="D11" t="s">
        <v>24</v>
      </c>
      <c r="E11">
        <v>2016</v>
      </c>
      <c r="F11" s="3">
        <v>138</v>
      </c>
      <c r="G11" t="s">
        <v>25</v>
      </c>
      <c r="H11" t="s">
        <v>26</v>
      </c>
      <c r="I11" s="10" t="s">
        <v>348</v>
      </c>
      <c r="J11" s="7">
        <f>SKEW(F1:F315)</f>
        <v>1.1727304022449605</v>
      </c>
      <c r="N11" s="8" t="s">
        <v>334</v>
      </c>
      <c r="O11" s="7">
        <f>O8-O9</f>
        <v>105.94</v>
      </c>
    </row>
    <row r="12" spans="1:15">
      <c r="A12" s="3">
        <v>1101809000</v>
      </c>
      <c r="B12" t="s">
        <v>36</v>
      </c>
      <c r="C12" t="s">
        <v>23</v>
      </c>
      <c r="D12" t="s">
        <v>24</v>
      </c>
      <c r="E12">
        <v>2016</v>
      </c>
      <c r="F12" s="3">
        <v>108</v>
      </c>
      <c r="G12" t="s">
        <v>25</v>
      </c>
      <c r="H12" t="s">
        <v>26</v>
      </c>
      <c r="I12" s="10" t="s">
        <v>349</v>
      </c>
      <c r="J12" s="9">
        <f>(J14-J13)</f>
        <v>717</v>
      </c>
      <c r="N12" s="8" t="s">
        <v>347</v>
      </c>
      <c r="O12" s="7">
        <v>1.9</v>
      </c>
    </row>
    <row r="13" spans="1:15">
      <c r="A13" s="3">
        <v>1101811000</v>
      </c>
      <c r="B13" t="s">
        <v>37</v>
      </c>
      <c r="C13" t="s">
        <v>23</v>
      </c>
      <c r="D13" t="s">
        <v>24</v>
      </c>
      <c r="E13">
        <v>2016</v>
      </c>
      <c r="F13" s="3">
        <v>87</v>
      </c>
      <c r="G13" t="s">
        <v>25</v>
      </c>
      <c r="H13" t="s">
        <v>26</v>
      </c>
      <c r="I13" s="10" t="s">
        <v>350</v>
      </c>
      <c r="J13" s="9">
        <f>MIN(F2:F315)</f>
        <v>32</v>
      </c>
      <c r="N13" s="8" t="s">
        <v>348</v>
      </c>
      <c r="O13" s="7">
        <v>1.17</v>
      </c>
    </row>
    <row r="14" spans="1:15">
      <c r="A14" s="3">
        <v>1101814000</v>
      </c>
      <c r="B14" t="s">
        <v>38</v>
      </c>
      <c r="C14" t="s">
        <v>23</v>
      </c>
      <c r="D14" t="s">
        <v>24</v>
      </c>
      <c r="E14">
        <v>2016</v>
      </c>
      <c r="F14" s="3">
        <v>344</v>
      </c>
      <c r="G14" t="s">
        <v>25</v>
      </c>
      <c r="H14" t="s">
        <v>26</v>
      </c>
      <c r="I14" s="10" t="s">
        <v>351</v>
      </c>
      <c r="J14" s="9">
        <f>MAX(F2:F315)</f>
        <v>749</v>
      </c>
    </row>
    <row r="15" spans="1:15">
      <c r="A15" s="3">
        <v>1101817000</v>
      </c>
      <c r="B15" t="s">
        <v>39</v>
      </c>
      <c r="C15" t="s">
        <v>23</v>
      </c>
      <c r="D15" t="s">
        <v>24</v>
      </c>
      <c r="E15">
        <v>2016</v>
      </c>
      <c r="F15" s="3">
        <v>168</v>
      </c>
      <c r="G15" t="s">
        <v>25</v>
      </c>
      <c r="H15" t="s">
        <v>26</v>
      </c>
      <c r="I15" s="10" t="s">
        <v>352</v>
      </c>
      <c r="J15" s="9">
        <f>SUM(F2:F315)</f>
        <v>70493</v>
      </c>
    </row>
    <row r="16" spans="1:15">
      <c r="A16" s="3">
        <v>1101818000</v>
      </c>
      <c r="B16" t="s">
        <v>40</v>
      </c>
      <c r="C16" t="s">
        <v>23</v>
      </c>
      <c r="D16" t="s">
        <v>24</v>
      </c>
      <c r="E16">
        <v>2016</v>
      </c>
      <c r="F16" s="3">
        <v>64</v>
      </c>
      <c r="G16" t="s">
        <v>25</v>
      </c>
      <c r="H16" t="s">
        <v>26</v>
      </c>
      <c r="I16" s="10" t="s">
        <v>353</v>
      </c>
      <c r="J16" s="7">
        <f>COUNT(F2:F315)</f>
        <v>314</v>
      </c>
    </row>
    <row r="17" spans="1:18">
      <c r="A17" s="3">
        <v>1101819000</v>
      </c>
      <c r="B17" t="s">
        <v>41</v>
      </c>
      <c r="C17" t="s">
        <v>23</v>
      </c>
      <c r="D17" t="s">
        <v>24</v>
      </c>
      <c r="E17">
        <v>2016</v>
      </c>
      <c r="F17" s="3">
        <v>230</v>
      </c>
      <c r="G17" t="s">
        <v>25</v>
      </c>
      <c r="H17" t="s">
        <v>26</v>
      </c>
      <c r="N17" s="7"/>
      <c r="O17" s="8" t="s">
        <v>358</v>
      </c>
    </row>
    <row r="18" spans="1:18">
      <c r="A18" s="3">
        <v>1101902000</v>
      </c>
      <c r="B18" t="s">
        <v>42</v>
      </c>
      <c r="C18" t="s">
        <v>23</v>
      </c>
      <c r="D18" t="s">
        <v>24</v>
      </c>
      <c r="E18">
        <v>2016</v>
      </c>
      <c r="F18" s="3">
        <v>383</v>
      </c>
      <c r="G18" t="s">
        <v>25</v>
      </c>
      <c r="H18" t="s">
        <v>26</v>
      </c>
      <c r="N18" s="8" t="s">
        <v>335</v>
      </c>
      <c r="O18" s="7">
        <f>QUARTILE($F$2:$F$315,1)</f>
        <v>136</v>
      </c>
    </row>
    <row r="19" spans="1:18">
      <c r="A19" s="3">
        <v>1101904000</v>
      </c>
      <c r="B19" t="s">
        <v>43</v>
      </c>
      <c r="C19" t="s">
        <v>23</v>
      </c>
      <c r="D19" t="s">
        <v>24</v>
      </c>
      <c r="E19">
        <v>2016</v>
      </c>
      <c r="F19" s="3">
        <v>195</v>
      </c>
      <c r="G19" t="s">
        <v>25</v>
      </c>
      <c r="H19" t="s">
        <v>26</v>
      </c>
      <c r="N19" s="8" t="s">
        <v>336</v>
      </c>
      <c r="O19" s="7">
        <f>QUARTILE($F$2:$F$315,2)</f>
        <v>207.5</v>
      </c>
    </row>
    <row r="20" spans="1:18">
      <c r="A20" s="3">
        <v>1101905000</v>
      </c>
      <c r="B20" t="s">
        <v>44</v>
      </c>
      <c r="C20" t="s">
        <v>23</v>
      </c>
      <c r="D20" t="s">
        <v>24</v>
      </c>
      <c r="E20">
        <v>2016</v>
      </c>
      <c r="F20" s="3">
        <v>140</v>
      </c>
      <c r="G20" t="s">
        <v>25</v>
      </c>
      <c r="H20" t="s">
        <v>26</v>
      </c>
      <c r="I20" s="11"/>
      <c r="J20" s="12" t="s">
        <v>357</v>
      </c>
      <c r="N20" s="8" t="s">
        <v>337</v>
      </c>
      <c r="O20" s="7">
        <f>QUARTILE($F$2:$F$315,3)</f>
        <v>280</v>
      </c>
    </row>
    <row r="21" spans="1:18">
      <c r="A21" s="3">
        <v>1101913000</v>
      </c>
      <c r="B21" t="s">
        <v>45</v>
      </c>
      <c r="C21" t="s">
        <v>23</v>
      </c>
      <c r="D21" t="s">
        <v>24</v>
      </c>
      <c r="E21">
        <v>2016</v>
      </c>
      <c r="F21" s="3">
        <v>73</v>
      </c>
      <c r="G21" t="s">
        <v>25</v>
      </c>
      <c r="H21" t="s">
        <v>26</v>
      </c>
      <c r="I21" s="11">
        <v>0</v>
      </c>
      <c r="J21" s="12">
        <f t="array" ref="J21:J59">FREQUENCY($F$2:$F$315,$I$21:$I$59)</f>
        <v>0</v>
      </c>
      <c r="N21" s="8" t="s">
        <v>338</v>
      </c>
      <c r="O21" s="7">
        <f>(O20-O18)/2</f>
        <v>72</v>
      </c>
    </row>
    <row r="22" spans="1:18">
      <c r="A22" s="3">
        <v>1101915000</v>
      </c>
      <c r="B22" t="s">
        <v>46</v>
      </c>
      <c r="C22" t="s">
        <v>23</v>
      </c>
      <c r="D22" t="s">
        <v>24</v>
      </c>
      <c r="E22">
        <v>2016</v>
      </c>
      <c r="F22" s="3">
        <v>57</v>
      </c>
      <c r="G22" t="s">
        <v>25</v>
      </c>
      <c r="H22" t="s">
        <v>26</v>
      </c>
      <c r="I22" s="11">
        <v>20</v>
      </c>
      <c r="J22" s="12">
        <v>0</v>
      </c>
      <c r="N22" s="8" t="s">
        <v>339</v>
      </c>
      <c r="O22" s="7">
        <f>O21/O19</f>
        <v>0.34698795180722891</v>
      </c>
    </row>
    <row r="23" spans="1:18">
      <c r="A23" s="3">
        <v>1142502000</v>
      </c>
      <c r="B23" t="s">
        <v>47</v>
      </c>
      <c r="C23" t="s">
        <v>23</v>
      </c>
      <c r="D23" t="s">
        <v>24</v>
      </c>
      <c r="E23">
        <v>2016</v>
      </c>
      <c r="F23" s="3">
        <v>357</v>
      </c>
      <c r="G23" t="s">
        <v>25</v>
      </c>
      <c r="H23" t="s">
        <v>26</v>
      </c>
      <c r="I23" s="11">
        <v>40</v>
      </c>
      <c r="J23" s="12">
        <v>2</v>
      </c>
      <c r="N23" s="8" t="s">
        <v>340</v>
      </c>
      <c r="O23" s="7">
        <f>(O18+O20-2*O19)/O21</f>
        <v>1.3888888888888888E-2</v>
      </c>
    </row>
    <row r="24" spans="1:18">
      <c r="A24" s="3">
        <v>1142513000</v>
      </c>
      <c r="B24" t="s">
        <v>48</v>
      </c>
      <c r="C24" t="s">
        <v>23</v>
      </c>
      <c r="D24" t="s">
        <v>24</v>
      </c>
      <c r="E24">
        <v>2016</v>
      </c>
      <c r="F24" s="3">
        <v>221</v>
      </c>
      <c r="G24" t="s">
        <v>25</v>
      </c>
      <c r="H24" t="s">
        <v>26</v>
      </c>
      <c r="I24" s="11">
        <v>60</v>
      </c>
      <c r="J24" s="12">
        <v>8</v>
      </c>
      <c r="N24" s="8" t="s">
        <v>355</v>
      </c>
      <c r="O24" s="7">
        <v>125</v>
      </c>
      <c r="Q24">
        <f>COUNTIF(F2:F315,125)</f>
        <v>5</v>
      </c>
      <c r="R24" s="6" t="s">
        <v>356</v>
      </c>
    </row>
    <row r="25" spans="1:18">
      <c r="A25" s="3">
        <v>1142520000</v>
      </c>
      <c r="B25" t="s">
        <v>49</v>
      </c>
      <c r="C25" t="s">
        <v>23</v>
      </c>
      <c r="D25" t="s">
        <v>24</v>
      </c>
      <c r="E25">
        <v>2016</v>
      </c>
      <c r="F25" s="3">
        <v>404</v>
      </c>
      <c r="G25" t="s">
        <v>25</v>
      </c>
      <c r="H25" t="s">
        <v>26</v>
      </c>
      <c r="I25" s="11">
        <v>80</v>
      </c>
      <c r="J25" s="12">
        <v>10</v>
      </c>
    </row>
    <row r="26" spans="1:18">
      <c r="A26" s="3">
        <v>1142524000</v>
      </c>
      <c r="B26" t="s">
        <v>50</v>
      </c>
      <c r="C26" t="s">
        <v>23</v>
      </c>
      <c r="D26" t="s">
        <v>24</v>
      </c>
      <c r="E26">
        <v>2016</v>
      </c>
      <c r="F26" s="3">
        <v>337</v>
      </c>
      <c r="G26" t="s">
        <v>25</v>
      </c>
      <c r="H26" t="s">
        <v>26</v>
      </c>
      <c r="I26" s="11">
        <v>100</v>
      </c>
      <c r="J26" s="12">
        <v>13</v>
      </c>
    </row>
    <row r="27" spans="1:18">
      <c r="A27" s="3">
        <v>1142537000</v>
      </c>
      <c r="B27" t="s">
        <v>51</v>
      </c>
      <c r="C27" t="s">
        <v>23</v>
      </c>
      <c r="D27" t="s">
        <v>24</v>
      </c>
      <c r="E27">
        <v>2016</v>
      </c>
      <c r="F27" s="3">
        <v>248</v>
      </c>
      <c r="G27" t="s">
        <v>25</v>
      </c>
      <c r="H27" t="s">
        <v>26</v>
      </c>
      <c r="I27" s="11">
        <v>120</v>
      </c>
      <c r="J27" s="12">
        <v>24</v>
      </c>
    </row>
    <row r="28" spans="1:18">
      <c r="A28" s="3">
        <v>1142611000</v>
      </c>
      <c r="B28" t="s">
        <v>52</v>
      </c>
      <c r="C28" t="s">
        <v>23</v>
      </c>
      <c r="D28" t="s">
        <v>24</v>
      </c>
      <c r="E28">
        <v>2016</v>
      </c>
      <c r="F28" s="3">
        <v>357</v>
      </c>
      <c r="G28" t="s">
        <v>25</v>
      </c>
      <c r="H28" t="s">
        <v>26</v>
      </c>
      <c r="I28" s="11">
        <v>140</v>
      </c>
      <c r="J28" s="12">
        <v>31</v>
      </c>
    </row>
    <row r="29" spans="1:18">
      <c r="A29" s="3">
        <v>1142615000</v>
      </c>
      <c r="B29" t="s">
        <v>53</v>
      </c>
      <c r="C29" t="s">
        <v>23</v>
      </c>
      <c r="D29" t="s">
        <v>24</v>
      </c>
      <c r="E29">
        <v>2016</v>
      </c>
      <c r="F29" s="3">
        <v>317</v>
      </c>
      <c r="G29" t="s">
        <v>25</v>
      </c>
      <c r="H29" t="s">
        <v>26</v>
      </c>
      <c r="I29" s="11">
        <v>160</v>
      </c>
      <c r="J29" s="12">
        <v>18</v>
      </c>
    </row>
    <row r="30" spans="1:18">
      <c r="A30" s="3">
        <v>1142616000</v>
      </c>
      <c r="B30" t="s">
        <v>54</v>
      </c>
      <c r="C30" t="s">
        <v>23</v>
      </c>
      <c r="D30" t="s">
        <v>24</v>
      </c>
      <c r="E30">
        <v>2016</v>
      </c>
      <c r="F30" s="3">
        <v>323</v>
      </c>
      <c r="G30" t="s">
        <v>25</v>
      </c>
      <c r="H30" t="s">
        <v>26</v>
      </c>
      <c r="I30" s="11">
        <v>180</v>
      </c>
      <c r="J30" s="12">
        <v>28</v>
      </c>
    </row>
    <row r="31" spans="1:18">
      <c r="A31" s="3">
        <v>1142622000</v>
      </c>
      <c r="B31" t="s">
        <v>55</v>
      </c>
      <c r="C31" t="s">
        <v>23</v>
      </c>
      <c r="D31" t="s">
        <v>24</v>
      </c>
      <c r="E31">
        <v>2016</v>
      </c>
      <c r="F31" s="3">
        <v>200</v>
      </c>
      <c r="G31" t="s">
        <v>25</v>
      </c>
      <c r="H31" t="s">
        <v>26</v>
      </c>
      <c r="I31" s="11">
        <v>200</v>
      </c>
      <c r="J31" s="12">
        <v>19</v>
      </c>
    </row>
    <row r="32" spans="1:18">
      <c r="A32" s="3">
        <v>1142635000</v>
      </c>
      <c r="B32" t="s">
        <v>56</v>
      </c>
      <c r="C32" t="s">
        <v>23</v>
      </c>
      <c r="D32" t="s">
        <v>24</v>
      </c>
      <c r="E32">
        <v>2016</v>
      </c>
      <c r="F32" s="3">
        <v>170</v>
      </c>
      <c r="G32" t="s">
        <v>25</v>
      </c>
      <c r="H32" t="s">
        <v>26</v>
      </c>
      <c r="I32" s="11">
        <v>220</v>
      </c>
      <c r="J32" s="12">
        <v>24</v>
      </c>
    </row>
    <row r="33" spans="1:10">
      <c r="A33" s="3">
        <v>1142701000</v>
      </c>
      <c r="B33" t="s">
        <v>57</v>
      </c>
      <c r="C33" t="s">
        <v>23</v>
      </c>
      <c r="D33" t="s">
        <v>24</v>
      </c>
      <c r="E33">
        <v>2016</v>
      </c>
      <c r="F33" s="3">
        <v>66</v>
      </c>
      <c r="G33" t="s">
        <v>25</v>
      </c>
      <c r="H33" t="s">
        <v>26</v>
      </c>
      <c r="I33" s="11">
        <v>240</v>
      </c>
      <c r="J33" s="12">
        <v>20</v>
      </c>
    </row>
    <row r="34" spans="1:10">
      <c r="A34" s="3">
        <v>1142707000</v>
      </c>
      <c r="B34" t="s">
        <v>58</v>
      </c>
      <c r="C34" t="s">
        <v>23</v>
      </c>
      <c r="D34" t="s">
        <v>24</v>
      </c>
      <c r="E34">
        <v>2016</v>
      </c>
      <c r="F34" s="3">
        <v>222</v>
      </c>
      <c r="G34" t="s">
        <v>25</v>
      </c>
      <c r="H34" t="s">
        <v>26</v>
      </c>
      <c r="I34" s="11">
        <v>260</v>
      </c>
      <c r="J34" s="12">
        <v>19</v>
      </c>
    </row>
    <row r="35" spans="1:10">
      <c r="A35" s="3">
        <v>1142709000</v>
      </c>
      <c r="B35" t="s">
        <v>59</v>
      </c>
      <c r="C35" t="s">
        <v>23</v>
      </c>
      <c r="D35" t="s">
        <v>24</v>
      </c>
      <c r="E35">
        <v>2016</v>
      </c>
      <c r="F35" s="3">
        <v>165</v>
      </c>
      <c r="G35" t="s">
        <v>25</v>
      </c>
      <c r="H35" t="s">
        <v>26</v>
      </c>
      <c r="I35" s="11">
        <f>I34+20</f>
        <v>280</v>
      </c>
      <c r="J35" s="12">
        <v>20</v>
      </c>
    </row>
    <row r="36" spans="1:10">
      <c r="A36" s="3">
        <v>1142723000</v>
      </c>
      <c r="B36" t="s">
        <v>60</v>
      </c>
      <c r="C36" t="s">
        <v>23</v>
      </c>
      <c r="D36" t="s">
        <v>24</v>
      </c>
      <c r="E36">
        <v>2016</v>
      </c>
      <c r="F36" s="3">
        <v>283</v>
      </c>
      <c r="G36" t="s">
        <v>25</v>
      </c>
      <c r="H36" t="s">
        <v>26</v>
      </c>
      <c r="I36" s="11">
        <f t="shared" ref="I36:I59" si="0">I35+20</f>
        <v>300</v>
      </c>
      <c r="J36" s="12">
        <v>12</v>
      </c>
    </row>
    <row r="37" spans="1:10">
      <c r="A37" s="3">
        <v>1142725000</v>
      </c>
      <c r="B37" t="s">
        <v>61</v>
      </c>
      <c r="C37" t="s">
        <v>23</v>
      </c>
      <c r="D37" t="s">
        <v>24</v>
      </c>
      <c r="E37">
        <v>2016</v>
      </c>
      <c r="F37" s="3">
        <v>606</v>
      </c>
      <c r="G37" t="s">
        <v>25</v>
      </c>
      <c r="H37" t="s">
        <v>26</v>
      </c>
      <c r="I37" s="11">
        <f t="shared" si="0"/>
        <v>320</v>
      </c>
      <c r="J37" s="12">
        <v>9</v>
      </c>
    </row>
    <row r="38" spans="1:10">
      <c r="A38" s="3">
        <v>1142730000</v>
      </c>
      <c r="B38" t="s">
        <v>62</v>
      </c>
      <c r="C38" t="s">
        <v>23</v>
      </c>
      <c r="D38" t="s">
        <v>24</v>
      </c>
      <c r="E38">
        <v>2016</v>
      </c>
      <c r="F38" s="3">
        <v>265</v>
      </c>
      <c r="G38" t="s">
        <v>25</v>
      </c>
      <c r="H38" t="s">
        <v>26</v>
      </c>
      <c r="I38" s="11">
        <f t="shared" si="0"/>
        <v>340</v>
      </c>
      <c r="J38" s="12">
        <v>8</v>
      </c>
    </row>
    <row r="39" spans="1:10">
      <c r="A39" s="3">
        <v>1142736000</v>
      </c>
      <c r="B39" t="s">
        <v>63</v>
      </c>
      <c r="C39" t="s">
        <v>23</v>
      </c>
      <c r="D39" t="s">
        <v>24</v>
      </c>
      <c r="E39">
        <v>2016</v>
      </c>
      <c r="F39" s="3">
        <v>140</v>
      </c>
      <c r="G39" t="s">
        <v>25</v>
      </c>
      <c r="H39" t="s">
        <v>26</v>
      </c>
      <c r="I39" s="11">
        <f t="shared" si="0"/>
        <v>360</v>
      </c>
      <c r="J39" s="12">
        <v>10</v>
      </c>
    </row>
    <row r="40" spans="1:10">
      <c r="A40" s="3">
        <v>1142903000</v>
      </c>
      <c r="B40" t="s">
        <v>64</v>
      </c>
      <c r="C40" t="s">
        <v>23</v>
      </c>
      <c r="D40" t="s">
        <v>24</v>
      </c>
      <c r="E40">
        <v>2016</v>
      </c>
      <c r="F40" s="3">
        <v>286</v>
      </c>
      <c r="G40" t="s">
        <v>25</v>
      </c>
      <c r="H40" t="s">
        <v>26</v>
      </c>
      <c r="I40" s="11">
        <f t="shared" si="0"/>
        <v>380</v>
      </c>
      <c r="J40" s="12">
        <v>3</v>
      </c>
    </row>
    <row r="41" spans="1:10">
      <c r="A41" s="3">
        <v>1142908000</v>
      </c>
      <c r="B41" t="s">
        <v>65</v>
      </c>
      <c r="C41" t="s">
        <v>23</v>
      </c>
      <c r="D41" t="s">
        <v>24</v>
      </c>
      <c r="E41">
        <v>2016</v>
      </c>
      <c r="F41" s="3">
        <v>311</v>
      </c>
      <c r="G41" t="s">
        <v>25</v>
      </c>
      <c r="H41" t="s">
        <v>26</v>
      </c>
      <c r="I41" s="11">
        <f t="shared" si="0"/>
        <v>400</v>
      </c>
      <c r="J41" s="12">
        <v>11</v>
      </c>
    </row>
    <row r="42" spans="1:10">
      <c r="A42" s="3">
        <v>1142912000</v>
      </c>
      <c r="B42" t="s">
        <v>66</v>
      </c>
      <c r="C42" t="s">
        <v>23</v>
      </c>
      <c r="D42" t="s">
        <v>24</v>
      </c>
      <c r="E42">
        <v>2016</v>
      </c>
      <c r="F42" s="3">
        <v>225</v>
      </c>
      <c r="G42" t="s">
        <v>25</v>
      </c>
      <c r="H42" t="s">
        <v>26</v>
      </c>
      <c r="I42" s="11">
        <f t="shared" si="0"/>
        <v>420</v>
      </c>
      <c r="J42" s="12">
        <v>3</v>
      </c>
    </row>
    <row r="43" spans="1:10">
      <c r="A43" s="3">
        <v>1142914000</v>
      </c>
      <c r="B43" t="s">
        <v>67</v>
      </c>
      <c r="C43" t="s">
        <v>23</v>
      </c>
      <c r="D43" t="s">
        <v>24</v>
      </c>
      <c r="E43">
        <v>2016</v>
      </c>
      <c r="F43" s="3">
        <v>152</v>
      </c>
      <c r="G43" t="s">
        <v>25</v>
      </c>
      <c r="H43" t="s">
        <v>26</v>
      </c>
      <c r="I43" s="11">
        <f t="shared" si="0"/>
        <v>440</v>
      </c>
      <c r="J43" s="12">
        <v>2</v>
      </c>
    </row>
    <row r="44" spans="1:10">
      <c r="A44" s="3">
        <v>1142917000</v>
      </c>
      <c r="B44" t="s">
        <v>68</v>
      </c>
      <c r="C44" t="s">
        <v>23</v>
      </c>
      <c r="D44" t="s">
        <v>24</v>
      </c>
      <c r="E44">
        <v>2016</v>
      </c>
      <c r="F44" s="3">
        <v>192</v>
      </c>
      <c r="G44" t="s">
        <v>25</v>
      </c>
      <c r="H44" t="s">
        <v>26</v>
      </c>
      <c r="I44" s="11">
        <f t="shared" si="0"/>
        <v>460</v>
      </c>
      <c r="J44" s="12">
        <v>5</v>
      </c>
    </row>
    <row r="45" spans="1:10">
      <c r="A45" s="3">
        <v>1142934000</v>
      </c>
      <c r="B45" t="s">
        <v>69</v>
      </c>
      <c r="C45" t="s">
        <v>23</v>
      </c>
      <c r="D45" t="s">
        <v>24</v>
      </c>
      <c r="E45">
        <v>2016</v>
      </c>
      <c r="F45" s="3">
        <v>688</v>
      </c>
      <c r="G45" t="s">
        <v>25</v>
      </c>
      <c r="H45" t="s">
        <v>26</v>
      </c>
      <c r="I45" s="11">
        <f t="shared" si="0"/>
        <v>480</v>
      </c>
      <c r="J45" s="12">
        <v>6</v>
      </c>
    </row>
    <row r="46" spans="1:10">
      <c r="A46" s="3">
        <v>1143005000</v>
      </c>
      <c r="B46" t="s">
        <v>70</v>
      </c>
      <c r="C46" t="s">
        <v>23</v>
      </c>
      <c r="D46" t="s">
        <v>24</v>
      </c>
      <c r="E46">
        <v>2016</v>
      </c>
      <c r="F46" s="3">
        <v>130</v>
      </c>
      <c r="G46" t="s">
        <v>25</v>
      </c>
      <c r="H46" t="s">
        <v>26</v>
      </c>
      <c r="I46" s="11">
        <f t="shared" si="0"/>
        <v>500</v>
      </c>
      <c r="J46" s="12">
        <v>1</v>
      </c>
    </row>
    <row r="47" spans="1:10">
      <c r="A47" s="3">
        <v>1143006000</v>
      </c>
      <c r="B47" t="s">
        <v>71</v>
      </c>
      <c r="C47" t="s">
        <v>23</v>
      </c>
      <c r="D47" t="s">
        <v>24</v>
      </c>
      <c r="E47">
        <v>2016</v>
      </c>
      <c r="F47" s="3">
        <v>108</v>
      </c>
      <c r="G47" t="s">
        <v>25</v>
      </c>
      <c r="H47" t="s">
        <v>26</v>
      </c>
      <c r="I47" s="11">
        <f t="shared" si="0"/>
        <v>520</v>
      </c>
      <c r="J47" s="12">
        <v>0</v>
      </c>
    </row>
    <row r="48" spans="1:10">
      <c r="A48" s="3">
        <v>1143018000</v>
      </c>
      <c r="B48" t="s">
        <v>72</v>
      </c>
      <c r="C48" t="s">
        <v>23</v>
      </c>
      <c r="D48" t="s">
        <v>24</v>
      </c>
      <c r="E48">
        <v>2016</v>
      </c>
      <c r="F48" s="3">
        <v>273</v>
      </c>
      <c r="G48" t="s">
        <v>25</v>
      </c>
      <c r="H48" t="s">
        <v>26</v>
      </c>
      <c r="I48" s="11">
        <f t="shared" si="0"/>
        <v>540</v>
      </c>
      <c r="J48" s="12">
        <v>2</v>
      </c>
    </row>
    <row r="49" spans="1:10">
      <c r="A49" s="3">
        <v>1143021000</v>
      </c>
      <c r="B49" t="s">
        <v>73</v>
      </c>
      <c r="C49" t="s">
        <v>23</v>
      </c>
      <c r="D49" t="s">
        <v>24</v>
      </c>
      <c r="E49">
        <v>2016</v>
      </c>
      <c r="F49" s="3">
        <v>263</v>
      </c>
      <c r="G49" t="s">
        <v>25</v>
      </c>
      <c r="H49" t="s">
        <v>26</v>
      </c>
      <c r="I49" s="11">
        <f t="shared" si="0"/>
        <v>560</v>
      </c>
      <c r="J49" s="12">
        <v>0</v>
      </c>
    </row>
    <row r="50" spans="1:10">
      <c r="A50" s="3">
        <v>1143028000</v>
      </c>
      <c r="B50" t="s">
        <v>74</v>
      </c>
      <c r="C50" t="s">
        <v>23</v>
      </c>
      <c r="D50" t="s">
        <v>24</v>
      </c>
      <c r="E50">
        <v>2016</v>
      </c>
      <c r="F50" s="3">
        <v>223</v>
      </c>
      <c r="G50" t="s">
        <v>25</v>
      </c>
      <c r="H50" t="s">
        <v>26</v>
      </c>
      <c r="I50" s="11">
        <f t="shared" si="0"/>
        <v>580</v>
      </c>
      <c r="J50" s="12">
        <v>1</v>
      </c>
    </row>
    <row r="51" spans="1:10">
      <c r="A51" s="3">
        <v>1143032000</v>
      </c>
      <c r="B51" t="s">
        <v>75</v>
      </c>
      <c r="C51" t="s">
        <v>23</v>
      </c>
      <c r="D51" t="s">
        <v>24</v>
      </c>
      <c r="E51">
        <v>2016</v>
      </c>
      <c r="F51" s="3">
        <v>92</v>
      </c>
      <c r="G51" t="s">
        <v>25</v>
      </c>
      <c r="H51" t="s">
        <v>26</v>
      </c>
      <c r="I51" s="11">
        <f t="shared" si="0"/>
        <v>600</v>
      </c>
      <c r="J51" s="12">
        <v>1</v>
      </c>
    </row>
    <row r="52" spans="1:10">
      <c r="A52" s="3">
        <v>1143038000</v>
      </c>
      <c r="B52" t="s">
        <v>76</v>
      </c>
      <c r="C52" t="s">
        <v>23</v>
      </c>
      <c r="D52" t="s">
        <v>24</v>
      </c>
      <c r="E52">
        <v>2016</v>
      </c>
      <c r="F52" s="3">
        <v>271</v>
      </c>
      <c r="G52" t="s">
        <v>25</v>
      </c>
      <c r="H52" t="s">
        <v>26</v>
      </c>
      <c r="I52" s="11">
        <f t="shared" si="0"/>
        <v>620</v>
      </c>
      <c r="J52" s="12">
        <v>2</v>
      </c>
    </row>
    <row r="53" spans="1:10">
      <c r="A53" s="3">
        <v>1147004000</v>
      </c>
      <c r="B53" t="s">
        <v>77</v>
      </c>
      <c r="C53" t="s">
        <v>23</v>
      </c>
      <c r="D53" t="s">
        <v>24</v>
      </c>
      <c r="E53">
        <v>2016</v>
      </c>
      <c r="F53" s="3">
        <v>276</v>
      </c>
      <c r="G53" t="s">
        <v>25</v>
      </c>
      <c r="H53" t="s">
        <v>26</v>
      </c>
      <c r="I53" s="11">
        <f t="shared" si="0"/>
        <v>640</v>
      </c>
      <c r="J53" s="12">
        <v>0</v>
      </c>
    </row>
    <row r="54" spans="1:10">
      <c r="A54" s="3">
        <v>1147019000</v>
      </c>
      <c r="B54" t="s">
        <v>78</v>
      </c>
      <c r="C54" t="s">
        <v>23</v>
      </c>
      <c r="D54" t="s">
        <v>24</v>
      </c>
      <c r="E54">
        <v>2016</v>
      </c>
      <c r="F54" s="3">
        <v>349</v>
      </c>
      <c r="G54" t="s">
        <v>25</v>
      </c>
      <c r="H54" t="s">
        <v>26</v>
      </c>
      <c r="I54" s="11">
        <f t="shared" si="0"/>
        <v>660</v>
      </c>
      <c r="J54" s="12">
        <v>0</v>
      </c>
    </row>
    <row r="55" spans="1:10">
      <c r="A55" s="3">
        <v>1147027000</v>
      </c>
      <c r="B55" t="s">
        <v>79</v>
      </c>
      <c r="C55" t="s">
        <v>23</v>
      </c>
      <c r="D55" t="s">
        <v>24</v>
      </c>
      <c r="E55">
        <v>2016</v>
      </c>
      <c r="F55" s="3">
        <v>228</v>
      </c>
      <c r="G55" t="s">
        <v>25</v>
      </c>
      <c r="H55" t="s">
        <v>26</v>
      </c>
      <c r="I55" s="11">
        <f t="shared" si="0"/>
        <v>680</v>
      </c>
      <c r="J55" s="12">
        <v>0</v>
      </c>
    </row>
    <row r="56" spans="1:10">
      <c r="A56" s="3">
        <v>1147110000</v>
      </c>
      <c r="B56" t="s">
        <v>80</v>
      </c>
      <c r="C56" t="s">
        <v>23</v>
      </c>
      <c r="D56" t="s">
        <v>24</v>
      </c>
      <c r="E56">
        <v>2016</v>
      </c>
      <c r="F56" s="3">
        <v>100</v>
      </c>
      <c r="G56" t="s">
        <v>25</v>
      </c>
      <c r="H56" t="s">
        <v>26</v>
      </c>
      <c r="I56" s="11">
        <f t="shared" si="0"/>
        <v>700</v>
      </c>
      <c r="J56" s="12">
        <v>1</v>
      </c>
    </row>
    <row r="57" spans="1:10">
      <c r="A57" s="3">
        <v>1147126000</v>
      </c>
      <c r="B57" t="s">
        <v>81</v>
      </c>
      <c r="C57" t="s">
        <v>23</v>
      </c>
      <c r="D57" t="s">
        <v>24</v>
      </c>
      <c r="E57">
        <v>2016</v>
      </c>
      <c r="F57" s="3">
        <v>177</v>
      </c>
      <c r="G57" t="s">
        <v>25</v>
      </c>
      <c r="H57" t="s">
        <v>26</v>
      </c>
      <c r="I57" s="11">
        <f t="shared" si="0"/>
        <v>720</v>
      </c>
      <c r="J57" s="12">
        <v>0</v>
      </c>
    </row>
    <row r="58" spans="1:10">
      <c r="A58" s="3">
        <v>1147129000</v>
      </c>
      <c r="B58" t="s">
        <v>82</v>
      </c>
      <c r="C58" t="s">
        <v>23</v>
      </c>
      <c r="D58" t="s">
        <v>24</v>
      </c>
      <c r="E58">
        <v>2016</v>
      </c>
      <c r="F58" s="3">
        <v>151</v>
      </c>
      <c r="G58" t="s">
        <v>25</v>
      </c>
      <c r="H58" t="s">
        <v>26</v>
      </c>
      <c r="I58" s="11">
        <f t="shared" si="0"/>
        <v>740</v>
      </c>
      <c r="J58" s="12">
        <v>0</v>
      </c>
    </row>
    <row r="59" spans="1:10">
      <c r="A59" s="3">
        <v>1147133000</v>
      </c>
      <c r="B59" t="s">
        <v>83</v>
      </c>
      <c r="C59" t="s">
        <v>23</v>
      </c>
      <c r="D59" t="s">
        <v>24</v>
      </c>
      <c r="E59">
        <v>2016</v>
      </c>
      <c r="F59" s="3">
        <v>312</v>
      </c>
      <c r="G59" t="s">
        <v>25</v>
      </c>
      <c r="H59" t="s">
        <v>26</v>
      </c>
      <c r="I59" s="11">
        <f t="shared" si="0"/>
        <v>760</v>
      </c>
      <c r="J59" s="12">
        <v>1</v>
      </c>
    </row>
    <row r="60" spans="1:10">
      <c r="A60" s="3">
        <v>2122001000</v>
      </c>
      <c r="B60" t="s">
        <v>84</v>
      </c>
      <c r="C60" t="s">
        <v>23</v>
      </c>
      <c r="D60" t="s">
        <v>24</v>
      </c>
      <c r="E60">
        <v>2016</v>
      </c>
      <c r="F60" s="3">
        <v>237</v>
      </c>
      <c r="G60" t="s">
        <v>25</v>
      </c>
      <c r="H60" t="s">
        <v>26</v>
      </c>
      <c r="J60" s="6"/>
    </row>
    <row r="61" spans="1:10">
      <c r="A61" s="3">
        <v>2122006000</v>
      </c>
      <c r="B61" t="s">
        <v>85</v>
      </c>
      <c r="C61" t="s">
        <v>23</v>
      </c>
      <c r="D61" t="s">
        <v>24</v>
      </c>
      <c r="E61">
        <v>2016</v>
      </c>
      <c r="F61" s="3">
        <v>416</v>
      </c>
      <c r="G61" t="s">
        <v>25</v>
      </c>
      <c r="H61" t="s">
        <v>26</v>
      </c>
      <c r="J61" s="6"/>
    </row>
    <row r="62" spans="1:10">
      <c r="A62" s="3">
        <v>2122008000</v>
      </c>
      <c r="B62" t="s">
        <v>86</v>
      </c>
      <c r="C62" t="s">
        <v>23</v>
      </c>
      <c r="D62" t="s">
        <v>24</v>
      </c>
      <c r="E62">
        <v>2016</v>
      </c>
      <c r="F62" s="3">
        <v>88</v>
      </c>
      <c r="G62" t="s">
        <v>25</v>
      </c>
      <c r="H62" t="s">
        <v>26</v>
      </c>
      <c r="J62" s="6"/>
    </row>
    <row r="63" spans="1:10">
      <c r="A63" s="3">
        <v>2122009000</v>
      </c>
      <c r="B63" t="s">
        <v>87</v>
      </c>
      <c r="C63" t="s">
        <v>23</v>
      </c>
      <c r="D63" t="s">
        <v>24</v>
      </c>
      <c r="E63">
        <v>2016</v>
      </c>
      <c r="F63" s="3">
        <v>155</v>
      </c>
      <c r="G63" t="s">
        <v>25</v>
      </c>
      <c r="H63" t="s">
        <v>26</v>
      </c>
      <c r="J63" s="6"/>
    </row>
    <row r="64" spans="1:10">
      <c r="A64" s="3">
        <v>2122014000</v>
      </c>
      <c r="B64" t="s">
        <v>88</v>
      </c>
      <c r="C64" t="s">
        <v>23</v>
      </c>
      <c r="D64" t="s">
        <v>24</v>
      </c>
      <c r="E64">
        <v>2016</v>
      </c>
      <c r="F64" s="3">
        <v>119</v>
      </c>
      <c r="G64" t="s">
        <v>25</v>
      </c>
      <c r="H64" t="s">
        <v>26</v>
      </c>
      <c r="J64" s="6"/>
    </row>
    <row r="65" spans="1:10">
      <c r="A65" s="3">
        <v>2122019000</v>
      </c>
      <c r="B65" t="s">
        <v>89</v>
      </c>
      <c r="C65" t="s">
        <v>23</v>
      </c>
      <c r="D65" t="s">
        <v>24</v>
      </c>
      <c r="E65">
        <v>2016</v>
      </c>
      <c r="F65" s="3">
        <v>214</v>
      </c>
      <c r="G65" t="s">
        <v>25</v>
      </c>
      <c r="H65" t="s">
        <v>26</v>
      </c>
      <c r="J65" s="6"/>
    </row>
    <row r="66" spans="1:10">
      <c r="A66" s="3">
        <v>2122205000</v>
      </c>
      <c r="B66" t="s">
        <v>90</v>
      </c>
      <c r="C66" t="s">
        <v>23</v>
      </c>
      <c r="D66" t="s">
        <v>24</v>
      </c>
      <c r="E66">
        <v>2016</v>
      </c>
      <c r="F66" s="3">
        <v>170</v>
      </c>
      <c r="G66" t="s">
        <v>25</v>
      </c>
      <c r="H66" t="s">
        <v>26</v>
      </c>
      <c r="J66" s="6"/>
    </row>
    <row r="67" spans="1:10">
      <c r="A67" s="3">
        <v>2122207000</v>
      </c>
      <c r="B67" t="s">
        <v>91</v>
      </c>
      <c r="C67" t="s">
        <v>23</v>
      </c>
      <c r="D67" t="s">
        <v>24</v>
      </c>
      <c r="E67">
        <v>2016</v>
      </c>
      <c r="F67" s="3">
        <v>470</v>
      </c>
      <c r="G67" t="s">
        <v>25</v>
      </c>
      <c r="H67" t="s">
        <v>26</v>
      </c>
      <c r="J67" s="6"/>
    </row>
    <row r="68" spans="1:10">
      <c r="A68" s="3">
        <v>2122210000</v>
      </c>
      <c r="B68" t="s">
        <v>92</v>
      </c>
      <c r="C68" t="s">
        <v>23</v>
      </c>
      <c r="D68" t="s">
        <v>24</v>
      </c>
      <c r="E68">
        <v>2016</v>
      </c>
      <c r="F68" s="3">
        <v>529</v>
      </c>
      <c r="G68" t="s">
        <v>25</v>
      </c>
      <c r="H68" t="s">
        <v>26</v>
      </c>
      <c r="J68" s="6"/>
    </row>
    <row r="69" spans="1:10">
      <c r="A69" s="3">
        <v>2122303000</v>
      </c>
      <c r="B69" t="s">
        <v>93</v>
      </c>
      <c r="C69" t="s">
        <v>23</v>
      </c>
      <c r="D69" t="s">
        <v>24</v>
      </c>
      <c r="E69">
        <v>2016</v>
      </c>
      <c r="F69" s="3">
        <v>316</v>
      </c>
      <c r="G69" t="s">
        <v>25</v>
      </c>
      <c r="H69" t="s">
        <v>26</v>
      </c>
      <c r="J69" s="6"/>
    </row>
    <row r="70" spans="1:10">
      <c r="A70" s="3">
        <v>2122312000</v>
      </c>
      <c r="B70" t="s">
        <v>94</v>
      </c>
      <c r="C70" t="s">
        <v>23</v>
      </c>
      <c r="D70" t="s">
        <v>24</v>
      </c>
      <c r="E70">
        <v>2016</v>
      </c>
      <c r="F70" s="3">
        <v>290</v>
      </c>
      <c r="G70" t="s">
        <v>25</v>
      </c>
      <c r="H70" t="s">
        <v>26</v>
      </c>
      <c r="J70" s="6"/>
    </row>
    <row r="71" spans="1:10">
      <c r="A71" s="3">
        <v>2122313000</v>
      </c>
      <c r="B71" t="s">
        <v>95</v>
      </c>
      <c r="C71" t="s">
        <v>23</v>
      </c>
      <c r="D71" t="s">
        <v>24</v>
      </c>
      <c r="E71">
        <v>2016</v>
      </c>
      <c r="F71" s="3">
        <v>316</v>
      </c>
      <c r="G71" t="s">
        <v>25</v>
      </c>
      <c r="H71" t="s">
        <v>26</v>
      </c>
      <c r="J71" s="6"/>
    </row>
    <row r="72" spans="1:10">
      <c r="A72" s="3">
        <v>2122318000</v>
      </c>
      <c r="B72" t="s">
        <v>96</v>
      </c>
      <c r="C72" t="s">
        <v>23</v>
      </c>
      <c r="D72" t="s">
        <v>24</v>
      </c>
      <c r="E72">
        <v>2016</v>
      </c>
      <c r="F72" s="3">
        <v>215</v>
      </c>
      <c r="G72" t="s">
        <v>25</v>
      </c>
      <c r="H72" t="s">
        <v>26</v>
      </c>
      <c r="J72" s="6"/>
    </row>
    <row r="73" spans="1:10">
      <c r="A73" s="3">
        <v>2122402000</v>
      </c>
      <c r="B73" t="s">
        <v>97</v>
      </c>
      <c r="C73" t="s">
        <v>23</v>
      </c>
      <c r="D73" t="s">
        <v>24</v>
      </c>
      <c r="E73">
        <v>2016</v>
      </c>
      <c r="F73" s="3">
        <v>173</v>
      </c>
      <c r="G73" t="s">
        <v>25</v>
      </c>
      <c r="H73" t="s">
        <v>26</v>
      </c>
      <c r="J73" s="6"/>
    </row>
    <row r="74" spans="1:10">
      <c r="A74" s="3">
        <v>2122404000</v>
      </c>
      <c r="B74" t="s">
        <v>98</v>
      </c>
      <c r="C74" t="s">
        <v>23</v>
      </c>
      <c r="D74" t="s">
        <v>24</v>
      </c>
      <c r="E74">
        <v>2016</v>
      </c>
      <c r="F74" s="3">
        <v>290</v>
      </c>
      <c r="G74" t="s">
        <v>25</v>
      </c>
      <c r="H74" t="s">
        <v>26</v>
      </c>
      <c r="J74" s="6"/>
    </row>
    <row r="75" spans="1:10">
      <c r="A75" s="3">
        <v>2122416000</v>
      </c>
      <c r="B75" t="s">
        <v>99</v>
      </c>
      <c r="C75" t="s">
        <v>23</v>
      </c>
      <c r="D75" t="s">
        <v>24</v>
      </c>
      <c r="E75">
        <v>2016</v>
      </c>
      <c r="F75" s="3">
        <v>458</v>
      </c>
      <c r="G75" t="s">
        <v>25</v>
      </c>
      <c r="H75" t="s">
        <v>26</v>
      </c>
      <c r="J75" s="6"/>
    </row>
    <row r="76" spans="1:10">
      <c r="A76" s="3">
        <v>2126911000</v>
      </c>
      <c r="B76" t="s">
        <v>100</v>
      </c>
      <c r="C76" t="s">
        <v>23</v>
      </c>
      <c r="D76" t="s">
        <v>24</v>
      </c>
      <c r="E76">
        <v>2016</v>
      </c>
      <c r="F76" s="3">
        <v>489</v>
      </c>
      <c r="G76" t="s">
        <v>25</v>
      </c>
      <c r="H76" t="s">
        <v>26</v>
      </c>
      <c r="J76" s="6"/>
    </row>
    <row r="77" spans="1:10">
      <c r="A77" s="3">
        <v>2126915000</v>
      </c>
      <c r="B77" t="s">
        <v>101</v>
      </c>
      <c r="C77" t="s">
        <v>23</v>
      </c>
      <c r="D77" t="s">
        <v>24</v>
      </c>
      <c r="E77">
        <v>2016</v>
      </c>
      <c r="F77" s="3">
        <v>129</v>
      </c>
      <c r="G77" t="s">
        <v>25</v>
      </c>
      <c r="H77" t="s">
        <v>26</v>
      </c>
      <c r="J77" s="6"/>
    </row>
    <row r="78" spans="1:10">
      <c r="A78" s="3">
        <v>2126917000</v>
      </c>
      <c r="B78" t="s">
        <v>102</v>
      </c>
      <c r="C78" t="s">
        <v>23</v>
      </c>
      <c r="D78" t="s">
        <v>24</v>
      </c>
      <c r="E78">
        <v>2016</v>
      </c>
      <c r="F78" s="3">
        <v>175</v>
      </c>
      <c r="G78" t="s">
        <v>25</v>
      </c>
      <c r="H78" t="s">
        <v>26</v>
      </c>
      <c r="J78" s="6"/>
    </row>
    <row r="79" spans="1:10">
      <c r="A79" s="3">
        <v>2244402000</v>
      </c>
      <c r="B79" t="s">
        <v>103</v>
      </c>
      <c r="C79" t="s">
        <v>23</v>
      </c>
      <c r="D79" t="s">
        <v>24</v>
      </c>
      <c r="E79">
        <v>2016</v>
      </c>
      <c r="F79" s="3">
        <v>179</v>
      </c>
      <c r="G79" t="s">
        <v>25</v>
      </c>
      <c r="H79" t="s">
        <v>26</v>
      </c>
      <c r="J79" s="6"/>
    </row>
    <row r="80" spans="1:10">
      <c r="A80" s="3">
        <v>2244403000</v>
      </c>
      <c r="B80" t="s">
        <v>104</v>
      </c>
      <c r="C80" t="s">
        <v>23</v>
      </c>
      <c r="D80" t="s">
        <v>24</v>
      </c>
      <c r="E80">
        <v>2016</v>
      </c>
      <c r="F80" s="3">
        <v>264</v>
      </c>
      <c r="G80" t="s">
        <v>25</v>
      </c>
      <c r="H80" t="s">
        <v>26</v>
      </c>
      <c r="J80" s="6"/>
    </row>
    <row r="81" spans="1:10">
      <c r="A81" s="3">
        <v>2244417000</v>
      </c>
      <c r="B81" t="s">
        <v>105</v>
      </c>
      <c r="C81" t="s">
        <v>23</v>
      </c>
      <c r="D81" t="s">
        <v>24</v>
      </c>
      <c r="E81">
        <v>2016</v>
      </c>
      <c r="F81" s="3">
        <v>292</v>
      </c>
      <c r="G81" t="s">
        <v>25</v>
      </c>
      <c r="H81" t="s">
        <v>26</v>
      </c>
      <c r="J81" s="6"/>
    </row>
    <row r="82" spans="1:10">
      <c r="A82" s="3">
        <v>2244507000</v>
      </c>
      <c r="B82" t="s">
        <v>106</v>
      </c>
      <c r="C82" t="s">
        <v>23</v>
      </c>
      <c r="D82" t="s">
        <v>24</v>
      </c>
      <c r="E82">
        <v>2016</v>
      </c>
      <c r="F82" s="3">
        <v>182</v>
      </c>
      <c r="G82" t="s">
        <v>25</v>
      </c>
      <c r="H82" t="s">
        <v>26</v>
      </c>
      <c r="J82" s="6"/>
    </row>
    <row r="83" spans="1:10">
      <c r="A83" s="3">
        <v>2244513000</v>
      </c>
      <c r="B83" t="s">
        <v>107</v>
      </c>
      <c r="C83" t="s">
        <v>23</v>
      </c>
      <c r="D83" t="s">
        <v>24</v>
      </c>
      <c r="E83">
        <v>2016</v>
      </c>
      <c r="F83" s="3">
        <v>236</v>
      </c>
      <c r="G83" t="s">
        <v>25</v>
      </c>
      <c r="H83" t="s">
        <v>26</v>
      </c>
      <c r="J83" s="6"/>
    </row>
    <row r="84" spans="1:10">
      <c r="A84" s="3">
        <v>2244604000</v>
      </c>
      <c r="B84" t="s">
        <v>108</v>
      </c>
      <c r="C84" t="s">
        <v>23</v>
      </c>
      <c r="D84" t="s">
        <v>24</v>
      </c>
      <c r="E84">
        <v>2016</v>
      </c>
      <c r="F84" s="3">
        <v>242</v>
      </c>
      <c r="G84" t="s">
        <v>25</v>
      </c>
      <c r="H84" t="s">
        <v>26</v>
      </c>
      <c r="J84" s="6"/>
    </row>
    <row r="85" spans="1:10">
      <c r="A85" s="3">
        <v>2244606000</v>
      </c>
      <c r="B85" t="s">
        <v>109</v>
      </c>
      <c r="C85" t="s">
        <v>23</v>
      </c>
      <c r="D85" t="s">
        <v>24</v>
      </c>
      <c r="E85">
        <v>2016</v>
      </c>
      <c r="F85" s="3">
        <v>165</v>
      </c>
      <c r="G85" t="s">
        <v>25</v>
      </c>
      <c r="H85" t="s">
        <v>26</v>
      </c>
      <c r="J85" s="6"/>
    </row>
    <row r="86" spans="1:10">
      <c r="A86" s="3">
        <v>2244609000</v>
      </c>
      <c r="B86" t="s">
        <v>110</v>
      </c>
      <c r="C86" t="s">
        <v>23</v>
      </c>
      <c r="D86" t="s">
        <v>24</v>
      </c>
      <c r="E86">
        <v>2016</v>
      </c>
      <c r="F86" s="3">
        <v>151</v>
      </c>
      <c r="G86" t="s">
        <v>25</v>
      </c>
      <c r="H86" t="s">
        <v>26</v>
      </c>
      <c r="J86" s="6"/>
    </row>
    <row r="87" spans="1:10">
      <c r="A87" s="3">
        <v>2244705000</v>
      </c>
      <c r="B87" t="s">
        <v>111</v>
      </c>
      <c r="C87" t="s">
        <v>23</v>
      </c>
      <c r="D87" t="s">
        <v>24</v>
      </c>
      <c r="E87">
        <v>2016</v>
      </c>
      <c r="F87" s="3">
        <v>160</v>
      </c>
      <c r="G87" t="s">
        <v>25</v>
      </c>
      <c r="H87" t="s">
        <v>26</v>
      </c>
      <c r="J87" s="6"/>
    </row>
    <row r="88" spans="1:10">
      <c r="A88" s="3">
        <v>2244911000</v>
      </c>
      <c r="B88" t="s">
        <v>112</v>
      </c>
      <c r="C88" t="s">
        <v>23</v>
      </c>
      <c r="D88" t="s">
        <v>24</v>
      </c>
      <c r="E88">
        <v>2016</v>
      </c>
      <c r="F88" s="3">
        <v>151</v>
      </c>
      <c r="G88" t="s">
        <v>25</v>
      </c>
      <c r="H88" t="s">
        <v>26</v>
      </c>
      <c r="J88" s="6"/>
    </row>
    <row r="89" spans="1:10">
      <c r="A89" s="3">
        <v>2244912000</v>
      </c>
      <c r="B89" t="s">
        <v>113</v>
      </c>
      <c r="C89" t="s">
        <v>23</v>
      </c>
      <c r="D89" t="s">
        <v>24</v>
      </c>
      <c r="E89">
        <v>2016</v>
      </c>
      <c r="F89" s="3">
        <v>113</v>
      </c>
      <c r="G89" t="s">
        <v>25</v>
      </c>
      <c r="H89" t="s">
        <v>26</v>
      </c>
      <c r="J89" s="6"/>
    </row>
    <row r="90" spans="1:10">
      <c r="A90" s="3">
        <v>2244915000</v>
      </c>
      <c r="B90" t="s">
        <v>114</v>
      </c>
      <c r="C90" t="s">
        <v>23</v>
      </c>
      <c r="D90" t="s">
        <v>24</v>
      </c>
      <c r="E90">
        <v>2016</v>
      </c>
      <c r="F90" s="3">
        <v>249</v>
      </c>
      <c r="G90" t="s">
        <v>25</v>
      </c>
      <c r="H90" t="s">
        <v>26</v>
      </c>
      <c r="J90" s="6"/>
    </row>
    <row r="91" spans="1:10">
      <c r="A91" s="3">
        <v>2245001000</v>
      </c>
      <c r="B91" t="s">
        <v>115</v>
      </c>
      <c r="C91" t="s">
        <v>23</v>
      </c>
      <c r="D91" t="s">
        <v>24</v>
      </c>
      <c r="E91">
        <v>2016</v>
      </c>
      <c r="F91" s="3">
        <v>383</v>
      </c>
      <c r="G91" t="s">
        <v>25</v>
      </c>
      <c r="H91" t="s">
        <v>26</v>
      </c>
      <c r="J91" s="6"/>
    </row>
    <row r="92" spans="1:10">
      <c r="A92" s="3">
        <v>2245016000</v>
      </c>
      <c r="B92" t="s">
        <v>116</v>
      </c>
      <c r="C92" t="s">
        <v>23</v>
      </c>
      <c r="D92" t="s">
        <v>24</v>
      </c>
      <c r="E92">
        <v>2016</v>
      </c>
      <c r="F92" s="3">
        <v>279</v>
      </c>
      <c r="G92" t="s">
        <v>25</v>
      </c>
      <c r="H92" t="s">
        <v>26</v>
      </c>
      <c r="J92" s="6"/>
    </row>
    <row r="93" spans="1:10">
      <c r="A93" s="3">
        <v>2245108000</v>
      </c>
      <c r="B93" t="s">
        <v>117</v>
      </c>
      <c r="C93" t="s">
        <v>23</v>
      </c>
      <c r="D93" t="s">
        <v>24</v>
      </c>
      <c r="E93">
        <v>2016</v>
      </c>
      <c r="F93" s="3">
        <v>148</v>
      </c>
      <c r="G93" t="s">
        <v>25</v>
      </c>
      <c r="H93" t="s">
        <v>26</v>
      </c>
      <c r="J93" s="6"/>
    </row>
    <row r="94" spans="1:10">
      <c r="A94" s="3">
        <v>2245110000</v>
      </c>
      <c r="B94" t="s">
        <v>118</v>
      </c>
      <c r="C94" t="s">
        <v>23</v>
      </c>
      <c r="D94" t="s">
        <v>24</v>
      </c>
      <c r="E94">
        <v>2016</v>
      </c>
      <c r="F94" s="3">
        <v>162</v>
      </c>
      <c r="G94" t="s">
        <v>25</v>
      </c>
      <c r="H94" t="s">
        <v>26</v>
      </c>
      <c r="J94" s="6"/>
    </row>
    <row r="95" spans="1:10">
      <c r="A95" s="3">
        <v>2245114000</v>
      </c>
      <c r="B95" t="s">
        <v>119</v>
      </c>
      <c r="C95" t="s">
        <v>23</v>
      </c>
      <c r="D95" t="s">
        <v>24</v>
      </c>
      <c r="E95">
        <v>2016</v>
      </c>
      <c r="F95" s="3">
        <v>57</v>
      </c>
      <c r="G95" t="s">
        <v>25</v>
      </c>
      <c r="H95" t="s">
        <v>26</v>
      </c>
      <c r="J95" s="6"/>
    </row>
    <row r="96" spans="1:10">
      <c r="A96" s="3">
        <v>3060901000</v>
      </c>
      <c r="B96" t="s">
        <v>120</v>
      </c>
      <c r="C96" t="s">
        <v>23</v>
      </c>
      <c r="D96" t="s">
        <v>24</v>
      </c>
      <c r="E96">
        <v>2016</v>
      </c>
      <c r="F96" s="3">
        <v>387</v>
      </c>
      <c r="G96" t="s">
        <v>25</v>
      </c>
      <c r="H96" t="s">
        <v>26</v>
      </c>
      <c r="J96" s="6"/>
    </row>
    <row r="97" spans="1:10">
      <c r="A97" s="3">
        <v>3060913000</v>
      </c>
      <c r="B97" t="s">
        <v>121</v>
      </c>
      <c r="C97" t="s">
        <v>23</v>
      </c>
      <c r="D97" t="s">
        <v>24</v>
      </c>
      <c r="E97">
        <v>2016</v>
      </c>
      <c r="F97" s="3">
        <v>110</v>
      </c>
      <c r="G97" t="s">
        <v>25</v>
      </c>
      <c r="H97" t="s">
        <v>26</v>
      </c>
      <c r="J97" s="6"/>
    </row>
    <row r="98" spans="1:10">
      <c r="A98" s="3">
        <v>3060915000</v>
      </c>
      <c r="B98" t="s">
        <v>122</v>
      </c>
      <c r="C98" t="s">
        <v>23</v>
      </c>
      <c r="D98" t="s">
        <v>24</v>
      </c>
      <c r="E98">
        <v>2016</v>
      </c>
      <c r="F98" s="3">
        <v>202</v>
      </c>
      <c r="G98" t="s">
        <v>25</v>
      </c>
      <c r="H98" t="s">
        <v>26</v>
      </c>
      <c r="J98" s="6"/>
    </row>
    <row r="99" spans="1:10">
      <c r="A99" s="3">
        <v>3060919000</v>
      </c>
      <c r="B99" t="s">
        <v>123</v>
      </c>
      <c r="C99" t="s">
        <v>23</v>
      </c>
      <c r="D99" t="s">
        <v>24</v>
      </c>
      <c r="E99">
        <v>2016</v>
      </c>
      <c r="F99" s="3">
        <v>256</v>
      </c>
      <c r="G99" t="s">
        <v>25</v>
      </c>
      <c r="H99" t="s">
        <v>26</v>
      </c>
      <c r="J99" s="6"/>
    </row>
    <row r="100" spans="1:10">
      <c r="A100" s="3">
        <v>3061002000</v>
      </c>
      <c r="B100" t="s">
        <v>124</v>
      </c>
      <c r="C100" t="s">
        <v>23</v>
      </c>
      <c r="D100" t="s">
        <v>24</v>
      </c>
      <c r="E100">
        <v>2016</v>
      </c>
      <c r="F100" s="3">
        <v>215</v>
      </c>
      <c r="G100" t="s">
        <v>25</v>
      </c>
      <c r="H100" t="s">
        <v>26</v>
      </c>
      <c r="J100" s="6"/>
    </row>
    <row r="101" spans="1:10">
      <c r="A101" s="3">
        <v>3061003000</v>
      </c>
      <c r="B101" t="s">
        <v>125</v>
      </c>
      <c r="C101" t="s">
        <v>23</v>
      </c>
      <c r="D101" t="s">
        <v>24</v>
      </c>
      <c r="E101">
        <v>2016</v>
      </c>
      <c r="F101" s="3">
        <v>348</v>
      </c>
      <c r="G101" t="s">
        <v>25</v>
      </c>
      <c r="H101" t="s">
        <v>26</v>
      </c>
      <c r="J101" s="6"/>
    </row>
    <row r="102" spans="1:10">
      <c r="A102" s="3">
        <v>3061004000</v>
      </c>
      <c r="B102" t="s">
        <v>126</v>
      </c>
      <c r="C102" t="s">
        <v>23</v>
      </c>
      <c r="D102" t="s">
        <v>24</v>
      </c>
      <c r="E102">
        <v>2016</v>
      </c>
      <c r="F102" s="3">
        <v>348</v>
      </c>
      <c r="G102" t="s">
        <v>25</v>
      </c>
      <c r="H102" t="s">
        <v>26</v>
      </c>
      <c r="J102" s="6"/>
    </row>
    <row r="103" spans="1:10">
      <c r="A103" s="3">
        <v>3061006000</v>
      </c>
      <c r="B103" t="s">
        <v>127</v>
      </c>
      <c r="C103" t="s">
        <v>23</v>
      </c>
      <c r="D103" t="s">
        <v>24</v>
      </c>
      <c r="E103">
        <v>2016</v>
      </c>
      <c r="F103" s="3">
        <v>250</v>
      </c>
      <c r="G103" t="s">
        <v>25</v>
      </c>
      <c r="H103" t="s">
        <v>26</v>
      </c>
      <c r="J103" s="6"/>
    </row>
    <row r="104" spans="1:10">
      <c r="A104" s="3">
        <v>3061018000</v>
      </c>
      <c r="B104" t="s">
        <v>34</v>
      </c>
      <c r="C104" t="s">
        <v>23</v>
      </c>
      <c r="D104" t="s">
        <v>24</v>
      </c>
      <c r="E104">
        <v>2016</v>
      </c>
      <c r="F104" s="3">
        <v>270</v>
      </c>
      <c r="G104" t="s">
        <v>25</v>
      </c>
      <c r="H104" t="s">
        <v>26</v>
      </c>
      <c r="J104" s="6"/>
    </row>
    <row r="105" spans="1:10">
      <c r="A105" s="3">
        <v>3061020000</v>
      </c>
      <c r="B105" t="s">
        <v>128</v>
      </c>
      <c r="C105" t="s">
        <v>23</v>
      </c>
      <c r="D105" t="s">
        <v>24</v>
      </c>
      <c r="E105">
        <v>2016</v>
      </c>
      <c r="F105" s="3">
        <v>394</v>
      </c>
      <c r="G105" t="s">
        <v>25</v>
      </c>
      <c r="H105" t="s">
        <v>26</v>
      </c>
      <c r="J105" s="6"/>
    </row>
    <row r="106" spans="1:10">
      <c r="A106" s="3">
        <v>3061108000</v>
      </c>
      <c r="B106" t="s">
        <v>129</v>
      </c>
      <c r="C106" t="s">
        <v>23</v>
      </c>
      <c r="D106" t="s">
        <v>24</v>
      </c>
      <c r="E106">
        <v>2016</v>
      </c>
      <c r="F106" s="3">
        <v>382</v>
      </c>
      <c r="G106" t="s">
        <v>25</v>
      </c>
      <c r="H106" t="s">
        <v>26</v>
      </c>
      <c r="J106" s="6"/>
    </row>
    <row r="107" spans="1:10">
      <c r="A107" s="3">
        <v>3061109000</v>
      </c>
      <c r="B107" t="s">
        <v>130</v>
      </c>
      <c r="C107" t="s">
        <v>23</v>
      </c>
      <c r="D107" t="s">
        <v>24</v>
      </c>
      <c r="E107">
        <v>2016</v>
      </c>
      <c r="F107" s="3">
        <v>321</v>
      </c>
      <c r="G107" t="s">
        <v>25</v>
      </c>
      <c r="H107" t="s">
        <v>26</v>
      </c>
      <c r="J107" s="6"/>
    </row>
    <row r="108" spans="1:10">
      <c r="A108" s="3">
        <v>3061110000</v>
      </c>
      <c r="B108" t="s">
        <v>131</v>
      </c>
      <c r="C108" t="s">
        <v>23</v>
      </c>
      <c r="D108" t="s">
        <v>24</v>
      </c>
      <c r="E108">
        <v>2016</v>
      </c>
      <c r="F108" s="3">
        <v>137</v>
      </c>
      <c r="G108" t="s">
        <v>25</v>
      </c>
      <c r="H108" t="s">
        <v>26</v>
      </c>
      <c r="J108" s="6"/>
    </row>
    <row r="109" spans="1:10">
      <c r="A109" s="3">
        <v>3061117000</v>
      </c>
      <c r="B109" t="s">
        <v>132</v>
      </c>
      <c r="C109" t="s">
        <v>23</v>
      </c>
      <c r="D109" t="s">
        <v>24</v>
      </c>
      <c r="E109">
        <v>2016</v>
      </c>
      <c r="F109" s="3">
        <v>251</v>
      </c>
      <c r="G109" t="s">
        <v>25</v>
      </c>
      <c r="H109" t="s">
        <v>26</v>
      </c>
      <c r="J109" s="6"/>
    </row>
    <row r="110" spans="1:10">
      <c r="A110" s="3">
        <v>3061205000</v>
      </c>
      <c r="B110" t="s">
        <v>133</v>
      </c>
      <c r="C110" t="s">
        <v>23</v>
      </c>
      <c r="D110" t="s">
        <v>24</v>
      </c>
      <c r="E110">
        <v>2016</v>
      </c>
      <c r="F110" s="3">
        <v>207</v>
      </c>
      <c r="G110" t="s">
        <v>25</v>
      </c>
      <c r="H110" t="s">
        <v>26</v>
      </c>
      <c r="J110" s="6"/>
    </row>
    <row r="111" spans="1:10">
      <c r="A111" s="3">
        <v>3061207000</v>
      </c>
      <c r="B111" t="s">
        <v>134</v>
      </c>
      <c r="C111" t="s">
        <v>23</v>
      </c>
      <c r="D111" t="s">
        <v>24</v>
      </c>
      <c r="E111">
        <v>2016</v>
      </c>
      <c r="F111" s="3">
        <v>469</v>
      </c>
      <c r="G111" t="s">
        <v>25</v>
      </c>
      <c r="H111" t="s">
        <v>26</v>
      </c>
      <c r="J111" s="6"/>
    </row>
    <row r="112" spans="1:10">
      <c r="A112" s="3">
        <v>3061211000</v>
      </c>
      <c r="B112" t="s">
        <v>135</v>
      </c>
      <c r="C112" t="s">
        <v>23</v>
      </c>
      <c r="D112" t="s">
        <v>24</v>
      </c>
      <c r="E112">
        <v>2016</v>
      </c>
      <c r="F112" s="3">
        <v>275</v>
      </c>
      <c r="G112" t="s">
        <v>25</v>
      </c>
      <c r="H112" t="s">
        <v>26</v>
      </c>
      <c r="J112" s="6"/>
    </row>
    <row r="113" spans="1:10">
      <c r="A113" s="3">
        <v>3061212000</v>
      </c>
      <c r="B113" t="s">
        <v>136</v>
      </c>
      <c r="C113" t="s">
        <v>23</v>
      </c>
      <c r="D113" t="s">
        <v>24</v>
      </c>
      <c r="E113">
        <v>2016</v>
      </c>
      <c r="F113" s="3">
        <v>216</v>
      </c>
      <c r="G113" t="s">
        <v>25</v>
      </c>
      <c r="H113" t="s">
        <v>26</v>
      </c>
      <c r="J113" s="6"/>
    </row>
    <row r="114" spans="1:10">
      <c r="A114" s="3">
        <v>3061214000</v>
      </c>
      <c r="B114" t="s">
        <v>137</v>
      </c>
      <c r="C114" t="s">
        <v>23</v>
      </c>
      <c r="D114" t="s">
        <v>24</v>
      </c>
      <c r="E114">
        <v>2016</v>
      </c>
      <c r="F114" s="3">
        <v>218</v>
      </c>
      <c r="G114" t="s">
        <v>25</v>
      </c>
      <c r="H114" t="s">
        <v>26</v>
      </c>
      <c r="J114" s="6"/>
    </row>
    <row r="115" spans="1:10">
      <c r="A115" s="3">
        <v>3061216000</v>
      </c>
      <c r="B115" t="s">
        <v>138</v>
      </c>
      <c r="C115" t="s">
        <v>23</v>
      </c>
      <c r="D115" t="s">
        <v>24</v>
      </c>
      <c r="E115">
        <v>2016</v>
      </c>
      <c r="F115" s="3">
        <v>197</v>
      </c>
      <c r="G115" t="s">
        <v>25</v>
      </c>
      <c r="H115" t="s">
        <v>26</v>
      </c>
      <c r="J115" s="6"/>
    </row>
    <row r="116" spans="1:10">
      <c r="A116" s="3">
        <v>3183301000</v>
      </c>
      <c r="B116" t="s">
        <v>139</v>
      </c>
      <c r="C116" t="s">
        <v>23</v>
      </c>
      <c r="D116" t="s">
        <v>24</v>
      </c>
      <c r="E116">
        <v>2016</v>
      </c>
      <c r="F116" s="3">
        <v>116</v>
      </c>
      <c r="G116" t="s">
        <v>25</v>
      </c>
      <c r="H116" t="s">
        <v>26</v>
      </c>
      <c r="J116" s="6"/>
    </row>
    <row r="117" spans="1:10">
      <c r="A117" s="3">
        <v>3183302000</v>
      </c>
      <c r="B117" t="s">
        <v>140</v>
      </c>
      <c r="C117" t="s">
        <v>23</v>
      </c>
      <c r="D117" t="s">
        <v>24</v>
      </c>
      <c r="E117">
        <v>2016</v>
      </c>
      <c r="F117" s="3">
        <v>228</v>
      </c>
      <c r="G117" t="s">
        <v>25</v>
      </c>
      <c r="H117" t="s">
        <v>26</v>
      </c>
      <c r="J117" s="6"/>
    </row>
    <row r="118" spans="1:10">
      <c r="A118" s="3">
        <v>3183305000</v>
      </c>
      <c r="B118" t="s">
        <v>141</v>
      </c>
      <c r="C118" t="s">
        <v>23</v>
      </c>
      <c r="D118" t="s">
        <v>24</v>
      </c>
      <c r="E118">
        <v>2016</v>
      </c>
      <c r="F118" s="3">
        <v>384</v>
      </c>
      <c r="G118" t="s">
        <v>25</v>
      </c>
      <c r="H118" t="s">
        <v>26</v>
      </c>
      <c r="J118" s="6"/>
    </row>
    <row r="119" spans="1:10">
      <c r="A119" s="3">
        <v>3183307000</v>
      </c>
      <c r="B119" t="s">
        <v>142</v>
      </c>
      <c r="C119" t="s">
        <v>23</v>
      </c>
      <c r="D119" t="s">
        <v>24</v>
      </c>
      <c r="E119">
        <v>2016</v>
      </c>
      <c r="F119" s="3">
        <v>179</v>
      </c>
      <c r="G119" t="s">
        <v>25</v>
      </c>
      <c r="H119" t="s">
        <v>26</v>
      </c>
      <c r="J119" s="6"/>
    </row>
    <row r="120" spans="1:10">
      <c r="A120" s="3">
        <v>3183317000</v>
      </c>
      <c r="B120" t="s">
        <v>143</v>
      </c>
      <c r="C120" t="s">
        <v>23</v>
      </c>
      <c r="D120" t="s">
        <v>24</v>
      </c>
      <c r="E120">
        <v>2016</v>
      </c>
      <c r="F120" s="3">
        <v>222</v>
      </c>
      <c r="G120" t="s">
        <v>25</v>
      </c>
      <c r="H120" t="s">
        <v>26</v>
      </c>
      <c r="J120" s="6"/>
    </row>
    <row r="121" spans="1:10">
      <c r="A121" s="3">
        <v>3183321000</v>
      </c>
      <c r="B121" t="s">
        <v>144</v>
      </c>
      <c r="C121" t="s">
        <v>23</v>
      </c>
      <c r="D121" t="s">
        <v>24</v>
      </c>
      <c r="E121">
        <v>2016</v>
      </c>
      <c r="F121" s="3">
        <v>127</v>
      </c>
      <c r="G121" t="s">
        <v>25</v>
      </c>
      <c r="H121" t="s">
        <v>26</v>
      </c>
      <c r="J121" s="6"/>
    </row>
    <row r="122" spans="1:10">
      <c r="A122" s="3">
        <v>3183404000</v>
      </c>
      <c r="B122" t="s">
        <v>145</v>
      </c>
      <c r="C122" t="s">
        <v>23</v>
      </c>
      <c r="D122" t="s">
        <v>24</v>
      </c>
      <c r="E122">
        <v>2016</v>
      </c>
      <c r="F122" s="3">
        <v>474</v>
      </c>
      <c r="G122" t="s">
        <v>25</v>
      </c>
      <c r="H122" t="s">
        <v>26</v>
      </c>
      <c r="J122" s="6"/>
    </row>
    <row r="123" spans="1:10">
      <c r="A123" s="3">
        <v>3183409000</v>
      </c>
      <c r="B123" t="s">
        <v>146</v>
      </c>
      <c r="C123" t="s">
        <v>23</v>
      </c>
      <c r="D123" t="s">
        <v>24</v>
      </c>
      <c r="E123">
        <v>2016</v>
      </c>
      <c r="F123" s="3">
        <v>219</v>
      </c>
      <c r="G123" t="s">
        <v>25</v>
      </c>
      <c r="H123" t="s">
        <v>26</v>
      </c>
      <c r="J123" s="6"/>
    </row>
    <row r="124" spans="1:10">
      <c r="A124" s="3">
        <v>3183413000</v>
      </c>
      <c r="B124" t="s">
        <v>147</v>
      </c>
      <c r="C124" t="s">
        <v>23</v>
      </c>
      <c r="D124" t="s">
        <v>24</v>
      </c>
      <c r="E124">
        <v>2016</v>
      </c>
      <c r="F124" s="3">
        <v>342</v>
      </c>
      <c r="G124" t="s">
        <v>25</v>
      </c>
      <c r="H124" t="s">
        <v>26</v>
      </c>
      <c r="J124" s="6"/>
    </row>
    <row r="125" spans="1:10">
      <c r="A125" s="3">
        <v>3183414000</v>
      </c>
      <c r="B125" t="s">
        <v>148</v>
      </c>
      <c r="C125" t="s">
        <v>23</v>
      </c>
      <c r="D125" t="s">
        <v>24</v>
      </c>
      <c r="E125">
        <v>2016</v>
      </c>
      <c r="F125" s="3">
        <v>471</v>
      </c>
      <c r="G125" t="s">
        <v>25</v>
      </c>
      <c r="H125" t="s">
        <v>26</v>
      </c>
      <c r="J125" s="6"/>
    </row>
    <row r="126" spans="1:10">
      <c r="A126" s="3">
        <v>3183506000</v>
      </c>
      <c r="B126" t="s">
        <v>149</v>
      </c>
      <c r="C126" t="s">
        <v>23</v>
      </c>
      <c r="D126" t="s">
        <v>24</v>
      </c>
      <c r="E126">
        <v>2016</v>
      </c>
      <c r="F126" s="3">
        <v>153</v>
      </c>
      <c r="G126" t="s">
        <v>25</v>
      </c>
      <c r="H126" t="s">
        <v>26</v>
      </c>
      <c r="J126" s="6"/>
    </row>
    <row r="127" spans="1:10">
      <c r="A127" s="3">
        <v>3183510000</v>
      </c>
      <c r="B127" t="s">
        <v>150</v>
      </c>
      <c r="C127" t="s">
        <v>23</v>
      </c>
      <c r="D127" t="s">
        <v>24</v>
      </c>
      <c r="E127">
        <v>2016</v>
      </c>
      <c r="F127" s="3">
        <v>258</v>
      </c>
      <c r="G127" t="s">
        <v>25</v>
      </c>
      <c r="H127" t="s">
        <v>26</v>
      </c>
      <c r="J127" s="6"/>
    </row>
    <row r="128" spans="1:10">
      <c r="A128" s="3">
        <v>3183515000</v>
      </c>
      <c r="B128" t="s">
        <v>151</v>
      </c>
      <c r="C128" t="s">
        <v>23</v>
      </c>
      <c r="D128" t="s">
        <v>24</v>
      </c>
      <c r="E128">
        <v>2016</v>
      </c>
      <c r="F128" s="3">
        <v>211</v>
      </c>
      <c r="G128" t="s">
        <v>25</v>
      </c>
      <c r="H128" t="s">
        <v>26</v>
      </c>
      <c r="J128" s="6"/>
    </row>
    <row r="129" spans="1:8">
      <c r="A129" s="3">
        <v>3183516000</v>
      </c>
      <c r="B129" t="s">
        <v>152</v>
      </c>
      <c r="C129" t="s">
        <v>23</v>
      </c>
      <c r="D129" t="s">
        <v>24</v>
      </c>
      <c r="E129">
        <v>2016</v>
      </c>
      <c r="F129" s="3">
        <v>478</v>
      </c>
      <c r="G129" t="s">
        <v>25</v>
      </c>
      <c r="H129" t="s">
        <v>26</v>
      </c>
    </row>
    <row r="130" spans="1:8">
      <c r="A130" s="3">
        <v>3183519000</v>
      </c>
      <c r="B130" t="s">
        <v>153</v>
      </c>
      <c r="C130" t="s">
        <v>23</v>
      </c>
      <c r="D130" t="s">
        <v>24</v>
      </c>
      <c r="E130">
        <v>2016</v>
      </c>
      <c r="F130" s="3">
        <v>270</v>
      </c>
      <c r="G130" t="s">
        <v>25</v>
      </c>
      <c r="H130" t="s">
        <v>26</v>
      </c>
    </row>
    <row r="131" spans="1:8">
      <c r="A131" s="3">
        <v>3183603000</v>
      </c>
      <c r="B131" t="s">
        <v>154</v>
      </c>
      <c r="C131" t="s">
        <v>23</v>
      </c>
      <c r="D131" t="s">
        <v>24</v>
      </c>
      <c r="E131">
        <v>2016</v>
      </c>
      <c r="F131" s="3">
        <v>533</v>
      </c>
      <c r="G131" t="s">
        <v>25</v>
      </c>
      <c r="H131" t="s">
        <v>26</v>
      </c>
    </row>
    <row r="132" spans="1:8">
      <c r="A132" s="3">
        <v>3183608000</v>
      </c>
      <c r="B132" t="s">
        <v>155</v>
      </c>
      <c r="C132" t="s">
        <v>23</v>
      </c>
      <c r="D132" t="s">
        <v>24</v>
      </c>
      <c r="E132">
        <v>2016</v>
      </c>
      <c r="F132" s="3">
        <v>341</v>
      </c>
      <c r="G132" t="s">
        <v>25</v>
      </c>
      <c r="H132" t="s">
        <v>26</v>
      </c>
    </row>
    <row r="133" spans="1:8">
      <c r="A133" s="3">
        <v>3183611000</v>
      </c>
      <c r="B133" t="s">
        <v>156</v>
      </c>
      <c r="C133" t="s">
        <v>23</v>
      </c>
      <c r="D133" t="s">
        <v>24</v>
      </c>
      <c r="E133">
        <v>2016</v>
      </c>
      <c r="F133" s="3">
        <v>444</v>
      </c>
      <c r="G133" t="s">
        <v>25</v>
      </c>
      <c r="H133" t="s">
        <v>26</v>
      </c>
    </row>
    <row r="134" spans="1:8">
      <c r="A134" s="3">
        <v>3183612000</v>
      </c>
      <c r="B134" t="s">
        <v>157</v>
      </c>
      <c r="C134" t="s">
        <v>23</v>
      </c>
      <c r="D134" t="s">
        <v>24</v>
      </c>
      <c r="E134">
        <v>2016</v>
      </c>
      <c r="F134" s="3">
        <v>356</v>
      </c>
      <c r="G134" t="s">
        <v>25</v>
      </c>
      <c r="H134" t="s">
        <v>26</v>
      </c>
    </row>
    <row r="135" spans="1:8">
      <c r="A135" s="3">
        <v>3183618000</v>
      </c>
      <c r="B135" t="s">
        <v>158</v>
      </c>
      <c r="C135" t="s">
        <v>23</v>
      </c>
      <c r="D135" t="s">
        <v>24</v>
      </c>
      <c r="E135">
        <v>2016</v>
      </c>
      <c r="F135" s="3">
        <v>193</v>
      </c>
      <c r="G135" t="s">
        <v>25</v>
      </c>
      <c r="H135" t="s">
        <v>26</v>
      </c>
    </row>
    <row r="136" spans="1:8">
      <c r="A136" s="3">
        <v>3183620000</v>
      </c>
      <c r="B136" t="s">
        <v>159</v>
      </c>
      <c r="C136" t="s">
        <v>23</v>
      </c>
      <c r="D136" t="s">
        <v>24</v>
      </c>
      <c r="E136">
        <v>2016</v>
      </c>
      <c r="F136" s="3">
        <v>174</v>
      </c>
      <c r="G136" t="s">
        <v>25</v>
      </c>
      <c r="H136" t="s">
        <v>26</v>
      </c>
    </row>
    <row r="137" spans="1:8">
      <c r="A137" s="3">
        <v>3203702000</v>
      </c>
      <c r="B137" t="s">
        <v>160</v>
      </c>
      <c r="C137" t="s">
        <v>23</v>
      </c>
      <c r="D137" t="s">
        <v>24</v>
      </c>
      <c r="E137">
        <v>2016</v>
      </c>
      <c r="F137" s="3">
        <v>368</v>
      </c>
      <c r="G137" t="s">
        <v>25</v>
      </c>
      <c r="H137" t="s">
        <v>26</v>
      </c>
    </row>
    <row r="138" spans="1:8">
      <c r="A138" s="3">
        <v>3203711000</v>
      </c>
      <c r="B138" t="s">
        <v>161</v>
      </c>
      <c r="C138" t="s">
        <v>23</v>
      </c>
      <c r="D138" t="s">
        <v>24</v>
      </c>
      <c r="E138">
        <v>2016</v>
      </c>
      <c r="F138" s="3">
        <v>228</v>
      </c>
      <c r="G138" t="s">
        <v>25</v>
      </c>
      <c r="H138" t="s">
        <v>26</v>
      </c>
    </row>
    <row r="139" spans="1:8">
      <c r="A139" s="3">
        <v>3203803000</v>
      </c>
      <c r="B139" t="s">
        <v>103</v>
      </c>
      <c r="C139" t="s">
        <v>23</v>
      </c>
      <c r="D139" t="s">
        <v>24</v>
      </c>
      <c r="E139">
        <v>2016</v>
      </c>
      <c r="F139" s="3">
        <v>126</v>
      </c>
      <c r="G139" t="s">
        <v>25</v>
      </c>
      <c r="H139" t="s">
        <v>26</v>
      </c>
    </row>
    <row r="140" spans="1:8">
      <c r="A140" s="3">
        <v>3203805000</v>
      </c>
      <c r="B140" t="s">
        <v>162</v>
      </c>
      <c r="C140" t="s">
        <v>23</v>
      </c>
      <c r="D140" t="s">
        <v>24</v>
      </c>
      <c r="E140">
        <v>2016</v>
      </c>
      <c r="F140" s="3">
        <v>120</v>
      </c>
      <c r="G140" t="s">
        <v>25</v>
      </c>
      <c r="H140" t="s">
        <v>26</v>
      </c>
    </row>
    <row r="141" spans="1:8">
      <c r="A141" s="3">
        <v>3203806000</v>
      </c>
      <c r="B141" t="s">
        <v>163</v>
      </c>
      <c r="C141" t="s">
        <v>23</v>
      </c>
      <c r="D141" t="s">
        <v>24</v>
      </c>
      <c r="E141">
        <v>2016</v>
      </c>
      <c r="F141" s="3">
        <v>207</v>
      </c>
      <c r="G141" t="s">
        <v>25</v>
      </c>
      <c r="H141" t="s">
        <v>26</v>
      </c>
    </row>
    <row r="142" spans="1:8">
      <c r="A142" s="3">
        <v>3203807000</v>
      </c>
      <c r="B142" t="s">
        <v>164</v>
      </c>
      <c r="C142" t="s">
        <v>23</v>
      </c>
      <c r="D142" t="s">
        <v>24</v>
      </c>
      <c r="E142">
        <v>2016</v>
      </c>
      <c r="F142" s="3">
        <v>137</v>
      </c>
      <c r="G142" t="s">
        <v>25</v>
      </c>
      <c r="H142" t="s">
        <v>26</v>
      </c>
    </row>
    <row r="143" spans="1:8">
      <c r="A143" s="3">
        <v>3203810000</v>
      </c>
      <c r="B143" t="s">
        <v>165</v>
      </c>
      <c r="C143" t="s">
        <v>23</v>
      </c>
      <c r="D143" t="s">
        <v>24</v>
      </c>
      <c r="E143">
        <v>2016</v>
      </c>
      <c r="F143" s="3">
        <v>90</v>
      </c>
      <c r="G143" t="s">
        <v>25</v>
      </c>
      <c r="H143" t="s">
        <v>26</v>
      </c>
    </row>
    <row r="144" spans="1:8">
      <c r="A144" s="3">
        <v>3203813000</v>
      </c>
      <c r="B144" t="s">
        <v>166</v>
      </c>
      <c r="C144" t="s">
        <v>23</v>
      </c>
      <c r="D144" t="s">
        <v>24</v>
      </c>
      <c r="E144">
        <v>2016</v>
      </c>
      <c r="F144" s="3">
        <v>95</v>
      </c>
      <c r="G144" t="s">
        <v>25</v>
      </c>
      <c r="H144" t="s">
        <v>26</v>
      </c>
    </row>
    <row r="145" spans="1:8">
      <c r="A145" s="3">
        <v>3203814000</v>
      </c>
      <c r="B145" t="s">
        <v>167</v>
      </c>
      <c r="C145" t="s">
        <v>23</v>
      </c>
      <c r="D145" t="s">
        <v>24</v>
      </c>
      <c r="E145">
        <v>2016</v>
      </c>
      <c r="F145" s="3">
        <v>169</v>
      </c>
      <c r="G145" t="s">
        <v>25</v>
      </c>
      <c r="H145" t="s">
        <v>26</v>
      </c>
    </row>
    <row r="146" spans="1:8">
      <c r="A146" s="3">
        <v>3203901000</v>
      </c>
      <c r="B146" t="s">
        <v>168</v>
      </c>
      <c r="C146" t="s">
        <v>23</v>
      </c>
      <c r="D146" t="s">
        <v>24</v>
      </c>
      <c r="E146">
        <v>2016</v>
      </c>
      <c r="F146" s="3">
        <v>153</v>
      </c>
      <c r="G146" t="s">
        <v>25</v>
      </c>
      <c r="H146" t="s">
        <v>26</v>
      </c>
    </row>
    <row r="147" spans="1:8">
      <c r="A147" s="3">
        <v>3203904000</v>
      </c>
      <c r="B147" t="s">
        <v>169</v>
      </c>
      <c r="C147" t="s">
        <v>23</v>
      </c>
      <c r="D147" t="s">
        <v>24</v>
      </c>
      <c r="E147">
        <v>2016</v>
      </c>
      <c r="F147" s="3">
        <v>253</v>
      </c>
      <c r="G147" t="s">
        <v>25</v>
      </c>
      <c r="H147" t="s">
        <v>26</v>
      </c>
    </row>
    <row r="148" spans="1:8">
      <c r="A148" s="3">
        <v>3203908000</v>
      </c>
      <c r="B148" t="s">
        <v>170</v>
      </c>
      <c r="C148" t="s">
        <v>23</v>
      </c>
      <c r="D148" t="s">
        <v>24</v>
      </c>
      <c r="E148">
        <v>2016</v>
      </c>
      <c r="F148" s="3">
        <v>112</v>
      </c>
      <c r="G148" t="s">
        <v>25</v>
      </c>
      <c r="H148" t="s">
        <v>26</v>
      </c>
    </row>
    <row r="149" spans="1:8">
      <c r="A149" s="3">
        <v>3203909000</v>
      </c>
      <c r="B149" t="s">
        <v>171</v>
      </c>
      <c r="C149" t="s">
        <v>23</v>
      </c>
      <c r="D149" t="s">
        <v>24</v>
      </c>
      <c r="E149">
        <v>2016</v>
      </c>
      <c r="F149" s="3">
        <v>98</v>
      </c>
      <c r="G149" t="s">
        <v>25</v>
      </c>
      <c r="H149" t="s">
        <v>26</v>
      </c>
    </row>
    <row r="150" spans="1:8">
      <c r="A150" s="3">
        <v>3203912000</v>
      </c>
      <c r="B150" t="s">
        <v>172</v>
      </c>
      <c r="C150" t="s">
        <v>23</v>
      </c>
      <c r="D150" t="s">
        <v>24</v>
      </c>
      <c r="E150">
        <v>2016</v>
      </c>
      <c r="F150" s="3">
        <v>52</v>
      </c>
      <c r="G150" t="s">
        <v>25</v>
      </c>
      <c r="H150" t="s">
        <v>26</v>
      </c>
    </row>
    <row r="151" spans="1:8">
      <c r="A151" s="3">
        <v>3265204000</v>
      </c>
      <c r="B151" t="s">
        <v>173</v>
      </c>
      <c r="C151" t="s">
        <v>23</v>
      </c>
      <c r="D151" t="s">
        <v>24</v>
      </c>
      <c r="E151">
        <v>2016</v>
      </c>
      <c r="F151" s="3">
        <v>614</v>
      </c>
      <c r="G151" t="s">
        <v>25</v>
      </c>
      <c r="H151" t="s">
        <v>26</v>
      </c>
    </row>
    <row r="152" spans="1:8">
      <c r="A152" s="3">
        <v>3265205000</v>
      </c>
      <c r="B152" t="s">
        <v>174</v>
      </c>
      <c r="C152" t="s">
        <v>23</v>
      </c>
      <c r="D152" t="s">
        <v>24</v>
      </c>
      <c r="E152">
        <v>2016</v>
      </c>
      <c r="F152" s="3">
        <v>308</v>
      </c>
      <c r="G152" t="s">
        <v>25</v>
      </c>
      <c r="H152" t="s">
        <v>26</v>
      </c>
    </row>
    <row r="153" spans="1:8">
      <c r="A153" s="3">
        <v>3265207000</v>
      </c>
      <c r="B153" t="s">
        <v>175</v>
      </c>
      <c r="C153" t="s">
        <v>23</v>
      </c>
      <c r="D153" t="s">
        <v>24</v>
      </c>
      <c r="E153">
        <v>2016</v>
      </c>
      <c r="F153" s="3">
        <v>446</v>
      </c>
      <c r="G153" t="s">
        <v>25</v>
      </c>
      <c r="H153" t="s">
        <v>26</v>
      </c>
    </row>
    <row r="154" spans="1:8">
      <c r="A154" s="3">
        <v>3265210000</v>
      </c>
      <c r="B154" t="s">
        <v>176</v>
      </c>
      <c r="C154" t="s">
        <v>23</v>
      </c>
      <c r="D154" t="s">
        <v>24</v>
      </c>
      <c r="E154">
        <v>2016</v>
      </c>
      <c r="F154" s="3">
        <v>336</v>
      </c>
      <c r="G154" t="s">
        <v>25</v>
      </c>
      <c r="H154" t="s">
        <v>26</v>
      </c>
    </row>
    <row r="155" spans="1:8">
      <c r="A155" s="3">
        <v>3265211000</v>
      </c>
      <c r="B155" t="s">
        <v>177</v>
      </c>
      <c r="C155" t="s">
        <v>23</v>
      </c>
      <c r="D155" t="s">
        <v>24</v>
      </c>
      <c r="E155">
        <v>2016</v>
      </c>
      <c r="F155" s="3">
        <v>267</v>
      </c>
      <c r="G155" t="s">
        <v>25</v>
      </c>
      <c r="H155" t="s">
        <v>26</v>
      </c>
    </row>
    <row r="156" spans="1:8">
      <c r="A156" s="3">
        <v>3265301000</v>
      </c>
      <c r="B156" t="s">
        <v>178</v>
      </c>
      <c r="C156" t="s">
        <v>23</v>
      </c>
      <c r="D156" t="s">
        <v>24</v>
      </c>
      <c r="E156">
        <v>2016</v>
      </c>
      <c r="F156" s="3">
        <v>117</v>
      </c>
      <c r="G156" t="s">
        <v>25</v>
      </c>
      <c r="H156" t="s">
        <v>26</v>
      </c>
    </row>
    <row r="157" spans="1:8">
      <c r="A157" s="3">
        <v>3265302000</v>
      </c>
      <c r="B157" t="s">
        <v>179</v>
      </c>
      <c r="C157" t="s">
        <v>23</v>
      </c>
      <c r="D157" t="s">
        <v>24</v>
      </c>
      <c r="E157">
        <v>2016</v>
      </c>
      <c r="F157" s="3">
        <v>213</v>
      </c>
      <c r="G157" t="s">
        <v>25</v>
      </c>
      <c r="H157" t="s">
        <v>26</v>
      </c>
    </row>
    <row r="158" spans="1:8">
      <c r="A158" s="3">
        <v>3265303000</v>
      </c>
      <c r="B158" t="s">
        <v>180</v>
      </c>
      <c r="C158" t="s">
        <v>23</v>
      </c>
      <c r="D158" t="s">
        <v>24</v>
      </c>
      <c r="E158">
        <v>2016</v>
      </c>
      <c r="F158" s="3">
        <v>99</v>
      </c>
      <c r="G158" t="s">
        <v>25</v>
      </c>
      <c r="H158" t="s">
        <v>26</v>
      </c>
    </row>
    <row r="159" spans="1:8">
      <c r="A159" s="3">
        <v>3265306000</v>
      </c>
      <c r="B159" t="s">
        <v>181</v>
      </c>
      <c r="C159" t="s">
        <v>23</v>
      </c>
      <c r="D159" t="s">
        <v>24</v>
      </c>
      <c r="E159">
        <v>2016</v>
      </c>
      <c r="F159" s="3">
        <v>325</v>
      </c>
      <c r="G159" t="s">
        <v>25</v>
      </c>
      <c r="H159" t="s">
        <v>26</v>
      </c>
    </row>
    <row r="160" spans="1:8">
      <c r="A160" s="3">
        <v>3265308000</v>
      </c>
      <c r="B160" t="s">
        <v>182</v>
      </c>
      <c r="C160" t="s">
        <v>23</v>
      </c>
      <c r="D160" t="s">
        <v>24</v>
      </c>
      <c r="E160">
        <v>2016</v>
      </c>
      <c r="F160" s="3">
        <v>111</v>
      </c>
      <c r="G160" t="s">
        <v>25</v>
      </c>
      <c r="H160" t="s">
        <v>26</v>
      </c>
    </row>
    <row r="161" spans="1:8">
      <c r="A161" s="3">
        <v>3265309000</v>
      </c>
      <c r="B161" t="s">
        <v>183</v>
      </c>
      <c r="C161" t="s">
        <v>23</v>
      </c>
      <c r="D161" t="s">
        <v>24</v>
      </c>
      <c r="E161">
        <v>2016</v>
      </c>
      <c r="F161" s="3">
        <v>216</v>
      </c>
      <c r="G161" t="s">
        <v>25</v>
      </c>
      <c r="H161" t="s">
        <v>26</v>
      </c>
    </row>
    <row r="162" spans="1:8">
      <c r="A162" s="3">
        <v>3265312000</v>
      </c>
      <c r="B162" t="s">
        <v>184</v>
      </c>
      <c r="C162" t="s">
        <v>23</v>
      </c>
      <c r="D162" t="s">
        <v>24</v>
      </c>
      <c r="E162">
        <v>2016</v>
      </c>
      <c r="F162" s="3">
        <v>259</v>
      </c>
      <c r="G162" t="s">
        <v>25</v>
      </c>
      <c r="H162" t="s">
        <v>26</v>
      </c>
    </row>
    <row r="163" spans="1:8">
      <c r="A163" s="3">
        <v>3265313000</v>
      </c>
      <c r="B163" t="s">
        <v>185</v>
      </c>
      <c r="C163" t="s">
        <v>23</v>
      </c>
      <c r="D163" t="s">
        <v>24</v>
      </c>
      <c r="E163">
        <v>2016</v>
      </c>
      <c r="F163" s="3">
        <v>139</v>
      </c>
      <c r="G163" t="s">
        <v>25</v>
      </c>
      <c r="H163" t="s">
        <v>26</v>
      </c>
    </row>
    <row r="164" spans="1:8">
      <c r="A164" s="3">
        <v>4081301000</v>
      </c>
      <c r="B164" t="s">
        <v>186</v>
      </c>
      <c r="C164" t="s">
        <v>23</v>
      </c>
      <c r="D164" t="s">
        <v>24</v>
      </c>
      <c r="E164">
        <v>2016</v>
      </c>
      <c r="F164" s="3">
        <v>117</v>
      </c>
      <c r="G164" t="s">
        <v>25</v>
      </c>
      <c r="H164" t="s">
        <v>26</v>
      </c>
    </row>
    <row r="165" spans="1:8">
      <c r="A165" s="3">
        <v>4081303000</v>
      </c>
      <c r="B165" t="s">
        <v>187</v>
      </c>
      <c r="C165" t="s">
        <v>23</v>
      </c>
      <c r="D165" t="s">
        <v>24</v>
      </c>
      <c r="E165">
        <v>2016</v>
      </c>
      <c r="F165" s="3">
        <v>164</v>
      </c>
      <c r="G165" t="s">
        <v>25</v>
      </c>
      <c r="H165" t="s">
        <v>26</v>
      </c>
    </row>
    <row r="166" spans="1:8">
      <c r="A166" s="3">
        <v>4081305000</v>
      </c>
      <c r="B166" t="s">
        <v>188</v>
      </c>
      <c r="C166" t="s">
        <v>23</v>
      </c>
      <c r="D166" t="s">
        <v>24</v>
      </c>
      <c r="E166">
        <v>2016</v>
      </c>
      <c r="F166" s="3">
        <v>32</v>
      </c>
      <c r="G166" t="s">
        <v>25</v>
      </c>
      <c r="H166" t="s">
        <v>26</v>
      </c>
    </row>
    <row r="167" spans="1:8">
      <c r="A167" s="3">
        <v>4081306000</v>
      </c>
      <c r="B167" t="s">
        <v>189</v>
      </c>
      <c r="C167" t="s">
        <v>23</v>
      </c>
      <c r="D167" t="s">
        <v>24</v>
      </c>
      <c r="E167">
        <v>2016</v>
      </c>
      <c r="F167" s="3">
        <v>183</v>
      </c>
      <c r="G167" t="s">
        <v>25</v>
      </c>
      <c r="H167" t="s">
        <v>26</v>
      </c>
    </row>
    <row r="168" spans="1:8">
      <c r="A168" s="3">
        <v>4081307000</v>
      </c>
      <c r="B168" t="s">
        <v>190</v>
      </c>
      <c r="C168" t="s">
        <v>23</v>
      </c>
      <c r="D168" t="s">
        <v>24</v>
      </c>
      <c r="E168">
        <v>2016</v>
      </c>
      <c r="F168" s="3">
        <v>57</v>
      </c>
      <c r="G168" t="s">
        <v>25</v>
      </c>
      <c r="H168" t="s">
        <v>26</v>
      </c>
    </row>
    <row r="169" spans="1:8">
      <c r="A169" s="3">
        <v>4081402000</v>
      </c>
      <c r="B169" t="s">
        <v>142</v>
      </c>
      <c r="C169" t="s">
        <v>23</v>
      </c>
      <c r="D169" t="s">
        <v>24</v>
      </c>
      <c r="E169">
        <v>2016</v>
      </c>
      <c r="F169" s="3">
        <v>208</v>
      </c>
      <c r="G169" t="s">
        <v>25</v>
      </c>
      <c r="H169" t="s">
        <v>26</v>
      </c>
    </row>
    <row r="170" spans="1:8">
      <c r="A170" s="3">
        <v>4081404000</v>
      </c>
      <c r="B170" t="s">
        <v>191</v>
      </c>
      <c r="C170" t="s">
        <v>23</v>
      </c>
      <c r="D170" t="s">
        <v>24</v>
      </c>
      <c r="E170">
        <v>2016</v>
      </c>
      <c r="F170" s="3">
        <v>279</v>
      </c>
      <c r="G170" t="s">
        <v>25</v>
      </c>
      <c r="H170" t="s">
        <v>26</v>
      </c>
    </row>
    <row r="171" spans="1:8">
      <c r="A171" s="3">
        <v>4081408000</v>
      </c>
      <c r="B171" t="s">
        <v>192</v>
      </c>
      <c r="C171" t="s">
        <v>23</v>
      </c>
      <c r="D171" t="s">
        <v>24</v>
      </c>
      <c r="E171">
        <v>2016</v>
      </c>
      <c r="F171" s="3">
        <v>125</v>
      </c>
      <c r="G171" t="s">
        <v>25</v>
      </c>
      <c r="H171" t="s">
        <v>26</v>
      </c>
    </row>
    <row r="172" spans="1:8">
      <c r="A172" s="3">
        <v>4081409000</v>
      </c>
      <c r="B172" t="s">
        <v>193</v>
      </c>
      <c r="C172" t="s">
        <v>23</v>
      </c>
      <c r="D172" t="s">
        <v>24</v>
      </c>
      <c r="E172">
        <v>2016</v>
      </c>
      <c r="F172" s="3">
        <v>159</v>
      </c>
      <c r="G172" t="s">
        <v>25</v>
      </c>
      <c r="H172" t="s">
        <v>26</v>
      </c>
    </row>
    <row r="173" spans="1:8">
      <c r="A173" s="3">
        <v>4081410000</v>
      </c>
      <c r="B173" t="s">
        <v>194</v>
      </c>
      <c r="C173" t="s">
        <v>23</v>
      </c>
      <c r="D173" t="s">
        <v>24</v>
      </c>
      <c r="E173">
        <v>2016</v>
      </c>
      <c r="F173" s="3">
        <v>212</v>
      </c>
      <c r="G173" t="s">
        <v>25</v>
      </c>
      <c r="H173" t="s">
        <v>26</v>
      </c>
    </row>
    <row r="174" spans="1:8">
      <c r="A174" s="3">
        <v>4081411000</v>
      </c>
      <c r="B174" t="s">
        <v>195</v>
      </c>
      <c r="C174" t="s">
        <v>23</v>
      </c>
      <c r="D174" t="s">
        <v>24</v>
      </c>
      <c r="E174">
        <v>2016</v>
      </c>
      <c r="F174" s="3">
        <v>187</v>
      </c>
      <c r="G174" t="s">
        <v>25</v>
      </c>
      <c r="H174" t="s">
        <v>26</v>
      </c>
    </row>
    <row r="175" spans="1:8">
      <c r="A175" s="3">
        <v>4081412000</v>
      </c>
      <c r="B175" t="s">
        <v>196</v>
      </c>
      <c r="C175" t="s">
        <v>23</v>
      </c>
      <c r="D175" t="s">
        <v>24</v>
      </c>
      <c r="E175">
        <v>2016</v>
      </c>
      <c r="F175" s="3">
        <v>77</v>
      </c>
      <c r="G175" t="s">
        <v>25</v>
      </c>
      <c r="H175" t="s">
        <v>26</v>
      </c>
    </row>
    <row r="176" spans="1:8">
      <c r="A176" s="3">
        <v>4305706000</v>
      </c>
      <c r="B176" t="s">
        <v>197</v>
      </c>
      <c r="C176" t="s">
        <v>23</v>
      </c>
      <c r="D176" t="s">
        <v>24</v>
      </c>
      <c r="E176">
        <v>2016</v>
      </c>
      <c r="F176" s="3">
        <v>109</v>
      </c>
      <c r="G176" t="s">
        <v>25</v>
      </c>
      <c r="H176" t="s">
        <v>26</v>
      </c>
    </row>
    <row r="177" spans="1:8">
      <c r="A177" s="3">
        <v>4305707000</v>
      </c>
      <c r="B177" t="s">
        <v>198</v>
      </c>
      <c r="C177" t="s">
        <v>23</v>
      </c>
      <c r="D177" t="s">
        <v>24</v>
      </c>
      <c r="E177">
        <v>2016</v>
      </c>
      <c r="F177" s="3">
        <v>71</v>
      </c>
      <c r="G177" t="s">
        <v>25</v>
      </c>
      <c r="H177" t="s">
        <v>26</v>
      </c>
    </row>
    <row r="178" spans="1:8">
      <c r="A178" s="3">
        <v>4305708000</v>
      </c>
      <c r="B178" t="s">
        <v>199</v>
      </c>
      <c r="C178" t="s">
        <v>23</v>
      </c>
      <c r="D178" t="s">
        <v>24</v>
      </c>
      <c r="E178">
        <v>2016</v>
      </c>
      <c r="F178" s="3">
        <v>34</v>
      </c>
      <c r="G178" t="s">
        <v>25</v>
      </c>
      <c r="H178" t="s">
        <v>26</v>
      </c>
    </row>
    <row r="179" spans="1:8">
      <c r="A179" s="3">
        <v>4305712000</v>
      </c>
      <c r="B179" t="s">
        <v>200</v>
      </c>
      <c r="C179" t="s">
        <v>23</v>
      </c>
      <c r="D179" t="s">
        <v>24</v>
      </c>
      <c r="E179">
        <v>2016</v>
      </c>
      <c r="F179" s="3">
        <v>108</v>
      </c>
      <c r="G179" t="s">
        <v>25</v>
      </c>
      <c r="H179" t="s">
        <v>26</v>
      </c>
    </row>
    <row r="180" spans="1:8">
      <c r="A180" s="3">
        <v>4305717000</v>
      </c>
      <c r="B180" t="s">
        <v>54</v>
      </c>
      <c r="C180" t="s">
        <v>23</v>
      </c>
      <c r="D180" t="s">
        <v>24</v>
      </c>
      <c r="E180">
        <v>2016</v>
      </c>
      <c r="F180" s="3">
        <v>296</v>
      </c>
      <c r="G180" t="s">
        <v>25</v>
      </c>
      <c r="H180" t="s">
        <v>26</v>
      </c>
    </row>
    <row r="181" spans="1:8">
      <c r="A181" s="3">
        <v>4305718000</v>
      </c>
      <c r="B181" t="s">
        <v>201</v>
      </c>
      <c r="C181" t="s">
        <v>23</v>
      </c>
      <c r="D181" t="s">
        <v>24</v>
      </c>
      <c r="E181">
        <v>2016</v>
      </c>
      <c r="F181" s="3">
        <v>80</v>
      </c>
      <c r="G181" t="s">
        <v>25</v>
      </c>
      <c r="H181" t="s">
        <v>26</v>
      </c>
    </row>
    <row r="182" spans="1:8">
      <c r="A182" s="3">
        <v>4305720000</v>
      </c>
      <c r="B182" t="s">
        <v>202</v>
      </c>
      <c r="C182" t="s">
        <v>23</v>
      </c>
      <c r="D182" t="s">
        <v>24</v>
      </c>
      <c r="E182">
        <v>2016</v>
      </c>
      <c r="F182" s="3">
        <v>112</v>
      </c>
      <c r="G182" t="s">
        <v>25</v>
      </c>
      <c r="H182" t="s">
        <v>26</v>
      </c>
    </row>
    <row r="183" spans="1:8">
      <c r="A183" s="3">
        <v>4305803000</v>
      </c>
      <c r="B183" t="s">
        <v>203</v>
      </c>
      <c r="C183" t="s">
        <v>23</v>
      </c>
      <c r="D183" t="s">
        <v>24</v>
      </c>
      <c r="E183">
        <v>2016</v>
      </c>
      <c r="F183" s="3">
        <v>286</v>
      </c>
      <c r="G183" t="s">
        <v>25</v>
      </c>
      <c r="H183" t="s">
        <v>26</v>
      </c>
    </row>
    <row r="184" spans="1:8">
      <c r="A184" s="3">
        <v>4305809000</v>
      </c>
      <c r="B184" t="s">
        <v>204</v>
      </c>
      <c r="C184" t="s">
        <v>23</v>
      </c>
      <c r="D184" t="s">
        <v>24</v>
      </c>
      <c r="E184">
        <v>2016</v>
      </c>
      <c r="F184" s="3">
        <v>234</v>
      </c>
      <c r="G184" t="s">
        <v>25</v>
      </c>
      <c r="H184" t="s">
        <v>26</v>
      </c>
    </row>
    <row r="185" spans="1:8">
      <c r="A185" s="3">
        <v>4305810000</v>
      </c>
      <c r="B185" t="s">
        <v>205</v>
      </c>
      <c r="C185" t="s">
        <v>23</v>
      </c>
      <c r="D185" t="s">
        <v>24</v>
      </c>
      <c r="E185">
        <v>2016</v>
      </c>
      <c r="F185" s="3">
        <v>442</v>
      </c>
      <c r="G185" t="s">
        <v>25</v>
      </c>
      <c r="H185" t="s">
        <v>26</v>
      </c>
    </row>
    <row r="186" spans="1:8">
      <c r="A186" s="3">
        <v>4305823000</v>
      </c>
      <c r="B186" t="s">
        <v>206</v>
      </c>
      <c r="C186" t="s">
        <v>23</v>
      </c>
      <c r="D186" t="s">
        <v>24</v>
      </c>
      <c r="E186">
        <v>2016</v>
      </c>
      <c r="F186" s="3">
        <v>133</v>
      </c>
      <c r="G186" t="s">
        <v>25</v>
      </c>
      <c r="H186" t="s">
        <v>26</v>
      </c>
    </row>
    <row r="187" spans="1:8">
      <c r="A187" s="3">
        <v>4305827000</v>
      </c>
      <c r="B187" t="s">
        <v>207</v>
      </c>
      <c r="C187" t="s">
        <v>23</v>
      </c>
      <c r="D187" t="s">
        <v>24</v>
      </c>
      <c r="E187">
        <v>2016</v>
      </c>
      <c r="F187" s="3">
        <v>136</v>
      </c>
      <c r="G187" t="s">
        <v>25</v>
      </c>
      <c r="H187" t="s">
        <v>26</v>
      </c>
    </row>
    <row r="188" spans="1:8">
      <c r="A188" s="3">
        <v>4305830000</v>
      </c>
      <c r="B188" t="s">
        <v>208</v>
      </c>
      <c r="C188" t="s">
        <v>23</v>
      </c>
      <c r="D188" t="s">
        <v>24</v>
      </c>
      <c r="E188">
        <v>2016</v>
      </c>
      <c r="F188" s="3">
        <v>130</v>
      </c>
      <c r="G188" t="s">
        <v>25</v>
      </c>
      <c r="H188" t="s">
        <v>26</v>
      </c>
    </row>
    <row r="189" spans="1:8">
      <c r="A189" s="3">
        <v>4305904000</v>
      </c>
      <c r="B189" t="s">
        <v>209</v>
      </c>
      <c r="C189" t="s">
        <v>23</v>
      </c>
      <c r="D189" t="s">
        <v>24</v>
      </c>
      <c r="E189">
        <v>2016</v>
      </c>
      <c r="F189" s="3">
        <v>175</v>
      </c>
      <c r="G189" t="s">
        <v>25</v>
      </c>
      <c r="H189" t="s">
        <v>26</v>
      </c>
    </row>
    <row r="190" spans="1:8">
      <c r="A190" s="3">
        <v>4305905000</v>
      </c>
      <c r="B190" t="s">
        <v>70</v>
      </c>
      <c r="C190" t="s">
        <v>23</v>
      </c>
      <c r="D190" t="s">
        <v>24</v>
      </c>
      <c r="E190">
        <v>2016</v>
      </c>
      <c r="F190" s="3">
        <v>56</v>
      </c>
      <c r="G190" t="s">
        <v>25</v>
      </c>
      <c r="H190" t="s">
        <v>26</v>
      </c>
    </row>
    <row r="191" spans="1:8">
      <c r="A191" s="3">
        <v>4305911000</v>
      </c>
      <c r="B191" t="s">
        <v>210</v>
      </c>
      <c r="C191" t="s">
        <v>23</v>
      </c>
      <c r="D191" t="s">
        <v>24</v>
      </c>
      <c r="E191">
        <v>2016</v>
      </c>
      <c r="F191" s="3">
        <v>95</v>
      </c>
      <c r="G191" t="s">
        <v>25</v>
      </c>
      <c r="H191" t="s">
        <v>26</v>
      </c>
    </row>
    <row r="192" spans="1:8">
      <c r="A192" s="3">
        <v>4305913000</v>
      </c>
      <c r="B192" t="s">
        <v>211</v>
      </c>
      <c r="C192" t="s">
        <v>23</v>
      </c>
      <c r="D192" t="s">
        <v>24</v>
      </c>
      <c r="E192">
        <v>2016</v>
      </c>
      <c r="F192" s="3">
        <v>46</v>
      </c>
      <c r="G192" t="s">
        <v>25</v>
      </c>
      <c r="H192" t="s">
        <v>26</v>
      </c>
    </row>
    <row r="193" spans="1:8">
      <c r="A193" s="3">
        <v>4305914000</v>
      </c>
      <c r="B193" t="s">
        <v>212</v>
      </c>
      <c r="C193" t="s">
        <v>23</v>
      </c>
      <c r="D193" t="s">
        <v>24</v>
      </c>
      <c r="E193">
        <v>2016</v>
      </c>
      <c r="F193" s="3">
        <v>41</v>
      </c>
      <c r="G193" t="s">
        <v>25</v>
      </c>
      <c r="H193" t="s">
        <v>26</v>
      </c>
    </row>
    <row r="194" spans="1:8">
      <c r="A194" s="3">
        <v>4305915000</v>
      </c>
      <c r="B194" t="s">
        <v>213</v>
      </c>
      <c r="C194" t="s">
        <v>23</v>
      </c>
      <c r="D194" t="s">
        <v>24</v>
      </c>
      <c r="E194">
        <v>2016</v>
      </c>
      <c r="F194" s="3">
        <v>59</v>
      </c>
      <c r="G194" t="s">
        <v>25</v>
      </c>
      <c r="H194" t="s">
        <v>26</v>
      </c>
    </row>
    <row r="195" spans="1:8">
      <c r="A195" s="3">
        <v>4305922000</v>
      </c>
      <c r="B195" t="s">
        <v>214</v>
      </c>
      <c r="C195" t="s">
        <v>23</v>
      </c>
      <c r="D195" t="s">
        <v>24</v>
      </c>
      <c r="E195">
        <v>2016</v>
      </c>
      <c r="F195" s="3">
        <v>88</v>
      </c>
      <c r="G195" t="s">
        <v>25</v>
      </c>
      <c r="H195" t="s">
        <v>26</v>
      </c>
    </row>
    <row r="196" spans="1:8">
      <c r="A196" s="3">
        <v>4305929000</v>
      </c>
      <c r="B196" t="s">
        <v>215</v>
      </c>
      <c r="C196" t="s">
        <v>23</v>
      </c>
      <c r="D196" t="s">
        <v>24</v>
      </c>
      <c r="E196">
        <v>2016</v>
      </c>
      <c r="F196" s="3">
        <v>62</v>
      </c>
      <c r="G196" t="s">
        <v>25</v>
      </c>
      <c r="H196" t="s">
        <v>26</v>
      </c>
    </row>
    <row r="197" spans="1:8">
      <c r="A197" s="3">
        <v>4306001000</v>
      </c>
      <c r="B197" t="s">
        <v>216</v>
      </c>
      <c r="C197" t="s">
        <v>23</v>
      </c>
      <c r="D197" t="s">
        <v>24</v>
      </c>
      <c r="E197">
        <v>2016</v>
      </c>
      <c r="F197" s="3">
        <v>125</v>
      </c>
      <c r="G197" t="s">
        <v>25</v>
      </c>
      <c r="H197" t="s">
        <v>26</v>
      </c>
    </row>
    <row r="198" spans="1:8">
      <c r="A198" s="3">
        <v>4306002000</v>
      </c>
      <c r="B198" t="s">
        <v>217</v>
      </c>
      <c r="C198" t="s">
        <v>23</v>
      </c>
      <c r="D198" t="s">
        <v>24</v>
      </c>
      <c r="E198">
        <v>2016</v>
      </c>
      <c r="F198" s="3">
        <v>140</v>
      </c>
      <c r="G198" t="s">
        <v>25</v>
      </c>
      <c r="H198" t="s">
        <v>26</v>
      </c>
    </row>
    <row r="199" spans="1:8">
      <c r="A199" s="3">
        <v>4306019000</v>
      </c>
      <c r="B199" t="s">
        <v>218</v>
      </c>
      <c r="C199" t="s">
        <v>23</v>
      </c>
      <c r="D199" t="s">
        <v>24</v>
      </c>
      <c r="E199">
        <v>2016</v>
      </c>
      <c r="F199" s="3">
        <v>215</v>
      </c>
      <c r="G199" t="s">
        <v>25</v>
      </c>
      <c r="H199" t="s">
        <v>26</v>
      </c>
    </row>
    <row r="200" spans="1:8">
      <c r="A200" s="3">
        <v>4306028000</v>
      </c>
      <c r="B200" t="s">
        <v>219</v>
      </c>
      <c r="C200" t="s">
        <v>23</v>
      </c>
      <c r="D200" t="s">
        <v>24</v>
      </c>
      <c r="E200">
        <v>2016</v>
      </c>
      <c r="F200" s="3">
        <v>130</v>
      </c>
      <c r="G200" t="s">
        <v>25</v>
      </c>
      <c r="H200" t="s">
        <v>26</v>
      </c>
    </row>
    <row r="201" spans="1:8">
      <c r="A201" s="3">
        <v>4306031000</v>
      </c>
      <c r="B201" t="s">
        <v>220</v>
      </c>
      <c r="C201" t="s">
        <v>23</v>
      </c>
      <c r="D201" t="s">
        <v>24</v>
      </c>
      <c r="E201">
        <v>2016</v>
      </c>
      <c r="F201" s="3">
        <v>157</v>
      </c>
      <c r="G201" t="s">
        <v>25</v>
      </c>
      <c r="H201" t="s">
        <v>26</v>
      </c>
    </row>
    <row r="202" spans="1:8">
      <c r="A202" s="3">
        <v>4306116000</v>
      </c>
      <c r="B202" t="s">
        <v>221</v>
      </c>
      <c r="C202" t="s">
        <v>23</v>
      </c>
      <c r="D202" t="s">
        <v>24</v>
      </c>
      <c r="E202">
        <v>2016</v>
      </c>
      <c r="F202" s="3">
        <v>84</v>
      </c>
      <c r="G202" t="s">
        <v>25</v>
      </c>
      <c r="H202" t="s">
        <v>26</v>
      </c>
    </row>
    <row r="203" spans="1:8">
      <c r="A203" s="3">
        <v>4306121000</v>
      </c>
      <c r="B203" t="s">
        <v>222</v>
      </c>
      <c r="C203" t="s">
        <v>23</v>
      </c>
      <c r="D203" t="s">
        <v>24</v>
      </c>
      <c r="E203">
        <v>2016</v>
      </c>
      <c r="F203" s="3">
        <v>331</v>
      </c>
      <c r="G203" t="s">
        <v>25</v>
      </c>
      <c r="H203" t="s">
        <v>26</v>
      </c>
    </row>
    <row r="204" spans="1:8">
      <c r="A204" s="3">
        <v>4306124000</v>
      </c>
      <c r="B204" t="s">
        <v>223</v>
      </c>
      <c r="C204" t="s">
        <v>23</v>
      </c>
      <c r="D204" t="s">
        <v>24</v>
      </c>
      <c r="E204">
        <v>2016</v>
      </c>
      <c r="F204" s="3">
        <v>125</v>
      </c>
      <c r="G204" t="s">
        <v>25</v>
      </c>
      <c r="H204" t="s">
        <v>26</v>
      </c>
    </row>
    <row r="205" spans="1:8">
      <c r="A205" s="3">
        <v>4306125000</v>
      </c>
      <c r="B205" t="s">
        <v>224</v>
      </c>
      <c r="C205" t="s">
        <v>23</v>
      </c>
      <c r="D205" t="s">
        <v>24</v>
      </c>
      <c r="E205">
        <v>2016</v>
      </c>
      <c r="F205" s="3">
        <v>132</v>
      </c>
      <c r="G205" t="s">
        <v>25</v>
      </c>
      <c r="H205" t="s">
        <v>26</v>
      </c>
    </row>
    <row r="206" spans="1:8">
      <c r="A206" s="3">
        <v>4306126000</v>
      </c>
      <c r="B206" t="s">
        <v>225</v>
      </c>
      <c r="C206" t="s">
        <v>23</v>
      </c>
      <c r="D206" t="s">
        <v>24</v>
      </c>
      <c r="E206">
        <v>2016</v>
      </c>
      <c r="F206" s="3">
        <v>61</v>
      </c>
      <c r="G206" t="s">
        <v>25</v>
      </c>
      <c r="H206" t="s">
        <v>26</v>
      </c>
    </row>
    <row r="207" spans="1:8">
      <c r="A207" s="3">
        <v>4326301000</v>
      </c>
      <c r="B207" t="s">
        <v>226</v>
      </c>
      <c r="C207" t="s">
        <v>23</v>
      </c>
      <c r="D207" t="s">
        <v>24</v>
      </c>
      <c r="E207">
        <v>2016</v>
      </c>
      <c r="F207" s="3">
        <v>249</v>
      </c>
      <c r="G207" t="s">
        <v>25</v>
      </c>
      <c r="H207" t="s">
        <v>26</v>
      </c>
    </row>
    <row r="208" spans="1:8">
      <c r="A208" s="3">
        <v>4326308000</v>
      </c>
      <c r="B208" t="s">
        <v>227</v>
      </c>
      <c r="C208" t="s">
        <v>23</v>
      </c>
      <c r="D208" t="s">
        <v>24</v>
      </c>
      <c r="E208">
        <v>2016</v>
      </c>
      <c r="F208" s="3">
        <v>140</v>
      </c>
      <c r="G208" t="s">
        <v>25</v>
      </c>
      <c r="H208" t="s">
        <v>26</v>
      </c>
    </row>
    <row r="209" spans="1:8">
      <c r="A209" s="3">
        <v>4326309000</v>
      </c>
      <c r="B209" t="s">
        <v>228</v>
      </c>
      <c r="C209" t="s">
        <v>23</v>
      </c>
      <c r="D209" t="s">
        <v>24</v>
      </c>
      <c r="E209">
        <v>2016</v>
      </c>
      <c r="F209" s="3">
        <v>250</v>
      </c>
      <c r="G209" t="s">
        <v>25</v>
      </c>
      <c r="H209" t="s">
        <v>26</v>
      </c>
    </row>
    <row r="210" spans="1:8">
      <c r="A210" s="3">
        <v>4326313000</v>
      </c>
      <c r="B210" t="s">
        <v>229</v>
      </c>
      <c r="C210" t="s">
        <v>23</v>
      </c>
      <c r="D210" t="s">
        <v>24</v>
      </c>
      <c r="E210">
        <v>2016</v>
      </c>
      <c r="F210" s="3">
        <v>248</v>
      </c>
      <c r="G210" t="s">
        <v>25</v>
      </c>
      <c r="H210" t="s">
        <v>26</v>
      </c>
    </row>
    <row r="211" spans="1:8">
      <c r="A211" s="3">
        <v>4326402000</v>
      </c>
      <c r="B211" t="s">
        <v>230</v>
      </c>
      <c r="C211" t="s">
        <v>23</v>
      </c>
      <c r="D211" t="s">
        <v>24</v>
      </c>
      <c r="E211">
        <v>2016</v>
      </c>
      <c r="F211" s="3">
        <v>280</v>
      </c>
      <c r="G211" t="s">
        <v>25</v>
      </c>
      <c r="H211" t="s">
        <v>26</v>
      </c>
    </row>
    <row r="212" spans="1:8">
      <c r="A212" s="3">
        <v>4326403000</v>
      </c>
      <c r="B212" t="s">
        <v>231</v>
      </c>
      <c r="C212" t="s">
        <v>23</v>
      </c>
      <c r="D212" t="s">
        <v>24</v>
      </c>
      <c r="E212">
        <v>2016</v>
      </c>
      <c r="F212" s="3">
        <v>306</v>
      </c>
      <c r="G212" t="s">
        <v>25</v>
      </c>
      <c r="H212" t="s">
        <v>26</v>
      </c>
    </row>
    <row r="213" spans="1:8">
      <c r="A213" s="3">
        <v>4326410000</v>
      </c>
      <c r="B213" t="s">
        <v>232</v>
      </c>
      <c r="C213" t="s">
        <v>23</v>
      </c>
      <c r="D213" t="s">
        <v>24</v>
      </c>
      <c r="E213">
        <v>2016</v>
      </c>
      <c r="F213" s="3">
        <v>121</v>
      </c>
      <c r="G213" t="s">
        <v>25</v>
      </c>
      <c r="H213" t="s">
        <v>26</v>
      </c>
    </row>
    <row r="214" spans="1:8">
      <c r="A214" s="3">
        <v>4326412000</v>
      </c>
      <c r="B214" t="s">
        <v>233</v>
      </c>
      <c r="C214" t="s">
        <v>23</v>
      </c>
      <c r="D214" t="s">
        <v>24</v>
      </c>
      <c r="E214">
        <v>2016</v>
      </c>
      <c r="F214" s="3">
        <v>167</v>
      </c>
      <c r="G214" t="s">
        <v>25</v>
      </c>
      <c r="H214" t="s">
        <v>26</v>
      </c>
    </row>
    <row r="215" spans="1:8">
      <c r="A215" s="3">
        <v>4326415000</v>
      </c>
      <c r="B215" t="s">
        <v>234</v>
      </c>
      <c r="C215" t="s">
        <v>23</v>
      </c>
      <c r="D215" t="s">
        <v>24</v>
      </c>
      <c r="E215">
        <v>2016</v>
      </c>
      <c r="F215" s="3">
        <v>394</v>
      </c>
      <c r="G215" t="s">
        <v>25</v>
      </c>
      <c r="H215" t="s">
        <v>26</v>
      </c>
    </row>
    <row r="216" spans="1:8">
      <c r="A216" s="3">
        <v>4326416000</v>
      </c>
      <c r="B216" t="s">
        <v>235</v>
      </c>
      <c r="C216" t="s">
        <v>23</v>
      </c>
      <c r="D216" t="s">
        <v>24</v>
      </c>
      <c r="E216">
        <v>2016</v>
      </c>
      <c r="F216" s="3">
        <v>188</v>
      </c>
      <c r="G216" t="s">
        <v>25</v>
      </c>
      <c r="H216" t="s">
        <v>26</v>
      </c>
    </row>
    <row r="217" spans="1:8">
      <c r="A217" s="3">
        <v>4326417000</v>
      </c>
      <c r="B217" t="s">
        <v>236</v>
      </c>
      <c r="C217" t="s">
        <v>23</v>
      </c>
      <c r="D217" t="s">
        <v>24</v>
      </c>
      <c r="E217">
        <v>2016</v>
      </c>
      <c r="F217" s="3">
        <v>130</v>
      </c>
      <c r="G217" t="s">
        <v>25</v>
      </c>
      <c r="H217" t="s">
        <v>26</v>
      </c>
    </row>
    <row r="218" spans="1:8">
      <c r="A218" s="3">
        <v>4326418000</v>
      </c>
      <c r="B218" t="s">
        <v>237</v>
      </c>
      <c r="C218" t="s">
        <v>23</v>
      </c>
      <c r="D218" t="s">
        <v>24</v>
      </c>
      <c r="E218">
        <v>2016</v>
      </c>
      <c r="F218" s="3">
        <v>257</v>
      </c>
      <c r="G218" t="s">
        <v>25</v>
      </c>
      <c r="H218" t="s">
        <v>26</v>
      </c>
    </row>
    <row r="219" spans="1:8">
      <c r="A219" s="3">
        <v>4326604000</v>
      </c>
      <c r="B219" t="s">
        <v>238</v>
      </c>
      <c r="C219" t="s">
        <v>23</v>
      </c>
      <c r="D219" t="s">
        <v>24</v>
      </c>
      <c r="E219">
        <v>2016</v>
      </c>
      <c r="F219" s="3">
        <v>216</v>
      </c>
      <c r="G219" t="s">
        <v>25</v>
      </c>
      <c r="H219" t="s">
        <v>26</v>
      </c>
    </row>
    <row r="220" spans="1:8">
      <c r="A220" s="3">
        <v>4326605000</v>
      </c>
      <c r="B220" t="s">
        <v>239</v>
      </c>
      <c r="C220" t="s">
        <v>23</v>
      </c>
      <c r="D220" t="s">
        <v>24</v>
      </c>
      <c r="E220">
        <v>2016</v>
      </c>
      <c r="F220" s="3">
        <v>289</v>
      </c>
      <c r="G220" t="s">
        <v>25</v>
      </c>
      <c r="H220" t="s">
        <v>26</v>
      </c>
    </row>
    <row r="221" spans="1:8">
      <c r="A221" s="3">
        <v>4326606000</v>
      </c>
      <c r="B221" t="s">
        <v>240</v>
      </c>
      <c r="C221" t="s">
        <v>23</v>
      </c>
      <c r="D221" t="s">
        <v>24</v>
      </c>
      <c r="E221">
        <v>2016</v>
      </c>
      <c r="F221" s="3">
        <v>283</v>
      </c>
      <c r="G221" t="s">
        <v>25</v>
      </c>
      <c r="H221" t="s">
        <v>26</v>
      </c>
    </row>
    <row r="222" spans="1:8">
      <c r="A222" s="3">
        <v>4326607000</v>
      </c>
      <c r="B222" t="s">
        <v>241</v>
      </c>
      <c r="C222" t="s">
        <v>23</v>
      </c>
      <c r="D222" t="s">
        <v>24</v>
      </c>
      <c r="E222">
        <v>2016</v>
      </c>
      <c r="F222" s="3">
        <v>255</v>
      </c>
      <c r="G222" t="s">
        <v>25</v>
      </c>
      <c r="H222" t="s">
        <v>26</v>
      </c>
    </row>
    <row r="223" spans="1:8">
      <c r="A223" s="3">
        <v>4326611000</v>
      </c>
      <c r="B223" t="s">
        <v>242</v>
      </c>
      <c r="C223" t="s">
        <v>23</v>
      </c>
      <c r="D223" t="s">
        <v>24</v>
      </c>
      <c r="E223">
        <v>2016</v>
      </c>
      <c r="F223" s="3">
        <v>176</v>
      </c>
      <c r="G223" t="s">
        <v>25</v>
      </c>
      <c r="H223" t="s">
        <v>26</v>
      </c>
    </row>
    <row r="224" spans="1:8">
      <c r="A224" s="3">
        <v>4326614000</v>
      </c>
      <c r="B224" t="s">
        <v>243</v>
      </c>
      <c r="C224" t="s">
        <v>23</v>
      </c>
      <c r="D224" t="s">
        <v>24</v>
      </c>
      <c r="E224">
        <v>2016</v>
      </c>
      <c r="F224" s="3">
        <v>389</v>
      </c>
      <c r="G224" t="s">
        <v>25</v>
      </c>
      <c r="H224" t="s">
        <v>26</v>
      </c>
    </row>
    <row r="225" spans="1:8">
      <c r="A225" s="3">
        <v>5020101000</v>
      </c>
      <c r="B225" t="s">
        <v>244</v>
      </c>
      <c r="C225" t="s">
        <v>23</v>
      </c>
      <c r="D225" t="s">
        <v>24</v>
      </c>
      <c r="E225">
        <v>2016</v>
      </c>
      <c r="F225" s="3">
        <v>113</v>
      </c>
      <c r="G225" t="s">
        <v>25</v>
      </c>
      <c r="H225" t="s">
        <v>26</v>
      </c>
    </row>
    <row r="226" spans="1:8">
      <c r="A226" s="3">
        <v>5020105000</v>
      </c>
      <c r="B226" t="s">
        <v>245</v>
      </c>
      <c r="C226" t="s">
        <v>23</v>
      </c>
      <c r="D226" t="s">
        <v>24</v>
      </c>
      <c r="E226">
        <v>2016</v>
      </c>
      <c r="F226" s="3">
        <v>143</v>
      </c>
      <c r="G226" t="s">
        <v>25</v>
      </c>
      <c r="H226" t="s">
        <v>26</v>
      </c>
    </row>
    <row r="227" spans="1:8">
      <c r="A227" s="3">
        <v>5020106000</v>
      </c>
      <c r="B227" t="s">
        <v>246</v>
      </c>
      <c r="C227" t="s">
        <v>23</v>
      </c>
      <c r="D227" t="s">
        <v>24</v>
      </c>
      <c r="E227">
        <v>2016</v>
      </c>
      <c r="F227" s="3">
        <v>102</v>
      </c>
      <c r="G227" t="s">
        <v>25</v>
      </c>
      <c r="H227" t="s">
        <v>26</v>
      </c>
    </row>
    <row r="228" spans="1:8">
      <c r="A228" s="3">
        <v>5020107000</v>
      </c>
      <c r="B228" t="s">
        <v>247</v>
      </c>
      <c r="C228" t="s">
        <v>23</v>
      </c>
      <c r="D228" t="s">
        <v>24</v>
      </c>
      <c r="E228">
        <v>2016</v>
      </c>
      <c r="F228" s="3">
        <v>73</v>
      </c>
      <c r="G228" t="s">
        <v>25</v>
      </c>
      <c r="H228" t="s">
        <v>26</v>
      </c>
    </row>
    <row r="229" spans="1:8">
      <c r="A229" s="3">
        <v>5020110000</v>
      </c>
      <c r="B229" t="s">
        <v>248</v>
      </c>
      <c r="C229" t="s">
        <v>23</v>
      </c>
      <c r="D229" t="s">
        <v>24</v>
      </c>
      <c r="E229">
        <v>2016</v>
      </c>
      <c r="F229" s="3">
        <v>104</v>
      </c>
      <c r="G229" t="s">
        <v>25</v>
      </c>
      <c r="H229" t="s">
        <v>26</v>
      </c>
    </row>
    <row r="230" spans="1:8">
      <c r="A230" s="3">
        <v>5020112000</v>
      </c>
      <c r="B230" t="s">
        <v>249</v>
      </c>
      <c r="C230" t="s">
        <v>23</v>
      </c>
      <c r="D230" t="s">
        <v>24</v>
      </c>
      <c r="E230">
        <v>2016</v>
      </c>
      <c r="F230" s="3">
        <v>125</v>
      </c>
      <c r="G230" t="s">
        <v>25</v>
      </c>
      <c r="H230" t="s">
        <v>26</v>
      </c>
    </row>
    <row r="231" spans="1:8">
      <c r="A231" s="3">
        <v>5020125000</v>
      </c>
      <c r="B231" t="s">
        <v>250</v>
      </c>
      <c r="C231" t="s">
        <v>23</v>
      </c>
      <c r="D231" t="s">
        <v>24</v>
      </c>
      <c r="E231">
        <v>2016</v>
      </c>
      <c r="F231" s="3">
        <v>171</v>
      </c>
      <c r="G231" t="s">
        <v>25</v>
      </c>
      <c r="H231" t="s">
        <v>26</v>
      </c>
    </row>
    <row r="232" spans="1:8">
      <c r="A232" s="3">
        <v>5020126000</v>
      </c>
      <c r="B232" t="s">
        <v>251</v>
      </c>
      <c r="C232" t="s">
        <v>23</v>
      </c>
      <c r="D232" t="s">
        <v>24</v>
      </c>
      <c r="E232">
        <v>2016</v>
      </c>
      <c r="F232" s="3">
        <v>141</v>
      </c>
      <c r="G232" t="s">
        <v>25</v>
      </c>
      <c r="H232" t="s">
        <v>26</v>
      </c>
    </row>
    <row r="233" spans="1:8">
      <c r="A233" s="3">
        <v>5020203000</v>
      </c>
      <c r="B233" t="s">
        <v>252</v>
      </c>
      <c r="C233" t="s">
        <v>23</v>
      </c>
      <c r="D233" t="s">
        <v>24</v>
      </c>
      <c r="E233">
        <v>2016</v>
      </c>
      <c r="F233" s="3">
        <v>214</v>
      </c>
      <c r="G233" t="s">
        <v>25</v>
      </c>
      <c r="H233" t="s">
        <v>26</v>
      </c>
    </row>
    <row r="234" spans="1:8">
      <c r="A234" s="3">
        <v>5020204000</v>
      </c>
      <c r="B234" t="s">
        <v>253</v>
      </c>
      <c r="C234" t="s">
        <v>23</v>
      </c>
      <c r="D234" t="s">
        <v>24</v>
      </c>
      <c r="E234">
        <v>2016</v>
      </c>
      <c r="F234" s="3">
        <v>122</v>
      </c>
      <c r="G234" t="s">
        <v>25</v>
      </c>
      <c r="H234" t="s">
        <v>26</v>
      </c>
    </row>
    <row r="235" spans="1:8">
      <c r="A235" s="3">
        <v>5020209000</v>
      </c>
      <c r="B235" t="s">
        <v>254</v>
      </c>
      <c r="C235" t="s">
        <v>23</v>
      </c>
      <c r="D235" t="s">
        <v>24</v>
      </c>
      <c r="E235">
        <v>2016</v>
      </c>
      <c r="F235" s="3">
        <v>129</v>
      </c>
      <c r="G235" t="s">
        <v>25</v>
      </c>
      <c r="H235" t="s">
        <v>26</v>
      </c>
    </row>
    <row r="236" spans="1:8">
      <c r="A236" s="3">
        <v>5020211000</v>
      </c>
      <c r="B236" t="s">
        <v>255</v>
      </c>
      <c r="C236" t="s">
        <v>23</v>
      </c>
      <c r="D236" t="s">
        <v>24</v>
      </c>
      <c r="E236">
        <v>2016</v>
      </c>
      <c r="F236" s="3">
        <v>200</v>
      </c>
      <c r="G236" t="s">
        <v>25</v>
      </c>
      <c r="H236" t="s">
        <v>26</v>
      </c>
    </row>
    <row r="237" spans="1:8">
      <c r="A237" s="3">
        <v>5020216000</v>
      </c>
      <c r="B237" t="s">
        <v>256</v>
      </c>
      <c r="C237" t="s">
        <v>23</v>
      </c>
      <c r="D237" t="s">
        <v>24</v>
      </c>
      <c r="E237">
        <v>2016</v>
      </c>
      <c r="F237" s="3">
        <v>167</v>
      </c>
      <c r="G237" t="s">
        <v>25</v>
      </c>
      <c r="H237" t="s">
        <v>26</v>
      </c>
    </row>
    <row r="238" spans="1:8">
      <c r="A238" s="3">
        <v>5020302000</v>
      </c>
      <c r="B238" t="s">
        <v>257</v>
      </c>
      <c r="C238" t="s">
        <v>23</v>
      </c>
      <c r="D238" t="s">
        <v>24</v>
      </c>
      <c r="E238">
        <v>2016</v>
      </c>
      <c r="F238" s="3">
        <v>202</v>
      </c>
      <c r="G238" t="s">
        <v>25</v>
      </c>
      <c r="H238" t="s">
        <v>26</v>
      </c>
    </row>
    <row r="239" spans="1:8">
      <c r="A239" s="3">
        <v>5020308000</v>
      </c>
      <c r="B239" t="s">
        <v>258</v>
      </c>
      <c r="C239" t="s">
        <v>23</v>
      </c>
      <c r="D239" t="s">
        <v>24</v>
      </c>
      <c r="E239">
        <v>2016</v>
      </c>
      <c r="F239" s="3">
        <v>575</v>
      </c>
      <c r="G239" t="s">
        <v>25</v>
      </c>
      <c r="H239" t="s">
        <v>26</v>
      </c>
    </row>
    <row r="240" spans="1:8">
      <c r="A240" s="3">
        <v>5020319000</v>
      </c>
      <c r="B240" t="s">
        <v>132</v>
      </c>
      <c r="C240" t="s">
        <v>23</v>
      </c>
      <c r="D240" t="s">
        <v>24</v>
      </c>
      <c r="E240">
        <v>2016</v>
      </c>
      <c r="F240" s="3">
        <v>263</v>
      </c>
      <c r="G240" t="s">
        <v>25</v>
      </c>
      <c r="H240" t="s">
        <v>26</v>
      </c>
    </row>
    <row r="241" spans="1:8">
      <c r="A241" s="3">
        <v>5020321000</v>
      </c>
      <c r="B241" t="s">
        <v>259</v>
      </c>
      <c r="C241" t="s">
        <v>23</v>
      </c>
      <c r="D241" t="s">
        <v>24</v>
      </c>
      <c r="E241">
        <v>2016</v>
      </c>
      <c r="F241" s="3">
        <v>147</v>
      </c>
      <c r="G241" t="s">
        <v>25</v>
      </c>
      <c r="H241" t="s">
        <v>26</v>
      </c>
    </row>
    <row r="242" spans="1:8">
      <c r="A242" s="3">
        <v>5020324000</v>
      </c>
      <c r="B242" t="s">
        <v>260</v>
      </c>
      <c r="C242" t="s">
        <v>23</v>
      </c>
      <c r="D242" t="s">
        <v>24</v>
      </c>
      <c r="E242">
        <v>2016</v>
      </c>
      <c r="F242" s="3">
        <v>211</v>
      </c>
      <c r="G242" t="s">
        <v>25</v>
      </c>
      <c r="H242" t="s">
        <v>26</v>
      </c>
    </row>
    <row r="243" spans="1:8">
      <c r="A243" s="3">
        <v>5020413000</v>
      </c>
      <c r="B243" t="s">
        <v>261</v>
      </c>
      <c r="C243" t="s">
        <v>23</v>
      </c>
      <c r="D243" t="s">
        <v>24</v>
      </c>
      <c r="E243">
        <v>2016</v>
      </c>
      <c r="F243" s="3">
        <v>117</v>
      </c>
      <c r="G243" t="s">
        <v>25</v>
      </c>
      <c r="H243" t="s">
        <v>26</v>
      </c>
    </row>
    <row r="244" spans="1:8">
      <c r="A244" s="3">
        <v>5020414000</v>
      </c>
      <c r="B244" t="s">
        <v>262</v>
      </c>
      <c r="C244" t="s">
        <v>23</v>
      </c>
      <c r="D244" t="s">
        <v>24</v>
      </c>
      <c r="E244">
        <v>2016</v>
      </c>
      <c r="F244" s="3">
        <v>192</v>
      </c>
      <c r="G244" t="s">
        <v>25</v>
      </c>
      <c r="H244" t="s">
        <v>26</v>
      </c>
    </row>
    <row r="245" spans="1:8">
      <c r="A245" s="3">
        <v>5020415000</v>
      </c>
      <c r="B245" t="s">
        <v>263</v>
      </c>
      <c r="C245" t="s">
        <v>23</v>
      </c>
      <c r="D245" t="s">
        <v>24</v>
      </c>
      <c r="E245">
        <v>2016</v>
      </c>
      <c r="F245" s="3">
        <v>171</v>
      </c>
      <c r="G245" t="s">
        <v>25</v>
      </c>
      <c r="H245" t="s">
        <v>26</v>
      </c>
    </row>
    <row r="246" spans="1:8">
      <c r="A246" s="3">
        <v>5020417000</v>
      </c>
      <c r="B246" t="s">
        <v>264</v>
      </c>
      <c r="C246" t="s">
        <v>23</v>
      </c>
      <c r="D246" t="s">
        <v>24</v>
      </c>
      <c r="E246">
        <v>2016</v>
      </c>
      <c r="F246" s="3">
        <v>152</v>
      </c>
      <c r="G246" t="s">
        <v>25</v>
      </c>
      <c r="H246" t="s">
        <v>26</v>
      </c>
    </row>
    <row r="247" spans="1:8">
      <c r="A247" s="3">
        <v>5020418000</v>
      </c>
      <c r="B247" t="s">
        <v>224</v>
      </c>
      <c r="C247" t="s">
        <v>23</v>
      </c>
      <c r="D247" t="s">
        <v>24</v>
      </c>
      <c r="E247">
        <v>2016</v>
      </c>
      <c r="F247" s="3">
        <v>83</v>
      </c>
      <c r="G247" t="s">
        <v>25</v>
      </c>
      <c r="H247" t="s">
        <v>26</v>
      </c>
    </row>
    <row r="248" spans="1:8">
      <c r="A248" s="3">
        <v>5020420000</v>
      </c>
      <c r="B248" t="s">
        <v>265</v>
      </c>
      <c r="C248" t="s">
        <v>23</v>
      </c>
      <c r="D248" t="s">
        <v>24</v>
      </c>
      <c r="E248">
        <v>2016</v>
      </c>
      <c r="F248" s="3">
        <v>189</v>
      </c>
      <c r="G248" t="s">
        <v>25</v>
      </c>
      <c r="H248" t="s">
        <v>26</v>
      </c>
    </row>
    <row r="249" spans="1:8">
      <c r="A249" s="3">
        <v>5020422000</v>
      </c>
      <c r="B249" t="s">
        <v>266</v>
      </c>
      <c r="C249" t="s">
        <v>23</v>
      </c>
      <c r="D249" t="s">
        <v>24</v>
      </c>
      <c r="E249">
        <v>2016</v>
      </c>
      <c r="F249" s="3">
        <v>217</v>
      </c>
      <c r="G249" t="s">
        <v>25</v>
      </c>
      <c r="H249" t="s">
        <v>26</v>
      </c>
    </row>
    <row r="250" spans="1:8">
      <c r="A250" s="3">
        <v>5020423000</v>
      </c>
      <c r="B250" t="s">
        <v>267</v>
      </c>
      <c r="C250" t="s">
        <v>23</v>
      </c>
      <c r="D250" t="s">
        <v>24</v>
      </c>
      <c r="E250">
        <v>2016</v>
      </c>
      <c r="F250" s="3">
        <v>125</v>
      </c>
      <c r="G250" t="s">
        <v>25</v>
      </c>
      <c r="H250" t="s">
        <v>26</v>
      </c>
    </row>
    <row r="251" spans="1:8">
      <c r="A251" s="3">
        <v>5163101000</v>
      </c>
      <c r="B251" t="s">
        <v>97</v>
      </c>
      <c r="C251" t="s">
        <v>23</v>
      </c>
      <c r="D251" t="s">
        <v>24</v>
      </c>
      <c r="E251">
        <v>2016</v>
      </c>
      <c r="F251" s="3">
        <v>225</v>
      </c>
      <c r="G251" t="s">
        <v>25</v>
      </c>
      <c r="H251" t="s">
        <v>26</v>
      </c>
    </row>
    <row r="252" spans="1:8">
      <c r="A252" s="3">
        <v>5163102000</v>
      </c>
      <c r="B252" t="s">
        <v>268</v>
      </c>
      <c r="C252" t="s">
        <v>23</v>
      </c>
      <c r="D252" t="s">
        <v>24</v>
      </c>
      <c r="E252">
        <v>2016</v>
      </c>
      <c r="F252" s="3">
        <v>171</v>
      </c>
      <c r="G252" t="s">
        <v>25</v>
      </c>
      <c r="H252" t="s">
        <v>26</v>
      </c>
    </row>
    <row r="253" spans="1:8">
      <c r="A253" s="3">
        <v>5163106000</v>
      </c>
      <c r="B253" t="s">
        <v>269</v>
      </c>
      <c r="C253" t="s">
        <v>23</v>
      </c>
      <c r="D253" t="s">
        <v>24</v>
      </c>
      <c r="E253">
        <v>2016</v>
      </c>
      <c r="F253" s="3">
        <v>132</v>
      </c>
      <c r="G253" t="s">
        <v>25</v>
      </c>
      <c r="H253" t="s">
        <v>26</v>
      </c>
    </row>
    <row r="254" spans="1:8">
      <c r="A254" s="3">
        <v>5163107000</v>
      </c>
      <c r="B254" t="s">
        <v>270</v>
      </c>
      <c r="C254" t="s">
        <v>23</v>
      </c>
      <c r="D254" t="s">
        <v>24</v>
      </c>
      <c r="E254">
        <v>2016</v>
      </c>
      <c r="F254" s="3">
        <v>327</v>
      </c>
      <c r="G254" t="s">
        <v>25</v>
      </c>
      <c r="H254" t="s">
        <v>26</v>
      </c>
    </row>
    <row r="255" spans="1:8">
      <c r="A255" s="3">
        <v>5163110000</v>
      </c>
      <c r="B255" t="s">
        <v>271</v>
      </c>
      <c r="C255" t="s">
        <v>23</v>
      </c>
      <c r="D255" t="s">
        <v>24</v>
      </c>
      <c r="E255">
        <v>2016</v>
      </c>
      <c r="F255" s="3">
        <v>178</v>
      </c>
      <c r="G255" t="s">
        <v>25</v>
      </c>
      <c r="H255" t="s">
        <v>26</v>
      </c>
    </row>
    <row r="256" spans="1:8">
      <c r="A256" s="3">
        <v>5163203000</v>
      </c>
      <c r="B256" t="s">
        <v>272</v>
      </c>
      <c r="C256" t="s">
        <v>23</v>
      </c>
      <c r="D256" t="s">
        <v>24</v>
      </c>
      <c r="E256">
        <v>2016</v>
      </c>
      <c r="F256" s="3">
        <v>239</v>
      </c>
      <c r="G256" t="s">
        <v>25</v>
      </c>
      <c r="H256" t="s">
        <v>26</v>
      </c>
    </row>
    <row r="257" spans="1:8">
      <c r="A257" s="3">
        <v>5163204000</v>
      </c>
      <c r="B257" t="s">
        <v>273</v>
      </c>
      <c r="C257" t="s">
        <v>23</v>
      </c>
      <c r="D257" t="s">
        <v>24</v>
      </c>
      <c r="E257">
        <v>2016</v>
      </c>
      <c r="F257" s="3">
        <v>115</v>
      </c>
      <c r="G257" t="s">
        <v>25</v>
      </c>
      <c r="H257" t="s">
        <v>26</v>
      </c>
    </row>
    <row r="258" spans="1:8">
      <c r="A258" s="3">
        <v>5163205000</v>
      </c>
      <c r="B258" t="s">
        <v>274</v>
      </c>
      <c r="C258" t="s">
        <v>23</v>
      </c>
      <c r="D258" t="s">
        <v>24</v>
      </c>
      <c r="E258">
        <v>2016</v>
      </c>
      <c r="F258" s="3">
        <v>133</v>
      </c>
      <c r="G258" t="s">
        <v>25</v>
      </c>
      <c r="H258" t="s">
        <v>26</v>
      </c>
    </row>
    <row r="259" spans="1:8">
      <c r="A259" s="3">
        <v>5163208000</v>
      </c>
      <c r="B259" t="s">
        <v>275</v>
      </c>
      <c r="C259" t="s">
        <v>23</v>
      </c>
      <c r="D259" t="s">
        <v>24</v>
      </c>
      <c r="E259">
        <v>2016</v>
      </c>
      <c r="F259" s="3">
        <v>99</v>
      </c>
      <c r="G259" t="s">
        <v>25</v>
      </c>
      <c r="H259" t="s">
        <v>26</v>
      </c>
    </row>
    <row r="260" spans="1:8">
      <c r="A260" s="3">
        <v>5163209000</v>
      </c>
      <c r="B260" t="s">
        <v>136</v>
      </c>
      <c r="C260" t="s">
        <v>23</v>
      </c>
      <c r="D260" t="s">
        <v>24</v>
      </c>
      <c r="E260">
        <v>2016</v>
      </c>
      <c r="F260" s="3">
        <v>235</v>
      </c>
      <c r="G260" t="s">
        <v>25</v>
      </c>
      <c r="H260" t="s">
        <v>26</v>
      </c>
    </row>
    <row r="261" spans="1:8">
      <c r="A261" s="3">
        <v>5163211000</v>
      </c>
      <c r="B261" t="s">
        <v>276</v>
      </c>
      <c r="C261" t="s">
        <v>23</v>
      </c>
      <c r="D261" t="s">
        <v>24</v>
      </c>
      <c r="E261">
        <v>2016</v>
      </c>
      <c r="F261" s="3">
        <v>101</v>
      </c>
      <c r="G261" t="s">
        <v>25</v>
      </c>
      <c r="H261" t="s">
        <v>26</v>
      </c>
    </row>
    <row r="262" spans="1:8">
      <c r="A262" s="3">
        <v>6040603000</v>
      </c>
      <c r="B262" t="s">
        <v>277</v>
      </c>
      <c r="C262" t="s">
        <v>23</v>
      </c>
      <c r="D262" t="s">
        <v>24</v>
      </c>
      <c r="E262">
        <v>2016</v>
      </c>
      <c r="F262" s="3">
        <v>196</v>
      </c>
      <c r="G262" t="s">
        <v>25</v>
      </c>
      <c r="H262" t="s">
        <v>26</v>
      </c>
    </row>
    <row r="263" spans="1:8">
      <c r="A263" s="3">
        <v>6040615000</v>
      </c>
      <c r="B263" t="s">
        <v>278</v>
      </c>
      <c r="C263" t="s">
        <v>23</v>
      </c>
      <c r="D263" t="s">
        <v>24</v>
      </c>
      <c r="E263">
        <v>2016</v>
      </c>
      <c r="F263" s="3">
        <v>366</v>
      </c>
      <c r="G263" t="s">
        <v>25</v>
      </c>
      <c r="H263" t="s">
        <v>26</v>
      </c>
    </row>
    <row r="264" spans="1:8">
      <c r="A264" s="3">
        <v>6040702000</v>
      </c>
      <c r="B264" t="s">
        <v>279</v>
      </c>
      <c r="C264" t="s">
        <v>23</v>
      </c>
      <c r="D264" t="s">
        <v>24</v>
      </c>
      <c r="E264">
        <v>2016</v>
      </c>
      <c r="F264" s="3">
        <v>229</v>
      </c>
      <c r="G264" t="s">
        <v>25</v>
      </c>
      <c r="H264" t="s">
        <v>26</v>
      </c>
    </row>
    <row r="265" spans="1:8">
      <c r="A265" s="3">
        <v>6040704000</v>
      </c>
      <c r="B265" t="s">
        <v>280</v>
      </c>
      <c r="C265" t="s">
        <v>23</v>
      </c>
      <c r="D265" t="s">
        <v>24</v>
      </c>
      <c r="E265">
        <v>2016</v>
      </c>
      <c r="F265" s="3">
        <v>179</v>
      </c>
      <c r="G265" t="s">
        <v>25</v>
      </c>
      <c r="H265" t="s">
        <v>26</v>
      </c>
    </row>
    <row r="266" spans="1:8">
      <c r="A266" s="3">
        <v>6040705000</v>
      </c>
      <c r="B266" t="s">
        <v>281</v>
      </c>
      <c r="C266" t="s">
        <v>23</v>
      </c>
      <c r="D266" t="s">
        <v>24</v>
      </c>
      <c r="E266">
        <v>2016</v>
      </c>
      <c r="F266" s="3">
        <v>218</v>
      </c>
      <c r="G266" t="s">
        <v>25</v>
      </c>
      <c r="H266" t="s">
        <v>26</v>
      </c>
    </row>
    <row r="267" spans="1:8">
      <c r="A267" s="3">
        <v>6040706000</v>
      </c>
      <c r="B267" t="s">
        <v>282</v>
      </c>
      <c r="C267" t="s">
        <v>23</v>
      </c>
      <c r="D267" t="s">
        <v>24</v>
      </c>
      <c r="E267">
        <v>2016</v>
      </c>
      <c r="F267" s="3">
        <v>200</v>
      </c>
      <c r="G267" t="s">
        <v>25</v>
      </c>
      <c r="H267" t="s">
        <v>26</v>
      </c>
    </row>
    <row r="268" spans="1:8">
      <c r="A268" s="3">
        <v>6040712000</v>
      </c>
      <c r="B268" t="s">
        <v>283</v>
      </c>
      <c r="C268" t="s">
        <v>23</v>
      </c>
      <c r="D268" t="s">
        <v>24</v>
      </c>
      <c r="E268">
        <v>2016</v>
      </c>
      <c r="F268" s="3">
        <v>175</v>
      </c>
      <c r="G268" t="s">
        <v>25</v>
      </c>
      <c r="H268" t="s">
        <v>26</v>
      </c>
    </row>
    <row r="269" spans="1:8">
      <c r="A269" s="3">
        <v>6040717000</v>
      </c>
      <c r="B269" t="s">
        <v>284</v>
      </c>
      <c r="C269" t="s">
        <v>23</v>
      </c>
      <c r="D269" t="s">
        <v>24</v>
      </c>
      <c r="E269">
        <v>2016</v>
      </c>
      <c r="F269" s="3">
        <v>120</v>
      </c>
      <c r="G269" t="s">
        <v>25</v>
      </c>
      <c r="H269" t="s">
        <v>26</v>
      </c>
    </row>
    <row r="270" spans="1:8">
      <c r="A270" s="3">
        <v>6040801000</v>
      </c>
      <c r="B270" t="s">
        <v>285</v>
      </c>
      <c r="C270" t="s">
        <v>23</v>
      </c>
      <c r="D270" t="s">
        <v>24</v>
      </c>
      <c r="E270">
        <v>2016</v>
      </c>
      <c r="F270" s="3">
        <v>224</v>
      </c>
      <c r="G270" t="s">
        <v>25</v>
      </c>
      <c r="H270" t="s">
        <v>26</v>
      </c>
    </row>
    <row r="271" spans="1:8">
      <c r="A271" s="3">
        <v>6040808000</v>
      </c>
      <c r="B271" t="s">
        <v>286</v>
      </c>
      <c r="C271" t="s">
        <v>23</v>
      </c>
      <c r="D271" t="s">
        <v>24</v>
      </c>
      <c r="E271">
        <v>2016</v>
      </c>
      <c r="F271" s="3">
        <v>448</v>
      </c>
      <c r="G271" t="s">
        <v>25</v>
      </c>
      <c r="H271" t="s">
        <v>26</v>
      </c>
    </row>
    <row r="272" spans="1:8">
      <c r="A272" s="3">
        <v>6040811000</v>
      </c>
      <c r="B272" t="s">
        <v>287</v>
      </c>
      <c r="C272" t="s">
        <v>23</v>
      </c>
      <c r="D272" t="s">
        <v>24</v>
      </c>
      <c r="E272">
        <v>2016</v>
      </c>
      <c r="F272" s="3">
        <v>189</v>
      </c>
      <c r="G272" t="s">
        <v>25</v>
      </c>
      <c r="H272" t="s">
        <v>26</v>
      </c>
    </row>
    <row r="273" spans="1:8">
      <c r="A273" s="3">
        <v>6040818000</v>
      </c>
      <c r="B273" t="s">
        <v>288</v>
      </c>
      <c r="C273" t="s">
        <v>23</v>
      </c>
      <c r="D273" t="s">
        <v>24</v>
      </c>
      <c r="E273">
        <v>2016</v>
      </c>
      <c r="F273" s="3">
        <v>436</v>
      </c>
      <c r="G273" t="s">
        <v>25</v>
      </c>
      <c r="H273" t="s">
        <v>26</v>
      </c>
    </row>
    <row r="274" spans="1:8">
      <c r="A274" s="3">
        <v>6046707000</v>
      </c>
      <c r="B274" t="s">
        <v>289</v>
      </c>
      <c r="C274" t="s">
        <v>23</v>
      </c>
      <c r="D274" t="s">
        <v>24</v>
      </c>
      <c r="E274">
        <v>2016</v>
      </c>
      <c r="F274" s="3">
        <v>749</v>
      </c>
      <c r="G274" t="s">
        <v>25</v>
      </c>
      <c r="H274" t="s">
        <v>26</v>
      </c>
    </row>
    <row r="275" spans="1:8">
      <c r="A275" s="3">
        <v>6046709000</v>
      </c>
      <c r="B275" t="s">
        <v>290</v>
      </c>
      <c r="C275" t="s">
        <v>23</v>
      </c>
      <c r="D275" t="s">
        <v>24</v>
      </c>
      <c r="E275">
        <v>2016</v>
      </c>
      <c r="F275" s="3">
        <v>245</v>
      </c>
      <c r="G275" t="s">
        <v>25</v>
      </c>
      <c r="H275" t="s">
        <v>26</v>
      </c>
    </row>
    <row r="276" spans="1:8">
      <c r="A276" s="3">
        <v>6046710000</v>
      </c>
      <c r="B276" t="s">
        <v>291</v>
      </c>
      <c r="C276" t="s">
        <v>23</v>
      </c>
      <c r="D276" t="s">
        <v>24</v>
      </c>
      <c r="E276">
        <v>2016</v>
      </c>
      <c r="F276" s="3">
        <v>280</v>
      </c>
      <c r="G276" t="s">
        <v>25</v>
      </c>
      <c r="H276" t="s">
        <v>26</v>
      </c>
    </row>
    <row r="277" spans="1:8">
      <c r="A277" s="3">
        <v>6046719000</v>
      </c>
      <c r="B277" t="s">
        <v>292</v>
      </c>
      <c r="C277" t="s">
        <v>23</v>
      </c>
      <c r="D277" t="s">
        <v>24</v>
      </c>
      <c r="E277">
        <v>2016</v>
      </c>
      <c r="F277" s="3">
        <v>286</v>
      </c>
      <c r="G277" t="s">
        <v>25</v>
      </c>
      <c r="H277" t="s">
        <v>26</v>
      </c>
    </row>
    <row r="278" spans="1:8">
      <c r="A278" s="3">
        <v>6046813000</v>
      </c>
      <c r="B278" t="s">
        <v>293</v>
      </c>
      <c r="C278" t="s">
        <v>23</v>
      </c>
      <c r="D278" t="s">
        <v>24</v>
      </c>
      <c r="E278">
        <v>2016</v>
      </c>
      <c r="F278" s="3">
        <v>169</v>
      </c>
      <c r="G278" t="s">
        <v>25</v>
      </c>
      <c r="H278" t="s">
        <v>26</v>
      </c>
    </row>
    <row r="279" spans="1:8">
      <c r="A279" s="3">
        <v>6046814000</v>
      </c>
      <c r="B279" t="s">
        <v>294</v>
      </c>
      <c r="C279" t="s">
        <v>23</v>
      </c>
      <c r="D279" t="s">
        <v>24</v>
      </c>
      <c r="E279">
        <v>2016</v>
      </c>
      <c r="F279" s="3">
        <v>265</v>
      </c>
      <c r="G279" t="s">
        <v>25</v>
      </c>
      <c r="H279" t="s">
        <v>26</v>
      </c>
    </row>
    <row r="280" spans="1:8">
      <c r="A280" s="3">
        <v>6046816000</v>
      </c>
      <c r="B280" t="s">
        <v>295</v>
      </c>
      <c r="C280" t="s">
        <v>23</v>
      </c>
      <c r="D280" t="s">
        <v>24</v>
      </c>
      <c r="E280">
        <v>2016</v>
      </c>
      <c r="F280" s="3">
        <v>172</v>
      </c>
      <c r="G280" t="s">
        <v>25</v>
      </c>
      <c r="H280" t="s">
        <v>26</v>
      </c>
    </row>
    <row r="281" spans="1:8">
      <c r="A281" s="3">
        <v>6224004000</v>
      </c>
      <c r="B281" t="s">
        <v>296</v>
      </c>
      <c r="C281" t="s">
        <v>23</v>
      </c>
      <c r="D281" t="s">
        <v>24</v>
      </c>
      <c r="E281">
        <v>2016</v>
      </c>
      <c r="F281" s="3">
        <v>190</v>
      </c>
      <c r="G281" t="s">
        <v>25</v>
      </c>
      <c r="H281" t="s">
        <v>26</v>
      </c>
    </row>
    <row r="282" spans="1:8">
      <c r="A282" s="3">
        <v>6224005000</v>
      </c>
      <c r="B282" t="s">
        <v>297</v>
      </c>
      <c r="C282" t="s">
        <v>23</v>
      </c>
      <c r="D282" t="s">
        <v>24</v>
      </c>
      <c r="E282">
        <v>2016</v>
      </c>
      <c r="F282" s="3">
        <v>244</v>
      </c>
      <c r="G282" t="s">
        <v>25</v>
      </c>
      <c r="H282" t="s">
        <v>26</v>
      </c>
    </row>
    <row r="283" spans="1:8">
      <c r="A283" s="3">
        <v>6224010000</v>
      </c>
      <c r="B283" t="s">
        <v>67</v>
      </c>
      <c r="C283" t="s">
        <v>23</v>
      </c>
      <c r="D283" t="s">
        <v>24</v>
      </c>
      <c r="E283">
        <v>2016</v>
      </c>
      <c r="F283" s="3">
        <v>109</v>
      </c>
      <c r="G283" t="s">
        <v>25</v>
      </c>
      <c r="H283" t="s">
        <v>26</v>
      </c>
    </row>
    <row r="284" spans="1:8">
      <c r="A284" s="3">
        <v>6224011000</v>
      </c>
      <c r="B284" t="s">
        <v>298</v>
      </c>
      <c r="C284" t="s">
        <v>23</v>
      </c>
      <c r="D284" t="s">
        <v>24</v>
      </c>
      <c r="E284">
        <v>2016</v>
      </c>
      <c r="F284" s="3">
        <v>191</v>
      </c>
      <c r="G284" t="s">
        <v>25</v>
      </c>
      <c r="H284" t="s">
        <v>26</v>
      </c>
    </row>
    <row r="285" spans="1:8">
      <c r="A285" s="3">
        <v>6224015000</v>
      </c>
      <c r="B285" t="s">
        <v>299</v>
      </c>
      <c r="C285" t="s">
        <v>23</v>
      </c>
      <c r="D285" t="s">
        <v>24</v>
      </c>
      <c r="E285">
        <v>2016</v>
      </c>
      <c r="F285" s="3">
        <v>595</v>
      </c>
      <c r="G285" t="s">
        <v>25</v>
      </c>
      <c r="H285" t="s">
        <v>26</v>
      </c>
    </row>
    <row r="286" spans="1:8">
      <c r="A286" s="3">
        <v>6224101000</v>
      </c>
      <c r="B286" t="s">
        <v>300</v>
      </c>
      <c r="C286" t="s">
        <v>23</v>
      </c>
      <c r="D286" t="s">
        <v>24</v>
      </c>
      <c r="E286">
        <v>2016</v>
      </c>
      <c r="F286" s="3">
        <v>355</v>
      </c>
      <c r="G286" t="s">
        <v>25</v>
      </c>
      <c r="H286" t="s">
        <v>26</v>
      </c>
    </row>
    <row r="287" spans="1:8">
      <c r="A287" s="3">
        <v>6224108000</v>
      </c>
      <c r="B287" t="s">
        <v>301</v>
      </c>
      <c r="C287" t="s">
        <v>23</v>
      </c>
      <c r="D287" t="s">
        <v>24</v>
      </c>
      <c r="E287">
        <v>2016</v>
      </c>
      <c r="F287" s="3">
        <v>168</v>
      </c>
      <c r="G287" t="s">
        <v>25</v>
      </c>
      <c r="H287" t="s">
        <v>26</v>
      </c>
    </row>
    <row r="288" spans="1:8">
      <c r="A288" s="3">
        <v>6224112000</v>
      </c>
      <c r="B288" t="s">
        <v>302</v>
      </c>
      <c r="C288" t="s">
        <v>23</v>
      </c>
      <c r="D288" t="s">
        <v>24</v>
      </c>
      <c r="E288">
        <v>2016</v>
      </c>
      <c r="F288" s="3">
        <v>268</v>
      </c>
      <c r="G288" t="s">
        <v>25</v>
      </c>
      <c r="H288" t="s">
        <v>26</v>
      </c>
    </row>
    <row r="289" spans="1:8">
      <c r="A289" s="3">
        <v>6224207000</v>
      </c>
      <c r="B289" t="s">
        <v>303</v>
      </c>
      <c r="C289" t="s">
        <v>23</v>
      </c>
      <c r="D289" t="s">
        <v>24</v>
      </c>
      <c r="E289">
        <v>2016</v>
      </c>
      <c r="F289" s="3">
        <v>235</v>
      </c>
      <c r="G289" t="s">
        <v>25</v>
      </c>
      <c r="H289" t="s">
        <v>26</v>
      </c>
    </row>
    <row r="290" spans="1:8">
      <c r="A290" s="3">
        <v>6224209000</v>
      </c>
      <c r="B290" t="s">
        <v>304</v>
      </c>
      <c r="C290" t="s">
        <v>23</v>
      </c>
      <c r="D290" t="s">
        <v>24</v>
      </c>
      <c r="E290">
        <v>2016</v>
      </c>
      <c r="F290" s="3">
        <v>229</v>
      </c>
      <c r="G290" t="s">
        <v>25</v>
      </c>
      <c r="H290" t="s">
        <v>26</v>
      </c>
    </row>
    <row r="291" spans="1:8">
      <c r="A291" s="3">
        <v>6224213000</v>
      </c>
      <c r="B291" t="s">
        <v>305</v>
      </c>
      <c r="C291" t="s">
        <v>23</v>
      </c>
      <c r="D291" t="s">
        <v>24</v>
      </c>
      <c r="E291">
        <v>2016</v>
      </c>
      <c r="F291" s="3">
        <v>317</v>
      </c>
      <c r="G291" t="s">
        <v>25</v>
      </c>
      <c r="H291" t="s">
        <v>26</v>
      </c>
    </row>
    <row r="292" spans="1:8">
      <c r="A292" s="3">
        <v>6224214000</v>
      </c>
      <c r="B292" t="s">
        <v>306</v>
      </c>
      <c r="C292" t="s">
        <v>23</v>
      </c>
      <c r="D292" t="s">
        <v>24</v>
      </c>
      <c r="E292">
        <v>2016</v>
      </c>
      <c r="F292" s="3">
        <v>299</v>
      </c>
      <c r="G292" t="s">
        <v>25</v>
      </c>
      <c r="H292" t="s">
        <v>26</v>
      </c>
    </row>
    <row r="293" spans="1:8">
      <c r="A293" s="3">
        <v>6224216000</v>
      </c>
      <c r="B293" t="s">
        <v>307</v>
      </c>
      <c r="C293" t="s">
        <v>23</v>
      </c>
      <c r="D293" t="s">
        <v>24</v>
      </c>
      <c r="E293">
        <v>2016</v>
      </c>
      <c r="F293" s="3">
        <v>118</v>
      </c>
      <c r="G293" t="s">
        <v>25</v>
      </c>
      <c r="H293" t="s">
        <v>26</v>
      </c>
    </row>
    <row r="294" spans="1:8">
      <c r="A294" s="3">
        <v>6227202000</v>
      </c>
      <c r="B294" t="s">
        <v>308</v>
      </c>
      <c r="C294" t="s">
        <v>23</v>
      </c>
      <c r="D294" t="s">
        <v>24</v>
      </c>
      <c r="E294">
        <v>2016</v>
      </c>
      <c r="F294" s="3">
        <v>414</v>
      </c>
      <c r="G294" t="s">
        <v>25</v>
      </c>
      <c r="H294" t="s">
        <v>26</v>
      </c>
    </row>
    <row r="295" spans="1:8">
      <c r="A295" s="3">
        <v>6227203000</v>
      </c>
      <c r="B295" t="s">
        <v>309</v>
      </c>
      <c r="C295" t="s">
        <v>23</v>
      </c>
      <c r="D295" t="s">
        <v>24</v>
      </c>
      <c r="E295">
        <v>2016</v>
      </c>
      <c r="F295" s="3">
        <v>215</v>
      </c>
      <c r="G295" t="s">
        <v>25</v>
      </c>
      <c r="H295" t="s">
        <v>26</v>
      </c>
    </row>
    <row r="296" spans="1:8">
      <c r="A296" s="3">
        <v>6227206000</v>
      </c>
      <c r="B296" t="s">
        <v>310</v>
      </c>
      <c r="C296" t="s">
        <v>23</v>
      </c>
      <c r="D296" t="s">
        <v>24</v>
      </c>
      <c r="E296">
        <v>2016</v>
      </c>
      <c r="F296" s="3">
        <v>185</v>
      </c>
      <c r="G296" t="s">
        <v>25</v>
      </c>
      <c r="H296" t="s">
        <v>26</v>
      </c>
    </row>
    <row r="297" spans="1:8">
      <c r="A297" s="3">
        <v>6285402000</v>
      </c>
      <c r="B297" t="s">
        <v>311</v>
      </c>
      <c r="C297" t="s">
        <v>23</v>
      </c>
      <c r="D297" t="s">
        <v>24</v>
      </c>
      <c r="E297">
        <v>2016</v>
      </c>
      <c r="F297" s="3">
        <v>246</v>
      </c>
      <c r="G297" t="s">
        <v>25</v>
      </c>
      <c r="H297" t="s">
        <v>26</v>
      </c>
    </row>
    <row r="298" spans="1:8">
      <c r="A298" s="3">
        <v>6285403000</v>
      </c>
      <c r="B298" t="s">
        <v>312</v>
      </c>
      <c r="C298" t="s">
        <v>23</v>
      </c>
      <c r="D298" t="s">
        <v>24</v>
      </c>
      <c r="E298">
        <v>2016</v>
      </c>
      <c r="F298" s="3">
        <v>387</v>
      </c>
      <c r="G298" t="s">
        <v>25</v>
      </c>
      <c r="H298" t="s">
        <v>26</v>
      </c>
    </row>
    <row r="299" spans="1:8">
      <c r="A299" s="3">
        <v>6285404000</v>
      </c>
      <c r="B299" t="s">
        <v>313</v>
      </c>
      <c r="C299" t="s">
        <v>23</v>
      </c>
      <c r="D299" t="s">
        <v>24</v>
      </c>
      <c r="E299">
        <v>2016</v>
      </c>
      <c r="F299" s="3">
        <v>265</v>
      </c>
      <c r="G299" t="s">
        <v>25</v>
      </c>
      <c r="H299" t="s">
        <v>26</v>
      </c>
    </row>
    <row r="300" spans="1:8">
      <c r="A300" s="3">
        <v>6285407000</v>
      </c>
      <c r="B300" t="s">
        <v>314</v>
      </c>
      <c r="C300" t="s">
        <v>23</v>
      </c>
      <c r="D300" t="s">
        <v>24</v>
      </c>
      <c r="E300">
        <v>2016</v>
      </c>
      <c r="F300" s="3">
        <v>154</v>
      </c>
      <c r="G300" t="s">
        <v>25</v>
      </c>
      <c r="H300" t="s">
        <v>26</v>
      </c>
    </row>
    <row r="301" spans="1:8">
      <c r="A301" s="3">
        <v>6285412000</v>
      </c>
      <c r="B301" t="s">
        <v>315</v>
      </c>
      <c r="C301" t="s">
        <v>23</v>
      </c>
      <c r="D301" t="s">
        <v>24</v>
      </c>
      <c r="E301">
        <v>2016</v>
      </c>
      <c r="F301" s="3">
        <v>127</v>
      </c>
      <c r="G301" t="s">
        <v>25</v>
      </c>
      <c r="H301" t="s">
        <v>26</v>
      </c>
    </row>
    <row r="302" spans="1:8">
      <c r="A302" s="3">
        <v>6285415000</v>
      </c>
      <c r="B302" t="s">
        <v>316</v>
      </c>
      <c r="C302" t="s">
        <v>23</v>
      </c>
      <c r="D302" t="s">
        <v>24</v>
      </c>
      <c r="E302">
        <v>2016</v>
      </c>
      <c r="F302" s="3">
        <v>362</v>
      </c>
      <c r="G302" t="s">
        <v>25</v>
      </c>
      <c r="H302" t="s">
        <v>26</v>
      </c>
    </row>
    <row r="303" spans="1:8">
      <c r="A303" s="3">
        <v>6285505000</v>
      </c>
      <c r="B303" t="s">
        <v>317</v>
      </c>
      <c r="C303" t="s">
        <v>23</v>
      </c>
      <c r="D303" t="s">
        <v>24</v>
      </c>
      <c r="E303">
        <v>2016</v>
      </c>
      <c r="F303" s="3">
        <v>382</v>
      </c>
      <c r="G303" t="s">
        <v>25</v>
      </c>
      <c r="H303" t="s">
        <v>26</v>
      </c>
    </row>
    <row r="304" spans="1:8">
      <c r="A304" s="3">
        <v>6285506000</v>
      </c>
      <c r="B304" t="s">
        <v>318</v>
      </c>
      <c r="C304" t="s">
        <v>23</v>
      </c>
      <c r="D304" t="s">
        <v>24</v>
      </c>
      <c r="E304">
        <v>2016</v>
      </c>
      <c r="F304" s="3">
        <v>158</v>
      </c>
      <c r="G304" t="s">
        <v>25</v>
      </c>
      <c r="H304" t="s">
        <v>26</v>
      </c>
    </row>
    <row r="305" spans="1:8">
      <c r="A305" s="3">
        <v>6285513000</v>
      </c>
      <c r="B305" t="s">
        <v>319</v>
      </c>
      <c r="C305" t="s">
        <v>23</v>
      </c>
      <c r="D305" t="s">
        <v>24</v>
      </c>
      <c r="E305">
        <v>2016</v>
      </c>
      <c r="F305" s="3">
        <v>165</v>
      </c>
      <c r="G305" t="s">
        <v>25</v>
      </c>
      <c r="H305" t="s">
        <v>26</v>
      </c>
    </row>
    <row r="306" spans="1:8">
      <c r="A306" s="3">
        <v>6285516000</v>
      </c>
      <c r="B306" t="s">
        <v>320</v>
      </c>
      <c r="C306" t="s">
        <v>23</v>
      </c>
      <c r="D306" t="s">
        <v>24</v>
      </c>
      <c r="E306">
        <v>2016</v>
      </c>
      <c r="F306" s="3">
        <v>270</v>
      </c>
      <c r="G306" t="s">
        <v>25</v>
      </c>
      <c r="H306" t="s">
        <v>26</v>
      </c>
    </row>
    <row r="307" spans="1:8">
      <c r="A307" s="3">
        <v>6285518000</v>
      </c>
      <c r="B307" t="s">
        <v>321</v>
      </c>
      <c r="C307" t="s">
        <v>23</v>
      </c>
      <c r="D307" t="s">
        <v>24</v>
      </c>
      <c r="E307">
        <v>2016</v>
      </c>
      <c r="F307" s="3">
        <v>152</v>
      </c>
      <c r="G307" t="s">
        <v>25</v>
      </c>
      <c r="H307" t="s">
        <v>26</v>
      </c>
    </row>
    <row r="308" spans="1:8">
      <c r="A308" s="3">
        <v>6285519000</v>
      </c>
      <c r="B308" t="s">
        <v>322</v>
      </c>
      <c r="C308" t="s">
        <v>23</v>
      </c>
      <c r="D308" t="s">
        <v>24</v>
      </c>
      <c r="E308">
        <v>2016</v>
      </c>
      <c r="F308" s="3">
        <v>113</v>
      </c>
      <c r="G308" t="s">
        <v>25</v>
      </c>
      <c r="H308" t="s">
        <v>26</v>
      </c>
    </row>
    <row r="309" spans="1:8">
      <c r="A309" s="3">
        <v>6285601000</v>
      </c>
      <c r="B309" t="s">
        <v>323</v>
      </c>
      <c r="C309" t="s">
        <v>23</v>
      </c>
      <c r="D309" t="s">
        <v>24</v>
      </c>
      <c r="E309">
        <v>2016</v>
      </c>
      <c r="F309" s="3">
        <v>391</v>
      </c>
      <c r="G309" t="s">
        <v>25</v>
      </c>
      <c r="H309" t="s">
        <v>26</v>
      </c>
    </row>
    <row r="310" spans="1:8">
      <c r="A310" s="3">
        <v>6285608000</v>
      </c>
      <c r="B310" t="s">
        <v>324</v>
      </c>
      <c r="C310" t="s">
        <v>23</v>
      </c>
      <c r="D310" t="s">
        <v>24</v>
      </c>
      <c r="E310">
        <v>2016</v>
      </c>
      <c r="F310" s="3">
        <v>249</v>
      </c>
      <c r="G310" t="s">
        <v>25</v>
      </c>
      <c r="H310" t="s">
        <v>26</v>
      </c>
    </row>
    <row r="311" spans="1:8">
      <c r="A311" s="3">
        <v>6285609000</v>
      </c>
      <c r="B311" t="s">
        <v>325</v>
      </c>
      <c r="C311" t="s">
        <v>23</v>
      </c>
      <c r="D311" t="s">
        <v>24</v>
      </c>
      <c r="E311">
        <v>2016</v>
      </c>
      <c r="F311" s="3">
        <v>187</v>
      </c>
      <c r="G311" t="s">
        <v>25</v>
      </c>
      <c r="H311" t="s">
        <v>26</v>
      </c>
    </row>
    <row r="312" spans="1:8">
      <c r="A312" s="3">
        <v>6285610000</v>
      </c>
      <c r="B312" t="s">
        <v>326</v>
      </c>
      <c r="C312" t="s">
        <v>23</v>
      </c>
      <c r="D312" t="s">
        <v>24</v>
      </c>
      <c r="E312">
        <v>2016</v>
      </c>
      <c r="F312" s="3">
        <v>136</v>
      </c>
      <c r="G312" t="s">
        <v>25</v>
      </c>
      <c r="H312" t="s">
        <v>26</v>
      </c>
    </row>
    <row r="313" spans="1:8">
      <c r="A313" s="3">
        <v>6285611000</v>
      </c>
      <c r="B313" t="s">
        <v>327</v>
      </c>
      <c r="C313" t="s">
        <v>23</v>
      </c>
      <c r="D313" t="s">
        <v>24</v>
      </c>
      <c r="E313">
        <v>2016</v>
      </c>
      <c r="F313" s="3">
        <v>133</v>
      </c>
      <c r="G313" t="s">
        <v>25</v>
      </c>
      <c r="H313" t="s">
        <v>26</v>
      </c>
    </row>
    <row r="314" spans="1:8">
      <c r="A314" s="3">
        <v>6285614000</v>
      </c>
      <c r="B314" t="s">
        <v>328</v>
      </c>
      <c r="C314" t="s">
        <v>23</v>
      </c>
      <c r="D314" t="s">
        <v>24</v>
      </c>
      <c r="E314">
        <v>2016</v>
      </c>
      <c r="F314" s="3">
        <v>428</v>
      </c>
      <c r="G314" t="s">
        <v>25</v>
      </c>
      <c r="H314" t="s">
        <v>26</v>
      </c>
    </row>
    <row r="315" spans="1:8">
      <c r="A315" s="3">
        <v>6285617000</v>
      </c>
      <c r="B315" t="s">
        <v>329</v>
      </c>
      <c r="C315" t="s">
        <v>23</v>
      </c>
      <c r="D315" t="s">
        <v>24</v>
      </c>
      <c r="E315">
        <v>2016</v>
      </c>
      <c r="F315" s="3">
        <v>249</v>
      </c>
      <c r="G315" t="s">
        <v>25</v>
      </c>
      <c r="H315" t="s">
        <v>26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18"/>
  <sheetViews>
    <sheetView workbookViewId="0"/>
  </sheetViews>
  <sheetFormatPr defaultRowHeight="15"/>
  <cols>
    <col min="1" max="1" width="17.7109375" bestFit="1" customWidth="1"/>
    <col min="2" max="2" width="29.7109375" bestFit="1" customWidth="1"/>
    <col min="3" max="3" width="25.42578125" bestFit="1" customWidth="1"/>
  </cols>
  <sheetData>
    <row r="1" spans="1:3">
      <c r="A1" s="4" t="s">
        <v>20</v>
      </c>
      <c r="C1" s="4" t="s">
        <v>330</v>
      </c>
    </row>
    <row r="2" spans="1:3">
      <c r="C2" t="s">
        <v>23</v>
      </c>
    </row>
    <row r="3" spans="1:3">
      <c r="C3" t="s">
        <v>24</v>
      </c>
    </row>
    <row r="4" spans="1:3">
      <c r="A4" s="4" t="s">
        <v>331</v>
      </c>
      <c r="B4" s="4" t="s">
        <v>16</v>
      </c>
      <c r="C4">
        <v>2016</v>
      </c>
    </row>
    <row r="5" spans="1:3">
      <c r="A5">
        <v>1101506000</v>
      </c>
      <c r="B5" t="s">
        <v>22</v>
      </c>
      <c r="C5">
        <v>213</v>
      </c>
    </row>
    <row r="6" spans="1:3">
      <c r="A6">
        <v>1101508000</v>
      </c>
      <c r="B6" t="s">
        <v>27</v>
      </c>
      <c r="C6">
        <v>306</v>
      </c>
    </row>
    <row r="7" spans="1:3">
      <c r="A7">
        <v>1101520000</v>
      </c>
      <c r="B7" t="s">
        <v>28</v>
      </c>
      <c r="C7">
        <v>471</v>
      </c>
    </row>
    <row r="8" spans="1:3">
      <c r="A8">
        <v>1101521000</v>
      </c>
      <c r="B8" t="s">
        <v>29</v>
      </c>
      <c r="C8">
        <v>69</v>
      </c>
    </row>
    <row r="9" spans="1:3">
      <c r="A9">
        <v>1101701000</v>
      </c>
      <c r="B9" t="s">
        <v>30</v>
      </c>
      <c r="C9">
        <v>331</v>
      </c>
    </row>
    <row r="10" spans="1:3">
      <c r="A10">
        <v>1101707000</v>
      </c>
      <c r="B10" t="s">
        <v>31</v>
      </c>
      <c r="C10">
        <v>230</v>
      </c>
    </row>
    <row r="11" spans="1:3">
      <c r="A11">
        <v>1101710000</v>
      </c>
      <c r="B11" t="s">
        <v>32</v>
      </c>
      <c r="C11">
        <v>214</v>
      </c>
    </row>
    <row r="12" spans="1:3">
      <c r="A12">
        <v>1101712000</v>
      </c>
      <c r="B12" t="s">
        <v>33</v>
      </c>
      <c r="C12">
        <v>295</v>
      </c>
    </row>
    <row r="13" spans="1:3">
      <c r="A13">
        <v>1101716000</v>
      </c>
      <c r="B13" t="s">
        <v>34</v>
      </c>
      <c r="C13">
        <v>277</v>
      </c>
    </row>
    <row r="14" spans="1:3">
      <c r="A14">
        <v>1101803000</v>
      </c>
      <c r="B14" t="s">
        <v>35</v>
      </c>
      <c r="C14">
        <v>138</v>
      </c>
    </row>
    <row r="15" spans="1:3">
      <c r="A15">
        <v>1101809000</v>
      </c>
      <c r="B15" t="s">
        <v>36</v>
      </c>
      <c r="C15">
        <v>108</v>
      </c>
    </row>
    <row r="16" spans="1:3">
      <c r="A16">
        <v>1101811000</v>
      </c>
      <c r="B16" t="s">
        <v>37</v>
      </c>
      <c r="C16">
        <v>87</v>
      </c>
    </row>
    <row r="17" spans="1:3">
      <c r="A17">
        <v>1101814000</v>
      </c>
      <c r="B17" t="s">
        <v>38</v>
      </c>
      <c r="C17">
        <v>344</v>
      </c>
    </row>
    <row r="18" spans="1:3">
      <c r="A18">
        <v>1101817000</v>
      </c>
      <c r="B18" t="s">
        <v>39</v>
      </c>
      <c r="C18">
        <v>168</v>
      </c>
    </row>
    <row r="19" spans="1:3">
      <c r="A19">
        <v>1101818000</v>
      </c>
      <c r="B19" t="s">
        <v>40</v>
      </c>
      <c r="C19">
        <v>64</v>
      </c>
    </row>
    <row r="20" spans="1:3">
      <c r="A20">
        <v>1101819000</v>
      </c>
      <c r="B20" t="s">
        <v>41</v>
      </c>
      <c r="C20">
        <v>230</v>
      </c>
    </row>
    <row r="21" spans="1:3">
      <c r="A21">
        <v>1101902000</v>
      </c>
      <c r="B21" t="s">
        <v>42</v>
      </c>
      <c r="C21">
        <v>383</v>
      </c>
    </row>
    <row r="22" spans="1:3">
      <c r="A22">
        <v>1101904000</v>
      </c>
      <c r="B22" t="s">
        <v>43</v>
      </c>
      <c r="C22">
        <v>195</v>
      </c>
    </row>
    <row r="23" spans="1:3">
      <c r="A23">
        <v>1101905000</v>
      </c>
      <c r="B23" t="s">
        <v>44</v>
      </c>
      <c r="C23">
        <v>140</v>
      </c>
    </row>
    <row r="24" spans="1:3">
      <c r="A24">
        <v>1101913000</v>
      </c>
      <c r="B24" t="s">
        <v>45</v>
      </c>
      <c r="C24">
        <v>73</v>
      </c>
    </row>
    <row r="25" spans="1:3">
      <c r="A25">
        <v>1101915000</v>
      </c>
      <c r="B25" t="s">
        <v>46</v>
      </c>
      <c r="C25">
        <v>57</v>
      </c>
    </row>
    <row r="26" spans="1:3">
      <c r="A26">
        <v>1142502000</v>
      </c>
      <c r="B26" t="s">
        <v>47</v>
      </c>
      <c r="C26">
        <v>357</v>
      </c>
    </row>
    <row r="27" spans="1:3">
      <c r="A27">
        <v>1142513000</v>
      </c>
      <c r="B27" t="s">
        <v>48</v>
      </c>
      <c r="C27">
        <v>221</v>
      </c>
    </row>
    <row r="28" spans="1:3">
      <c r="A28">
        <v>1142520000</v>
      </c>
      <c r="B28" t="s">
        <v>49</v>
      </c>
      <c r="C28">
        <v>404</v>
      </c>
    </row>
    <row r="29" spans="1:3">
      <c r="A29">
        <v>1142524000</v>
      </c>
      <c r="B29" t="s">
        <v>50</v>
      </c>
      <c r="C29">
        <v>337</v>
      </c>
    </row>
    <row r="30" spans="1:3">
      <c r="A30">
        <v>1142537000</v>
      </c>
      <c r="B30" t="s">
        <v>51</v>
      </c>
      <c r="C30">
        <v>248</v>
      </c>
    </row>
    <row r="31" spans="1:3">
      <c r="A31">
        <v>1142611000</v>
      </c>
      <c r="B31" t="s">
        <v>52</v>
      </c>
      <c r="C31">
        <v>357</v>
      </c>
    </row>
    <row r="32" spans="1:3">
      <c r="A32">
        <v>1142615000</v>
      </c>
      <c r="B32" t="s">
        <v>53</v>
      </c>
      <c r="C32">
        <v>317</v>
      </c>
    </row>
    <row r="33" spans="1:3">
      <c r="A33">
        <v>1142616000</v>
      </c>
      <c r="B33" t="s">
        <v>54</v>
      </c>
      <c r="C33">
        <v>323</v>
      </c>
    </row>
    <row r="34" spans="1:3">
      <c r="A34">
        <v>1142622000</v>
      </c>
      <c r="B34" t="s">
        <v>55</v>
      </c>
      <c r="C34">
        <v>200</v>
      </c>
    </row>
    <row r="35" spans="1:3">
      <c r="A35">
        <v>1142635000</v>
      </c>
      <c r="B35" t="s">
        <v>56</v>
      </c>
      <c r="C35">
        <v>170</v>
      </c>
    </row>
    <row r="36" spans="1:3">
      <c r="A36">
        <v>1142701000</v>
      </c>
      <c r="B36" t="s">
        <v>57</v>
      </c>
      <c r="C36">
        <v>66</v>
      </c>
    </row>
    <row r="37" spans="1:3">
      <c r="A37">
        <v>1142707000</v>
      </c>
      <c r="B37" t="s">
        <v>58</v>
      </c>
      <c r="C37">
        <v>222</v>
      </c>
    </row>
    <row r="38" spans="1:3">
      <c r="A38">
        <v>1142709000</v>
      </c>
      <c r="B38" t="s">
        <v>59</v>
      </c>
      <c r="C38">
        <v>165</v>
      </c>
    </row>
    <row r="39" spans="1:3">
      <c r="A39">
        <v>1142723000</v>
      </c>
      <c r="B39" t="s">
        <v>60</v>
      </c>
      <c r="C39">
        <v>283</v>
      </c>
    </row>
    <row r="40" spans="1:3">
      <c r="A40">
        <v>1142725000</v>
      </c>
      <c r="B40" t="s">
        <v>61</v>
      </c>
      <c r="C40">
        <v>606</v>
      </c>
    </row>
    <row r="41" spans="1:3">
      <c r="A41">
        <v>1142730000</v>
      </c>
      <c r="B41" t="s">
        <v>62</v>
      </c>
      <c r="C41">
        <v>265</v>
      </c>
    </row>
    <row r="42" spans="1:3">
      <c r="A42">
        <v>1142736000</v>
      </c>
      <c r="B42" t="s">
        <v>63</v>
      </c>
      <c r="C42">
        <v>140</v>
      </c>
    </row>
    <row r="43" spans="1:3">
      <c r="A43">
        <v>1142903000</v>
      </c>
      <c r="B43" t="s">
        <v>64</v>
      </c>
      <c r="C43">
        <v>286</v>
      </c>
    </row>
    <row r="44" spans="1:3">
      <c r="A44">
        <v>1142908000</v>
      </c>
      <c r="B44" t="s">
        <v>65</v>
      </c>
      <c r="C44">
        <v>311</v>
      </c>
    </row>
    <row r="45" spans="1:3">
      <c r="A45">
        <v>1142912000</v>
      </c>
      <c r="B45" t="s">
        <v>66</v>
      </c>
      <c r="C45">
        <v>225</v>
      </c>
    </row>
    <row r="46" spans="1:3">
      <c r="A46">
        <v>1142914000</v>
      </c>
      <c r="B46" t="s">
        <v>67</v>
      </c>
      <c r="C46">
        <v>152</v>
      </c>
    </row>
    <row r="47" spans="1:3">
      <c r="A47">
        <v>1142917000</v>
      </c>
      <c r="B47" t="s">
        <v>68</v>
      </c>
      <c r="C47">
        <v>192</v>
      </c>
    </row>
    <row r="48" spans="1:3">
      <c r="A48">
        <v>1142934000</v>
      </c>
      <c r="B48" t="s">
        <v>69</v>
      </c>
      <c r="C48">
        <v>688</v>
      </c>
    </row>
    <row r="49" spans="1:3">
      <c r="A49">
        <v>1143005000</v>
      </c>
      <c r="B49" t="s">
        <v>70</v>
      </c>
      <c r="C49">
        <v>130</v>
      </c>
    </row>
    <row r="50" spans="1:3">
      <c r="A50">
        <v>1143006000</v>
      </c>
      <c r="B50" t="s">
        <v>71</v>
      </c>
      <c r="C50">
        <v>108</v>
      </c>
    </row>
    <row r="51" spans="1:3">
      <c r="A51">
        <v>1143018000</v>
      </c>
      <c r="B51" t="s">
        <v>72</v>
      </c>
      <c r="C51">
        <v>273</v>
      </c>
    </row>
    <row r="52" spans="1:3">
      <c r="A52">
        <v>1143021000</v>
      </c>
      <c r="B52" t="s">
        <v>73</v>
      </c>
      <c r="C52">
        <v>263</v>
      </c>
    </row>
    <row r="53" spans="1:3">
      <c r="A53">
        <v>1143028000</v>
      </c>
      <c r="B53" t="s">
        <v>74</v>
      </c>
      <c r="C53">
        <v>223</v>
      </c>
    </row>
    <row r="54" spans="1:3">
      <c r="A54">
        <v>1143032000</v>
      </c>
      <c r="B54" t="s">
        <v>75</v>
      </c>
      <c r="C54">
        <v>92</v>
      </c>
    </row>
    <row r="55" spans="1:3">
      <c r="A55">
        <v>1143038000</v>
      </c>
      <c r="B55" t="s">
        <v>76</v>
      </c>
      <c r="C55">
        <v>271</v>
      </c>
    </row>
    <row r="56" spans="1:3">
      <c r="A56">
        <v>1147004000</v>
      </c>
      <c r="B56" t="s">
        <v>77</v>
      </c>
      <c r="C56">
        <v>276</v>
      </c>
    </row>
    <row r="57" spans="1:3">
      <c r="A57">
        <v>1147019000</v>
      </c>
      <c r="B57" t="s">
        <v>78</v>
      </c>
      <c r="C57">
        <v>349</v>
      </c>
    </row>
    <row r="58" spans="1:3">
      <c r="A58">
        <v>1147027000</v>
      </c>
      <c r="B58" t="s">
        <v>79</v>
      </c>
      <c r="C58">
        <v>228</v>
      </c>
    </row>
    <row r="59" spans="1:3">
      <c r="A59">
        <v>1147110000</v>
      </c>
      <c r="B59" t="s">
        <v>80</v>
      </c>
      <c r="C59">
        <v>100</v>
      </c>
    </row>
    <row r="60" spans="1:3">
      <c r="A60">
        <v>1147126000</v>
      </c>
      <c r="B60" t="s">
        <v>81</v>
      </c>
      <c r="C60">
        <v>177</v>
      </c>
    </row>
    <row r="61" spans="1:3">
      <c r="A61">
        <v>1147129000</v>
      </c>
      <c r="B61" t="s">
        <v>82</v>
      </c>
      <c r="C61">
        <v>151</v>
      </c>
    </row>
    <row r="62" spans="1:3">
      <c r="A62">
        <v>1147133000</v>
      </c>
      <c r="B62" t="s">
        <v>83</v>
      </c>
      <c r="C62">
        <v>312</v>
      </c>
    </row>
    <row r="63" spans="1:3">
      <c r="A63">
        <v>2122001000</v>
      </c>
      <c r="B63" t="s">
        <v>84</v>
      </c>
      <c r="C63">
        <v>237</v>
      </c>
    </row>
    <row r="64" spans="1:3">
      <c r="A64">
        <v>2122006000</v>
      </c>
      <c r="B64" t="s">
        <v>85</v>
      </c>
      <c r="C64">
        <v>416</v>
      </c>
    </row>
    <row r="65" spans="1:3">
      <c r="A65">
        <v>2122008000</v>
      </c>
      <c r="B65" t="s">
        <v>86</v>
      </c>
      <c r="C65">
        <v>88</v>
      </c>
    </row>
    <row r="66" spans="1:3">
      <c r="A66">
        <v>2122009000</v>
      </c>
      <c r="B66" t="s">
        <v>87</v>
      </c>
      <c r="C66">
        <v>155</v>
      </c>
    </row>
    <row r="67" spans="1:3">
      <c r="A67">
        <v>2122014000</v>
      </c>
      <c r="B67" t="s">
        <v>88</v>
      </c>
      <c r="C67">
        <v>119</v>
      </c>
    </row>
    <row r="68" spans="1:3">
      <c r="A68">
        <v>2122019000</v>
      </c>
      <c r="B68" t="s">
        <v>89</v>
      </c>
      <c r="C68">
        <v>214</v>
      </c>
    </row>
    <row r="69" spans="1:3">
      <c r="A69">
        <v>2122205000</v>
      </c>
      <c r="B69" t="s">
        <v>90</v>
      </c>
      <c r="C69">
        <v>170</v>
      </c>
    </row>
    <row r="70" spans="1:3">
      <c r="A70">
        <v>2122207000</v>
      </c>
      <c r="B70" t="s">
        <v>91</v>
      </c>
      <c r="C70">
        <v>470</v>
      </c>
    </row>
    <row r="71" spans="1:3">
      <c r="A71">
        <v>2122210000</v>
      </c>
      <c r="B71" t="s">
        <v>92</v>
      </c>
      <c r="C71">
        <v>529</v>
      </c>
    </row>
    <row r="72" spans="1:3">
      <c r="A72">
        <v>2122303000</v>
      </c>
      <c r="B72" t="s">
        <v>93</v>
      </c>
      <c r="C72">
        <v>316</v>
      </c>
    </row>
    <row r="73" spans="1:3">
      <c r="A73">
        <v>2122312000</v>
      </c>
      <c r="B73" t="s">
        <v>94</v>
      </c>
      <c r="C73">
        <v>290</v>
      </c>
    </row>
    <row r="74" spans="1:3">
      <c r="A74">
        <v>2122313000</v>
      </c>
      <c r="B74" t="s">
        <v>95</v>
      </c>
      <c r="C74">
        <v>316</v>
      </c>
    </row>
    <row r="75" spans="1:3">
      <c r="A75">
        <v>2122318000</v>
      </c>
      <c r="B75" t="s">
        <v>96</v>
      </c>
      <c r="C75">
        <v>215</v>
      </c>
    </row>
    <row r="76" spans="1:3">
      <c r="A76">
        <v>2122402000</v>
      </c>
      <c r="B76" t="s">
        <v>97</v>
      </c>
      <c r="C76">
        <v>173</v>
      </c>
    </row>
    <row r="77" spans="1:3">
      <c r="A77">
        <v>2122404000</v>
      </c>
      <c r="B77" t="s">
        <v>98</v>
      </c>
      <c r="C77">
        <v>290</v>
      </c>
    </row>
    <row r="78" spans="1:3">
      <c r="A78">
        <v>2122416000</v>
      </c>
      <c r="B78" t="s">
        <v>99</v>
      </c>
      <c r="C78">
        <v>458</v>
      </c>
    </row>
    <row r="79" spans="1:3">
      <c r="A79">
        <v>2126911000</v>
      </c>
      <c r="B79" t="s">
        <v>100</v>
      </c>
      <c r="C79">
        <v>489</v>
      </c>
    </row>
    <row r="80" spans="1:3">
      <c r="A80">
        <v>2126915000</v>
      </c>
      <c r="B80" t="s">
        <v>101</v>
      </c>
      <c r="C80">
        <v>129</v>
      </c>
    </row>
    <row r="81" spans="1:3">
      <c r="A81">
        <v>2126917000</v>
      </c>
      <c r="B81" t="s">
        <v>102</v>
      </c>
      <c r="C81">
        <v>175</v>
      </c>
    </row>
    <row r="82" spans="1:3">
      <c r="A82">
        <v>2244402000</v>
      </c>
      <c r="B82" t="s">
        <v>103</v>
      </c>
      <c r="C82">
        <v>179</v>
      </c>
    </row>
    <row r="83" spans="1:3">
      <c r="A83">
        <v>2244403000</v>
      </c>
      <c r="B83" t="s">
        <v>104</v>
      </c>
      <c r="C83">
        <v>264</v>
      </c>
    </row>
    <row r="84" spans="1:3">
      <c r="A84">
        <v>2244417000</v>
      </c>
      <c r="B84" t="s">
        <v>105</v>
      </c>
      <c r="C84">
        <v>292</v>
      </c>
    </row>
    <row r="85" spans="1:3">
      <c r="A85">
        <v>2244507000</v>
      </c>
      <c r="B85" t="s">
        <v>106</v>
      </c>
      <c r="C85">
        <v>182</v>
      </c>
    </row>
    <row r="86" spans="1:3">
      <c r="A86">
        <v>2244513000</v>
      </c>
      <c r="B86" t="s">
        <v>107</v>
      </c>
      <c r="C86">
        <v>236</v>
      </c>
    </row>
    <row r="87" spans="1:3">
      <c r="A87">
        <v>2244604000</v>
      </c>
      <c r="B87" t="s">
        <v>108</v>
      </c>
      <c r="C87">
        <v>242</v>
      </c>
    </row>
    <row r="88" spans="1:3">
      <c r="A88">
        <v>2244606000</v>
      </c>
      <c r="B88" t="s">
        <v>109</v>
      </c>
      <c r="C88">
        <v>165</v>
      </c>
    </row>
    <row r="89" spans="1:3">
      <c r="A89">
        <v>2244609000</v>
      </c>
      <c r="B89" t="s">
        <v>110</v>
      </c>
      <c r="C89">
        <v>151</v>
      </c>
    </row>
    <row r="90" spans="1:3">
      <c r="A90">
        <v>2244705000</v>
      </c>
      <c r="B90" t="s">
        <v>111</v>
      </c>
      <c r="C90">
        <v>160</v>
      </c>
    </row>
    <row r="91" spans="1:3">
      <c r="A91">
        <v>2244911000</v>
      </c>
      <c r="B91" t="s">
        <v>112</v>
      </c>
      <c r="C91">
        <v>151</v>
      </c>
    </row>
    <row r="92" spans="1:3">
      <c r="A92">
        <v>2244912000</v>
      </c>
      <c r="B92" t="s">
        <v>113</v>
      </c>
      <c r="C92">
        <v>113</v>
      </c>
    </row>
    <row r="93" spans="1:3">
      <c r="A93">
        <v>2244915000</v>
      </c>
      <c r="B93" t="s">
        <v>114</v>
      </c>
      <c r="C93">
        <v>249</v>
      </c>
    </row>
    <row r="94" spans="1:3">
      <c r="A94">
        <v>2245001000</v>
      </c>
      <c r="B94" t="s">
        <v>115</v>
      </c>
      <c r="C94">
        <v>383</v>
      </c>
    </row>
    <row r="95" spans="1:3">
      <c r="A95">
        <v>2245016000</v>
      </c>
      <c r="B95" t="s">
        <v>116</v>
      </c>
      <c r="C95">
        <v>279</v>
      </c>
    </row>
    <row r="96" spans="1:3">
      <c r="A96">
        <v>2245108000</v>
      </c>
      <c r="B96" t="s">
        <v>117</v>
      </c>
      <c r="C96">
        <v>148</v>
      </c>
    </row>
    <row r="97" spans="1:3">
      <c r="A97">
        <v>2245110000</v>
      </c>
      <c r="B97" t="s">
        <v>118</v>
      </c>
      <c r="C97">
        <v>162</v>
      </c>
    </row>
    <row r="98" spans="1:3">
      <c r="A98">
        <v>2245114000</v>
      </c>
      <c r="B98" t="s">
        <v>119</v>
      </c>
      <c r="C98">
        <v>57</v>
      </c>
    </row>
    <row r="99" spans="1:3">
      <c r="A99">
        <v>3060901000</v>
      </c>
      <c r="B99" t="s">
        <v>120</v>
      </c>
      <c r="C99">
        <v>387</v>
      </c>
    </row>
    <row r="100" spans="1:3">
      <c r="A100">
        <v>3060913000</v>
      </c>
      <c r="B100" t="s">
        <v>121</v>
      </c>
      <c r="C100">
        <v>110</v>
      </c>
    </row>
    <row r="101" spans="1:3">
      <c r="A101">
        <v>3060915000</v>
      </c>
      <c r="B101" t="s">
        <v>122</v>
      </c>
      <c r="C101">
        <v>202</v>
      </c>
    </row>
    <row r="102" spans="1:3">
      <c r="A102">
        <v>3060919000</v>
      </c>
      <c r="B102" t="s">
        <v>123</v>
      </c>
      <c r="C102">
        <v>256</v>
      </c>
    </row>
    <row r="103" spans="1:3">
      <c r="A103">
        <v>3061002000</v>
      </c>
      <c r="B103" t="s">
        <v>124</v>
      </c>
      <c r="C103">
        <v>215</v>
      </c>
    </row>
    <row r="104" spans="1:3">
      <c r="A104">
        <v>3061003000</v>
      </c>
      <c r="B104" t="s">
        <v>125</v>
      </c>
      <c r="C104">
        <v>348</v>
      </c>
    </row>
    <row r="105" spans="1:3">
      <c r="A105">
        <v>3061004000</v>
      </c>
      <c r="B105" t="s">
        <v>126</v>
      </c>
      <c r="C105">
        <v>348</v>
      </c>
    </row>
    <row r="106" spans="1:3">
      <c r="A106">
        <v>3061006000</v>
      </c>
      <c r="B106" t="s">
        <v>127</v>
      </c>
      <c r="C106">
        <v>250</v>
      </c>
    </row>
    <row r="107" spans="1:3">
      <c r="A107">
        <v>3061018000</v>
      </c>
      <c r="B107" t="s">
        <v>34</v>
      </c>
      <c r="C107">
        <v>270</v>
      </c>
    </row>
    <row r="108" spans="1:3">
      <c r="A108">
        <v>3061020000</v>
      </c>
      <c r="B108" t="s">
        <v>128</v>
      </c>
      <c r="C108">
        <v>394</v>
      </c>
    </row>
    <row r="109" spans="1:3">
      <c r="A109">
        <v>3061108000</v>
      </c>
      <c r="B109" t="s">
        <v>129</v>
      </c>
      <c r="C109">
        <v>382</v>
      </c>
    </row>
    <row r="110" spans="1:3">
      <c r="A110">
        <v>3061109000</v>
      </c>
      <c r="B110" t="s">
        <v>130</v>
      </c>
      <c r="C110">
        <v>321</v>
      </c>
    </row>
    <row r="111" spans="1:3">
      <c r="A111">
        <v>3061110000</v>
      </c>
      <c r="B111" t="s">
        <v>131</v>
      </c>
      <c r="C111">
        <v>137</v>
      </c>
    </row>
    <row r="112" spans="1:3">
      <c r="A112">
        <v>3061117000</v>
      </c>
      <c r="B112" t="s">
        <v>132</v>
      </c>
      <c r="C112">
        <v>251</v>
      </c>
    </row>
    <row r="113" spans="1:3">
      <c r="A113">
        <v>3061205000</v>
      </c>
      <c r="B113" t="s">
        <v>133</v>
      </c>
      <c r="C113">
        <v>207</v>
      </c>
    </row>
    <row r="114" spans="1:3">
      <c r="A114">
        <v>3061207000</v>
      </c>
      <c r="B114" t="s">
        <v>134</v>
      </c>
      <c r="C114">
        <v>469</v>
      </c>
    </row>
    <row r="115" spans="1:3">
      <c r="A115">
        <v>3061211000</v>
      </c>
      <c r="B115" t="s">
        <v>135</v>
      </c>
      <c r="C115">
        <v>275</v>
      </c>
    </row>
    <row r="116" spans="1:3">
      <c r="A116">
        <v>3061212000</v>
      </c>
      <c r="B116" t="s">
        <v>136</v>
      </c>
      <c r="C116">
        <v>216</v>
      </c>
    </row>
    <row r="117" spans="1:3">
      <c r="A117">
        <v>3061214000</v>
      </c>
      <c r="B117" t="s">
        <v>137</v>
      </c>
      <c r="C117">
        <v>218</v>
      </c>
    </row>
    <row r="118" spans="1:3">
      <c r="A118">
        <v>3061216000</v>
      </c>
      <c r="B118" t="s">
        <v>138</v>
      </c>
      <c r="C118">
        <v>197</v>
      </c>
    </row>
    <row r="119" spans="1:3">
      <c r="A119">
        <v>3183301000</v>
      </c>
      <c r="B119" t="s">
        <v>139</v>
      </c>
      <c r="C119">
        <v>116</v>
      </c>
    </row>
    <row r="120" spans="1:3">
      <c r="A120">
        <v>3183302000</v>
      </c>
      <c r="B120" t="s">
        <v>140</v>
      </c>
      <c r="C120">
        <v>228</v>
      </c>
    </row>
    <row r="121" spans="1:3">
      <c r="A121">
        <v>3183305000</v>
      </c>
      <c r="B121" t="s">
        <v>141</v>
      </c>
      <c r="C121">
        <v>384</v>
      </c>
    </row>
    <row r="122" spans="1:3">
      <c r="A122">
        <v>3183307000</v>
      </c>
      <c r="B122" t="s">
        <v>142</v>
      </c>
      <c r="C122">
        <v>179</v>
      </c>
    </row>
    <row r="123" spans="1:3">
      <c r="A123">
        <v>3183317000</v>
      </c>
      <c r="B123" t="s">
        <v>143</v>
      </c>
      <c r="C123">
        <v>222</v>
      </c>
    </row>
    <row r="124" spans="1:3">
      <c r="A124">
        <v>3183321000</v>
      </c>
      <c r="B124" t="s">
        <v>144</v>
      </c>
      <c r="C124">
        <v>127</v>
      </c>
    </row>
    <row r="125" spans="1:3">
      <c r="A125">
        <v>3183404000</v>
      </c>
      <c r="B125" t="s">
        <v>145</v>
      </c>
      <c r="C125">
        <v>474</v>
      </c>
    </row>
    <row r="126" spans="1:3">
      <c r="A126">
        <v>3183409000</v>
      </c>
      <c r="B126" t="s">
        <v>146</v>
      </c>
      <c r="C126">
        <v>219</v>
      </c>
    </row>
    <row r="127" spans="1:3">
      <c r="A127">
        <v>3183413000</v>
      </c>
      <c r="B127" t="s">
        <v>147</v>
      </c>
      <c r="C127">
        <v>342</v>
      </c>
    </row>
    <row r="128" spans="1:3">
      <c r="A128">
        <v>3183414000</v>
      </c>
      <c r="B128" t="s">
        <v>148</v>
      </c>
      <c r="C128">
        <v>471</v>
      </c>
    </row>
    <row r="129" spans="1:3">
      <c r="A129">
        <v>3183506000</v>
      </c>
      <c r="B129" t="s">
        <v>149</v>
      </c>
      <c r="C129">
        <v>153</v>
      </c>
    </row>
    <row r="130" spans="1:3">
      <c r="A130">
        <v>3183510000</v>
      </c>
      <c r="B130" t="s">
        <v>150</v>
      </c>
      <c r="C130">
        <v>258</v>
      </c>
    </row>
    <row r="131" spans="1:3">
      <c r="A131">
        <v>3183515000</v>
      </c>
      <c r="B131" t="s">
        <v>151</v>
      </c>
      <c r="C131">
        <v>211</v>
      </c>
    </row>
    <row r="132" spans="1:3">
      <c r="A132">
        <v>3183516000</v>
      </c>
      <c r="B132" t="s">
        <v>152</v>
      </c>
      <c r="C132">
        <v>478</v>
      </c>
    </row>
    <row r="133" spans="1:3">
      <c r="A133">
        <v>3183519000</v>
      </c>
      <c r="B133" t="s">
        <v>153</v>
      </c>
      <c r="C133">
        <v>270</v>
      </c>
    </row>
    <row r="134" spans="1:3">
      <c r="A134">
        <v>3183603000</v>
      </c>
      <c r="B134" t="s">
        <v>154</v>
      </c>
      <c r="C134">
        <v>533</v>
      </c>
    </row>
    <row r="135" spans="1:3">
      <c r="A135">
        <v>3183608000</v>
      </c>
      <c r="B135" t="s">
        <v>155</v>
      </c>
      <c r="C135">
        <v>341</v>
      </c>
    </row>
    <row r="136" spans="1:3">
      <c r="A136">
        <v>3183611000</v>
      </c>
      <c r="B136" t="s">
        <v>156</v>
      </c>
      <c r="C136">
        <v>444</v>
      </c>
    </row>
    <row r="137" spans="1:3">
      <c r="A137">
        <v>3183612000</v>
      </c>
      <c r="B137" t="s">
        <v>157</v>
      </c>
      <c r="C137">
        <v>356</v>
      </c>
    </row>
    <row r="138" spans="1:3">
      <c r="A138">
        <v>3183618000</v>
      </c>
      <c r="B138" t="s">
        <v>158</v>
      </c>
      <c r="C138">
        <v>193</v>
      </c>
    </row>
    <row r="139" spans="1:3">
      <c r="A139">
        <v>3183620000</v>
      </c>
      <c r="B139" t="s">
        <v>159</v>
      </c>
      <c r="C139">
        <v>174</v>
      </c>
    </row>
    <row r="140" spans="1:3">
      <c r="A140">
        <v>3203702000</v>
      </c>
      <c r="B140" t="s">
        <v>160</v>
      </c>
      <c r="C140">
        <v>368</v>
      </c>
    </row>
    <row r="141" spans="1:3">
      <c r="A141">
        <v>3203711000</v>
      </c>
      <c r="B141" t="s">
        <v>161</v>
      </c>
      <c r="C141">
        <v>228</v>
      </c>
    </row>
    <row r="142" spans="1:3">
      <c r="A142">
        <v>3203803000</v>
      </c>
      <c r="B142" t="s">
        <v>103</v>
      </c>
      <c r="C142">
        <v>126</v>
      </c>
    </row>
    <row r="143" spans="1:3">
      <c r="A143">
        <v>3203805000</v>
      </c>
      <c r="B143" t="s">
        <v>162</v>
      </c>
      <c r="C143">
        <v>120</v>
      </c>
    </row>
    <row r="144" spans="1:3">
      <c r="A144">
        <v>3203806000</v>
      </c>
      <c r="B144" t="s">
        <v>163</v>
      </c>
      <c r="C144">
        <v>207</v>
      </c>
    </row>
    <row r="145" spans="1:3">
      <c r="A145">
        <v>3203807000</v>
      </c>
      <c r="B145" t="s">
        <v>164</v>
      </c>
      <c r="C145">
        <v>137</v>
      </c>
    </row>
    <row r="146" spans="1:3">
      <c r="A146">
        <v>3203810000</v>
      </c>
      <c r="B146" t="s">
        <v>165</v>
      </c>
      <c r="C146">
        <v>90</v>
      </c>
    </row>
    <row r="147" spans="1:3">
      <c r="A147">
        <v>3203813000</v>
      </c>
      <c r="B147" t="s">
        <v>166</v>
      </c>
      <c r="C147">
        <v>95</v>
      </c>
    </row>
    <row r="148" spans="1:3">
      <c r="A148">
        <v>3203814000</v>
      </c>
      <c r="B148" t="s">
        <v>167</v>
      </c>
      <c r="C148">
        <v>169</v>
      </c>
    </row>
    <row r="149" spans="1:3">
      <c r="A149">
        <v>3203901000</v>
      </c>
      <c r="B149" t="s">
        <v>168</v>
      </c>
      <c r="C149">
        <v>153</v>
      </c>
    </row>
    <row r="150" spans="1:3">
      <c r="A150">
        <v>3203904000</v>
      </c>
      <c r="B150" t="s">
        <v>169</v>
      </c>
      <c r="C150">
        <v>253</v>
      </c>
    </row>
    <row r="151" spans="1:3">
      <c r="A151">
        <v>3203908000</v>
      </c>
      <c r="B151" t="s">
        <v>170</v>
      </c>
      <c r="C151">
        <v>112</v>
      </c>
    </row>
    <row r="152" spans="1:3">
      <c r="A152">
        <v>3203909000</v>
      </c>
      <c r="B152" t="s">
        <v>171</v>
      </c>
      <c r="C152">
        <v>98</v>
      </c>
    </row>
    <row r="153" spans="1:3">
      <c r="A153">
        <v>3203912000</v>
      </c>
      <c r="B153" t="s">
        <v>172</v>
      </c>
      <c r="C153">
        <v>52</v>
      </c>
    </row>
    <row r="154" spans="1:3">
      <c r="A154">
        <v>3265204000</v>
      </c>
      <c r="B154" t="s">
        <v>173</v>
      </c>
      <c r="C154">
        <v>614</v>
      </c>
    </row>
    <row r="155" spans="1:3">
      <c r="A155">
        <v>3265205000</v>
      </c>
      <c r="B155" t="s">
        <v>174</v>
      </c>
      <c r="C155">
        <v>308</v>
      </c>
    </row>
    <row r="156" spans="1:3">
      <c r="A156">
        <v>3265207000</v>
      </c>
      <c r="B156" t="s">
        <v>175</v>
      </c>
      <c r="C156">
        <v>446</v>
      </c>
    </row>
    <row r="157" spans="1:3">
      <c r="A157">
        <v>3265210000</v>
      </c>
      <c r="B157" t="s">
        <v>176</v>
      </c>
      <c r="C157">
        <v>336</v>
      </c>
    </row>
    <row r="158" spans="1:3">
      <c r="A158">
        <v>3265211000</v>
      </c>
      <c r="B158" t="s">
        <v>177</v>
      </c>
      <c r="C158">
        <v>267</v>
      </c>
    </row>
    <row r="159" spans="1:3">
      <c r="A159">
        <v>3265301000</v>
      </c>
      <c r="B159" t="s">
        <v>178</v>
      </c>
      <c r="C159">
        <v>117</v>
      </c>
    </row>
    <row r="160" spans="1:3">
      <c r="A160">
        <v>3265302000</v>
      </c>
      <c r="B160" t="s">
        <v>179</v>
      </c>
      <c r="C160">
        <v>213</v>
      </c>
    </row>
    <row r="161" spans="1:3">
      <c r="A161">
        <v>3265303000</v>
      </c>
      <c r="B161" t="s">
        <v>180</v>
      </c>
      <c r="C161">
        <v>99</v>
      </c>
    </row>
    <row r="162" spans="1:3">
      <c r="A162">
        <v>3265306000</v>
      </c>
      <c r="B162" t="s">
        <v>181</v>
      </c>
      <c r="C162">
        <v>325</v>
      </c>
    </row>
    <row r="163" spans="1:3">
      <c r="A163">
        <v>3265308000</v>
      </c>
      <c r="B163" t="s">
        <v>182</v>
      </c>
      <c r="C163">
        <v>111</v>
      </c>
    </row>
    <row r="164" spans="1:3">
      <c r="A164">
        <v>3265309000</v>
      </c>
      <c r="B164" t="s">
        <v>183</v>
      </c>
      <c r="C164">
        <v>216</v>
      </c>
    </row>
    <row r="165" spans="1:3">
      <c r="A165">
        <v>3265312000</v>
      </c>
      <c r="B165" t="s">
        <v>184</v>
      </c>
      <c r="C165">
        <v>259</v>
      </c>
    </row>
    <row r="166" spans="1:3">
      <c r="A166">
        <v>3265313000</v>
      </c>
      <c r="B166" t="s">
        <v>185</v>
      </c>
      <c r="C166">
        <v>139</v>
      </c>
    </row>
    <row r="167" spans="1:3">
      <c r="A167">
        <v>4081301000</v>
      </c>
      <c r="B167" t="s">
        <v>186</v>
      </c>
      <c r="C167">
        <v>117</v>
      </c>
    </row>
    <row r="168" spans="1:3">
      <c r="A168">
        <v>4081303000</v>
      </c>
      <c r="B168" t="s">
        <v>187</v>
      </c>
      <c r="C168">
        <v>164</v>
      </c>
    </row>
    <row r="169" spans="1:3">
      <c r="A169">
        <v>4081305000</v>
      </c>
      <c r="B169" t="s">
        <v>188</v>
      </c>
      <c r="C169">
        <v>32</v>
      </c>
    </row>
    <row r="170" spans="1:3">
      <c r="A170">
        <v>4081306000</v>
      </c>
      <c r="B170" t="s">
        <v>189</v>
      </c>
      <c r="C170">
        <v>183</v>
      </c>
    </row>
    <row r="171" spans="1:3">
      <c r="A171">
        <v>4081307000</v>
      </c>
      <c r="B171" t="s">
        <v>190</v>
      </c>
      <c r="C171">
        <v>57</v>
      </c>
    </row>
    <row r="172" spans="1:3">
      <c r="A172">
        <v>4081402000</v>
      </c>
      <c r="B172" t="s">
        <v>142</v>
      </c>
      <c r="C172">
        <v>208</v>
      </c>
    </row>
    <row r="173" spans="1:3">
      <c r="A173">
        <v>4081404000</v>
      </c>
      <c r="B173" t="s">
        <v>191</v>
      </c>
      <c r="C173">
        <v>279</v>
      </c>
    </row>
    <row r="174" spans="1:3">
      <c r="A174">
        <v>4081408000</v>
      </c>
      <c r="B174" t="s">
        <v>192</v>
      </c>
      <c r="C174">
        <v>125</v>
      </c>
    </row>
    <row r="175" spans="1:3">
      <c r="A175">
        <v>4081409000</v>
      </c>
      <c r="B175" t="s">
        <v>193</v>
      </c>
      <c r="C175">
        <v>159</v>
      </c>
    </row>
    <row r="176" spans="1:3">
      <c r="A176">
        <v>4081410000</v>
      </c>
      <c r="B176" t="s">
        <v>194</v>
      </c>
      <c r="C176">
        <v>212</v>
      </c>
    </row>
    <row r="177" spans="1:3">
      <c r="A177">
        <v>4081411000</v>
      </c>
      <c r="B177" t="s">
        <v>195</v>
      </c>
      <c r="C177">
        <v>187</v>
      </c>
    </row>
    <row r="178" spans="1:3">
      <c r="A178">
        <v>4081412000</v>
      </c>
      <c r="B178" t="s">
        <v>196</v>
      </c>
      <c r="C178">
        <v>77</v>
      </c>
    </row>
    <row r="179" spans="1:3">
      <c r="A179">
        <v>4305706000</v>
      </c>
      <c r="B179" t="s">
        <v>197</v>
      </c>
      <c r="C179">
        <v>109</v>
      </c>
    </row>
    <row r="180" spans="1:3">
      <c r="A180">
        <v>4305707000</v>
      </c>
      <c r="B180" t="s">
        <v>198</v>
      </c>
      <c r="C180">
        <v>71</v>
      </c>
    </row>
    <row r="181" spans="1:3">
      <c r="A181">
        <v>4305708000</v>
      </c>
      <c r="B181" t="s">
        <v>199</v>
      </c>
      <c r="C181">
        <v>34</v>
      </c>
    </row>
    <row r="182" spans="1:3">
      <c r="A182">
        <v>4305712000</v>
      </c>
      <c r="B182" t="s">
        <v>200</v>
      </c>
      <c r="C182">
        <v>108</v>
      </c>
    </row>
    <row r="183" spans="1:3">
      <c r="A183">
        <v>4305717000</v>
      </c>
      <c r="B183" t="s">
        <v>54</v>
      </c>
      <c r="C183">
        <v>296</v>
      </c>
    </row>
    <row r="184" spans="1:3">
      <c r="A184">
        <v>4305718000</v>
      </c>
      <c r="B184" t="s">
        <v>201</v>
      </c>
      <c r="C184">
        <v>80</v>
      </c>
    </row>
    <row r="185" spans="1:3">
      <c r="A185">
        <v>4305720000</v>
      </c>
      <c r="B185" t="s">
        <v>202</v>
      </c>
      <c r="C185">
        <v>112</v>
      </c>
    </row>
    <row r="186" spans="1:3">
      <c r="A186">
        <v>4305803000</v>
      </c>
      <c r="B186" t="s">
        <v>203</v>
      </c>
      <c r="C186">
        <v>286</v>
      </c>
    </row>
    <row r="187" spans="1:3">
      <c r="A187">
        <v>4305809000</v>
      </c>
      <c r="B187" t="s">
        <v>204</v>
      </c>
      <c r="C187">
        <v>234</v>
      </c>
    </row>
    <row r="188" spans="1:3">
      <c r="A188">
        <v>4305810000</v>
      </c>
      <c r="B188" t="s">
        <v>205</v>
      </c>
      <c r="C188">
        <v>442</v>
      </c>
    </row>
    <row r="189" spans="1:3">
      <c r="A189">
        <v>4305823000</v>
      </c>
      <c r="B189" t="s">
        <v>206</v>
      </c>
      <c r="C189">
        <v>133</v>
      </c>
    </row>
    <row r="190" spans="1:3">
      <c r="A190">
        <v>4305827000</v>
      </c>
      <c r="B190" t="s">
        <v>207</v>
      </c>
      <c r="C190">
        <v>136</v>
      </c>
    </row>
    <row r="191" spans="1:3">
      <c r="A191">
        <v>4305830000</v>
      </c>
      <c r="B191" t="s">
        <v>208</v>
      </c>
      <c r="C191">
        <v>130</v>
      </c>
    </row>
    <row r="192" spans="1:3">
      <c r="A192">
        <v>4305904000</v>
      </c>
      <c r="B192" t="s">
        <v>209</v>
      </c>
      <c r="C192">
        <v>175</v>
      </c>
    </row>
    <row r="193" spans="1:3">
      <c r="A193">
        <v>4305905000</v>
      </c>
      <c r="B193" t="s">
        <v>70</v>
      </c>
      <c r="C193">
        <v>56</v>
      </c>
    </row>
    <row r="194" spans="1:3">
      <c r="A194">
        <v>4305911000</v>
      </c>
      <c r="B194" t="s">
        <v>210</v>
      </c>
      <c r="C194">
        <v>95</v>
      </c>
    </row>
    <row r="195" spans="1:3">
      <c r="A195">
        <v>4305913000</v>
      </c>
      <c r="B195" t="s">
        <v>211</v>
      </c>
      <c r="C195">
        <v>46</v>
      </c>
    </row>
    <row r="196" spans="1:3">
      <c r="A196">
        <v>4305914000</v>
      </c>
      <c r="B196" t="s">
        <v>212</v>
      </c>
      <c r="C196">
        <v>41</v>
      </c>
    </row>
    <row r="197" spans="1:3">
      <c r="A197">
        <v>4305915000</v>
      </c>
      <c r="B197" t="s">
        <v>213</v>
      </c>
      <c r="C197">
        <v>59</v>
      </c>
    </row>
    <row r="198" spans="1:3">
      <c r="A198">
        <v>4305922000</v>
      </c>
      <c r="B198" t="s">
        <v>214</v>
      </c>
      <c r="C198">
        <v>88</v>
      </c>
    </row>
    <row r="199" spans="1:3">
      <c r="A199">
        <v>4305929000</v>
      </c>
      <c r="B199" t="s">
        <v>215</v>
      </c>
      <c r="C199">
        <v>62</v>
      </c>
    </row>
    <row r="200" spans="1:3">
      <c r="A200">
        <v>4306001000</v>
      </c>
      <c r="B200" t="s">
        <v>216</v>
      </c>
      <c r="C200">
        <v>125</v>
      </c>
    </row>
    <row r="201" spans="1:3">
      <c r="A201">
        <v>4306002000</v>
      </c>
      <c r="B201" t="s">
        <v>217</v>
      </c>
      <c r="C201">
        <v>140</v>
      </c>
    </row>
    <row r="202" spans="1:3">
      <c r="A202">
        <v>4306019000</v>
      </c>
      <c r="B202" t="s">
        <v>218</v>
      </c>
      <c r="C202">
        <v>215</v>
      </c>
    </row>
    <row r="203" spans="1:3">
      <c r="A203">
        <v>4306028000</v>
      </c>
      <c r="B203" t="s">
        <v>219</v>
      </c>
      <c r="C203">
        <v>130</v>
      </c>
    </row>
    <row r="204" spans="1:3">
      <c r="A204">
        <v>4306031000</v>
      </c>
      <c r="B204" t="s">
        <v>220</v>
      </c>
      <c r="C204">
        <v>157</v>
      </c>
    </row>
    <row r="205" spans="1:3">
      <c r="A205">
        <v>4306116000</v>
      </c>
      <c r="B205" t="s">
        <v>221</v>
      </c>
      <c r="C205">
        <v>84</v>
      </c>
    </row>
    <row r="206" spans="1:3">
      <c r="A206">
        <v>4306121000</v>
      </c>
      <c r="B206" t="s">
        <v>222</v>
      </c>
      <c r="C206">
        <v>331</v>
      </c>
    </row>
    <row r="207" spans="1:3">
      <c r="A207">
        <v>4306124000</v>
      </c>
      <c r="B207" t="s">
        <v>223</v>
      </c>
      <c r="C207">
        <v>125</v>
      </c>
    </row>
    <row r="208" spans="1:3">
      <c r="A208">
        <v>4306125000</v>
      </c>
      <c r="B208" t="s">
        <v>224</v>
      </c>
      <c r="C208">
        <v>132</v>
      </c>
    </row>
    <row r="209" spans="1:3">
      <c r="A209">
        <v>4306126000</v>
      </c>
      <c r="B209" t="s">
        <v>225</v>
      </c>
      <c r="C209">
        <v>61</v>
      </c>
    </row>
    <row r="210" spans="1:3">
      <c r="A210">
        <v>4326301000</v>
      </c>
      <c r="B210" t="s">
        <v>226</v>
      </c>
      <c r="C210">
        <v>249</v>
      </c>
    </row>
    <row r="211" spans="1:3">
      <c r="A211">
        <v>4326308000</v>
      </c>
      <c r="B211" t="s">
        <v>227</v>
      </c>
      <c r="C211">
        <v>140</v>
      </c>
    </row>
    <row r="212" spans="1:3">
      <c r="A212">
        <v>4326309000</v>
      </c>
      <c r="B212" t="s">
        <v>228</v>
      </c>
      <c r="C212">
        <v>250</v>
      </c>
    </row>
    <row r="213" spans="1:3">
      <c r="A213">
        <v>4326313000</v>
      </c>
      <c r="B213" t="s">
        <v>229</v>
      </c>
      <c r="C213">
        <v>248</v>
      </c>
    </row>
    <row r="214" spans="1:3">
      <c r="A214">
        <v>4326402000</v>
      </c>
      <c r="B214" t="s">
        <v>230</v>
      </c>
      <c r="C214">
        <v>280</v>
      </c>
    </row>
    <row r="215" spans="1:3">
      <c r="A215">
        <v>4326403000</v>
      </c>
      <c r="B215" t="s">
        <v>231</v>
      </c>
      <c r="C215">
        <v>306</v>
      </c>
    </row>
    <row r="216" spans="1:3">
      <c r="A216">
        <v>4326410000</v>
      </c>
      <c r="B216" t="s">
        <v>232</v>
      </c>
      <c r="C216">
        <v>121</v>
      </c>
    </row>
    <row r="217" spans="1:3">
      <c r="A217">
        <v>4326412000</v>
      </c>
      <c r="B217" t="s">
        <v>233</v>
      </c>
      <c r="C217">
        <v>167</v>
      </c>
    </row>
    <row r="218" spans="1:3">
      <c r="A218">
        <v>4326415000</v>
      </c>
      <c r="B218" t="s">
        <v>234</v>
      </c>
      <c r="C218">
        <v>394</v>
      </c>
    </row>
    <row r="219" spans="1:3">
      <c r="A219">
        <v>4326416000</v>
      </c>
      <c r="B219" t="s">
        <v>235</v>
      </c>
      <c r="C219">
        <v>188</v>
      </c>
    </row>
    <row r="220" spans="1:3">
      <c r="A220">
        <v>4326417000</v>
      </c>
      <c r="B220" t="s">
        <v>236</v>
      </c>
      <c r="C220">
        <v>130</v>
      </c>
    </row>
    <row r="221" spans="1:3">
      <c r="A221">
        <v>4326418000</v>
      </c>
      <c r="B221" t="s">
        <v>237</v>
      </c>
      <c r="C221">
        <v>257</v>
      </c>
    </row>
    <row r="222" spans="1:3">
      <c r="A222">
        <v>4326604000</v>
      </c>
      <c r="B222" t="s">
        <v>238</v>
      </c>
      <c r="C222">
        <v>216</v>
      </c>
    </row>
    <row r="223" spans="1:3">
      <c r="A223">
        <v>4326605000</v>
      </c>
      <c r="B223" t="s">
        <v>239</v>
      </c>
      <c r="C223">
        <v>289</v>
      </c>
    </row>
    <row r="224" spans="1:3">
      <c r="A224">
        <v>4326606000</v>
      </c>
      <c r="B224" t="s">
        <v>240</v>
      </c>
      <c r="C224">
        <v>283</v>
      </c>
    </row>
    <row r="225" spans="1:3">
      <c r="A225">
        <v>4326607000</v>
      </c>
      <c r="B225" t="s">
        <v>241</v>
      </c>
      <c r="C225">
        <v>255</v>
      </c>
    </row>
    <row r="226" spans="1:3">
      <c r="A226">
        <v>4326611000</v>
      </c>
      <c r="B226" t="s">
        <v>242</v>
      </c>
      <c r="C226">
        <v>176</v>
      </c>
    </row>
    <row r="227" spans="1:3">
      <c r="A227">
        <v>4326614000</v>
      </c>
      <c r="B227" t="s">
        <v>243</v>
      </c>
      <c r="C227">
        <v>389</v>
      </c>
    </row>
    <row r="228" spans="1:3">
      <c r="A228">
        <v>5020101000</v>
      </c>
      <c r="B228" t="s">
        <v>244</v>
      </c>
      <c r="C228">
        <v>113</v>
      </c>
    </row>
    <row r="229" spans="1:3">
      <c r="A229">
        <v>5020105000</v>
      </c>
      <c r="B229" t="s">
        <v>245</v>
      </c>
      <c r="C229">
        <v>143</v>
      </c>
    </row>
    <row r="230" spans="1:3">
      <c r="A230">
        <v>5020106000</v>
      </c>
      <c r="B230" t="s">
        <v>246</v>
      </c>
      <c r="C230">
        <v>102</v>
      </c>
    </row>
    <row r="231" spans="1:3">
      <c r="A231">
        <v>5020107000</v>
      </c>
      <c r="B231" t="s">
        <v>247</v>
      </c>
      <c r="C231">
        <v>73</v>
      </c>
    </row>
    <row r="232" spans="1:3">
      <c r="A232">
        <v>5020110000</v>
      </c>
      <c r="B232" t="s">
        <v>248</v>
      </c>
      <c r="C232">
        <v>104</v>
      </c>
    </row>
    <row r="233" spans="1:3">
      <c r="A233">
        <v>5020112000</v>
      </c>
      <c r="B233" t="s">
        <v>249</v>
      </c>
      <c r="C233">
        <v>125</v>
      </c>
    </row>
    <row r="234" spans="1:3">
      <c r="A234">
        <v>5020125000</v>
      </c>
      <c r="B234" t="s">
        <v>250</v>
      </c>
      <c r="C234">
        <v>171</v>
      </c>
    </row>
    <row r="235" spans="1:3">
      <c r="A235">
        <v>5020126000</v>
      </c>
      <c r="B235" t="s">
        <v>251</v>
      </c>
      <c r="C235">
        <v>141</v>
      </c>
    </row>
    <row r="236" spans="1:3">
      <c r="A236">
        <v>5020203000</v>
      </c>
      <c r="B236" t="s">
        <v>252</v>
      </c>
      <c r="C236">
        <v>214</v>
      </c>
    </row>
    <row r="237" spans="1:3">
      <c r="A237">
        <v>5020204000</v>
      </c>
      <c r="B237" t="s">
        <v>253</v>
      </c>
      <c r="C237">
        <v>122</v>
      </c>
    </row>
    <row r="238" spans="1:3">
      <c r="A238">
        <v>5020209000</v>
      </c>
      <c r="B238" t="s">
        <v>254</v>
      </c>
      <c r="C238">
        <v>129</v>
      </c>
    </row>
    <row r="239" spans="1:3">
      <c r="A239">
        <v>5020211000</v>
      </c>
      <c r="B239" t="s">
        <v>255</v>
      </c>
      <c r="C239">
        <v>200</v>
      </c>
    </row>
    <row r="240" spans="1:3">
      <c r="A240">
        <v>5020216000</v>
      </c>
      <c r="B240" t="s">
        <v>256</v>
      </c>
      <c r="C240">
        <v>167</v>
      </c>
    </row>
    <row r="241" spans="1:3">
      <c r="A241">
        <v>5020302000</v>
      </c>
      <c r="B241" t="s">
        <v>257</v>
      </c>
      <c r="C241">
        <v>202</v>
      </c>
    </row>
    <row r="242" spans="1:3">
      <c r="A242">
        <v>5020308000</v>
      </c>
      <c r="B242" t="s">
        <v>258</v>
      </c>
      <c r="C242">
        <v>575</v>
      </c>
    </row>
    <row r="243" spans="1:3">
      <c r="A243">
        <v>5020319000</v>
      </c>
      <c r="B243" t="s">
        <v>132</v>
      </c>
      <c r="C243">
        <v>263</v>
      </c>
    </row>
    <row r="244" spans="1:3">
      <c r="A244">
        <v>5020321000</v>
      </c>
      <c r="B244" t="s">
        <v>259</v>
      </c>
      <c r="C244">
        <v>147</v>
      </c>
    </row>
    <row r="245" spans="1:3">
      <c r="A245">
        <v>5020324000</v>
      </c>
      <c r="B245" t="s">
        <v>260</v>
      </c>
      <c r="C245">
        <v>211</v>
      </c>
    </row>
    <row r="246" spans="1:3">
      <c r="A246">
        <v>5020413000</v>
      </c>
      <c r="B246" t="s">
        <v>261</v>
      </c>
      <c r="C246">
        <v>117</v>
      </c>
    </row>
    <row r="247" spans="1:3">
      <c r="A247">
        <v>5020414000</v>
      </c>
      <c r="B247" t="s">
        <v>262</v>
      </c>
      <c r="C247">
        <v>192</v>
      </c>
    </row>
    <row r="248" spans="1:3">
      <c r="A248">
        <v>5020415000</v>
      </c>
      <c r="B248" t="s">
        <v>263</v>
      </c>
      <c r="C248">
        <v>171</v>
      </c>
    </row>
    <row r="249" spans="1:3">
      <c r="A249">
        <v>5020417000</v>
      </c>
      <c r="B249" t="s">
        <v>264</v>
      </c>
      <c r="C249">
        <v>152</v>
      </c>
    </row>
    <row r="250" spans="1:3">
      <c r="A250">
        <v>5020418000</v>
      </c>
      <c r="B250" t="s">
        <v>224</v>
      </c>
      <c r="C250">
        <v>83</v>
      </c>
    </row>
    <row r="251" spans="1:3">
      <c r="A251">
        <v>5020420000</v>
      </c>
      <c r="B251" t="s">
        <v>265</v>
      </c>
      <c r="C251">
        <v>189</v>
      </c>
    </row>
    <row r="252" spans="1:3">
      <c r="A252">
        <v>5020422000</v>
      </c>
      <c r="B252" t="s">
        <v>266</v>
      </c>
      <c r="C252">
        <v>217</v>
      </c>
    </row>
    <row r="253" spans="1:3">
      <c r="A253">
        <v>5020423000</v>
      </c>
      <c r="B253" t="s">
        <v>267</v>
      </c>
      <c r="C253">
        <v>125</v>
      </c>
    </row>
    <row r="254" spans="1:3">
      <c r="A254">
        <v>5163101000</v>
      </c>
      <c r="B254" t="s">
        <v>97</v>
      </c>
      <c r="C254">
        <v>225</v>
      </c>
    </row>
    <row r="255" spans="1:3">
      <c r="A255">
        <v>5163102000</v>
      </c>
      <c r="B255" t="s">
        <v>268</v>
      </c>
      <c r="C255">
        <v>171</v>
      </c>
    </row>
    <row r="256" spans="1:3">
      <c r="A256">
        <v>5163106000</v>
      </c>
      <c r="B256" t="s">
        <v>269</v>
      </c>
      <c r="C256">
        <v>132</v>
      </c>
    </row>
    <row r="257" spans="1:3">
      <c r="A257">
        <v>5163107000</v>
      </c>
      <c r="B257" t="s">
        <v>270</v>
      </c>
      <c r="C257">
        <v>327</v>
      </c>
    </row>
    <row r="258" spans="1:3">
      <c r="A258">
        <v>5163110000</v>
      </c>
      <c r="B258" t="s">
        <v>271</v>
      </c>
      <c r="C258">
        <v>178</v>
      </c>
    </row>
    <row r="259" spans="1:3">
      <c r="A259">
        <v>5163203000</v>
      </c>
      <c r="B259" t="s">
        <v>272</v>
      </c>
      <c r="C259">
        <v>239</v>
      </c>
    </row>
    <row r="260" spans="1:3">
      <c r="A260">
        <v>5163204000</v>
      </c>
      <c r="B260" t="s">
        <v>273</v>
      </c>
      <c r="C260">
        <v>115</v>
      </c>
    </row>
    <row r="261" spans="1:3">
      <c r="A261">
        <v>5163205000</v>
      </c>
      <c r="B261" t="s">
        <v>274</v>
      </c>
      <c r="C261">
        <v>133</v>
      </c>
    </row>
    <row r="262" spans="1:3">
      <c r="A262">
        <v>5163208000</v>
      </c>
      <c r="B262" t="s">
        <v>275</v>
      </c>
      <c r="C262">
        <v>99</v>
      </c>
    </row>
    <row r="263" spans="1:3">
      <c r="A263">
        <v>5163209000</v>
      </c>
      <c r="B263" t="s">
        <v>136</v>
      </c>
      <c r="C263">
        <v>235</v>
      </c>
    </row>
    <row r="264" spans="1:3">
      <c r="A264">
        <v>5163211000</v>
      </c>
      <c r="B264" t="s">
        <v>276</v>
      </c>
      <c r="C264">
        <v>101</v>
      </c>
    </row>
    <row r="265" spans="1:3">
      <c r="A265">
        <v>6040603000</v>
      </c>
      <c r="B265" t="s">
        <v>277</v>
      </c>
      <c r="C265">
        <v>196</v>
      </c>
    </row>
    <row r="266" spans="1:3">
      <c r="A266">
        <v>6040615000</v>
      </c>
      <c r="B266" t="s">
        <v>278</v>
      </c>
      <c r="C266">
        <v>366</v>
      </c>
    </row>
    <row r="267" spans="1:3">
      <c r="A267">
        <v>6040702000</v>
      </c>
      <c r="B267" t="s">
        <v>279</v>
      </c>
      <c r="C267">
        <v>229</v>
      </c>
    </row>
    <row r="268" spans="1:3">
      <c r="A268">
        <v>6040704000</v>
      </c>
      <c r="B268" t="s">
        <v>280</v>
      </c>
      <c r="C268">
        <v>179</v>
      </c>
    </row>
    <row r="269" spans="1:3">
      <c r="A269">
        <v>6040705000</v>
      </c>
      <c r="B269" t="s">
        <v>281</v>
      </c>
      <c r="C269">
        <v>218</v>
      </c>
    </row>
    <row r="270" spans="1:3">
      <c r="A270">
        <v>6040706000</v>
      </c>
      <c r="B270" t="s">
        <v>282</v>
      </c>
      <c r="C270">
        <v>200</v>
      </c>
    </row>
    <row r="271" spans="1:3">
      <c r="A271">
        <v>6040712000</v>
      </c>
      <c r="B271" t="s">
        <v>283</v>
      </c>
      <c r="C271">
        <v>175</v>
      </c>
    </row>
    <row r="272" spans="1:3">
      <c r="A272">
        <v>6040717000</v>
      </c>
      <c r="B272" t="s">
        <v>284</v>
      </c>
      <c r="C272">
        <v>120</v>
      </c>
    </row>
    <row r="273" spans="1:3">
      <c r="A273">
        <v>6040801000</v>
      </c>
      <c r="B273" t="s">
        <v>285</v>
      </c>
      <c r="C273">
        <v>224</v>
      </c>
    </row>
    <row r="274" spans="1:3">
      <c r="A274">
        <v>6040808000</v>
      </c>
      <c r="B274" t="s">
        <v>286</v>
      </c>
      <c r="C274">
        <v>448</v>
      </c>
    </row>
    <row r="275" spans="1:3">
      <c r="A275">
        <v>6040811000</v>
      </c>
      <c r="B275" t="s">
        <v>287</v>
      </c>
      <c r="C275">
        <v>189</v>
      </c>
    </row>
    <row r="276" spans="1:3">
      <c r="A276">
        <v>6040818000</v>
      </c>
      <c r="B276" t="s">
        <v>288</v>
      </c>
      <c r="C276">
        <v>436</v>
      </c>
    </row>
    <row r="277" spans="1:3">
      <c r="A277">
        <v>6046707000</v>
      </c>
      <c r="B277" t="s">
        <v>289</v>
      </c>
      <c r="C277">
        <v>749</v>
      </c>
    </row>
    <row r="278" spans="1:3">
      <c r="A278">
        <v>6046709000</v>
      </c>
      <c r="B278" t="s">
        <v>290</v>
      </c>
      <c r="C278">
        <v>245</v>
      </c>
    </row>
    <row r="279" spans="1:3">
      <c r="A279">
        <v>6046710000</v>
      </c>
      <c r="B279" t="s">
        <v>291</v>
      </c>
      <c r="C279">
        <v>280</v>
      </c>
    </row>
    <row r="280" spans="1:3">
      <c r="A280">
        <v>6046719000</v>
      </c>
      <c r="B280" t="s">
        <v>292</v>
      </c>
      <c r="C280">
        <v>286</v>
      </c>
    </row>
    <row r="281" spans="1:3">
      <c r="A281">
        <v>6046813000</v>
      </c>
      <c r="B281" t="s">
        <v>293</v>
      </c>
      <c r="C281">
        <v>169</v>
      </c>
    </row>
    <row r="282" spans="1:3">
      <c r="A282">
        <v>6046814000</v>
      </c>
      <c r="B282" t="s">
        <v>294</v>
      </c>
      <c r="C282">
        <v>265</v>
      </c>
    </row>
    <row r="283" spans="1:3">
      <c r="A283">
        <v>6046816000</v>
      </c>
      <c r="B283" t="s">
        <v>295</v>
      </c>
      <c r="C283">
        <v>172</v>
      </c>
    </row>
    <row r="284" spans="1:3">
      <c r="A284">
        <v>6224004000</v>
      </c>
      <c r="B284" t="s">
        <v>296</v>
      </c>
      <c r="C284">
        <v>190</v>
      </c>
    </row>
    <row r="285" spans="1:3">
      <c r="A285">
        <v>6224005000</v>
      </c>
      <c r="B285" t="s">
        <v>297</v>
      </c>
      <c r="C285">
        <v>244</v>
      </c>
    </row>
    <row r="286" spans="1:3">
      <c r="A286">
        <v>6224010000</v>
      </c>
      <c r="B286" t="s">
        <v>67</v>
      </c>
      <c r="C286">
        <v>109</v>
      </c>
    </row>
    <row r="287" spans="1:3">
      <c r="A287">
        <v>6224011000</v>
      </c>
      <c r="B287" t="s">
        <v>298</v>
      </c>
      <c r="C287">
        <v>191</v>
      </c>
    </row>
    <row r="288" spans="1:3">
      <c r="A288">
        <v>6224015000</v>
      </c>
      <c r="B288" t="s">
        <v>299</v>
      </c>
      <c r="C288">
        <v>595</v>
      </c>
    </row>
    <row r="289" spans="1:3">
      <c r="A289">
        <v>6224101000</v>
      </c>
      <c r="B289" t="s">
        <v>300</v>
      </c>
      <c r="C289">
        <v>355</v>
      </c>
    </row>
    <row r="290" spans="1:3">
      <c r="A290">
        <v>6224108000</v>
      </c>
      <c r="B290" t="s">
        <v>301</v>
      </c>
      <c r="C290">
        <v>168</v>
      </c>
    </row>
    <row r="291" spans="1:3">
      <c r="A291">
        <v>6224112000</v>
      </c>
      <c r="B291" t="s">
        <v>302</v>
      </c>
      <c r="C291">
        <v>268</v>
      </c>
    </row>
    <row r="292" spans="1:3">
      <c r="A292">
        <v>6224207000</v>
      </c>
      <c r="B292" t="s">
        <v>303</v>
      </c>
      <c r="C292">
        <v>235</v>
      </c>
    </row>
    <row r="293" spans="1:3">
      <c r="A293">
        <v>6224209000</v>
      </c>
      <c r="B293" t="s">
        <v>304</v>
      </c>
      <c r="C293">
        <v>229</v>
      </c>
    </row>
    <row r="294" spans="1:3">
      <c r="A294">
        <v>6224213000</v>
      </c>
      <c r="B294" t="s">
        <v>305</v>
      </c>
      <c r="C294">
        <v>317</v>
      </c>
    </row>
    <row r="295" spans="1:3">
      <c r="A295">
        <v>6224214000</v>
      </c>
      <c r="B295" t="s">
        <v>306</v>
      </c>
      <c r="C295">
        <v>299</v>
      </c>
    </row>
    <row r="296" spans="1:3">
      <c r="A296">
        <v>6224216000</v>
      </c>
      <c r="B296" t="s">
        <v>307</v>
      </c>
      <c r="C296">
        <v>118</v>
      </c>
    </row>
    <row r="297" spans="1:3">
      <c r="A297">
        <v>6227202000</v>
      </c>
      <c r="B297" t="s">
        <v>308</v>
      </c>
      <c r="C297">
        <v>414</v>
      </c>
    </row>
    <row r="298" spans="1:3">
      <c r="A298">
        <v>6227203000</v>
      </c>
      <c r="B298" t="s">
        <v>309</v>
      </c>
      <c r="C298">
        <v>215</v>
      </c>
    </row>
    <row r="299" spans="1:3">
      <c r="A299">
        <v>6227206000</v>
      </c>
      <c r="B299" t="s">
        <v>310</v>
      </c>
      <c r="C299">
        <v>185</v>
      </c>
    </row>
    <row r="300" spans="1:3">
      <c r="A300">
        <v>6285402000</v>
      </c>
      <c r="B300" t="s">
        <v>311</v>
      </c>
      <c r="C300">
        <v>246</v>
      </c>
    </row>
    <row r="301" spans="1:3">
      <c r="A301">
        <v>6285403000</v>
      </c>
      <c r="B301" t="s">
        <v>312</v>
      </c>
      <c r="C301">
        <v>387</v>
      </c>
    </row>
    <row r="302" spans="1:3">
      <c r="A302">
        <v>6285404000</v>
      </c>
      <c r="B302" t="s">
        <v>313</v>
      </c>
      <c r="C302">
        <v>265</v>
      </c>
    </row>
    <row r="303" spans="1:3">
      <c r="A303">
        <v>6285407000</v>
      </c>
      <c r="B303" t="s">
        <v>314</v>
      </c>
      <c r="C303">
        <v>154</v>
      </c>
    </row>
    <row r="304" spans="1:3">
      <c r="A304">
        <v>6285412000</v>
      </c>
      <c r="B304" t="s">
        <v>315</v>
      </c>
      <c r="C304">
        <v>127</v>
      </c>
    </row>
    <row r="305" spans="1:3">
      <c r="A305">
        <v>6285415000</v>
      </c>
      <c r="B305" t="s">
        <v>316</v>
      </c>
      <c r="C305">
        <v>362</v>
      </c>
    </row>
    <row r="306" spans="1:3">
      <c r="A306">
        <v>6285505000</v>
      </c>
      <c r="B306" t="s">
        <v>317</v>
      </c>
      <c r="C306">
        <v>382</v>
      </c>
    </row>
    <row r="307" spans="1:3">
      <c r="A307">
        <v>6285506000</v>
      </c>
      <c r="B307" t="s">
        <v>318</v>
      </c>
      <c r="C307">
        <v>158</v>
      </c>
    </row>
    <row r="308" spans="1:3">
      <c r="A308">
        <v>6285513000</v>
      </c>
      <c r="B308" t="s">
        <v>319</v>
      </c>
      <c r="C308">
        <v>165</v>
      </c>
    </row>
    <row r="309" spans="1:3">
      <c r="A309">
        <v>6285516000</v>
      </c>
      <c r="B309" t="s">
        <v>320</v>
      </c>
      <c r="C309">
        <v>270</v>
      </c>
    </row>
    <row r="310" spans="1:3">
      <c r="A310">
        <v>6285518000</v>
      </c>
      <c r="B310" t="s">
        <v>321</v>
      </c>
      <c r="C310">
        <v>152</v>
      </c>
    </row>
    <row r="311" spans="1:3">
      <c r="A311">
        <v>6285519000</v>
      </c>
      <c r="B311" t="s">
        <v>322</v>
      </c>
      <c r="C311">
        <v>113</v>
      </c>
    </row>
    <row r="312" spans="1:3">
      <c r="A312">
        <v>6285601000</v>
      </c>
      <c r="B312" t="s">
        <v>323</v>
      </c>
      <c r="C312">
        <v>391</v>
      </c>
    </row>
    <row r="313" spans="1:3">
      <c r="A313">
        <v>6285608000</v>
      </c>
      <c r="B313" t="s">
        <v>324</v>
      </c>
      <c r="C313">
        <v>249</v>
      </c>
    </row>
    <row r="314" spans="1:3">
      <c r="A314">
        <v>6285609000</v>
      </c>
      <c r="B314" t="s">
        <v>325</v>
      </c>
      <c r="C314">
        <v>187</v>
      </c>
    </row>
    <row r="315" spans="1:3">
      <c r="A315">
        <v>6285610000</v>
      </c>
      <c r="B315" t="s">
        <v>326</v>
      </c>
      <c r="C315">
        <v>136</v>
      </c>
    </row>
    <row r="316" spans="1:3">
      <c r="A316">
        <v>6285611000</v>
      </c>
      <c r="B316" t="s">
        <v>327</v>
      </c>
      <c r="C316">
        <v>133</v>
      </c>
    </row>
    <row r="317" spans="1:3">
      <c r="A317">
        <v>6285614000</v>
      </c>
      <c r="B317" t="s">
        <v>328</v>
      </c>
      <c r="C317">
        <v>428</v>
      </c>
    </row>
    <row r="318" spans="1:3">
      <c r="A318">
        <v>6285617000</v>
      </c>
      <c r="B318" t="s">
        <v>329</v>
      </c>
      <c r="C318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DANE</vt:lpstr>
      <vt:lpstr>TABLICA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Natalia Goździela</cp:lastModifiedBy>
  <dcterms:modified xsi:type="dcterms:W3CDTF">2017-04-27T18:47:09Z</dcterms:modified>
</cp:coreProperties>
</file>