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00" windowWidth="18880" windowHeight="8990" activeTab="1"/>
  </bookViews>
  <sheets>
    <sheet name="OPIS" sheetId="1" r:id="rId1"/>
    <sheet name="DANE" sheetId="2" r:id="rId2"/>
    <sheet name="TABLICA" sheetId="3" r:id="rId3"/>
  </sheets>
  <calcPr calcId="145621"/>
  <pivotCaches>
    <pivotCache cacheId="6" r:id="rId4"/>
  </pivotCaches>
</workbook>
</file>

<file path=xl/calcChain.xml><?xml version="1.0" encoding="utf-8"?>
<calcChain xmlns="http://schemas.openxmlformats.org/spreadsheetml/2006/main">
  <c r="M14" i="2" l="1"/>
  <c r="I13" i="2"/>
  <c r="I24" i="2" l="1"/>
  <c r="I25" i="2" s="1"/>
  <c r="I23" i="2"/>
  <c r="I20" i="2"/>
  <c r="I21" i="2" s="1"/>
  <c r="I22" i="2" s="1"/>
  <c r="I15" i="2"/>
  <c r="I14" i="2"/>
  <c r="I11" i="2"/>
  <c r="I10" i="2"/>
  <c r="I9" i="2"/>
  <c r="M10" i="2"/>
  <c r="I8" i="2"/>
  <c r="Q11" i="2"/>
  <c r="Q7" i="2"/>
  <c r="Q5" i="2"/>
  <c r="Q6" i="2"/>
  <c r="M13" i="2"/>
  <c r="M8" i="2"/>
  <c r="M7" i="2"/>
  <c r="M5" i="2"/>
  <c r="I7" i="2"/>
  <c r="I6" i="2"/>
  <c r="I26" i="2" l="1"/>
  <c r="I30" i="2" s="1"/>
  <c r="I31" i="2" s="1"/>
  <c r="I12" i="2"/>
  <c r="M9" i="2"/>
  <c r="Q8" i="2"/>
  <c r="Q9" i="2" s="1"/>
  <c r="M11" i="2"/>
  <c r="N12" i="2"/>
  <c r="M12" i="2"/>
  <c r="Q10" i="2" l="1"/>
  <c r="I32" i="2"/>
  <c r="I5" i="2"/>
  <c r="I33" i="2" l="1"/>
  <c r="I34" i="2" l="1"/>
  <c r="I35" i="2" l="1"/>
  <c r="I36" i="2" l="1"/>
  <c r="I37" i="2" l="1"/>
  <c r="I38" i="2" l="1"/>
  <c r="I39" i="2" l="1"/>
  <c r="I40" i="2" l="1"/>
  <c r="I41" i="2" l="1"/>
  <c r="I42" i="2" l="1"/>
  <c r="I43" i="2" l="1"/>
  <c r="I44" i="2" l="1"/>
  <c r="I45" i="2" l="1"/>
  <c r="I46" i="2" l="1"/>
  <c r="I47" i="2" l="1"/>
  <c r="I48" i="2" l="1"/>
  <c r="J30" i="2" l="1"/>
  <c r="J44" i="2"/>
  <c r="J47" i="2"/>
  <c r="J32" i="2"/>
  <c r="J48" i="2"/>
  <c r="J33" i="2"/>
  <c r="J38" i="2"/>
  <c r="J31" i="2"/>
  <c r="J35" i="2"/>
  <c r="J34" i="2"/>
  <c r="J36" i="2"/>
  <c r="J37" i="2"/>
  <c r="J41" i="2"/>
  <c r="J39" i="2"/>
  <c r="J45" i="2"/>
  <c r="J29" i="2"/>
  <c r="J42" i="2"/>
  <c r="J46" i="2"/>
  <c r="J40" i="2"/>
  <c r="J43" i="2"/>
</calcChain>
</file>

<file path=xl/comments1.xml><?xml version="1.0" encoding="utf-8"?>
<comments xmlns="http://schemas.openxmlformats.org/spreadsheetml/2006/main">
  <authors>
    <author>Tomasz Gajewski</author>
  </authors>
  <commentList>
    <comment ref="Q5" authorId="0">
      <text>
        <r>
          <rPr>
            <sz val="9"/>
            <color indexed="81"/>
            <rFont val="Tahoma"/>
            <charset val="1"/>
          </rPr>
          <t xml:space="preserve">Kwartyl 1 dla zarejestrowanych samochodów osobowych w Polsce w 2015 roku wyniósł 29,927 co oznacza, że 25% jednostek ma wartości niższe bądź równe, a 75% ma wartości wyższe. 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Oznacza to,że 50% powiatów zarejestrowało 40749 sztuk samochodów osobowych  lub mniej a 50% powiatów zarejestrowało 40749 sztuk pojazdów samochodów osobywch lub więcej.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Nie występuje dominanta. W każdym powiecie jest inna liczba sztuk samochodów osobowych
</t>
        </r>
      </text>
    </comment>
    <comment ref="M7" authorId="0">
      <text>
        <r>
          <rPr>
            <b/>
            <sz val="9"/>
            <color indexed="81"/>
            <rFont val="Tahoma"/>
            <charset val="1"/>
          </rPr>
          <t>Minimalna wartość zarejstrowanych samochodów osobowych.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Wartość dzieli populacje w stosunku 75%/25%. 
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Maksymalna wartość zarejstrowanych samochodów osobowych.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Odchylenie ćwairtkowe wyniosło w zaokrągleniu 15456 sztuk, oznacza to,że zarejestowane  samochody osobowe odchylają się przeciętnie o 15456 sztuk.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Pozycyjny współcznynnik zmienności określa zmienność/zróżnicowanie populacji. Współczynnik pozycyjny zmiennosci populacji wyniosl 38% oznacza  to, że zarejestrowane samochody osobowe  w Polsce są mało zróżnicowane.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Zarejestrowane samochody osobowe  odchylają się przeciętnie od średniej o 71231,38 sztuk.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
Pozycyjny współczynnik asymetrii wynosi 0,60 i jest &gt;0 oznacza to, że zarejestrowane pojazdy osobowe są asymetrycznie prawostronnie. 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Klasyczny współczynnik zmienności zarejestrowanych samochodów osobowych odchylała się przeciętnie od średniej o 77%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Dominanta nie występuje. Każdy powiat ma inną wartość sztuk samochodów osobowych.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Typowy obszar zmienności zarejestrowanych samochodów osoboych  to przedział od -16696,1 do 125766,7.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Współczynnik koncentracji zarejestrowanych pojazdów osobowych był bardzo mocno wysmukły.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Wynik sumy wszystkich zarejestrowanych pojazdów osobowych w każdym powiecie.
</t>
        </r>
      </text>
    </comment>
  </commentList>
</comments>
</file>

<file path=xl/sharedStrings.xml><?xml version="1.0" encoding="utf-8"?>
<sst xmlns="http://schemas.openxmlformats.org/spreadsheetml/2006/main" count="3110" uniqueCount="810">
  <si>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</si>
  <si>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</si>
  <si>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</si>
  <si>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</si>
  <si>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POJAZDY</t>
  </si>
  <si>
    <t>Dane o pojazdach samochodowych i ciągnikach, motorowerach oraz pojazdach bezsilnikowych zarejestrowanych według stanu w dniu 31 XII prezentowane są do 2001 r. według ewidencji prowadzonej przez wojewodów, w latach 2002-2008 - przez starostów, prezydentów miast i burmistrzów, od 2009 r. według centralnej ewidencji pojazdów (CEPiK) prowadzonej przez Ministerstwo Spraw Wewnętrznych (do 17 XI 2012 r. - Ministerstwo Spraw Wewnętrznych i Administracji).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</si>
  <si>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</si>
  <si>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Pojazdy ogółem</t>
  </si>
  <si>
    <t>Pozycja "pojazdy samochodowe i ciągniki" obejmuje zarejestrowane motocykle, samochody osobowe, trolejbusy, samochody ciężarowe, samochody specjalne, ciągniki samochodowe (siodłowe i balastowe) oraz ciągniki rolnicze; bez pojazdów wolnobieżnych wchodzących w skład kolejki turystycznej i pojazdów określanych jako rodzaj pojazdu: "samochodowy inny" ("czterokołowce" i "czterokołowce lekkie"). Pojęcie to nie obejmuje motorowerów oraz pojazdów bezsilnikowych, tj. przyczep i naczep.</t>
  </si>
  <si>
    <t>Data ostatniej aktualizacji:</t>
  </si>
  <si>
    <t>2016-10-12</t>
  </si>
  <si>
    <t>Wymiary:</t>
  </si>
  <si>
    <t>Rodzaje pojazdów; Rok</t>
  </si>
  <si>
    <t>Przypisy:</t>
  </si>
  <si>
    <t>Znak '-' oznacza brak danych</t>
  </si>
  <si>
    <t>Kod</t>
  </si>
  <si>
    <t>Nazwa</t>
  </si>
  <si>
    <t>Rodzaje pojazdów</t>
  </si>
  <si>
    <t>Rok</t>
  </si>
  <si>
    <t>Wartosc</t>
  </si>
  <si>
    <t>Jednostka miary</t>
  </si>
  <si>
    <t>Atrybut</t>
  </si>
  <si>
    <t>1101506000</t>
  </si>
  <si>
    <t>Powiat łódzki wschodni</t>
  </si>
  <si>
    <t>samochody osobowe</t>
  </si>
  <si>
    <t>2015</t>
  </si>
  <si>
    <t>szt.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</si>
  <si>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</si>
  <si>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</si>
  <si>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</si>
  <si>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</si>
  <si>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</si>
  <si>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</si>
  <si>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</si>
  <si>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</si>
  <si>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</si>
  <si>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</si>
  <si>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</si>
  <si>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</si>
  <si>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</si>
  <si>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</si>
  <si>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</si>
  <si>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</si>
  <si>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</si>
  <si>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</si>
  <si>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</si>
  <si>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</si>
  <si>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</si>
  <si>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</si>
  <si>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</si>
  <si>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</si>
  <si>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</si>
  <si>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</si>
  <si>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</si>
  <si>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</si>
  <si>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</si>
  <si>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</si>
  <si>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</si>
  <si>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</si>
  <si>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</si>
  <si>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</si>
  <si>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</si>
  <si>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</si>
  <si>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</si>
  <si>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</si>
  <si>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</si>
  <si>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</si>
  <si>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</si>
  <si>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</si>
  <si>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</si>
  <si>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</si>
  <si>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</si>
  <si>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</si>
  <si>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</si>
  <si>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</si>
  <si>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</si>
  <si>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</si>
  <si>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</si>
  <si>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</si>
  <si>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</si>
  <si>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</si>
  <si>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</si>
  <si>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</si>
  <si>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</si>
  <si>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</si>
  <si>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</si>
  <si>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</si>
  <si>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</si>
  <si>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</si>
  <si>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</si>
  <si>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</si>
  <si>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</si>
  <si>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</si>
  <si>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</si>
  <si>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</si>
  <si>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</si>
  <si>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</si>
  <si>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</si>
  <si>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</si>
  <si>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</si>
  <si>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</si>
  <si>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</si>
  <si>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</si>
  <si>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</si>
  <si>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</si>
  <si>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</si>
  <si>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</si>
  <si>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</si>
  <si>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</si>
  <si>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</si>
  <si>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</si>
  <si>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</si>
  <si>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</si>
  <si>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</si>
  <si>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</si>
  <si>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</si>
  <si>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</si>
  <si>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</si>
  <si>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</si>
  <si>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</si>
  <si>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</si>
  <si>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</si>
  <si>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</si>
  <si>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</si>
  <si>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</si>
  <si>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</si>
  <si>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</si>
  <si>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</si>
  <si>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</si>
  <si>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</si>
  <si>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</si>
  <si>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</si>
  <si>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</si>
  <si>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</si>
  <si>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</si>
  <si>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</si>
  <si>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</si>
  <si>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</si>
  <si>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</si>
  <si>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</si>
  <si>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</si>
  <si>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</si>
  <si>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</si>
  <si>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</si>
  <si>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</si>
  <si>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</si>
  <si>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</si>
  <si>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</si>
  <si>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</si>
  <si>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</si>
  <si>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</si>
  <si>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</si>
  <si>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</si>
  <si>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</si>
  <si>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</si>
  <si>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</si>
  <si>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</si>
  <si>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</si>
  <si>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</si>
  <si>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</si>
  <si>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</si>
  <si>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</si>
  <si>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</si>
  <si>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</si>
  <si>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</si>
  <si>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</si>
  <si>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</si>
  <si>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</si>
  <si>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</si>
  <si>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</si>
  <si>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</si>
  <si>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</si>
  <si>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</si>
  <si>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</si>
  <si>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</si>
  <si>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</si>
  <si>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</si>
  <si>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</si>
  <si>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</si>
  <si>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</si>
  <si>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</si>
  <si>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</si>
  <si>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</si>
  <si>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</si>
  <si>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</si>
  <si>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</si>
  <si>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</si>
  <si>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</si>
  <si>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</si>
  <si>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</si>
  <si>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</si>
  <si>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</si>
  <si>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</si>
  <si>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</si>
  <si>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</si>
  <si>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</si>
  <si>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</si>
  <si>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</si>
  <si>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</si>
  <si>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</si>
  <si>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</si>
  <si>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</si>
  <si>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</si>
  <si>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</si>
  <si>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</si>
  <si>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</si>
  <si>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</si>
  <si>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</si>
  <si>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</si>
  <si>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</si>
  <si>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</si>
  <si>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</si>
  <si>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</si>
  <si>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</si>
  <si>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</si>
  <si>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</si>
  <si>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</si>
  <si>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</si>
  <si>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</si>
  <si>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</si>
  <si>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</si>
  <si>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</si>
  <si>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</si>
  <si>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</si>
  <si>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</si>
  <si>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</si>
  <si>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</si>
  <si>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</si>
  <si>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</si>
  <si>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</si>
  <si>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</si>
  <si>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</si>
  <si>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</si>
  <si>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</si>
  <si>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</si>
  <si>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</si>
  <si>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</si>
  <si>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</si>
  <si>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</si>
  <si>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</si>
  <si>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</si>
  <si>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</si>
  <si>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</si>
  <si>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</si>
  <si>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</si>
  <si>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</si>
  <si>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</si>
  <si>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</si>
  <si>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</si>
  <si>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</si>
  <si>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</si>
  <si>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</si>
  <si>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</si>
  <si>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</si>
  <si>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</si>
  <si>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</si>
  <si>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</si>
  <si>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</si>
  <si>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</si>
  <si>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</si>
  <si>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</si>
  <si>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</si>
  <si>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</si>
  <si>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</si>
  <si>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</si>
  <si>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</si>
  <si>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</si>
  <si>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</si>
  <si>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</si>
  <si>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</si>
  <si>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</si>
  <si>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</si>
  <si>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</si>
  <si>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</si>
  <si>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</si>
  <si>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</si>
  <si>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</si>
  <si>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</si>
  <si>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</si>
  <si>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</si>
  <si>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</si>
  <si>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</si>
  <si>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</si>
  <si>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</si>
  <si>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</si>
  <si>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</si>
  <si>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</si>
  <si>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</si>
  <si>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</si>
  <si>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</si>
  <si>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</si>
  <si>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</si>
  <si>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</si>
  <si>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</si>
  <si>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</si>
  <si>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</si>
  <si>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</si>
  <si>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</si>
  <si>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</si>
  <si>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</si>
  <si>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</si>
  <si>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</si>
  <si>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</si>
  <si>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</si>
  <si>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</si>
  <si>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</si>
  <si>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</si>
  <si>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</si>
  <si>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</si>
  <si>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</si>
  <si>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</si>
  <si>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</si>
  <si>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</si>
  <si>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</si>
  <si>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</si>
  <si>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</si>
  <si>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</si>
  <si>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</si>
  <si>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</si>
  <si>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</si>
  <si>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</si>
  <si>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</si>
  <si>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</si>
  <si>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</si>
  <si>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</si>
  <si>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</si>
  <si>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</si>
  <si>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</si>
  <si>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</si>
  <si>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</si>
  <si>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</si>
  <si>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</si>
  <si>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</si>
  <si>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</si>
  <si>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</si>
  <si>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</si>
  <si>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</si>
  <si>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</si>
  <si>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</si>
  <si>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</si>
  <si>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</si>
  <si>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</si>
  <si>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</si>
  <si>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</si>
  <si>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</si>
  <si>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</si>
  <si>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</si>
  <si>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</si>
  <si>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</si>
  <si>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</si>
  <si>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</si>
  <si>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</si>
  <si>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</si>
  <si>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</si>
  <si>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</si>
  <si>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</si>
  <si>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</si>
  <si>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</si>
  <si>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</si>
  <si>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</si>
  <si>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</si>
  <si>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</si>
  <si>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</si>
  <si>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</si>
  <si>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</si>
  <si>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</si>
  <si>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</si>
  <si>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</si>
  <si>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</si>
  <si>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</si>
  <si>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</si>
  <si>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</si>
  <si>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</si>
  <si>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</si>
  <si>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</si>
  <si>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</si>
  <si>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</si>
  <si>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</si>
  <si>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</si>
  <si>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</si>
  <si>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</si>
  <si>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</si>
  <si>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</si>
  <si>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</si>
  <si>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</si>
  <si>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</si>
  <si>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</si>
  <si>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</si>
  <si>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</si>
  <si>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</si>
  <si>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</si>
  <si>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</si>
  <si>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</si>
  <si>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</si>
  <si>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</si>
  <si>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</si>
  <si>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</si>
  <si>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</si>
  <si>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</si>
  <si>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</si>
  <si>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</si>
  <si>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</si>
  <si>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</si>
  <si>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</si>
  <si>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</si>
  <si>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</si>
  <si>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</si>
  <si>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</si>
  <si>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</si>
  <si>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</si>
  <si>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</si>
  <si>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</si>
  <si>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</si>
  <si>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</si>
  <si>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</si>
  <si>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</si>
  <si>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</si>
  <si>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</si>
  <si>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</si>
  <si>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</si>
  <si>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</si>
  <si>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</si>
  <si>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</si>
  <si>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</si>
  <si>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</si>
  <si>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</si>
  <si>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</si>
  <si>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</si>
  <si>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</si>
  <si>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</si>
  <si>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</si>
  <si>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</si>
  <si>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</si>
  <si>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</si>
  <si>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</si>
  <si>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</si>
  <si>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</si>
  <si>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</si>
  <si>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</si>
  <si>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</si>
  <si>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</si>
  <si>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</si>
  <si>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</si>
  <si>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</si>
  <si>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</si>
  <si>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</si>
  <si>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</si>
  <si>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</si>
  <si>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</si>
  <si>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</si>
  <si>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</si>
  <si>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</si>
  <si>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</si>
  <si>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</si>
  <si>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</si>
  <si>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</si>
  <si>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</si>
  <si>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</si>
  <si>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</si>
  <si>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</si>
  <si>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</si>
  <si>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</si>
  <si>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</si>
  <si>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</si>
  <si>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</si>
  <si>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</si>
  <si>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</si>
  <si>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</si>
  <si>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</si>
  <si>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</si>
  <si>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</si>
  <si>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</si>
  <si>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</si>
  <si>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</si>
  <si>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</si>
  <si>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</si>
  <si>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</si>
  <si>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</si>
  <si>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</si>
  <si>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</si>
  <si>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</si>
  <si>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</si>
  <si>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</si>
  <si>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</si>
  <si>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</si>
  <si>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</si>
  <si>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</si>
  <si>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</si>
  <si>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</si>
  <si>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</si>
  <si>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</si>
  <si>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</si>
  <si>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</si>
  <si>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</si>
  <si>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</si>
  <si>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</si>
  <si>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</si>
  <si>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</si>
  <si>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</si>
  <si>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</si>
  <si>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</si>
  <si>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</si>
  <si>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</si>
  <si>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</si>
  <si>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</si>
  <si>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</si>
  <si>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</si>
  <si>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</si>
  <si>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</si>
  <si>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</si>
  <si>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</si>
  <si>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</si>
  <si>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</si>
  <si>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</si>
  <si>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</si>
  <si>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</si>
  <si>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</si>
  <si>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</si>
  <si>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</si>
  <si>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</si>
  <si>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</si>
  <si>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</si>
  <si>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</si>
  <si>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</si>
  <si>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</si>
  <si>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</si>
  <si>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</si>
  <si>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</si>
  <si>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</si>
  <si>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</si>
  <si>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</si>
  <si>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</si>
  <si>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</si>
  <si>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</si>
  <si>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</si>
  <si>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</si>
  <si>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</si>
  <si>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</si>
  <si>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</si>
  <si>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</si>
  <si>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</si>
  <si>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</si>
  <si>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</si>
  <si>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</si>
  <si>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</si>
  <si>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</si>
  <si>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</si>
  <si>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</si>
  <si>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</si>
  <si>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</si>
  <si>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</si>
  <si>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</si>
  <si>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</si>
  <si>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</si>
  <si>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</si>
  <si>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</si>
  <si>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</si>
  <si>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</si>
  <si>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</si>
  <si>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</si>
  <si>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</si>
  <si>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</si>
  <si>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</si>
  <si>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</si>
  <si>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</si>
  <si>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</si>
  <si>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</si>
  <si>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</si>
  <si>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</si>
  <si>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</si>
  <si>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</si>
  <si>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</si>
  <si>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</si>
  <si>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</si>
  <si>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</si>
  <si>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</si>
  <si>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</si>
  <si>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</si>
  <si>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</si>
  <si>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</si>
  <si>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</si>
  <si>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</si>
  <si>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</si>
  <si>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</si>
  <si>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</si>
  <si>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</si>
  <si>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</si>
  <si>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</si>
  <si>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</si>
  <si>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</si>
  <si>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</si>
  <si>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</si>
  <si>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</si>
  <si>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</si>
  <si>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</si>
  <si>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</si>
  <si>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</si>
  <si>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</si>
  <si>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</si>
  <si>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</si>
  <si>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</si>
  <si>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</si>
  <si>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</si>
  <si>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</si>
  <si>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</si>
  <si>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</si>
  <si>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</si>
  <si>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</si>
  <si>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</si>
  <si>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</si>
  <si>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</si>
  <si>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</si>
  <si>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</si>
  <si>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</si>
  <si>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</si>
  <si>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</si>
  <si>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</si>
  <si>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</si>
  <si>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</si>
  <si>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</si>
  <si>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</si>
  <si>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</si>
  <si>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</si>
  <si>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</si>
  <si>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</si>
  <si>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</si>
  <si>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</si>
  <si>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</si>
  <si>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</si>
  <si>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</si>
  <si>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</si>
  <si>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</si>
  <si>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</si>
  <si>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</si>
  <si>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</si>
  <si>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</si>
  <si>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</si>
  <si>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</si>
  <si>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</si>
  <si>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</si>
  <si>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</si>
  <si>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</si>
  <si>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</si>
  <si>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</si>
  <si>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</si>
  <si>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</si>
  <si>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</si>
  <si>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</si>
  <si>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</si>
  <si>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</si>
  <si>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</si>
  <si>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</si>
  <si>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</si>
  <si>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</si>
  <si>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</si>
  <si>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</si>
  <si>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</si>
  <si>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</si>
  <si>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</si>
  <si>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</si>
  <si>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</si>
  <si>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</si>
  <si>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</si>
  <si>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</si>
  <si>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</si>
  <si>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</si>
  <si>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</si>
  <si>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</si>
  <si>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</si>
  <si>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</si>
  <si>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</si>
  <si>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</si>
  <si>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</si>
  <si>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</si>
  <si>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</si>
  <si>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</si>
  <si>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</si>
  <si>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</si>
  <si>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</si>
  <si>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</si>
  <si>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</si>
  <si>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</si>
  <si>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</si>
  <si>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</si>
  <si>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</si>
  <si>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</si>
  <si>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</si>
  <si>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</si>
  <si>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</si>
  <si>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</si>
  <si>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</si>
  <si>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</si>
  <si>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</si>
  <si>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</si>
  <si>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</si>
  <si>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</si>
  <si>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</si>
  <si>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</si>
  <si>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</si>
  <si>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</si>
  <si>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</si>
  <si>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</si>
  <si>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</si>
  <si>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</si>
  <si>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</si>
  <si>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</si>
  <si>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</si>
  <si>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</si>
  <si>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</si>
  <si>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</si>
  <si>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</si>
  <si>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</si>
  <si>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</si>
  <si>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</si>
  <si>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</si>
  <si>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</si>
  <si>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</si>
  <si>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</si>
  <si>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</si>
  <si>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</si>
  <si>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</si>
  <si>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</si>
  <si>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</si>
  <si>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</si>
  <si>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</si>
  <si>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</si>
  <si>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</si>
  <si>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</si>
  <si>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</si>
  <si>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</si>
  <si>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</si>
  <si>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</si>
  <si>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</si>
  <si>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</si>
  <si>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</si>
  <si>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</si>
  <si>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</si>
  <si>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</si>
  <si>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</si>
  <si>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</si>
  <si>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</si>
  <si>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</si>
  <si>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</si>
  <si>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</si>
  <si>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</si>
  <si>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</si>
  <si>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</si>
  <si>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</si>
  <si>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</si>
  <si>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</si>
  <si>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</si>
  <si>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</si>
  <si>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</si>
  <si>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</si>
  <si>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</si>
  <si>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</si>
  <si>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</si>
  <si>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</si>
  <si>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</si>
  <si>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</si>
  <si>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</si>
  <si>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</si>
  <si>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</si>
  <si>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</si>
  <si>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</si>
  <si>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</si>
  <si>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</si>
  <si>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</si>
  <si>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</si>
  <si>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</si>
  <si>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</si>
  <si>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</si>
  <si>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</si>
  <si>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</si>
  <si>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</si>
  <si>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</si>
  <si>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</si>
  <si>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</si>
  <si>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Wartość</t>
  </si>
  <si>
    <t>Średnia</t>
  </si>
  <si>
    <t>Mediana</t>
  </si>
  <si>
    <t>Odchylenie standardowe</t>
  </si>
  <si>
    <t>Miary klasyczne</t>
  </si>
  <si>
    <t>Licznik</t>
  </si>
  <si>
    <t>Minimum</t>
  </si>
  <si>
    <t>Maksimum</t>
  </si>
  <si>
    <t>Zakres</t>
  </si>
  <si>
    <t>Vx</t>
  </si>
  <si>
    <t>Xtyp</t>
  </si>
  <si>
    <t>Kurtoza</t>
  </si>
  <si>
    <t>Skośność</t>
  </si>
  <si>
    <t>Miary pozycyjne</t>
  </si>
  <si>
    <t>Q2 (mediana)</t>
  </si>
  <si>
    <t>Q1</t>
  </si>
  <si>
    <t>Q3</t>
  </si>
  <si>
    <t>Q</t>
  </si>
  <si>
    <t>Vq</t>
  </si>
  <si>
    <t>Aq</t>
  </si>
  <si>
    <t>Dominanta</t>
  </si>
  <si>
    <t>Wariancja próbki</t>
  </si>
  <si>
    <t>Suma</t>
  </si>
  <si>
    <t>szerokości dopasowane do danych</t>
  </si>
  <si>
    <t>n</t>
  </si>
  <si>
    <t>k</t>
  </si>
  <si>
    <t>k-zaokrąglone</t>
  </si>
  <si>
    <t>h</t>
  </si>
  <si>
    <t>Roztęp/Zakres</t>
  </si>
  <si>
    <t>początek przedziału</t>
  </si>
  <si>
    <t>częstość</t>
  </si>
  <si>
    <t>Tryb (dominanta)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</si>
</sst>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name val="Calibri"/>
    </font>
    <font>
      <sz val="11"/>
      <name val="Calibri"/>
    </font>
    <font>
      <sz val="11"/>
      <color rgb="FF9C650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9" fontId="0" fillId="0" borderId="0" xfId="1" applyFont="1"/>
    <xf numFmtId="2" fontId="0" fillId="0" borderId="0" xfId="1" applyNumberFormat="1" applyFont="1"/>
    <xf numFmtId="2" fontId="0" fillId="0" borderId="0" xfId="0" applyNumberFormat="1" applyFont="1"/>
    <xf numFmtId="164" fontId="0" fillId="0" borderId="0" xfId="0" applyNumberFormat="1" applyFont="1"/>
    <xf numFmtId="0" fontId="2" fillId="2" borderId="1" xfId="2" applyNumberFormat="1" applyBorder="1"/>
    <xf numFmtId="0" fontId="2" fillId="2" borderId="1" xfId="2" applyNumberFormat="1" applyBorder="1" applyAlignment="1">
      <alignment horizontal="center"/>
    </xf>
    <xf numFmtId="0" fontId="2" fillId="2" borderId="1" xfId="2" applyNumberFormat="1" applyBorder="1" applyAlignment="1">
      <alignment horizontal="center"/>
    </xf>
  </cellXfs>
  <cellStyles count="3">
    <cellStyle name="Neutralne" xfId="2" builtinId="28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DANE!$I$29:$I$48</c:f>
              <c:numCache>
                <c:formatCode>0</c:formatCode>
                <c:ptCount val="20"/>
                <c:pt idx="0">
                  <c:v>11741</c:v>
                </c:pt>
                <c:pt idx="1">
                  <c:v>67709.95</c:v>
                </c:pt>
                <c:pt idx="2">
                  <c:v>123678.9</c:v>
                </c:pt>
                <c:pt idx="3">
                  <c:v>179647.84999999998</c:v>
                </c:pt>
                <c:pt idx="4">
                  <c:v>235616.8</c:v>
                </c:pt>
                <c:pt idx="5">
                  <c:v>291585.75</c:v>
                </c:pt>
                <c:pt idx="6">
                  <c:v>347554.7</c:v>
                </c:pt>
                <c:pt idx="7">
                  <c:v>403523.65</c:v>
                </c:pt>
                <c:pt idx="8">
                  <c:v>459492.60000000003</c:v>
                </c:pt>
                <c:pt idx="9">
                  <c:v>515461.55000000005</c:v>
                </c:pt>
                <c:pt idx="10">
                  <c:v>571430.5</c:v>
                </c:pt>
                <c:pt idx="11">
                  <c:v>627399.44999999995</c:v>
                </c:pt>
                <c:pt idx="12">
                  <c:v>683368.39999999991</c:v>
                </c:pt>
                <c:pt idx="13">
                  <c:v>739337.34999999986</c:v>
                </c:pt>
                <c:pt idx="14">
                  <c:v>795306.29999999981</c:v>
                </c:pt>
                <c:pt idx="15">
                  <c:v>851275.24999999977</c:v>
                </c:pt>
                <c:pt idx="16">
                  <c:v>907244.19999999972</c:v>
                </c:pt>
                <c:pt idx="17">
                  <c:v>963213.14999999967</c:v>
                </c:pt>
                <c:pt idx="18">
                  <c:v>1019182.0999999996</c:v>
                </c:pt>
                <c:pt idx="19">
                  <c:v>1075151.0499999996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DANE!$J$29:$J$48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9109760"/>
        <c:axId val="189111296"/>
        <c:axId val="0"/>
      </c:bar3DChart>
      <c:catAx>
        <c:axId val="18910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111296"/>
        <c:crosses val="autoZero"/>
        <c:auto val="1"/>
        <c:lblAlgn val="ctr"/>
        <c:lblOffset val="100"/>
        <c:noMultiLvlLbl val="0"/>
      </c:catAx>
      <c:valAx>
        <c:axId val="1891112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9109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73025</xdr:colOff>
      <xdr:row>29</xdr:row>
      <xdr:rowOff>22225</xdr:rowOff>
    </xdr:from>
    <xdr:to>
      <xdr:col>16</xdr:col>
      <xdr:colOff>295275</xdr:colOff>
      <xdr:row>44</xdr:row>
      <xdr:rowOff>3175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Tomasz Gajewski" refreshedDate="42854.841003819442" createdVersion="4" refreshedVersion="4" recordCount="380">
  <cacheSource type="worksheet">
    <worksheetSource ref="A1:E38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Rodzaje pojazdów" numFmtId="0">
      <sharedItems count="1">
        <s v="samochody osobowe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11741" maxValue="1131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44310"/>
  </r>
  <r>
    <x v="1"/>
    <x v="1"/>
    <x v="0"/>
    <x v="0"/>
    <n v="67251"/>
  </r>
  <r>
    <x v="2"/>
    <x v="2"/>
    <x v="0"/>
    <x v="0"/>
    <n v="87549"/>
  </r>
  <r>
    <x v="3"/>
    <x v="3"/>
    <x v="0"/>
    <x v="0"/>
    <n v="18842"/>
  </r>
  <r>
    <x v="4"/>
    <x v="4"/>
    <x v="0"/>
    <x v="0"/>
    <n v="351870"/>
  </r>
  <r>
    <x v="5"/>
    <x v="5"/>
    <x v="0"/>
    <x v="0"/>
    <n v="63808"/>
  </r>
  <r>
    <x v="6"/>
    <x v="6"/>
    <x v="0"/>
    <x v="0"/>
    <n v="39452"/>
  </r>
  <r>
    <x v="7"/>
    <x v="7"/>
    <x v="0"/>
    <x v="0"/>
    <n v="49294"/>
  </r>
  <r>
    <x v="8"/>
    <x v="8"/>
    <x v="0"/>
    <x v="0"/>
    <n v="61374"/>
  </r>
  <r>
    <x v="9"/>
    <x v="9"/>
    <x v="0"/>
    <x v="0"/>
    <n v="62631"/>
  </r>
  <r>
    <x v="10"/>
    <x v="10"/>
    <x v="0"/>
    <x v="0"/>
    <n v="36335"/>
  </r>
  <r>
    <x v="11"/>
    <x v="11"/>
    <x v="0"/>
    <x v="0"/>
    <n v="32561"/>
  </r>
  <r>
    <x v="12"/>
    <x v="12"/>
    <x v="0"/>
    <x v="0"/>
    <n v="28812"/>
  </r>
  <r>
    <x v="13"/>
    <x v="13"/>
    <x v="0"/>
    <x v="0"/>
    <n v="24938"/>
  </r>
  <r>
    <x v="14"/>
    <x v="14"/>
    <x v="0"/>
    <x v="0"/>
    <n v="70213"/>
  </r>
  <r>
    <x v="15"/>
    <x v="15"/>
    <x v="0"/>
    <x v="0"/>
    <n v="43047"/>
  </r>
  <r>
    <x v="16"/>
    <x v="16"/>
    <x v="0"/>
    <x v="0"/>
    <n v="27006"/>
  </r>
  <r>
    <x v="17"/>
    <x v="17"/>
    <x v="0"/>
    <x v="0"/>
    <n v="37973"/>
  </r>
  <r>
    <x v="18"/>
    <x v="18"/>
    <x v="0"/>
    <x v="0"/>
    <n v="58142"/>
  </r>
  <r>
    <x v="19"/>
    <x v="19"/>
    <x v="0"/>
    <x v="0"/>
    <n v="31854"/>
  </r>
  <r>
    <x v="20"/>
    <x v="20"/>
    <x v="0"/>
    <x v="0"/>
    <n v="45547"/>
  </r>
  <r>
    <x v="21"/>
    <x v="21"/>
    <x v="0"/>
    <x v="0"/>
    <n v="28739"/>
  </r>
  <r>
    <x v="22"/>
    <x v="22"/>
    <x v="0"/>
    <x v="0"/>
    <n v="22831"/>
  </r>
  <r>
    <x v="23"/>
    <x v="23"/>
    <x v="0"/>
    <x v="0"/>
    <n v="23935"/>
  </r>
  <r>
    <x v="24"/>
    <x v="24"/>
    <x v="0"/>
    <x v="0"/>
    <n v="51052"/>
  </r>
  <r>
    <x v="25"/>
    <x v="25"/>
    <x v="0"/>
    <x v="0"/>
    <n v="42121"/>
  </r>
  <r>
    <x v="26"/>
    <x v="26"/>
    <x v="0"/>
    <x v="0"/>
    <n v="53964"/>
  </r>
  <r>
    <x v="27"/>
    <x v="27"/>
    <x v="0"/>
    <x v="0"/>
    <n v="31488"/>
  </r>
  <r>
    <x v="28"/>
    <x v="28"/>
    <x v="0"/>
    <x v="0"/>
    <n v="22367"/>
  </r>
  <r>
    <x v="29"/>
    <x v="29"/>
    <x v="0"/>
    <x v="0"/>
    <n v="28545"/>
  </r>
  <r>
    <x v="30"/>
    <x v="30"/>
    <x v="0"/>
    <x v="0"/>
    <n v="47182"/>
  </r>
  <r>
    <x v="31"/>
    <x v="31"/>
    <x v="0"/>
    <x v="0"/>
    <n v="39895"/>
  </r>
  <r>
    <x v="32"/>
    <x v="32"/>
    <x v="0"/>
    <x v="0"/>
    <n v="31300"/>
  </r>
  <r>
    <x v="33"/>
    <x v="33"/>
    <x v="0"/>
    <x v="0"/>
    <n v="38893"/>
  </r>
  <r>
    <x v="34"/>
    <x v="34"/>
    <x v="0"/>
    <x v="0"/>
    <n v="22640"/>
  </r>
  <r>
    <x v="35"/>
    <x v="35"/>
    <x v="0"/>
    <x v="0"/>
    <n v="22616"/>
  </r>
  <r>
    <x v="36"/>
    <x v="36"/>
    <x v="0"/>
    <x v="0"/>
    <n v="36628"/>
  </r>
  <r>
    <x v="37"/>
    <x v="37"/>
    <x v="0"/>
    <x v="0"/>
    <n v="21544"/>
  </r>
  <r>
    <x v="38"/>
    <x v="38"/>
    <x v="0"/>
    <x v="0"/>
    <n v="26125"/>
  </r>
  <r>
    <x v="39"/>
    <x v="39"/>
    <x v="0"/>
    <x v="0"/>
    <n v="74724"/>
  </r>
  <r>
    <x v="40"/>
    <x v="40"/>
    <x v="0"/>
    <x v="0"/>
    <n v="21151"/>
  </r>
  <r>
    <x v="41"/>
    <x v="41"/>
    <x v="0"/>
    <x v="0"/>
    <n v="22504"/>
  </r>
  <r>
    <x v="42"/>
    <x v="42"/>
    <x v="0"/>
    <x v="0"/>
    <n v="96180"/>
  </r>
  <r>
    <x v="43"/>
    <x v="43"/>
    <x v="0"/>
    <x v="0"/>
    <n v="1131120"/>
  </r>
  <r>
    <x v="44"/>
    <x v="44"/>
    <x v="0"/>
    <x v="0"/>
    <n v="61035"/>
  </r>
  <r>
    <x v="45"/>
    <x v="45"/>
    <x v="0"/>
    <x v="0"/>
    <n v="57978"/>
  </r>
  <r>
    <x v="46"/>
    <x v="46"/>
    <x v="0"/>
    <x v="0"/>
    <n v="77400"/>
  </r>
  <r>
    <x v="47"/>
    <x v="47"/>
    <x v="0"/>
    <x v="0"/>
    <n v="51062"/>
  </r>
  <r>
    <x v="48"/>
    <x v="48"/>
    <x v="0"/>
    <x v="0"/>
    <n v="66336"/>
  </r>
  <r>
    <x v="49"/>
    <x v="49"/>
    <x v="0"/>
    <x v="0"/>
    <n v="118691"/>
  </r>
  <r>
    <x v="50"/>
    <x v="50"/>
    <x v="0"/>
    <x v="0"/>
    <n v="51259"/>
  </r>
  <r>
    <x v="51"/>
    <x v="51"/>
    <x v="0"/>
    <x v="0"/>
    <n v="68133"/>
  </r>
  <r>
    <x v="52"/>
    <x v="52"/>
    <x v="0"/>
    <x v="0"/>
    <n v="92138"/>
  </r>
  <r>
    <x v="53"/>
    <x v="53"/>
    <x v="0"/>
    <x v="0"/>
    <n v="93463"/>
  </r>
  <r>
    <x v="54"/>
    <x v="54"/>
    <x v="0"/>
    <x v="0"/>
    <n v="54012"/>
  </r>
  <r>
    <x v="55"/>
    <x v="55"/>
    <x v="0"/>
    <x v="0"/>
    <n v="78335"/>
  </r>
  <r>
    <x v="56"/>
    <x v="56"/>
    <x v="0"/>
    <x v="0"/>
    <n v="50606"/>
  </r>
  <r>
    <x v="57"/>
    <x v="57"/>
    <x v="0"/>
    <x v="0"/>
    <n v="30226"/>
  </r>
  <r>
    <x v="58"/>
    <x v="58"/>
    <x v="0"/>
    <x v="0"/>
    <n v="81167"/>
  </r>
  <r>
    <x v="59"/>
    <x v="59"/>
    <x v="0"/>
    <x v="0"/>
    <n v="40284"/>
  </r>
  <r>
    <x v="60"/>
    <x v="60"/>
    <x v="0"/>
    <x v="0"/>
    <n v="70082"/>
  </r>
  <r>
    <x v="61"/>
    <x v="61"/>
    <x v="0"/>
    <x v="0"/>
    <n v="20021"/>
  </r>
  <r>
    <x v="62"/>
    <x v="62"/>
    <x v="0"/>
    <x v="0"/>
    <n v="43396"/>
  </r>
  <r>
    <x v="63"/>
    <x v="63"/>
    <x v="0"/>
    <x v="0"/>
    <n v="30553"/>
  </r>
  <r>
    <x v="64"/>
    <x v="64"/>
    <x v="0"/>
    <x v="0"/>
    <n v="36295"/>
  </r>
  <r>
    <x v="65"/>
    <x v="65"/>
    <x v="0"/>
    <x v="0"/>
    <n v="35845"/>
  </r>
  <r>
    <x v="66"/>
    <x v="66"/>
    <x v="0"/>
    <x v="0"/>
    <n v="50588"/>
  </r>
  <r>
    <x v="67"/>
    <x v="67"/>
    <x v="0"/>
    <x v="0"/>
    <n v="160234"/>
  </r>
  <r>
    <x v="68"/>
    <x v="68"/>
    <x v="0"/>
    <x v="0"/>
    <n v="27651"/>
  </r>
  <r>
    <x v="69"/>
    <x v="69"/>
    <x v="0"/>
    <x v="0"/>
    <n v="68486"/>
  </r>
  <r>
    <x v="70"/>
    <x v="70"/>
    <x v="0"/>
    <x v="0"/>
    <n v="26782"/>
  </r>
  <r>
    <x v="71"/>
    <x v="71"/>
    <x v="0"/>
    <x v="0"/>
    <n v="69674"/>
  </r>
  <r>
    <x v="72"/>
    <x v="72"/>
    <x v="0"/>
    <x v="0"/>
    <n v="424026"/>
  </r>
  <r>
    <x v="73"/>
    <x v="73"/>
    <x v="0"/>
    <x v="0"/>
    <n v="49844"/>
  </r>
  <r>
    <x v="74"/>
    <x v="74"/>
    <x v="0"/>
    <x v="0"/>
    <n v="64959"/>
  </r>
  <r>
    <x v="75"/>
    <x v="75"/>
    <x v="0"/>
    <x v="0"/>
    <n v="84594"/>
  </r>
  <r>
    <x v="76"/>
    <x v="76"/>
    <x v="0"/>
    <x v="0"/>
    <n v="36851"/>
  </r>
  <r>
    <x v="77"/>
    <x v="77"/>
    <x v="0"/>
    <x v="0"/>
    <n v="67401"/>
  </r>
  <r>
    <x v="78"/>
    <x v="78"/>
    <x v="0"/>
    <x v="0"/>
    <n v="62485"/>
  </r>
  <r>
    <x v="79"/>
    <x v="79"/>
    <x v="0"/>
    <x v="0"/>
    <n v="82357"/>
  </r>
  <r>
    <x v="80"/>
    <x v="80"/>
    <x v="0"/>
    <x v="0"/>
    <n v="83340"/>
  </r>
  <r>
    <x v="81"/>
    <x v="81"/>
    <x v="0"/>
    <x v="0"/>
    <n v="46127"/>
  </r>
  <r>
    <x v="82"/>
    <x v="82"/>
    <x v="0"/>
    <x v="0"/>
    <n v="29985"/>
  </r>
  <r>
    <x v="83"/>
    <x v="83"/>
    <x v="0"/>
    <x v="0"/>
    <n v="100456"/>
  </r>
  <r>
    <x v="84"/>
    <x v="84"/>
    <x v="0"/>
    <x v="0"/>
    <n v="49512"/>
  </r>
  <r>
    <x v="85"/>
    <x v="85"/>
    <x v="0"/>
    <x v="0"/>
    <n v="72932"/>
  </r>
  <r>
    <x v="86"/>
    <x v="86"/>
    <x v="0"/>
    <x v="0"/>
    <n v="40466"/>
  </r>
  <r>
    <x v="87"/>
    <x v="87"/>
    <x v="0"/>
    <x v="0"/>
    <n v="26922"/>
  </r>
  <r>
    <x v="88"/>
    <x v="88"/>
    <x v="0"/>
    <x v="0"/>
    <n v="90219"/>
  </r>
  <r>
    <x v="89"/>
    <x v="89"/>
    <x v="0"/>
    <x v="0"/>
    <n v="97231"/>
  </r>
  <r>
    <x v="90"/>
    <x v="90"/>
    <x v="0"/>
    <x v="0"/>
    <n v="73569"/>
  </r>
  <r>
    <x v="91"/>
    <x v="91"/>
    <x v="0"/>
    <x v="0"/>
    <n v="95805"/>
  </r>
  <r>
    <x v="92"/>
    <x v="92"/>
    <x v="0"/>
    <x v="0"/>
    <n v="43640"/>
  </r>
  <r>
    <x v="93"/>
    <x v="93"/>
    <x v="0"/>
    <x v="0"/>
    <n v="67344"/>
  </r>
  <r>
    <x v="94"/>
    <x v="94"/>
    <x v="0"/>
    <x v="0"/>
    <n v="73572"/>
  </r>
  <r>
    <x v="95"/>
    <x v="95"/>
    <x v="0"/>
    <x v="0"/>
    <n v="26236"/>
  </r>
  <r>
    <x v="96"/>
    <x v="96"/>
    <x v="0"/>
    <x v="0"/>
    <n v="79043"/>
  </r>
  <r>
    <x v="97"/>
    <x v="97"/>
    <x v="0"/>
    <x v="0"/>
    <n v="56371"/>
  </r>
  <r>
    <x v="98"/>
    <x v="98"/>
    <x v="0"/>
    <x v="0"/>
    <n v="47277"/>
  </r>
  <r>
    <x v="99"/>
    <x v="99"/>
    <x v="0"/>
    <x v="0"/>
    <n v="113250"/>
  </r>
  <r>
    <x v="100"/>
    <x v="100"/>
    <x v="0"/>
    <x v="0"/>
    <n v="62231"/>
  </r>
  <r>
    <x v="101"/>
    <x v="101"/>
    <x v="0"/>
    <x v="0"/>
    <n v="110850"/>
  </r>
  <r>
    <x v="102"/>
    <x v="102"/>
    <x v="0"/>
    <x v="0"/>
    <n v="79244"/>
  </r>
  <r>
    <x v="103"/>
    <x v="103"/>
    <x v="0"/>
    <x v="0"/>
    <n v="45222"/>
  </r>
  <r>
    <x v="104"/>
    <x v="104"/>
    <x v="0"/>
    <x v="0"/>
    <n v="189419"/>
  </r>
  <r>
    <x v="105"/>
    <x v="105"/>
    <x v="0"/>
    <x v="0"/>
    <n v="38238"/>
  </r>
  <r>
    <x v="106"/>
    <x v="106"/>
    <x v="0"/>
    <x v="0"/>
    <n v="63978"/>
  </r>
  <r>
    <x v="107"/>
    <x v="107"/>
    <x v="0"/>
    <x v="0"/>
    <n v="31549"/>
  </r>
  <r>
    <x v="108"/>
    <x v="108"/>
    <x v="0"/>
    <x v="0"/>
    <n v="21648"/>
  </r>
  <r>
    <x v="109"/>
    <x v="109"/>
    <x v="0"/>
    <x v="0"/>
    <n v="51318"/>
  </r>
  <r>
    <x v="110"/>
    <x v="110"/>
    <x v="0"/>
    <x v="0"/>
    <n v="43426"/>
  </r>
  <r>
    <x v="111"/>
    <x v="111"/>
    <x v="0"/>
    <x v="0"/>
    <n v="84118"/>
  </r>
  <r>
    <x v="112"/>
    <x v="112"/>
    <x v="0"/>
    <x v="0"/>
    <n v="44789"/>
  </r>
  <r>
    <x v="113"/>
    <x v="113"/>
    <x v="0"/>
    <x v="0"/>
    <n v="72512"/>
  </r>
  <r>
    <x v="114"/>
    <x v="114"/>
    <x v="0"/>
    <x v="0"/>
    <n v="32432"/>
  </r>
  <r>
    <x v="115"/>
    <x v="115"/>
    <x v="0"/>
    <x v="0"/>
    <n v="80643"/>
  </r>
  <r>
    <x v="116"/>
    <x v="116"/>
    <x v="0"/>
    <x v="0"/>
    <n v="55947"/>
  </r>
  <r>
    <x v="117"/>
    <x v="117"/>
    <x v="0"/>
    <x v="0"/>
    <n v="66010"/>
  </r>
  <r>
    <x v="118"/>
    <x v="118"/>
    <x v="0"/>
    <x v="0"/>
    <n v="46070"/>
  </r>
  <r>
    <x v="119"/>
    <x v="119"/>
    <x v="0"/>
    <x v="0"/>
    <n v="105659"/>
  </r>
  <r>
    <x v="120"/>
    <x v="120"/>
    <x v="0"/>
    <x v="0"/>
    <n v="52579"/>
  </r>
  <r>
    <x v="121"/>
    <x v="121"/>
    <x v="0"/>
    <x v="0"/>
    <n v="61386"/>
  </r>
  <r>
    <x v="122"/>
    <x v="122"/>
    <x v="0"/>
    <x v="0"/>
    <n v="31343"/>
  </r>
  <r>
    <x v="123"/>
    <x v="123"/>
    <x v="0"/>
    <x v="0"/>
    <n v="63951"/>
  </r>
  <r>
    <x v="124"/>
    <x v="124"/>
    <x v="0"/>
    <x v="0"/>
    <n v="64639"/>
  </r>
  <r>
    <x v="125"/>
    <x v="125"/>
    <x v="0"/>
    <x v="0"/>
    <n v="20383"/>
  </r>
  <r>
    <x v="126"/>
    <x v="126"/>
    <x v="0"/>
    <x v="0"/>
    <n v="33272"/>
  </r>
  <r>
    <x v="127"/>
    <x v="127"/>
    <x v="0"/>
    <x v="0"/>
    <n v="23800"/>
  </r>
  <r>
    <x v="128"/>
    <x v="128"/>
    <x v="0"/>
    <x v="0"/>
    <n v="30588"/>
  </r>
  <r>
    <x v="129"/>
    <x v="129"/>
    <x v="0"/>
    <x v="0"/>
    <n v="49665"/>
  </r>
  <r>
    <x v="130"/>
    <x v="130"/>
    <x v="0"/>
    <x v="0"/>
    <n v="45150"/>
  </r>
  <r>
    <x v="131"/>
    <x v="131"/>
    <x v="0"/>
    <x v="0"/>
    <n v="29843"/>
  </r>
  <r>
    <x v="132"/>
    <x v="132"/>
    <x v="0"/>
    <x v="0"/>
    <n v="31747"/>
  </r>
  <r>
    <x v="133"/>
    <x v="9"/>
    <x v="0"/>
    <x v="0"/>
    <n v="42703"/>
  </r>
  <r>
    <x v="134"/>
    <x v="133"/>
    <x v="0"/>
    <x v="0"/>
    <n v="51901"/>
  </r>
  <r>
    <x v="135"/>
    <x v="134"/>
    <x v="0"/>
    <x v="0"/>
    <n v="31787"/>
  </r>
  <r>
    <x v="136"/>
    <x v="135"/>
    <x v="0"/>
    <x v="0"/>
    <n v="28362"/>
  </r>
  <r>
    <x v="137"/>
    <x v="136"/>
    <x v="0"/>
    <x v="0"/>
    <n v="44105"/>
  </r>
  <r>
    <x v="138"/>
    <x v="137"/>
    <x v="0"/>
    <x v="0"/>
    <n v="87760"/>
  </r>
  <r>
    <x v="139"/>
    <x v="138"/>
    <x v="0"/>
    <x v="0"/>
    <n v="33436"/>
  </r>
  <r>
    <x v="140"/>
    <x v="139"/>
    <x v="0"/>
    <x v="0"/>
    <n v="38609"/>
  </r>
  <r>
    <x v="141"/>
    <x v="140"/>
    <x v="0"/>
    <x v="0"/>
    <n v="164618"/>
  </r>
  <r>
    <x v="142"/>
    <x v="141"/>
    <x v="0"/>
    <x v="0"/>
    <n v="20064"/>
  </r>
  <r>
    <x v="143"/>
    <x v="142"/>
    <x v="0"/>
    <x v="0"/>
    <n v="49379"/>
  </r>
  <r>
    <x v="144"/>
    <x v="143"/>
    <x v="0"/>
    <x v="0"/>
    <n v="53909"/>
  </r>
  <r>
    <x v="145"/>
    <x v="144"/>
    <x v="0"/>
    <x v="0"/>
    <n v="33526"/>
  </r>
  <r>
    <x v="146"/>
    <x v="145"/>
    <x v="0"/>
    <x v="0"/>
    <n v="57652"/>
  </r>
  <r>
    <x v="147"/>
    <x v="146"/>
    <x v="0"/>
    <x v="0"/>
    <n v="33787"/>
  </r>
  <r>
    <x v="148"/>
    <x v="147"/>
    <x v="0"/>
    <x v="0"/>
    <n v="15439"/>
  </r>
  <r>
    <x v="149"/>
    <x v="148"/>
    <x v="0"/>
    <x v="0"/>
    <n v="29310"/>
  </r>
  <r>
    <x v="150"/>
    <x v="149"/>
    <x v="0"/>
    <x v="0"/>
    <n v="63312"/>
  </r>
  <r>
    <x v="151"/>
    <x v="150"/>
    <x v="0"/>
    <x v="0"/>
    <n v="51828"/>
  </r>
  <r>
    <x v="152"/>
    <x v="151"/>
    <x v="0"/>
    <x v="0"/>
    <n v="42679"/>
  </r>
  <r>
    <x v="153"/>
    <x v="152"/>
    <x v="0"/>
    <x v="0"/>
    <n v="16382"/>
  </r>
  <r>
    <x v="154"/>
    <x v="153"/>
    <x v="0"/>
    <x v="0"/>
    <n v="22327"/>
  </r>
  <r>
    <x v="155"/>
    <x v="154"/>
    <x v="0"/>
    <x v="0"/>
    <n v="66185"/>
  </r>
  <r>
    <x v="156"/>
    <x v="155"/>
    <x v="0"/>
    <x v="0"/>
    <n v="25421"/>
  </r>
  <r>
    <x v="157"/>
    <x v="156"/>
    <x v="0"/>
    <x v="0"/>
    <n v="36435"/>
  </r>
  <r>
    <x v="158"/>
    <x v="157"/>
    <x v="0"/>
    <x v="0"/>
    <n v="35342"/>
  </r>
  <r>
    <x v="159"/>
    <x v="158"/>
    <x v="0"/>
    <x v="0"/>
    <n v="35693"/>
  </r>
  <r>
    <x v="160"/>
    <x v="159"/>
    <x v="0"/>
    <x v="0"/>
    <n v="31438"/>
  </r>
  <r>
    <x v="161"/>
    <x v="160"/>
    <x v="0"/>
    <x v="0"/>
    <n v="37373"/>
  </r>
  <r>
    <x v="162"/>
    <x v="161"/>
    <x v="0"/>
    <x v="0"/>
    <n v="34061"/>
  </r>
  <r>
    <x v="163"/>
    <x v="162"/>
    <x v="0"/>
    <x v="0"/>
    <n v="79214"/>
  </r>
  <r>
    <x v="164"/>
    <x v="163"/>
    <x v="0"/>
    <x v="0"/>
    <n v="31030"/>
  </r>
  <r>
    <x v="165"/>
    <x v="164"/>
    <x v="0"/>
    <x v="0"/>
    <n v="90973"/>
  </r>
  <r>
    <x v="166"/>
    <x v="165"/>
    <x v="0"/>
    <x v="0"/>
    <n v="66004"/>
  </r>
  <r>
    <x v="167"/>
    <x v="166"/>
    <x v="0"/>
    <x v="0"/>
    <n v="28168"/>
  </r>
  <r>
    <x v="168"/>
    <x v="167"/>
    <x v="0"/>
    <x v="0"/>
    <n v="64487"/>
  </r>
  <r>
    <x v="169"/>
    <x v="168"/>
    <x v="0"/>
    <x v="0"/>
    <n v="28943"/>
  </r>
  <r>
    <x v="170"/>
    <x v="169"/>
    <x v="0"/>
    <x v="0"/>
    <n v="45703"/>
  </r>
  <r>
    <x v="171"/>
    <x v="170"/>
    <x v="0"/>
    <x v="0"/>
    <n v="25639"/>
  </r>
  <r>
    <x v="172"/>
    <x v="171"/>
    <x v="0"/>
    <x v="0"/>
    <n v="21362"/>
  </r>
  <r>
    <x v="173"/>
    <x v="172"/>
    <x v="0"/>
    <x v="0"/>
    <n v="69349"/>
  </r>
  <r>
    <x v="174"/>
    <x v="173"/>
    <x v="0"/>
    <x v="0"/>
    <n v="34049"/>
  </r>
  <r>
    <x v="175"/>
    <x v="174"/>
    <x v="0"/>
    <x v="0"/>
    <n v="116510"/>
  </r>
  <r>
    <x v="176"/>
    <x v="88"/>
    <x v="0"/>
    <x v="0"/>
    <n v="30765"/>
  </r>
  <r>
    <x v="177"/>
    <x v="175"/>
    <x v="0"/>
    <x v="0"/>
    <n v="22379"/>
  </r>
  <r>
    <x v="178"/>
    <x v="176"/>
    <x v="0"/>
    <x v="0"/>
    <n v="18477"/>
  </r>
  <r>
    <x v="179"/>
    <x v="177"/>
    <x v="0"/>
    <x v="0"/>
    <n v="27745"/>
  </r>
  <r>
    <x v="180"/>
    <x v="178"/>
    <x v="0"/>
    <x v="0"/>
    <n v="24258"/>
  </r>
  <r>
    <x v="181"/>
    <x v="179"/>
    <x v="0"/>
    <x v="0"/>
    <n v="32023"/>
  </r>
  <r>
    <x v="182"/>
    <x v="180"/>
    <x v="0"/>
    <x v="0"/>
    <n v="20406"/>
  </r>
  <r>
    <x v="183"/>
    <x v="181"/>
    <x v="0"/>
    <x v="0"/>
    <n v="26634"/>
  </r>
  <r>
    <x v="184"/>
    <x v="182"/>
    <x v="0"/>
    <x v="0"/>
    <n v="26974"/>
  </r>
  <r>
    <x v="185"/>
    <x v="183"/>
    <x v="0"/>
    <x v="0"/>
    <n v="20881"/>
  </r>
  <r>
    <x v="186"/>
    <x v="184"/>
    <x v="0"/>
    <x v="0"/>
    <n v="18279"/>
  </r>
  <r>
    <x v="187"/>
    <x v="185"/>
    <x v="0"/>
    <x v="0"/>
    <n v="11741"/>
  </r>
  <r>
    <x v="188"/>
    <x v="186"/>
    <x v="0"/>
    <x v="0"/>
    <n v="20939"/>
  </r>
  <r>
    <x v="189"/>
    <x v="187"/>
    <x v="0"/>
    <x v="0"/>
    <n v="30110"/>
  </r>
  <r>
    <x v="190"/>
    <x v="188"/>
    <x v="0"/>
    <x v="0"/>
    <n v="103923"/>
  </r>
  <r>
    <x v="191"/>
    <x v="189"/>
    <x v="0"/>
    <x v="0"/>
    <n v="39802"/>
  </r>
  <r>
    <x v="192"/>
    <x v="190"/>
    <x v="0"/>
    <x v="0"/>
    <n v="46503"/>
  </r>
  <r>
    <x v="193"/>
    <x v="191"/>
    <x v="0"/>
    <x v="0"/>
    <n v="34912"/>
  </r>
  <r>
    <x v="194"/>
    <x v="192"/>
    <x v="0"/>
    <x v="0"/>
    <n v="48012"/>
  </r>
  <r>
    <x v="195"/>
    <x v="193"/>
    <x v="0"/>
    <x v="0"/>
    <n v="92658"/>
  </r>
  <r>
    <x v="196"/>
    <x v="194"/>
    <x v="0"/>
    <x v="0"/>
    <n v="38241"/>
  </r>
  <r>
    <x v="197"/>
    <x v="195"/>
    <x v="0"/>
    <x v="0"/>
    <n v="43878"/>
  </r>
  <r>
    <x v="198"/>
    <x v="196"/>
    <x v="0"/>
    <x v="0"/>
    <n v="19851"/>
  </r>
  <r>
    <x v="199"/>
    <x v="197"/>
    <x v="0"/>
    <x v="0"/>
    <n v="30527"/>
  </r>
  <r>
    <x v="200"/>
    <x v="198"/>
    <x v="0"/>
    <x v="0"/>
    <n v="21136"/>
  </r>
  <r>
    <x v="201"/>
    <x v="199"/>
    <x v="0"/>
    <x v="0"/>
    <n v="43166"/>
  </r>
  <r>
    <x v="202"/>
    <x v="200"/>
    <x v="0"/>
    <x v="0"/>
    <n v="43276"/>
  </r>
  <r>
    <x v="203"/>
    <x v="201"/>
    <x v="0"/>
    <x v="0"/>
    <n v="23438"/>
  </r>
  <r>
    <x v="204"/>
    <x v="202"/>
    <x v="0"/>
    <x v="0"/>
    <n v="42406"/>
  </r>
  <r>
    <x v="205"/>
    <x v="203"/>
    <x v="0"/>
    <x v="0"/>
    <n v="34200"/>
  </r>
  <r>
    <x v="206"/>
    <x v="204"/>
    <x v="0"/>
    <x v="0"/>
    <n v="25890"/>
  </r>
  <r>
    <x v="207"/>
    <x v="205"/>
    <x v="0"/>
    <x v="0"/>
    <n v="31961"/>
  </r>
  <r>
    <x v="208"/>
    <x v="206"/>
    <x v="0"/>
    <x v="0"/>
    <n v="21302"/>
  </r>
  <r>
    <x v="209"/>
    <x v="207"/>
    <x v="0"/>
    <x v="0"/>
    <n v="63792"/>
  </r>
  <r>
    <x v="210"/>
    <x v="150"/>
    <x v="0"/>
    <x v="0"/>
    <n v="34586"/>
  </r>
  <r>
    <x v="211"/>
    <x v="208"/>
    <x v="0"/>
    <x v="0"/>
    <n v="43733"/>
  </r>
  <r>
    <x v="212"/>
    <x v="209"/>
    <x v="0"/>
    <x v="0"/>
    <n v="31275"/>
  </r>
  <r>
    <x v="213"/>
    <x v="210"/>
    <x v="0"/>
    <x v="0"/>
    <n v="54247"/>
  </r>
  <r>
    <x v="214"/>
    <x v="211"/>
    <x v="0"/>
    <x v="0"/>
    <n v="46769"/>
  </r>
  <r>
    <x v="215"/>
    <x v="212"/>
    <x v="0"/>
    <x v="0"/>
    <n v="60774"/>
  </r>
  <r>
    <x v="216"/>
    <x v="213"/>
    <x v="0"/>
    <x v="0"/>
    <n v="21582"/>
  </r>
  <r>
    <x v="217"/>
    <x v="214"/>
    <x v="0"/>
    <x v="0"/>
    <n v="65194"/>
  </r>
  <r>
    <x v="218"/>
    <x v="215"/>
    <x v="0"/>
    <x v="0"/>
    <n v="44354"/>
  </r>
  <r>
    <x v="219"/>
    <x v="216"/>
    <x v="0"/>
    <x v="0"/>
    <n v="53311"/>
  </r>
  <r>
    <x v="220"/>
    <x v="217"/>
    <x v="0"/>
    <x v="0"/>
    <n v="36755"/>
  </r>
  <r>
    <x v="221"/>
    <x v="218"/>
    <x v="0"/>
    <x v="0"/>
    <n v="46813"/>
  </r>
  <r>
    <x v="222"/>
    <x v="31"/>
    <x v="0"/>
    <x v="0"/>
    <n v="92911"/>
  </r>
  <r>
    <x v="223"/>
    <x v="219"/>
    <x v="0"/>
    <x v="0"/>
    <n v="34871"/>
  </r>
  <r>
    <x v="224"/>
    <x v="220"/>
    <x v="0"/>
    <x v="0"/>
    <n v="43506"/>
  </r>
  <r>
    <x v="225"/>
    <x v="221"/>
    <x v="0"/>
    <x v="0"/>
    <n v="59556"/>
  </r>
  <r>
    <x v="226"/>
    <x v="222"/>
    <x v="0"/>
    <x v="0"/>
    <n v="79609"/>
  </r>
  <r>
    <x v="227"/>
    <x v="223"/>
    <x v="0"/>
    <x v="0"/>
    <n v="52643"/>
  </r>
  <r>
    <x v="228"/>
    <x v="224"/>
    <x v="0"/>
    <x v="0"/>
    <n v="82873"/>
  </r>
  <r>
    <x v="229"/>
    <x v="225"/>
    <x v="0"/>
    <x v="0"/>
    <n v="37390"/>
  </r>
  <r>
    <x v="230"/>
    <x v="226"/>
    <x v="0"/>
    <x v="0"/>
    <n v="52005"/>
  </r>
  <r>
    <x v="231"/>
    <x v="227"/>
    <x v="0"/>
    <x v="0"/>
    <n v="40934"/>
  </r>
  <r>
    <x v="232"/>
    <x v="228"/>
    <x v="0"/>
    <x v="0"/>
    <n v="40424"/>
  </r>
  <r>
    <x v="233"/>
    <x v="229"/>
    <x v="0"/>
    <x v="0"/>
    <n v="48361"/>
  </r>
  <r>
    <x v="234"/>
    <x v="50"/>
    <x v="0"/>
    <x v="0"/>
    <n v="33541"/>
  </r>
  <r>
    <x v="235"/>
    <x v="230"/>
    <x v="0"/>
    <x v="0"/>
    <n v="50639"/>
  </r>
  <r>
    <x v="236"/>
    <x v="231"/>
    <x v="0"/>
    <x v="0"/>
    <n v="34764"/>
  </r>
  <r>
    <x v="237"/>
    <x v="232"/>
    <x v="0"/>
    <x v="0"/>
    <n v="21761"/>
  </r>
  <r>
    <x v="238"/>
    <x v="233"/>
    <x v="0"/>
    <x v="0"/>
    <n v="48227"/>
  </r>
  <r>
    <x v="239"/>
    <x v="234"/>
    <x v="0"/>
    <x v="0"/>
    <n v="37050"/>
  </r>
  <r>
    <x v="240"/>
    <x v="235"/>
    <x v="0"/>
    <x v="0"/>
    <n v="31861"/>
  </r>
  <r>
    <x v="241"/>
    <x v="236"/>
    <x v="0"/>
    <x v="0"/>
    <n v="32116"/>
  </r>
  <r>
    <x v="242"/>
    <x v="237"/>
    <x v="0"/>
    <x v="0"/>
    <n v="30696"/>
  </r>
  <r>
    <x v="243"/>
    <x v="238"/>
    <x v="0"/>
    <x v="0"/>
    <n v="52861"/>
  </r>
  <r>
    <x v="244"/>
    <x v="239"/>
    <x v="0"/>
    <x v="0"/>
    <n v="72452"/>
  </r>
  <r>
    <x v="245"/>
    <x v="240"/>
    <x v="0"/>
    <x v="0"/>
    <n v="43549"/>
  </r>
  <r>
    <x v="246"/>
    <x v="241"/>
    <x v="0"/>
    <x v="0"/>
    <n v="34933"/>
  </r>
  <r>
    <x v="247"/>
    <x v="242"/>
    <x v="0"/>
    <x v="0"/>
    <n v="37436"/>
  </r>
  <r>
    <x v="248"/>
    <x v="243"/>
    <x v="0"/>
    <x v="0"/>
    <n v="212635"/>
  </r>
  <r>
    <x v="249"/>
    <x v="244"/>
    <x v="0"/>
    <x v="0"/>
    <n v="57777"/>
  </r>
  <r>
    <x v="250"/>
    <x v="245"/>
    <x v="0"/>
    <x v="0"/>
    <n v="33259"/>
  </r>
  <r>
    <x v="251"/>
    <x v="246"/>
    <x v="0"/>
    <x v="0"/>
    <n v="33916"/>
  </r>
  <r>
    <x v="252"/>
    <x v="247"/>
    <x v="0"/>
    <x v="0"/>
    <n v="338984"/>
  </r>
  <r>
    <x v="253"/>
    <x v="248"/>
    <x v="0"/>
    <x v="0"/>
    <n v="23986"/>
  </r>
  <r>
    <x v="254"/>
    <x v="249"/>
    <x v="0"/>
    <x v="0"/>
    <n v="40285"/>
  </r>
  <r>
    <x v="255"/>
    <x v="250"/>
    <x v="0"/>
    <x v="0"/>
    <n v="34735"/>
  </r>
  <r>
    <x v="256"/>
    <x v="251"/>
    <x v="0"/>
    <x v="0"/>
    <n v="30046"/>
  </r>
  <r>
    <x v="257"/>
    <x v="252"/>
    <x v="0"/>
    <x v="0"/>
    <n v="49096"/>
  </r>
  <r>
    <x v="258"/>
    <x v="253"/>
    <x v="0"/>
    <x v="0"/>
    <n v="26498"/>
  </r>
  <r>
    <x v="259"/>
    <x v="254"/>
    <x v="0"/>
    <x v="0"/>
    <n v="29485"/>
  </r>
  <r>
    <x v="260"/>
    <x v="255"/>
    <x v="0"/>
    <x v="0"/>
    <n v="39172"/>
  </r>
  <r>
    <x v="261"/>
    <x v="256"/>
    <x v="0"/>
    <x v="0"/>
    <n v="23329"/>
  </r>
  <r>
    <x v="262"/>
    <x v="257"/>
    <x v="0"/>
    <x v="0"/>
    <n v="32897"/>
  </r>
  <r>
    <x v="263"/>
    <x v="258"/>
    <x v="0"/>
    <x v="0"/>
    <n v="25122"/>
  </r>
  <r>
    <x v="264"/>
    <x v="259"/>
    <x v="0"/>
    <x v="0"/>
    <n v="26299"/>
  </r>
  <r>
    <x v="265"/>
    <x v="260"/>
    <x v="0"/>
    <x v="0"/>
    <n v="20308"/>
  </r>
  <r>
    <x v="266"/>
    <x v="261"/>
    <x v="0"/>
    <x v="0"/>
    <n v="197426"/>
  </r>
  <r>
    <x v="267"/>
    <x v="262"/>
    <x v="0"/>
    <x v="0"/>
    <n v="47102"/>
  </r>
  <r>
    <x v="268"/>
    <x v="263"/>
    <x v="0"/>
    <x v="0"/>
    <n v="32677"/>
  </r>
  <r>
    <x v="269"/>
    <x v="264"/>
    <x v="0"/>
    <x v="0"/>
    <n v="48531"/>
  </r>
  <r>
    <x v="270"/>
    <x v="265"/>
    <x v="0"/>
    <x v="0"/>
    <n v="26553"/>
  </r>
  <r>
    <x v="271"/>
    <x v="266"/>
    <x v="0"/>
    <x v="0"/>
    <n v="39468"/>
  </r>
  <r>
    <x v="272"/>
    <x v="267"/>
    <x v="0"/>
    <x v="0"/>
    <n v="61914"/>
  </r>
  <r>
    <x v="273"/>
    <x v="268"/>
    <x v="0"/>
    <x v="0"/>
    <n v="18422"/>
  </r>
  <r>
    <x v="274"/>
    <x v="269"/>
    <x v="0"/>
    <x v="0"/>
    <n v="42236"/>
  </r>
  <r>
    <x v="275"/>
    <x v="270"/>
    <x v="0"/>
    <x v="0"/>
    <n v="29955"/>
  </r>
  <r>
    <x v="276"/>
    <x v="271"/>
    <x v="0"/>
    <x v="0"/>
    <n v="34443"/>
  </r>
  <r>
    <x v="277"/>
    <x v="272"/>
    <x v="0"/>
    <x v="0"/>
    <n v="21064"/>
  </r>
  <r>
    <x v="278"/>
    <x v="273"/>
    <x v="0"/>
    <x v="0"/>
    <n v="32001"/>
  </r>
  <r>
    <x v="279"/>
    <x v="274"/>
    <x v="0"/>
    <x v="0"/>
    <n v="26226"/>
  </r>
  <r>
    <x v="280"/>
    <x v="275"/>
    <x v="0"/>
    <x v="0"/>
    <n v="47886"/>
  </r>
  <r>
    <x v="281"/>
    <x v="276"/>
    <x v="0"/>
    <x v="0"/>
    <n v="24708"/>
  </r>
  <r>
    <x v="282"/>
    <x v="277"/>
    <x v="0"/>
    <x v="0"/>
    <n v="44044"/>
  </r>
  <r>
    <x v="283"/>
    <x v="278"/>
    <x v="0"/>
    <x v="0"/>
    <n v="44216"/>
  </r>
  <r>
    <x v="284"/>
    <x v="279"/>
    <x v="0"/>
    <x v="0"/>
    <n v="22244"/>
  </r>
  <r>
    <x v="285"/>
    <x v="280"/>
    <x v="0"/>
    <x v="0"/>
    <n v="30366"/>
  </r>
  <r>
    <x v="286"/>
    <x v="281"/>
    <x v="0"/>
    <x v="0"/>
    <n v="54541"/>
  </r>
  <r>
    <x v="287"/>
    <x v="282"/>
    <x v="0"/>
    <x v="0"/>
    <n v="31213"/>
  </r>
  <r>
    <x v="288"/>
    <x v="283"/>
    <x v="0"/>
    <x v="0"/>
    <n v="47738"/>
  </r>
  <r>
    <x v="289"/>
    <x v="284"/>
    <x v="0"/>
    <x v="0"/>
    <n v="51297"/>
  </r>
  <r>
    <x v="290"/>
    <x v="285"/>
    <x v="0"/>
    <x v="0"/>
    <n v="91575"/>
  </r>
  <r>
    <x v="291"/>
    <x v="139"/>
    <x v="0"/>
    <x v="0"/>
    <n v="84109"/>
  </r>
  <r>
    <x v="292"/>
    <x v="286"/>
    <x v="0"/>
    <x v="0"/>
    <n v="59410"/>
  </r>
  <r>
    <x v="293"/>
    <x v="287"/>
    <x v="0"/>
    <x v="0"/>
    <n v="39918"/>
  </r>
  <r>
    <x v="294"/>
    <x v="288"/>
    <x v="0"/>
    <x v="0"/>
    <n v="21597"/>
  </r>
  <r>
    <x v="295"/>
    <x v="289"/>
    <x v="0"/>
    <x v="0"/>
    <n v="22756"/>
  </r>
  <r>
    <x v="296"/>
    <x v="290"/>
    <x v="0"/>
    <x v="0"/>
    <n v="59587"/>
  </r>
  <r>
    <x v="297"/>
    <x v="291"/>
    <x v="0"/>
    <x v="0"/>
    <n v="43672"/>
  </r>
  <r>
    <x v="298"/>
    <x v="292"/>
    <x v="0"/>
    <x v="0"/>
    <n v="29037"/>
  </r>
  <r>
    <x v="299"/>
    <x v="245"/>
    <x v="0"/>
    <x v="0"/>
    <n v="32407"/>
  </r>
  <r>
    <x v="300"/>
    <x v="293"/>
    <x v="0"/>
    <x v="0"/>
    <n v="50706"/>
  </r>
  <r>
    <x v="301"/>
    <x v="294"/>
    <x v="0"/>
    <x v="0"/>
    <n v="28487"/>
  </r>
  <r>
    <x v="302"/>
    <x v="295"/>
    <x v="0"/>
    <x v="0"/>
    <n v="81115"/>
  </r>
  <r>
    <x v="303"/>
    <x v="296"/>
    <x v="0"/>
    <x v="0"/>
    <n v="381831"/>
  </r>
  <r>
    <x v="304"/>
    <x v="81"/>
    <x v="0"/>
    <x v="0"/>
    <n v="54542"/>
  </r>
  <r>
    <x v="305"/>
    <x v="297"/>
    <x v="0"/>
    <x v="0"/>
    <n v="28935"/>
  </r>
  <r>
    <x v="306"/>
    <x v="298"/>
    <x v="0"/>
    <x v="0"/>
    <n v="26275"/>
  </r>
  <r>
    <x v="307"/>
    <x v="299"/>
    <x v="0"/>
    <x v="0"/>
    <n v="79853"/>
  </r>
  <r>
    <x v="308"/>
    <x v="300"/>
    <x v="0"/>
    <x v="0"/>
    <n v="31338"/>
  </r>
  <r>
    <x v="309"/>
    <x v="301"/>
    <x v="0"/>
    <x v="0"/>
    <n v="50165"/>
  </r>
  <r>
    <x v="310"/>
    <x v="302"/>
    <x v="0"/>
    <x v="0"/>
    <n v="37057"/>
  </r>
  <r>
    <x v="311"/>
    <x v="303"/>
    <x v="0"/>
    <x v="0"/>
    <n v="36640"/>
  </r>
  <r>
    <x v="312"/>
    <x v="304"/>
    <x v="0"/>
    <x v="0"/>
    <n v="40482"/>
  </r>
  <r>
    <x v="313"/>
    <x v="144"/>
    <x v="0"/>
    <x v="0"/>
    <n v="82803"/>
  </r>
  <r>
    <x v="314"/>
    <x v="305"/>
    <x v="0"/>
    <x v="0"/>
    <n v="39065"/>
  </r>
  <r>
    <x v="315"/>
    <x v="306"/>
    <x v="0"/>
    <x v="0"/>
    <n v="74322"/>
  </r>
  <r>
    <x v="316"/>
    <x v="307"/>
    <x v="0"/>
    <x v="0"/>
    <n v="64176"/>
  </r>
  <r>
    <x v="317"/>
    <x v="308"/>
    <x v="0"/>
    <x v="0"/>
    <n v="54691"/>
  </r>
  <r>
    <x v="318"/>
    <x v="309"/>
    <x v="0"/>
    <x v="0"/>
    <n v="188143"/>
  </r>
  <r>
    <x v="319"/>
    <x v="310"/>
    <x v="0"/>
    <x v="0"/>
    <n v="95247"/>
  </r>
  <r>
    <x v="320"/>
    <x v="311"/>
    <x v="0"/>
    <x v="0"/>
    <n v="43295"/>
  </r>
  <r>
    <x v="321"/>
    <x v="312"/>
    <x v="0"/>
    <x v="0"/>
    <n v="24592"/>
  </r>
  <r>
    <x v="322"/>
    <x v="313"/>
    <x v="0"/>
    <x v="0"/>
    <n v="27484"/>
  </r>
  <r>
    <x v="323"/>
    <x v="314"/>
    <x v="0"/>
    <x v="0"/>
    <n v="24420"/>
  </r>
  <r>
    <x v="324"/>
    <x v="315"/>
    <x v="0"/>
    <x v="0"/>
    <n v="24707"/>
  </r>
  <r>
    <x v="325"/>
    <x v="316"/>
    <x v="0"/>
    <x v="0"/>
    <n v="19586"/>
  </r>
  <r>
    <x v="326"/>
    <x v="317"/>
    <x v="0"/>
    <x v="0"/>
    <n v="38494"/>
  </r>
  <r>
    <x v="327"/>
    <x v="318"/>
    <x v="0"/>
    <x v="0"/>
    <n v="28544"/>
  </r>
  <r>
    <x v="328"/>
    <x v="319"/>
    <x v="0"/>
    <x v="0"/>
    <n v="37651"/>
  </r>
  <r>
    <x v="329"/>
    <x v="320"/>
    <x v="0"/>
    <x v="0"/>
    <n v="26334"/>
  </r>
  <r>
    <x v="330"/>
    <x v="321"/>
    <x v="0"/>
    <x v="0"/>
    <n v="51868"/>
  </r>
  <r>
    <x v="331"/>
    <x v="322"/>
    <x v="0"/>
    <x v="0"/>
    <n v="51227"/>
  </r>
  <r>
    <x v="332"/>
    <x v="323"/>
    <x v="0"/>
    <x v="0"/>
    <n v="81709"/>
  </r>
  <r>
    <x v="333"/>
    <x v="324"/>
    <x v="0"/>
    <x v="0"/>
    <n v="27284"/>
  </r>
  <r>
    <x v="334"/>
    <x v="325"/>
    <x v="0"/>
    <x v="0"/>
    <n v="45404"/>
  </r>
  <r>
    <x v="335"/>
    <x v="326"/>
    <x v="0"/>
    <x v="0"/>
    <n v="40517"/>
  </r>
  <r>
    <x v="336"/>
    <x v="327"/>
    <x v="0"/>
    <x v="0"/>
    <n v="24295"/>
  </r>
  <r>
    <x v="337"/>
    <x v="328"/>
    <x v="0"/>
    <x v="0"/>
    <n v="54505"/>
  </r>
  <r>
    <x v="338"/>
    <x v="329"/>
    <x v="0"/>
    <x v="0"/>
    <n v="29270"/>
  </r>
  <r>
    <x v="339"/>
    <x v="330"/>
    <x v="0"/>
    <x v="0"/>
    <n v="64314"/>
  </r>
  <r>
    <x v="340"/>
    <x v="331"/>
    <x v="0"/>
    <x v="0"/>
    <n v="76996"/>
  </r>
  <r>
    <x v="341"/>
    <x v="47"/>
    <x v="0"/>
    <x v="0"/>
    <n v="19538"/>
  </r>
  <r>
    <x v="342"/>
    <x v="332"/>
    <x v="0"/>
    <x v="0"/>
    <n v="43597"/>
  </r>
  <r>
    <x v="343"/>
    <x v="333"/>
    <x v="0"/>
    <x v="0"/>
    <n v="97511"/>
  </r>
  <r>
    <x v="344"/>
    <x v="334"/>
    <x v="0"/>
    <x v="0"/>
    <n v="45359"/>
  </r>
  <r>
    <x v="345"/>
    <x v="335"/>
    <x v="0"/>
    <x v="0"/>
    <n v="33719"/>
  </r>
  <r>
    <x v="346"/>
    <x v="336"/>
    <x v="0"/>
    <x v="0"/>
    <n v="50093"/>
  </r>
  <r>
    <x v="347"/>
    <x v="337"/>
    <x v="0"/>
    <x v="0"/>
    <n v="43035"/>
  </r>
  <r>
    <x v="348"/>
    <x v="338"/>
    <x v="0"/>
    <x v="0"/>
    <n v="44436"/>
  </r>
  <r>
    <x v="349"/>
    <x v="339"/>
    <x v="0"/>
    <x v="0"/>
    <n v="32593"/>
  </r>
  <r>
    <x v="350"/>
    <x v="340"/>
    <x v="0"/>
    <x v="0"/>
    <n v="63393"/>
  </r>
  <r>
    <x v="351"/>
    <x v="341"/>
    <x v="0"/>
    <x v="0"/>
    <n v="61036"/>
  </r>
  <r>
    <x v="352"/>
    <x v="342"/>
    <x v="0"/>
    <x v="0"/>
    <n v="23671"/>
  </r>
  <r>
    <x v="353"/>
    <x v="343"/>
    <x v="0"/>
    <x v="0"/>
    <n v="255176"/>
  </r>
  <r>
    <x v="354"/>
    <x v="344"/>
    <x v="0"/>
    <x v="0"/>
    <n v="134218"/>
  </r>
  <r>
    <x v="355"/>
    <x v="345"/>
    <x v="0"/>
    <x v="0"/>
    <n v="26904"/>
  </r>
  <r>
    <x v="356"/>
    <x v="346"/>
    <x v="0"/>
    <x v="0"/>
    <n v="50709"/>
  </r>
  <r>
    <x v="357"/>
    <x v="347"/>
    <x v="0"/>
    <x v="0"/>
    <n v="31029"/>
  </r>
  <r>
    <x v="358"/>
    <x v="348"/>
    <x v="0"/>
    <x v="0"/>
    <n v="40564"/>
  </r>
  <r>
    <x v="359"/>
    <x v="349"/>
    <x v="0"/>
    <x v="0"/>
    <n v="21930"/>
  </r>
  <r>
    <x v="360"/>
    <x v="350"/>
    <x v="0"/>
    <x v="0"/>
    <n v="33446"/>
  </r>
  <r>
    <x v="361"/>
    <x v="351"/>
    <x v="0"/>
    <x v="0"/>
    <n v="31715"/>
  </r>
  <r>
    <x v="362"/>
    <x v="352"/>
    <x v="0"/>
    <x v="0"/>
    <n v="45944"/>
  </r>
  <r>
    <x v="363"/>
    <x v="353"/>
    <x v="0"/>
    <x v="0"/>
    <n v="24348"/>
  </r>
  <r>
    <x v="364"/>
    <x v="354"/>
    <x v="0"/>
    <x v="0"/>
    <n v="54286"/>
  </r>
  <r>
    <x v="365"/>
    <x v="355"/>
    <x v="0"/>
    <x v="0"/>
    <n v="53409"/>
  </r>
  <r>
    <x v="366"/>
    <x v="356"/>
    <x v="0"/>
    <x v="0"/>
    <n v="32496"/>
  </r>
  <r>
    <x v="367"/>
    <x v="357"/>
    <x v="0"/>
    <x v="0"/>
    <n v="27959"/>
  </r>
  <r>
    <x v="368"/>
    <x v="358"/>
    <x v="0"/>
    <x v="0"/>
    <n v="17432"/>
  </r>
  <r>
    <x v="369"/>
    <x v="359"/>
    <x v="0"/>
    <x v="0"/>
    <n v="24793"/>
  </r>
  <r>
    <x v="370"/>
    <x v="360"/>
    <x v="0"/>
    <x v="0"/>
    <n v="12417"/>
  </r>
  <r>
    <x v="371"/>
    <x v="361"/>
    <x v="0"/>
    <x v="0"/>
    <n v="12462"/>
  </r>
  <r>
    <x v="372"/>
    <x v="362"/>
    <x v="0"/>
    <x v="0"/>
    <n v="30493"/>
  </r>
  <r>
    <x v="373"/>
    <x v="363"/>
    <x v="0"/>
    <x v="0"/>
    <n v="30769"/>
  </r>
  <r>
    <x v="374"/>
    <x v="364"/>
    <x v="0"/>
    <x v="0"/>
    <n v="21855"/>
  </r>
  <r>
    <x v="375"/>
    <x v="365"/>
    <x v="0"/>
    <x v="0"/>
    <n v="23446"/>
  </r>
  <r>
    <x v="376"/>
    <x v="366"/>
    <x v="0"/>
    <x v="0"/>
    <n v="16275"/>
  </r>
  <r>
    <x v="377"/>
    <x v="367"/>
    <x v="0"/>
    <x v="0"/>
    <n v="63084"/>
  </r>
  <r>
    <x v="378"/>
    <x v="368"/>
    <x v="0"/>
    <x v="0"/>
    <n v="35762"/>
  </r>
  <r>
    <x v="379"/>
    <x v="369"/>
    <x v="0"/>
    <x v="0"/>
    <n v="81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>
  <location ref="A1:C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6" sqref="B6"/>
    </sheetView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2" t="s">
        <v>2</v>
      </c>
    </row>
    <row r="3" spans="1:2" x14ac:dyDescent="0.35">
      <c r="A3" t="s">
        <v>3</v>
      </c>
      <c r="B3" t="s">
        <v>4</v>
      </c>
    </row>
    <row r="4" spans="1:2" ht="50" customHeight="1" x14ac:dyDescent="0.35">
      <c r="B4" s="2" t="s">
        <v>5</v>
      </c>
    </row>
    <row r="5" spans="1:2" x14ac:dyDescent="0.35">
      <c r="A5" t="s">
        <v>6</v>
      </c>
      <c r="B5" t="s">
        <v>7</v>
      </c>
    </row>
    <row r="6" spans="1:2" ht="50" customHeight="1" x14ac:dyDescent="0.35">
      <c r="B6" s="2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" customHeight="1" x14ac:dyDescent="0.3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1"/>
  <sheetViews>
    <sheetView tabSelected="1" zoomScaleNormal="100" workbookViewId="0">
      <selection activeCell="S12" sqref="S12"/>
    </sheetView>
  </sheetViews>
  <sheetFormatPr defaultRowHeight="14.5" x14ac:dyDescent="0.35"/>
  <cols>
    <col min="1" max="1" width="12.26953125" customWidth="1"/>
    <col min="2" max="2" width="21.90625" customWidth="1"/>
    <col min="3" max="3" width="22.90625" customWidth="1"/>
    <col min="8" max="8" width="21.7265625" customWidth="1"/>
    <col min="9" max="9" width="17.453125" customWidth="1"/>
    <col min="12" max="12" width="22.453125" customWidth="1"/>
    <col min="13" max="13" width="9.26953125" bestFit="1" customWidth="1"/>
    <col min="16" max="16" width="13.08984375" customWidth="1"/>
  </cols>
  <sheetData>
    <row r="1" spans="1:18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18" x14ac:dyDescent="0.35">
      <c r="A2" t="s">
        <v>22</v>
      </c>
      <c r="B2" t="s">
        <v>23</v>
      </c>
      <c r="C2" t="s">
        <v>24</v>
      </c>
      <c r="D2" t="s">
        <v>25</v>
      </c>
      <c r="E2" s="3">
        <v>44310</v>
      </c>
      <c r="F2" t="s">
        <v>26</v>
      </c>
      <c r="G2" t="s">
        <v>27</v>
      </c>
    </row>
    <row r="3" spans="1:18" x14ac:dyDescent="0.35">
      <c r="A3" t="s">
        <v>28</v>
      </c>
      <c r="B3" t="s">
        <v>29</v>
      </c>
      <c r="C3" t="s">
        <v>24</v>
      </c>
      <c r="D3" t="s">
        <v>25</v>
      </c>
      <c r="E3" s="3">
        <v>67251</v>
      </c>
      <c r="F3" t="s">
        <v>26</v>
      </c>
      <c r="G3" t="s">
        <v>27</v>
      </c>
      <c r="H3" s="11" t="s">
        <v>778</v>
      </c>
      <c r="I3" s="11"/>
      <c r="J3" s="11"/>
      <c r="L3" s="11" t="s">
        <v>782</v>
      </c>
      <c r="M3" s="11"/>
      <c r="N3" s="11"/>
      <c r="P3" s="10" t="s">
        <v>791</v>
      </c>
      <c r="Q3" s="10"/>
      <c r="R3" s="10"/>
    </row>
    <row r="4" spans="1:18" x14ac:dyDescent="0.35">
      <c r="A4" t="s">
        <v>30</v>
      </c>
      <c r="B4" t="s">
        <v>31</v>
      </c>
      <c r="C4" t="s">
        <v>24</v>
      </c>
      <c r="D4" t="s">
        <v>25</v>
      </c>
      <c r="E4" s="3">
        <v>87549</v>
      </c>
      <c r="F4" t="s">
        <v>26</v>
      </c>
      <c r="G4" t="s">
        <v>27</v>
      </c>
    </row>
    <row r="5" spans="1:18" x14ac:dyDescent="0.35">
      <c r="A5" t="s">
        <v>32</v>
      </c>
      <c r="B5" t="s">
        <v>33</v>
      </c>
      <c r="C5" t="s">
        <v>24</v>
      </c>
      <c r="D5" t="s">
        <v>25</v>
      </c>
      <c r="E5" s="3">
        <v>18842</v>
      </c>
      <c r="F5" t="s">
        <v>26</v>
      </c>
      <c r="G5" t="s">
        <v>27</v>
      </c>
      <c r="H5" t="s">
        <v>779</v>
      </c>
      <c r="I5" s="8">
        <f>AVERAGE(E:E)</f>
        <v>54535.323684210525</v>
      </c>
      <c r="L5" t="s">
        <v>779</v>
      </c>
      <c r="M5">
        <f>AVERAGE(E:E)</f>
        <v>54535.323684210525</v>
      </c>
      <c r="P5" t="s">
        <v>793</v>
      </c>
      <c r="Q5">
        <f>QUARTILE($E$2:$E$381,1)</f>
        <v>29927</v>
      </c>
    </row>
    <row r="6" spans="1:18" x14ac:dyDescent="0.35">
      <c r="A6" t="s">
        <v>34</v>
      </c>
      <c r="B6" t="s">
        <v>35</v>
      </c>
      <c r="C6" t="s">
        <v>24</v>
      </c>
      <c r="D6" t="s">
        <v>25</v>
      </c>
      <c r="E6" s="3">
        <v>351870</v>
      </c>
      <c r="F6" t="s">
        <v>26</v>
      </c>
      <c r="G6" t="s">
        <v>27</v>
      </c>
      <c r="H6" t="s">
        <v>780</v>
      </c>
      <c r="I6">
        <f>MEDIAN(E:E)</f>
        <v>40749</v>
      </c>
      <c r="L6" t="s">
        <v>783</v>
      </c>
      <c r="M6" s="6">
        <v>380</v>
      </c>
      <c r="P6" t="s">
        <v>792</v>
      </c>
      <c r="Q6">
        <f>QUARTILE($E$2:$E$381,2)</f>
        <v>40749</v>
      </c>
    </row>
    <row r="7" spans="1:18" x14ac:dyDescent="0.35">
      <c r="A7" t="s">
        <v>36</v>
      </c>
      <c r="B7" t="s">
        <v>37</v>
      </c>
      <c r="C7" t="s">
        <v>24</v>
      </c>
      <c r="D7" t="s">
        <v>25</v>
      </c>
      <c r="E7" s="3">
        <v>63808</v>
      </c>
      <c r="F7" t="s">
        <v>26</v>
      </c>
      <c r="G7" t="s">
        <v>27</v>
      </c>
      <c r="H7" t="s">
        <v>809</v>
      </c>
      <c r="I7" t="e">
        <f>_xlfn.MODE.SNGL(E:E)</f>
        <v>#N/A</v>
      </c>
      <c r="L7" t="s">
        <v>784</v>
      </c>
      <c r="M7">
        <f>MIN(E:E)</f>
        <v>11741</v>
      </c>
      <c r="P7" t="s">
        <v>794</v>
      </c>
      <c r="Q7">
        <f>QUARTILE($E$2:$E$381,3)</f>
        <v>60839.25</v>
      </c>
    </row>
    <row r="8" spans="1:18" x14ac:dyDescent="0.35">
      <c r="A8" t="s">
        <v>38</v>
      </c>
      <c r="B8" t="s">
        <v>39</v>
      </c>
      <c r="C8" t="s">
        <v>24</v>
      </c>
      <c r="D8" t="s">
        <v>25</v>
      </c>
      <c r="E8" s="3">
        <v>39452</v>
      </c>
      <c r="F8" t="s">
        <v>26</v>
      </c>
      <c r="G8" t="s">
        <v>27</v>
      </c>
      <c r="H8" t="s">
        <v>781</v>
      </c>
      <c r="I8" s="8">
        <f>STDEV(E2:E381)</f>
        <v>71231.382719262983</v>
      </c>
      <c r="L8" t="s">
        <v>785</v>
      </c>
      <c r="M8">
        <f>MAX(E:E)</f>
        <v>1131120</v>
      </c>
      <c r="P8" t="s">
        <v>795</v>
      </c>
      <c r="Q8">
        <f>(Q7-Q5)/2</f>
        <v>15456.125</v>
      </c>
    </row>
    <row r="9" spans="1:18" x14ac:dyDescent="0.35">
      <c r="A9" t="s">
        <v>40</v>
      </c>
      <c r="B9" t="s">
        <v>41</v>
      </c>
      <c r="C9" t="s">
        <v>24</v>
      </c>
      <c r="D9" t="s">
        <v>25</v>
      </c>
      <c r="E9" s="3">
        <v>49294</v>
      </c>
      <c r="F9" t="s">
        <v>26</v>
      </c>
      <c r="G9" t="s">
        <v>27</v>
      </c>
      <c r="H9" t="s">
        <v>799</v>
      </c>
      <c r="I9">
        <f>_xlfn.VAR.S(E2:E381)</f>
        <v>5073909884.0981178</v>
      </c>
      <c r="L9" t="s">
        <v>786</v>
      </c>
      <c r="M9">
        <f>M8-M7</f>
        <v>1119379</v>
      </c>
      <c r="P9" t="s">
        <v>796</v>
      </c>
      <c r="Q9" s="5">
        <f>Q8/Q6</f>
        <v>0.37930071903604995</v>
      </c>
    </row>
    <row r="10" spans="1:18" x14ac:dyDescent="0.35">
      <c r="A10" t="s">
        <v>42</v>
      </c>
      <c r="B10" t="s">
        <v>43</v>
      </c>
      <c r="C10" t="s">
        <v>24</v>
      </c>
      <c r="D10" t="s">
        <v>25</v>
      </c>
      <c r="E10" s="3">
        <v>61374</v>
      </c>
      <c r="F10" t="s">
        <v>26</v>
      </c>
      <c r="G10" t="s">
        <v>27</v>
      </c>
      <c r="H10" t="s">
        <v>789</v>
      </c>
      <c r="I10" s="8">
        <f>KURT(E2:E381)</f>
        <v>141.88438537591659</v>
      </c>
      <c r="L10" t="s">
        <v>781</v>
      </c>
      <c r="M10">
        <f>STDEV(E2:E381)</f>
        <v>71231.382719262983</v>
      </c>
      <c r="P10" t="s">
        <v>797</v>
      </c>
      <c r="Q10" s="7">
        <f>(Q5+Q7-2*Q6)/Q8</f>
        <v>0.59964900646183961</v>
      </c>
    </row>
    <row r="11" spans="1:18" x14ac:dyDescent="0.35">
      <c r="A11" t="s">
        <v>44</v>
      </c>
      <c r="B11" t="s">
        <v>45</v>
      </c>
      <c r="C11" t="s">
        <v>24</v>
      </c>
      <c r="D11" t="s">
        <v>25</v>
      </c>
      <c r="E11" s="3">
        <v>62631</v>
      </c>
      <c r="F11" t="s">
        <v>26</v>
      </c>
      <c r="G11" t="s">
        <v>27</v>
      </c>
      <c r="H11" t="s">
        <v>790</v>
      </c>
      <c r="I11" s="7">
        <f>SKEW(E2:E381)</f>
        <v>10.304749593242848</v>
      </c>
      <c r="L11" t="s">
        <v>787</v>
      </c>
      <c r="M11" s="5">
        <f>M5/M10</f>
        <v>0.76560810140587976</v>
      </c>
      <c r="P11" t="s">
        <v>798</v>
      </c>
      <c r="Q11" t="e">
        <f>_xlfn.MODE.SNGL(E2:E381)</f>
        <v>#N/A</v>
      </c>
    </row>
    <row r="12" spans="1:18" x14ac:dyDescent="0.35">
      <c r="A12" t="s">
        <v>46</v>
      </c>
      <c r="B12" t="s">
        <v>47</v>
      </c>
      <c r="C12" t="s">
        <v>24</v>
      </c>
      <c r="D12" t="s">
        <v>25</v>
      </c>
      <c r="E12" s="3">
        <v>36335</v>
      </c>
      <c r="F12" t="s">
        <v>26</v>
      </c>
      <c r="G12" t="s">
        <v>27</v>
      </c>
      <c r="H12" t="s">
        <v>786</v>
      </c>
      <c r="I12">
        <f>M8-M7</f>
        <v>1119379</v>
      </c>
      <c r="L12" t="s">
        <v>788</v>
      </c>
      <c r="M12" s="8">
        <f>M5-M10</f>
        <v>-16696.059035052458</v>
      </c>
      <c r="N12">
        <f>M5+M10</f>
        <v>125766.70640347351</v>
      </c>
    </row>
    <row r="13" spans="1:18" x14ac:dyDescent="0.35">
      <c r="A13" t="s">
        <v>48</v>
      </c>
      <c r="B13" t="s">
        <v>49</v>
      </c>
      <c r="C13" t="s">
        <v>24</v>
      </c>
      <c r="D13" t="s">
        <v>25</v>
      </c>
      <c r="E13" s="3">
        <v>32561</v>
      </c>
      <c r="F13" t="s">
        <v>26</v>
      </c>
      <c r="G13" t="s">
        <v>27</v>
      </c>
      <c r="H13" t="s">
        <v>784</v>
      </c>
      <c r="I13" s="3">
        <f>MIN(E2:E381)</f>
        <v>11741</v>
      </c>
      <c r="L13" t="s">
        <v>789</v>
      </c>
      <c r="M13" s="7">
        <f>KURT(E:E)</f>
        <v>141.88438537591659</v>
      </c>
    </row>
    <row r="14" spans="1:18" x14ac:dyDescent="0.35">
      <c r="A14" t="s">
        <v>50</v>
      </c>
      <c r="B14" t="s">
        <v>51</v>
      </c>
      <c r="C14" t="s">
        <v>24</v>
      </c>
      <c r="D14" t="s">
        <v>25</v>
      </c>
      <c r="E14" s="3">
        <v>28812</v>
      </c>
      <c r="F14" t="s">
        <v>26</v>
      </c>
      <c r="G14" t="s">
        <v>27</v>
      </c>
      <c r="H14" t="s">
        <v>785</v>
      </c>
      <c r="I14" s="3">
        <f>MAX(E2:E381)</f>
        <v>1131120</v>
      </c>
      <c r="L14" t="s">
        <v>790</v>
      </c>
      <c r="M14" s="7">
        <f>SKEW(E:E)</f>
        <v>10.304749593242848</v>
      </c>
    </row>
    <row r="15" spans="1:18" x14ac:dyDescent="0.35">
      <c r="A15" t="s">
        <v>52</v>
      </c>
      <c r="B15" t="s">
        <v>53</v>
      </c>
      <c r="C15" t="s">
        <v>24</v>
      </c>
      <c r="D15" t="s">
        <v>25</v>
      </c>
      <c r="E15" s="3">
        <v>24938</v>
      </c>
      <c r="F15" t="s">
        <v>26</v>
      </c>
      <c r="G15" t="s">
        <v>27</v>
      </c>
      <c r="H15" t="s">
        <v>800</v>
      </c>
      <c r="I15" s="3">
        <f>SUM(E2:E381)</f>
        <v>20723423</v>
      </c>
    </row>
    <row r="16" spans="1:18" x14ac:dyDescent="0.35">
      <c r="A16" t="s">
        <v>54</v>
      </c>
      <c r="B16" t="s">
        <v>55</v>
      </c>
      <c r="C16" t="s">
        <v>24</v>
      </c>
      <c r="D16" t="s">
        <v>25</v>
      </c>
      <c r="E16" s="3">
        <v>70213</v>
      </c>
      <c r="F16" t="s">
        <v>26</v>
      </c>
      <c r="G16" t="s">
        <v>27</v>
      </c>
      <c r="H16" t="s">
        <v>783</v>
      </c>
      <c r="I16">
        <v>380</v>
      </c>
    </row>
    <row r="17" spans="1:10" x14ac:dyDescent="0.35">
      <c r="A17" t="s">
        <v>56</v>
      </c>
      <c r="B17" t="s">
        <v>57</v>
      </c>
      <c r="C17" t="s">
        <v>24</v>
      </c>
      <c r="D17" t="s">
        <v>25</v>
      </c>
      <c r="E17" s="3">
        <v>43047</v>
      </c>
      <c r="F17" t="s">
        <v>26</v>
      </c>
      <c r="G17" t="s">
        <v>27</v>
      </c>
    </row>
    <row r="18" spans="1:10" x14ac:dyDescent="0.35">
      <c r="A18" t="s">
        <v>58</v>
      </c>
      <c r="B18" t="s">
        <v>59</v>
      </c>
      <c r="C18" t="s">
        <v>24</v>
      </c>
      <c r="D18" t="s">
        <v>25</v>
      </c>
      <c r="E18" s="3">
        <v>27006</v>
      </c>
      <c r="F18" t="s">
        <v>26</v>
      </c>
      <c r="G18" t="s">
        <v>27</v>
      </c>
      <c r="H18" s="9" t="s">
        <v>801</v>
      </c>
      <c r="I18" s="9"/>
    </row>
    <row r="19" spans="1:10" x14ac:dyDescent="0.35">
      <c r="A19" t="s">
        <v>60</v>
      </c>
      <c r="B19" t="s">
        <v>61</v>
      </c>
      <c r="C19" t="s">
        <v>24</v>
      </c>
      <c r="D19" t="s">
        <v>25</v>
      </c>
      <c r="E19" s="3">
        <v>37973</v>
      </c>
      <c r="F19" t="s">
        <v>26</v>
      </c>
      <c r="G19" t="s">
        <v>27</v>
      </c>
    </row>
    <row r="20" spans="1:10" x14ac:dyDescent="0.35">
      <c r="A20" t="s">
        <v>62</v>
      </c>
      <c r="B20" t="s">
        <v>63</v>
      </c>
      <c r="C20" t="s">
        <v>24</v>
      </c>
      <c r="D20" t="s">
        <v>25</v>
      </c>
      <c r="E20" s="3">
        <v>58142</v>
      </c>
      <c r="F20" t="s">
        <v>26</v>
      </c>
      <c r="G20" t="s">
        <v>27</v>
      </c>
      <c r="H20" t="s">
        <v>802</v>
      </c>
      <c r="I20">
        <f>ROWS(E2:E381)</f>
        <v>380</v>
      </c>
    </row>
    <row r="21" spans="1:10" x14ac:dyDescent="0.35">
      <c r="A21" t="s">
        <v>64</v>
      </c>
      <c r="B21" t="s">
        <v>65</v>
      </c>
      <c r="C21" t="s">
        <v>24</v>
      </c>
      <c r="D21" t="s">
        <v>25</v>
      </c>
      <c r="E21" s="3">
        <v>31854</v>
      </c>
      <c r="F21" t="s">
        <v>26</v>
      </c>
      <c r="G21" t="s">
        <v>27</v>
      </c>
      <c r="H21" t="s">
        <v>803</v>
      </c>
      <c r="I21">
        <f>SQRT(I20)</f>
        <v>19.493588689617926</v>
      </c>
    </row>
    <row r="22" spans="1:10" x14ac:dyDescent="0.35">
      <c r="A22" t="s">
        <v>66</v>
      </c>
      <c r="B22" t="s">
        <v>67</v>
      </c>
      <c r="C22" t="s">
        <v>24</v>
      </c>
      <c r="D22" t="s">
        <v>25</v>
      </c>
      <c r="E22" s="3">
        <v>45547</v>
      </c>
      <c r="F22" t="s">
        <v>26</v>
      </c>
      <c r="G22" t="s">
        <v>27</v>
      </c>
      <c r="H22" t="s">
        <v>804</v>
      </c>
      <c r="I22">
        <f>ROUNDUP(I21,0)</f>
        <v>20</v>
      </c>
    </row>
    <row r="23" spans="1:10" x14ac:dyDescent="0.35">
      <c r="A23" t="s">
        <v>68</v>
      </c>
      <c r="B23" t="s">
        <v>69</v>
      </c>
      <c r="C23" t="s">
        <v>24</v>
      </c>
      <c r="D23" t="s">
        <v>25</v>
      </c>
      <c r="E23" s="3">
        <v>28739</v>
      </c>
      <c r="F23" t="s">
        <v>26</v>
      </c>
      <c r="G23" t="s">
        <v>27</v>
      </c>
      <c r="H23" t="s">
        <v>784</v>
      </c>
      <c r="I23" s="3">
        <f>MIN(E2:E381)</f>
        <v>11741</v>
      </c>
    </row>
    <row r="24" spans="1:10" x14ac:dyDescent="0.35">
      <c r="A24" t="s">
        <v>70</v>
      </c>
      <c r="B24" t="s">
        <v>71</v>
      </c>
      <c r="C24" t="s">
        <v>24</v>
      </c>
      <c r="D24" t="s">
        <v>25</v>
      </c>
      <c r="E24" s="3">
        <v>22831</v>
      </c>
      <c r="F24" t="s">
        <v>26</v>
      </c>
      <c r="G24" t="s">
        <v>27</v>
      </c>
      <c r="H24" t="s">
        <v>785</v>
      </c>
      <c r="I24" s="3">
        <f>MAX(E2:E381)</f>
        <v>1131120</v>
      </c>
    </row>
    <row r="25" spans="1:10" x14ac:dyDescent="0.35">
      <c r="A25" t="s">
        <v>72</v>
      </c>
      <c r="B25" t="s">
        <v>73</v>
      </c>
      <c r="C25" t="s">
        <v>24</v>
      </c>
      <c r="D25" t="s">
        <v>25</v>
      </c>
      <c r="E25" s="3">
        <v>23935</v>
      </c>
      <c r="F25" t="s">
        <v>26</v>
      </c>
      <c r="G25" t="s">
        <v>27</v>
      </c>
      <c r="H25" t="s">
        <v>806</v>
      </c>
      <c r="I25" s="3">
        <f>I24-I23</f>
        <v>1119379</v>
      </c>
    </row>
    <row r="26" spans="1:10" x14ac:dyDescent="0.35">
      <c r="A26" t="s">
        <v>74</v>
      </c>
      <c r="B26" t="s">
        <v>75</v>
      </c>
      <c r="C26" t="s">
        <v>24</v>
      </c>
      <c r="D26" t="s">
        <v>25</v>
      </c>
      <c r="E26" s="3">
        <v>51052</v>
      </c>
      <c r="F26" t="s">
        <v>26</v>
      </c>
      <c r="G26" t="s">
        <v>27</v>
      </c>
      <c r="H26" t="s">
        <v>805</v>
      </c>
      <c r="I26">
        <f>I25/I22</f>
        <v>55968.95</v>
      </c>
    </row>
    <row r="27" spans="1:10" x14ac:dyDescent="0.35">
      <c r="A27" t="s">
        <v>76</v>
      </c>
      <c r="B27" t="s">
        <v>77</v>
      </c>
      <c r="C27" t="s">
        <v>24</v>
      </c>
      <c r="D27" t="s">
        <v>25</v>
      </c>
      <c r="E27" s="3">
        <v>42121</v>
      </c>
      <c r="F27" t="s">
        <v>26</v>
      </c>
      <c r="G27" t="s">
        <v>27</v>
      </c>
    </row>
    <row r="28" spans="1:10" x14ac:dyDescent="0.35">
      <c r="A28" t="s">
        <v>78</v>
      </c>
      <c r="B28" t="s">
        <v>79</v>
      </c>
      <c r="C28" t="s">
        <v>24</v>
      </c>
      <c r="D28" t="s">
        <v>25</v>
      </c>
      <c r="E28" s="3">
        <v>53964</v>
      </c>
      <c r="F28" t="s">
        <v>26</v>
      </c>
      <c r="G28" t="s">
        <v>27</v>
      </c>
      <c r="I28" t="s">
        <v>807</v>
      </c>
      <c r="J28" t="s">
        <v>808</v>
      </c>
    </row>
    <row r="29" spans="1:10" x14ac:dyDescent="0.35">
      <c r="A29" t="s">
        <v>80</v>
      </c>
      <c r="B29" t="s">
        <v>81</v>
      </c>
      <c r="C29" t="s">
        <v>24</v>
      </c>
      <c r="D29" t="s">
        <v>25</v>
      </c>
      <c r="E29" s="3">
        <v>31488</v>
      </c>
      <c r="F29" t="s">
        <v>26</v>
      </c>
      <c r="G29" t="s">
        <v>27</v>
      </c>
      <c r="H29">
        <v>1</v>
      </c>
      <c r="I29" s="3">
        <v>11741</v>
      </c>
      <c r="J29">
        <f>FREQUENCY($E$2:$E$381,$I$29:$I$48)</f>
        <v>1</v>
      </c>
    </row>
    <row r="30" spans="1:10" x14ac:dyDescent="0.35">
      <c r="A30" t="s">
        <v>82</v>
      </c>
      <c r="B30" t="s">
        <v>83</v>
      </c>
      <c r="C30" t="s">
        <v>24</v>
      </c>
      <c r="D30" t="s">
        <v>25</v>
      </c>
      <c r="E30" s="3">
        <v>22367</v>
      </c>
      <c r="F30" t="s">
        <v>26</v>
      </c>
      <c r="G30" t="s">
        <v>27</v>
      </c>
      <c r="H30">
        <v>2</v>
      </c>
      <c r="I30" s="3">
        <f t="shared" ref="I30:I48" si="0">I29+$I$26</f>
        <v>67709.95</v>
      </c>
      <c r="J30">
        <f>FREQUENCY($E$2:$E$381,$I$29:$I$48)</f>
        <v>1</v>
      </c>
    </row>
    <row r="31" spans="1:10" x14ac:dyDescent="0.35">
      <c r="A31" t="s">
        <v>84</v>
      </c>
      <c r="B31" t="s">
        <v>85</v>
      </c>
      <c r="C31" t="s">
        <v>24</v>
      </c>
      <c r="D31" t="s">
        <v>25</v>
      </c>
      <c r="E31" s="3">
        <v>28545</v>
      </c>
      <c r="F31" t="s">
        <v>26</v>
      </c>
      <c r="G31" t="s">
        <v>27</v>
      </c>
      <c r="H31">
        <v>3</v>
      </c>
      <c r="I31" s="3">
        <f t="shared" si="0"/>
        <v>123678.9</v>
      </c>
      <c r="J31">
        <f t="shared" ref="J31:J48" si="1">FREQUENCY($E$2:$E$381,$I$29:$I$48)</f>
        <v>1</v>
      </c>
    </row>
    <row r="32" spans="1:10" x14ac:dyDescent="0.35">
      <c r="A32" t="s">
        <v>86</v>
      </c>
      <c r="B32" t="s">
        <v>87</v>
      </c>
      <c r="C32" t="s">
        <v>24</v>
      </c>
      <c r="D32" t="s">
        <v>25</v>
      </c>
      <c r="E32" s="3">
        <v>47182</v>
      </c>
      <c r="F32" t="s">
        <v>26</v>
      </c>
      <c r="G32" t="s">
        <v>27</v>
      </c>
      <c r="H32">
        <v>4</v>
      </c>
      <c r="I32" s="3">
        <f t="shared" si="0"/>
        <v>179647.84999999998</v>
      </c>
      <c r="J32">
        <f t="shared" si="1"/>
        <v>1</v>
      </c>
    </row>
    <row r="33" spans="1:10" x14ac:dyDescent="0.35">
      <c r="A33" t="s">
        <v>88</v>
      </c>
      <c r="B33" t="s">
        <v>89</v>
      </c>
      <c r="C33" t="s">
        <v>24</v>
      </c>
      <c r="D33" t="s">
        <v>25</v>
      </c>
      <c r="E33" s="3">
        <v>39895</v>
      </c>
      <c r="F33" t="s">
        <v>26</v>
      </c>
      <c r="G33" t="s">
        <v>27</v>
      </c>
      <c r="H33">
        <v>5</v>
      </c>
      <c r="I33" s="3">
        <f t="shared" si="0"/>
        <v>235616.8</v>
      </c>
      <c r="J33">
        <f t="shared" si="1"/>
        <v>1</v>
      </c>
    </row>
    <row r="34" spans="1:10" x14ac:dyDescent="0.35">
      <c r="A34" t="s">
        <v>90</v>
      </c>
      <c r="B34" t="s">
        <v>91</v>
      </c>
      <c r="C34" t="s">
        <v>24</v>
      </c>
      <c r="D34" t="s">
        <v>25</v>
      </c>
      <c r="E34" s="3">
        <v>31300</v>
      </c>
      <c r="F34" t="s">
        <v>26</v>
      </c>
      <c r="G34" t="s">
        <v>27</v>
      </c>
      <c r="H34">
        <v>6</v>
      </c>
      <c r="I34" s="3">
        <f t="shared" si="0"/>
        <v>291585.75</v>
      </c>
      <c r="J34">
        <f t="shared" si="1"/>
        <v>1</v>
      </c>
    </row>
    <row r="35" spans="1:10" x14ac:dyDescent="0.35">
      <c r="A35" t="s">
        <v>92</v>
      </c>
      <c r="B35" t="s">
        <v>93</v>
      </c>
      <c r="C35" t="s">
        <v>24</v>
      </c>
      <c r="D35" t="s">
        <v>25</v>
      </c>
      <c r="E35" s="3">
        <v>38893</v>
      </c>
      <c r="F35" t="s">
        <v>26</v>
      </c>
      <c r="G35" t="s">
        <v>27</v>
      </c>
      <c r="H35">
        <v>7</v>
      </c>
      <c r="I35" s="3">
        <f t="shared" si="0"/>
        <v>347554.7</v>
      </c>
      <c r="J35">
        <f t="shared" si="1"/>
        <v>1</v>
      </c>
    </row>
    <row r="36" spans="1:10" x14ac:dyDescent="0.35">
      <c r="A36" t="s">
        <v>94</v>
      </c>
      <c r="B36" t="s">
        <v>95</v>
      </c>
      <c r="C36" t="s">
        <v>24</v>
      </c>
      <c r="D36" t="s">
        <v>25</v>
      </c>
      <c r="E36" s="3">
        <v>22640</v>
      </c>
      <c r="F36" t="s">
        <v>26</v>
      </c>
      <c r="G36" t="s">
        <v>27</v>
      </c>
      <c r="H36">
        <v>8</v>
      </c>
      <c r="I36" s="3">
        <f t="shared" si="0"/>
        <v>403523.65</v>
      </c>
      <c r="J36">
        <f t="shared" si="1"/>
        <v>1</v>
      </c>
    </row>
    <row r="37" spans="1:10" x14ac:dyDescent="0.35">
      <c r="A37" t="s">
        <v>96</v>
      </c>
      <c r="B37" t="s">
        <v>97</v>
      </c>
      <c r="C37" t="s">
        <v>24</v>
      </c>
      <c r="D37" t="s">
        <v>25</v>
      </c>
      <c r="E37" s="3">
        <v>22616</v>
      </c>
      <c r="F37" t="s">
        <v>26</v>
      </c>
      <c r="G37" t="s">
        <v>27</v>
      </c>
      <c r="H37">
        <v>9</v>
      </c>
      <c r="I37" s="3">
        <f t="shared" si="0"/>
        <v>459492.60000000003</v>
      </c>
      <c r="J37">
        <f t="shared" si="1"/>
        <v>1</v>
      </c>
    </row>
    <row r="38" spans="1:10" x14ac:dyDescent="0.35">
      <c r="A38" t="s">
        <v>98</v>
      </c>
      <c r="B38" t="s">
        <v>99</v>
      </c>
      <c r="C38" t="s">
        <v>24</v>
      </c>
      <c r="D38" t="s">
        <v>25</v>
      </c>
      <c r="E38" s="3">
        <v>36628</v>
      </c>
      <c r="F38" t="s">
        <v>26</v>
      </c>
      <c r="G38" t="s">
        <v>27</v>
      </c>
      <c r="H38">
        <v>10</v>
      </c>
      <c r="I38" s="3">
        <f t="shared" si="0"/>
        <v>515461.55000000005</v>
      </c>
      <c r="J38">
        <f t="shared" si="1"/>
        <v>1</v>
      </c>
    </row>
    <row r="39" spans="1:10" x14ac:dyDescent="0.35">
      <c r="A39" t="s">
        <v>100</v>
      </c>
      <c r="B39" t="s">
        <v>101</v>
      </c>
      <c r="C39" t="s">
        <v>24</v>
      </c>
      <c r="D39" t="s">
        <v>25</v>
      </c>
      <c r="E39" s="3">
        <v>21544</v>
      </c>
      <c r="F39" t="s">
        <v>26</v>
      </c>
      <c r="G39" t="s">
        <v>27</v>
      </c>
      <c r="H39">
        <v>11</v>
      </c>
      <c r="I39" s="3">
        <f t="shared" si="0"/>
        <v>571430.5</v>
      </c>
      <c r="J39">
        <f t="shared" si="1"/>
        <v>1</v>
      </c>
    </row>
    <row r="40" spans="1:10" x14ac:dyDescent="0.35">
      <c r="A40" t="s">
        <v>102</v>
      </c>
      <c r="B40" t="s">
        <v>103</v>
      </c>
      <c r="C40" t="s">
        <v>24</v>
      </c>
      <c r="D40" t="s">
        <v>25</v>
      </c>
      <c r="E40" s="3">
        <v>26125</v>
      </c>
      <c r="F40" t="s">
        <v>26</v>
      </c>
      <c r="G40" t="s">
        <v>27</v>
      </c>
      <c r="H40">
        <v>12</v>
      </c>
      <c r="I40" s="3">
        <f t="shared" si="0"/>
        <v>627399.44999999995</v>
      </c>
      <c r="J40">
        <f t="shared" si="1"/>
        <v>1</v>
      </c>
    </row>
    <row r="41" spans="1:10" x14ac:dyDescent="0.35">
      <c r="A41" t="s">
        <v>104</v>
      </c>
      <c r="B41" t="s">
        <v>105</v>
      </c>
      <c r="C41" t="s">
        <v>24</v>
      </c>
      <c r="D41" t="s">
        <v>25</v>
      </c>
      <c r="E41" s="3">
        <v>74724</v>
      </c>
      <c r="F41" t="s">
        <v>26</v>
      </c>
      <c r="G41" t="s">
        <v>27</v>
      </c>
      <c r="H41">
        <v>13</v>
      </c>
      <c r="I41" s="3">
        <f t="shared" si="0"/>
        <v>683368.39999999991</v>
      </c>
      <c r="J41">
        <f t="shared" si="1"/>
        <v>1</v>
      </c>
    </row>
    <row r="42" spans="1:10" x14ac:dyDescent="0.35">
      <c r="A42" t="s">
        <v>106</v>
      </c>
      <c r="B42" t="s">
        <v>107</v>
      </c>
      <c r="C42" t="s">
        <v>24</v>
      </c>
      <c r="D42" t="s">
        <v>25</v>
      </c>
      <c r="E42" s="3">
        <v>21151</v>
      </c>
      <c r="F42" t="s">
        <v>26</v>
      </c>
      <c r="G42" t="s">
        <v>27</v>
      </c>
      <c r="H42">
        <v>14</v>
      </c>
      <c r="I42" s="3">
        <f t="shared" si="0"/>
        <v>739337.34999999986</v>
      </c>
      <c r="J42">
        <f t="shared" si="1"/>
        <v>1</v>
      </c>
    </row>
    <row r="43" spans="1:10" x14ac:dyDescent="0.35">
      <c r="A43" t="s">
        <v>108</v>
      </c>
      <c r="B43" t="s">
        <v>109</v>
      </c>
      <c r="C43" t="s">
        <v>24</v>
      </c>
      <c r="D43" t="s">
        <v>25</v>
      </c>
      <c r="E43" s="3">
        <v>22504</v>
      </c>
      <c r="F43" t="s">
        <v>26</v>
      </c>
      <c r="G43" t="s">
        <v>27</v>
      </c>
      <c r="H43">
        <v>15</v>
      </c>
      <c r="I43" s="3">
        <f t="shared" si="0"/>
        <v>795306.29999999981</v>
      </c>
      <c r="J43">
        <f t="shared" si="1"/>
        <v>1</v>
      </c>
    </row>
    <row r="44" spans="1:10" x14ac:dyDescent="0.35">
      <c r="A44" t="s">
        <v>110</v>
      </c>
      <c r="B44" t="s">
        <v>111</v>
      </c>
      <c r="C44" t="s">
        <v>24</v>
      </c>
      <c r="D44" t="s">
        <v>25</v>
      </c>
      <c r="E44" s="3">
        <v>96180</v>
      </c>
      <c r="F44" t="s">
        <v>26</v>
      </c>
      <c r="G44" t="s">
        <v>27</v>
      </c>
      <c r="H44">
        <v>16</v>
      </c>
      <c r="I44" s="3">
        <f t="shared" si="0"/>
        <v>851275.24999999977</v>
      </c>
      <c r="J44">
        <f t="shared" si="1"/>
        <v>1</v>
      </c>
    </row>
    <row r="45" spans="1:10" x14ac:dyDescent="0.35">
      <c r="A45" t="s">
        <v>112</v>
      </c>
      <c r="B45" t="s">
        <v>113</v>
      </c>
      <c r="C45" t="s">
        <v>24</v>
      </c>
      <c r="D45" t="s">
        <v>25</v>
      </c>
      <c r="E45" s="3">
        <v>1131120</v>
      </c>
      <c r="F45" t="s">
        <v>26</v>
      </c>
      <c r="G45" t="s">
        <v>27</v>
      </c>
      <c r="H45">
        <v>17</v>
      </c>
      <c r="I45" s="3">
        <f t="shared" si="0"/>
        <v>907244.19999999972</v>
      </c>
      <c r="J45">
        <f t="shared" si="1"/>
        <v>1</v>
      </c>
    </row>
    <row r="46" spans="1:10" x14ac:dyDescent="0.35">
      <c r="A46" t="s">
        <v>114</v>
      </c>
      <c r="B46" t="s">
        <v>115</v>
      </c>
      <c r="C46" t="s">
        <v>24</v>
      </c>
      <c r="D46" t="s">
        <v>25</v>
      </c>
      <c r="E46" s="3">
        <v>61035</v>
      </c>
      <c r="F46" t="s">
        <v>26</v>
      </c>
      <c r="G46" t="s">
        <v>27</v>
      </c>
      <c r="H46">
        <v>18</v>
      </c>
      <c r="I46" s="3">
        <f t="shared" si="0"/>
        <v>963213.14999999967</v>
      </c>
      <c r="J46">
        <f t="shared" si="1"/>
        <v>1</v>
      </c>
    </row>
    <row r="47" spans="1:10" x14ac:dyDescent="0.35">
      <c r="A47" t="s">
        <v>116</v>
      </c>
      <c r="B47" t="s">
        <v>117</v>
      </c>
      <c r="C47" t="s">
        <v>24</v>
      </c>
      <c r="D47" t="s">
        <v>25</v>
      </c>
      <c r="E47" s="3">
        <v>57978</v>
      </c>
      <c r="F47" t="s">
        <v>26</v>
      </c>
      <c r="G47" t="s">
        <v>27</v>
      </c>
      <c r="H47">
        <v>19</v>
      </c>
      <c r="I47" s="3">
        <f t="shared" si="0"/>
        <v>1019182.0999999996</v>
      </c>
      <c r="J47">
        <f t="shared" si="1"/>
        <v>1</v>
      </c>
    </row>
    <row r="48" spans="1:10" x14ac:dyDescent="0.35">
      <c r="A48" t="s">
        <v>118</v>
      </c>
      <c r="B48" t="s">
        <v>119</v>
      </c>
      <c r="C48" t="s">
        <v>24</v>
      </c>
      <c r="D48" t="s">
        <v>25</v>
      </c>
      <c r="E48" s="3">
        <v>77400</v>
      </c>
      <c r="F48" t="s">
        <v>26</v>
      </c>
      <c r="G48" t="s">
        <v>27</v>
      </c>
      <c r="H48">
        <v>20</v>
      </c>
      <c r="I48" s="3">
        <f t="shared" si="0"/>
        <v>1075151.0499999996</v>
      </c>
      <c r="J48">
        <f t="shared" si="1"/>
        <v>1</v>
      </c>
    </row>
    <row r="49" spans="1:7" x14ac:dyDescent="0.35">
      <c r="A49" t="s">
        <v>120</v>
      </c>
      <c r="B49" t="s">
        <v>121</v>
      </c>
      <c r="C49" t="s">
        <v>24</v>
      </c>
      <c r="D49" t="s">
        <v>25</v>
      </c>
      <c r="E49" s="3">
        <v>51062</v>
      </c>
      <c r="F49" t="s">
        <v>26</v>
      </c>
      <c r="G49" t="s">
        <v>27</v>
      </c>
    </row>
    <row r="50" spans="1:7" x14ac:dyDescent="0.35">
      <c r="A50" t="s">
        <v>122</v>
      </c>
      <c r="B50" t="s">
        <v>123</v>
      </c>
      <c r="C50" t="s">
        <v>24</v>
      </c>
      <c r="D50" t="s">
        <v>25</v>
      </c>
      <c r="E50" s="3">
        <v>66336</v>
      </c>
      <c r="F50" t="s">
        <v>26</v>
      </c>
      <c r="G50" t="s">
        <v>27</v>
      </c>
    </row>
    <row r="51" spans="1:7" x14ac:dyDescent="0.35">
      <c r="A51" t="s">
        <v>124</v>
      </c>
      <c r="B51" t="s">
        <v>125</v>
      </c>
      <c r="C51" t="s">
        <v>24</v>
      </c>
      <c r="D51" t="s">
        <v>25</v>
      </c>
      <c r="E51" s="3">
        <v>118691</v>
      </c>
      <c r="F51" t="s">
        <v>26</v>
      </c>
      <c r="G51" t="s">
        <v>27</v>
      </c>
    </row>
    <row r="52" spans="1:7" x14ac:dyDescent="0.35">
      <c r="A52" t="s">
        <v>126</v>
      </c>
      <c r="B52" t="s">
        <v>127</v>
      </c>
      <c r="C52" t="s">
        <v>24</v>
      </c>
      <c r="D52" t="s">
        <v>25</v>
      </c>
      <c r="E52" s="3">
        <v>51259</v>
      </c>
      <c r="F52" t="s">
        <v>26</v>
      </c>
      <c r="G52" t="s">
        <v>27</v>
      </c>
    </row>
    <row r="53" spans="1:7" x14ac:dyDescent="0.35">
      <c r="A53" t="s">
        <v>128</v>
      </c>
      <c r="B53" t="s">
        <v>129</v>
      </c>
      <c r="C53" t="s">
        <v>24</v>
      </c>
      <c r="D53" t="s">
        <v>25</v>
      </c>
      <c r="E53" s="3">
        <v>68133</v>
      </c>
      <c r="F53" t="s">
        <v>26</v>
      </c>
      <c r="G53" t="s">
        <v>27</v>
      </c>
    </row>
    <row r="54" spans="1:7" x14ac:dyDescent="0.35">
      <c r="A54" t="s">
        <v>130</v>
      </c>
      <c r="B54" t="s">
        <v>131</v>
      </c>
      <c r="C54" t="s">
        <v>24</v>
      </c>
      <c r="D54" t="s">
        <v>25</v>
      </c>
      <c r="E54" s="3">
        <v>92138</v>
      </c>
      <c r="F54" t="s">
        <v>26</v>
      </c>
      <c r="G54" t="s">
        <v>27</v>
      </c>
    </row>
    <row r="55" spans="1:7" x14ac:dyDescent="0.35">
      <c r="A55" t="s">
        <v>132</v>
      </c>
      <c r="B55" t="s">
        <v>133</v>
      </c>
      <c r="C55" t="s">
        <v>24</v>
      </c>
      <c r="D55" t="s">
        <v>25</v>
      </c>
      <c r="E55" s="3">
        <v>93463</v>
      </c>
      <c r="F55" t="s">
        <v>26</v>
      </c>
      <c r="G55" t="s">
        <v>27</v>
      </c>
    </row>
    <row r="56" spans="1:7" x14ac:dyDescent="0.35">
      <c r="A56" t="s">
        <v>134</v>
      </c>
      <c r="B56" t="s">
        <v>135</v>
      </c>
      <c r="C56" t="s">
        <v>24</v>
      </c>
      <c r="D56" t="s">
        <v>25</v>
      </c>
      <c r="E56" s="3">
        <v>54012</v>
      </c>
      <c r="F56" t="s">
        <v>26</v>
      </c>
      <c r="G56" t="s">
        <v>27</v>
      </c>
    </row>
    <row r="57" spans="1:7" x14ac:dyDescent="0.35">
      <c r="A57" t="s">
        <v>136</v>
      </c>
      <c r="B57" t="s">
        <v>137</v>
      </c>
      <c r="C57" t="s">
        <v>24</v>
      </c>
      <c r="D57" t="s">
        <v>25</v>
      </c>
      <c r="E57" s="3">
        <v>78335</v>
      </c>
      <c r="F57" t="s">
        <v>26</v>
      </c>
      <c r="G57" t="s">
        <v>27</v>
      </c>
    </row>
    <row r="58" spans="1:7" x14ac:dyDescent="0.35">
      <c r="A58" t="s">
        <v>138</v>
      </c>
      <c r="B58" t="s">
        <v>139</v>
      </c>
      <c r="C58" t="s">
        <v>24</v>
      </c>
      <c r="D58" t="s">
        <v>25</v>
      </c>
      <c r="E58" s="3">
        <v>50606</v>
      </c>
      <c r="F58" t="s">
        <v>26</v>
      </c>
      <c r="G58" t="s">
        <v>27</v>
      </c>
    </row>
    <row r="59" spans="1:7" x14ac:dyDescent="0.35">
      <c r="A59" t="s">
        <v>140</v>
      </c>
      <c r="B59" t="s">
        <v>141</v>
      </c>
      <c r="C59" t="s">
        <v>24</v>
      </c>
      <c r="D59" t="s">
        <v>25</v>
      </c>
      <c r="E59" s="3">
        <v>30226</v>
      </c>
      <c r="F59" t="s">
        <v>26</v>
      </c>
      <c r="G59" t="s">
        <v>27</v>
      </c>
    </row>
    <row r="60" spans="1:7" x14ac:dyDescent="0.35">
      <c r="A60" t="s">
        <v>142</v>
      </c>
      <c r="B60" t="s">
        <v>143</v>
      </c>
      <c r="C60" t="s">
        <v>24</v>
      </c>
      <c r="D60" t="s">
        <v>25</v>
      </c>
      <c r="E60" s="3">
        <v>81167</v>
      </c>
      <c r="F60" t="s">
        <v>26</v>
      </c>
      <c r="G60" t="s">
        <v>27</v>
      </c>
    </row>
    <row r="61" spans="1:7" x14ac:dyDescent="0.35">
      <c r="A61" t="s">
        <v>144</v>
      </c>
      <c r="B61" t="s">
        <v>145</v>
      </c>
      <c r="C61" t="s">
        <v>24</v>
      </c>
      <c r="D61" t="s">
        <v>25</v>
      </c>
      <c r="E61" s="3">
        <v>40284</v>
      </c>
      <c r="F61" t="s">
        <v>26</v>
      </c>
      <c r="G61" t="s">
        <v>27</v>
      </c>
    </row>
    <row r="62" spans="1:7" x14ac:dyDescent="0.35">
      <c r="A62" t="s">
        <v>146</v>
      </c>
      <c r="B62" t="s">
        <v>147</v>
      </c>
      <c r="C62" t="s">
        <v>24</v>
      </c>
      <c r="D62" t="s">
        <v>25</v>
      </c>
      <c r="E62" s="3">
        <v>70082</v>
      </c>
      <c r="F62" t="s">
        <v>26</v>
      </c>
      <c r="G62" t="s">
        <v>27</v>
      </c>
    </row>
    <row r="63" spans="1:7" x14ac:dyDescent="0.35">
      <c r="A63" t="s">
        <v>148</v>
      </c>
      <c r="B63" t="s">
        <v>149</v>
      </c>
      <c r="C63" t="s">
        <v>24</v>
      </c>
      <c r="D63" t="s">
        <v>25</v>
      </c>
      <c r="E63" s="3">
        <v>20021</v>
      </c>
      <c r="F63" t="s">
        <v>26</v>
      </c>
      <c r="G63" t="s">
        <v>27</v>
      </c>
    </row>
    <row r="64" spans="1:7" x14ac:dyDescent="0.35">
      <c r="A64" t="s">
        <v>150</v>
      </c>
      <c r="B64" t="s">
        <v>151</v>
      </c>
      <c r="C64" t="s">
        <v>24</v>
      </c>
      <c r="D64" t="s">
        <v>25</v>
      </c>
      <c r="E64" s="3">
        <v>43396</v>
      </c>
      <c r="F64" t="s">
        <v>26</v>
      </c>
      <c r="G64" t="s">
        <v>27</v>
      </c>
    </row>
    <row r="65" spans="1:7" x14ac:dyDescent="0.35">
      <c r="A65" t="s">
        <v>152</v>
      </c>
      <c r="B65" t="s">
        <v>153</v>
      </c>
      <c r="C65" t="s">
        <v>24</v>
      </c>
      <c r="D65" t="s">
        <v>25</v>
      </c>
      <c r="E65" s="3">
        <v>30553</v>
      </c>
      <c r="F65" t="s">
        <v>26</v>
      </c>
      <c r="G65" t="s">
        <v>27</v>
      </c>
    </row>
    <row r="66" spans="1:7" x14ac:dyDescent="0.35">
      <c r="A66" t="s">
        <v>154</v>
      </c>
      <c r="B66" t="s">
        <v>155</v>
      </c>
      <c r="C66" t="s">
        <v>24</v>
      </c>
      <c r="D66" t="s">
        <v>25</v>
      </c>
      <c r="E66" s="3">
        <v>36295</v>
      </c>
      <c r="F66" t="s">
        <v>26</v>
      </c>
      <c r="G66" t="s">
        <v>27</v>
      </c>
    </row>
    <row r="67" spans="1:7" x14ac:dyDescent="0.35">
      <c r="A67" t="s">
        <v>156</v>
      </c>
      <c r="B67" t="s">
        <v>157</v>
      </c>
      <c r="C67" t="s">
        <v>24</v>
      </c>
      <c r="D67" t="s">
        <v>25</v>
      </c>
      <c r="E67" s="3">
        <v>35845</v>
      </c>
      <c r="F67" t="s">
        <v>26</v>
      </c>
      <c r="G67" t="s">
        <v>27</v>
      </c>
    </row>
    <row r="68" spans="1:7" x14ac:dyDescent="0.35">
      <c r="A68" t="s">
        <v>158</v>
      </c>
      <c r="B68" t="s">
        <v>159</v>
      </c>
      <c r="C68" t="s">
        <v>24</v>
      </c>
      <c r="D68" t="s">
        <v>25</v>
      </c>
      <c r="E68" s="3">
        <v>50588</v>
      </c>
      <c r="F68" t="s">
        <v>26</v>
      </c>
      <c r="G68" t="s">
        <v>27</v>
      </c>
    </row>
    <row r="69" spans="1:7" x14ac:dyDescent="0.35">
      <c r="A69" t="s">
        <v>160</v>
      </c>
      <c r="B69" t="s">
        <v>161</v>
      </c>
      <c r="C69" t="s">
        <v>24</v>
      </c>
      <c r="D69" t="s">
        <v>25</v>
      </c>
      <c r="E69" s="3">
        <v>160234</v>
      </c>
      <c r="F69" t="s">
        <v>26</v>
      </c>
      <c r="G69" t="s">
        <v>27</v>
      </c>
    </row>
    <row r="70" spans="1:7" x14ac:dyDescent="0.35">
      <c r="A70" t="s">
        <v>162</v>
      </c>
      <c r="B70" t="s">
        <v>163</v>
      </c>
      <c r="C70" t="s">
        <v>24</v>
      </c>
      <c r="D70" t="s">
        <v>25</v>
      </c>
      <c r="E70" s="3">
        <v>27651</v>
      </c>
      <c r="F70" t="s">
        <v>26</v>
      </c>
      <c r="G70" t="s">
        <v>27</v>
      </c>
    </row>
    <row r="71" spans="1:7" x14ac:dyDescent="0.35">
      <c r="A71" t="s">
        <v>164</v>
      </c>
      <c r="B71" t="s">
        <v>165</v>
      </c>
      <c r="C71" t="s">
        <v>24</v>
      </c>
      <c r="D71" t="s">
        <v>25</v>
      </c>
      <c r="E71" s="3">
        <v>68486</v>
      </c>
      <c r="F71" t="s">
        <v>26</v>
      </c>
      <c r="G71" t="s">
        <v>27</v>
      </c>
    </row>
    <row r="72" spans="1:7" x14ac:dyDescent="0.35">
      <c r="A72" t="s">
        <v>166</v>
      </c>
      <c r="B72" t="s">
        <v>167</v>
      </c>
      <c r="C72" t="s">
        <v>24</v>
      </c>
      <c r="D72" t="s">
        <v>25</v>
      </c>
      <c r="E72" s="3">
        <v>26782</v>
      </c>
      <c r="F72" t="s">
        <v>26</v>
      </c>
      <c r="G72" t="s">
        <v>27</v>
      </c>
    </row>
    <row r="73" spans="1:7" x14ac:dyDescent="0.35">
      <c r="A73" t="s">
        <v>168</v>
      </c>
      <c r="B73" t="s">
        <v>169</v>
      </c>
      <c r="C73" t="s">
        <v>24</v>
      </c>
      <c r="D73" t="s">
        <v>25</v>
      </c>
      <c r="E73" s="3">
        <v>69674</v>
      </c>
      <c r="F73" t="s">
        <v>26</v>
      </c>
      <c r="G73" t="s">
        <v>27</v>
      </c>
    </row>
    <row r="74" spans="1:7" x14ac:dyDescent="0.35">
      <c r="A74" t="s">
        <v>170</v>
      </c>
      <c r="B74" t="s">
        <v>171</v>
      </c>
      <c r="C74" t="s">
        <v>24</v>
      </c>
      <c r="D74" t="s">
        <v>25</v>
      </c>
      <c r="E74" s="3">
        <v>424026</v>
      </c>
      <c r="F74" t="s">
        <v>26</v>
      </c>
      <c r="G74" t="s">
        <v>27</v>
      </c>
    </row>
    <row r="75" spans="1:7" x14ac:dyDescent="0.35">
      <c r="A75" t="s">
        <v>172</v>
      </c>
      <c r="B75" t="s">
        <v>173</v>
      </c>
      <c r="C75" t="s">
        <v>24</v>
      </c>
      <c r="D75" t="s">
        <v>25</v>
      </c>
      <c r="E75" s="3">
        <v>49844</v>
      </c>
      <c r="F75" t="s">
        <v>26</v>
      </c>
      <c r="G75" t="s">
        <v>27</v>
      </c>
    </row>
    <row r="76" spans="1:7" x14ac:dyDescent="0.35">
      <c r="A76" t="s">
        <v>174</v>
      </c>
      <c r="B76" t="s">
        <v>175</v>
      </c>
      <c r="C76" t="s">
        <v>24</v>
      </c>
      <c r="D76" t="s">
        <v>25</v>
      </c>
      <c r="E76" s="3">
        <v>64959</v>
      </c>
      <c r="F76" t="s">
        <v>26</v>
      </c>
      <c r="G76" t="s">
        <v>27</v>
      </c>
    </row>
    <row r="77" spans="1:7" x14ac:dyDescent="0.35">
      <c r="A77" t="s">
        <v>176</v>
      </c>
      <c r="B77" t="s">
        <v>177</v>
      </c>
      <c r="C77" t="s">
        <v>24</v>
      </c>
      <c r="D77" t="s">
        <v>25</v>
      </c>
      <c r="E77" s="3">
        <v>84594</v>
      </c>
      <c r="F77" t="s">
        <v>26</v>
      </c>
      <c r="G77" t="s">
        <v>27</v>
      </c>
    </row>
    <row r="78" spans="1:7" x14ac:dyDescent="0.35">
      <c r="A78" t="s">
        <v>178</v>
      </c>
      <c r="B78" t="s">
        <v>179</v>
      </c>
      <c r="C78" t="s">
        <v>24</v>
      </c>
      <c r="D78" t="s">
        <v>25</v>
      </c>
      <c r="E78" s="3">
        <v>36851</v>
      </c>
      <c r="F78" t="s">
        <v>26</v>
      </c>
      <c r="G78" t="s">
        <v>27</v>
      </c>
    </row>
    <row r="79" spans="1:7" x14ac:dyDescent="0.35">
      <c r="A79" t="s">
        <v>180</v>
      </c>
      <c r="B79" t="s">
        <v>181</v>
      </c>
      <c r="C79" t="s">
        <v>24</v>
      </c>
      <c r="D79" t="s">
        <v>25</v>
      </c>
      <c r="E79" s="3">
        <v>67401</v>
      </c>
      <c r="F79" t="s">
        <v>26</v>
      </c>
      <c r="G79" t="s">
        <v>27</v>
      </c>
    </row>
    <row r="80" spans="1:7" x14ac:dyDescent="0.35">
      <c r="A80" t="s">
        <v>182</v>
      </c>
      <c r="B80" t="s">
        <v>183</v>
      </c>
      <c r="C80" t="s">
        <v>24</v>
      </c>
      <c r="D80" t="s">
        <v>25</v>
      </c>
      <c r="E80" s="3">
        <v>62485</v>
      </c>
      <c r="F80" t="s">
        <v>26</v>
      </c>
      <c r="G80" t="s">
        <v>27</v>
      </c>
    </row>
    <row r="81" spans="1:7" x14ac:dyDescent="0.35">
      <c r="A81" t="s">
        <v>184</v>
      </c>
      <c r="B81" t="s">
        <v>185</v>
      </c>
      <c r="C81" t="s">
        <v>24</v>
      </c>
      <c r="D81" t="s">
        <v>25</v>
      </c>
      <c r="E81" s="3">
        <v>82357</v>
      </c>
      <c r="F81" t="s">
        <v>26</v>
      </c>
      <c r="G81" t="s">
        <v>27</v>
      </c>
    </row>
    <row r="82" spans="1:7" x14ac:dyDescent="0.35">
      <c r="A82" t="s">
        <v>186</v>
      </c>
      <c r="B82" t="s">
        <v>187</v>
      </c>
      <c r="C82" t="s">
        <v>24</v>
      </c>
      <c r="D82" t="s">
        <v>25</v>
      </c>
      <c r="E82" s="3">
        <v>83340</v>
      </c>
      <c r="F82" t="s">
        <v>26</v>
      </c>
      <c r="G82" t="s">
        <v>27</v>
      </c>
    </row>
    <row r="83" spans="1:7" x14ac:dyDescent="0.35">
      <c r="A83" t="s">
        <v>188</v>
      </c>
      <c r="B83" t="s">
        <v>189</v>
      </c>
      <c r="C83" t="s">
        <v>24</v>
      </c>
      <c r="D83" t="s">
        <v>25</v>
      </c>
      <c r="E83" s="3">
        <v>46127</v>
      </c>
      <c r="F83" t="s">
        <v>26</v>
      </c>
      <c r="G83" t="s">
        <v>27</v>
      </c>
    </row>
    <row r="84" spans="1:7" x14ac:dyDescent="0.35">
      <c r="A84" t="s">
        <v>190</v>
      </c>
      <c r="B84" t="s">
        <v>191</v>
      </c>
      <c r="C84" t="s">
        <v>24</v>
      </c>
      <c r="D84" t="s">
        <v>25</v>
      </c>
      <c r="E84" s="3">
        <v>29985</v>
      </c>
      <c r="F84" t="s">
        <v>26</v>
      </c>
      <c r="G84" t="s">
        <v>27</v>
      </c>
    </row>
    <row r="85" spans="1:7" x14ac:dyDescent="0.35">
      <c r="A85" t="s">
        <v>192</v>
      </c>
      <c r="B85" t="s">
        <v>193</v>
      </c>
      <c r="C85" t="s">
        <v>24</v>
      </c>
      <c r="D85" t="s">
        <v>25</v>
      </c>
      <c r="E85" s="3">
        <v>100456</v>
      </c>
      <c r="F85" t="s">
        <v>26</v>
      </c>
      <c r="G85" t="s">
        <v>27</v>
      </c>
    </row>
    <row r="86" spans="1:7" x14ac:dyDescent="0.35">
      <c r="A86" t="s">
        <v>194</v>
      </c>
      <c r="B86" t="s">
        <v>195</v>
      </c>
      <c r="C86" t="s">
        <v>24</v>
      </c>
      <c r="D86" t="s">
        <v>25</v>
      </c>
      <c r="E86" s="3">
        <v>49512</v>
      </c>
      <c r="F86" t="s">
        <v>26</v>
      </c>
      <c r="G86" t="s">
        <v>27</v>
      </c>
    </row>
    <row r="87" spans="1:7" x14ac:dyDescent="0.35">
      <c r="A87" t="s">
        <v>196</v>
      </c>
      <c r="B87" t="s">
        <v>197</v>
      </c>
      <c r="C87" t="s">
        <v>24</v>
      </c>
      <c r="D87" t="s">
        <v>25</v>
      </c>
      <c r="E87" s="3">
        <v>72932</v>
      </c>
      <c r="F87" t="s">
        <v>26</v>
      </c>
      <c r="G87" t="s">
        <v>27</v>
      </c>
    </row>
    <row r="88" spans="1:7" x14ac:dyDescent="0.35">
      <c r="A88" t="s">
        <v>198</v>
      </c>
      <c r="B88" t="s">
        <v>199</v>
      </c>
      <c r="C88" t="s">
        <v>24</v>
      </c>
      <c r="D88" t="s">
        <v>25</v>
      </c>
      <c r="E88" s="3">
        <v>40466</v>
      </c>
      <c r="F88" t="s">
        <v>26</v>
      </c>
      <c r="G88" t="s">
        <v>27</v>
      </c>
    </row>
    <row r="89" spans="1:7" x14ac:dyDescent="0.35">
      <c r="A89" t="s">
        <v>200</v>
      </c>
      <c r="B89" t="s">
        <v>201</v>
      </c>
      <c r="C89" t="s">
        <v>24</v>
      </c>
      <c r="D89" t="s">
        <v>25</v>
      </c>
      <c r="E89" s="3">
        <v>26922</v>
      </c>
      <c r="F89" t="s">
        <v>26</v>
      </c>
      <c r="G89" t="s">
        <v>27</v>
      </c>
    </row>
    <row r="90" spans="1:7" x14ac:dyDescent="0.35">
      <c r="A90" t="s">
        <v>202</v>
      </c>
      <c r="B90" t="s">
        <v>203</v>
      </c>
      <c r="C90" t="s">
        <v>24</v>
      </c>
      <c r="D90" t="s">
        <v>25</v>
      </c>
      <c r="E90" s="3">
        <v>90219</v>
      </c>
      <c r="F90" t="s">
        <v>26</v>
      </c>
      <c r="G90" t="s">
        <v>27</v>
      </c>
    </row>
    <row r="91" spans="1:7" x14ac:dyDescent="0.35">
      <c r="A91" t="s">
        <v>204</v>
      </c>
      <c r="B91" t="s">
        <v>205</v>
      </c>
      <c r="C91" t="s">
        <v>24</v>
      </c>
      <c r="D91" t="s">
        <v>25</v>
      </c>
      <c r="E91" s="3">
        <v>97231</v>
      </c>
      <c r="F91" t="s">
        <v>26</v>
      </c>
      <c r="G91" t="s">
        <v>27</v>
      </c>
    </row>
    <row r="92" spans="1:7" x14ac:dyDescent="0.35">
      <c r="A92" t="s">
        <v>206</v>
      </c>
      <c r="B92" t="s">
        <v>207</v>
      </c>
      <c r="C92" t="s">
        <v>24</v>
      </c>
      <c r="D92" t="s">
        <v>25</v>
      </c>
      <c r="E92" s="3">
        <v>73569</v>
      </c>
      <c r="F92" t="s">
        <v>26</v>
      </c>
      <c r="G92" t="s">
        <v>27</v>
      </c>
    </row>
    <row r="93" spans="1:7" x14ac:dyDescent="0.35">
      <c r="A93" t="s">
        <v>208</v>
      </c>
      <c r="B93" t="s">
        <v>209</v>
      </c>
      <c r="C93" t="s">
        <v>24</v>
      </c>
      <c r="D93" t="s">
        <v>25</v>
      </c>
      <c r="E93" s="3">
        <v>95805</v>
      </c>
      <c r="F93" t="s">
        <v>26</v>
      </c>
      <c r="G93" t="s">
        <v>27</v>
      </c>
    </row>
    <row r="94" spans="1:7" x14ac:dyDescent="0.35">
      <c r="A94" t="s">
        <v>210</v>
      </c>
      <c r="B94" t="s">
        <v>211</v>
      </c>
      <c r="C94" t="s">
        <v>24</v>
      </c>
      <c r="D94" t="s">
        <v>25</v>
      </c>
      <c r="E94" s="3">
        <v>43640</v>
      </c>
      <c r="F94" t="s">
        <v>26</v>
      </c>
      <c r="G94" t="s">
        <v>27</v>
      </c>
    </row>
    <row r="95" spans="1:7" x14ac:dyDescent="0.35">
      <c r="A95" t="s">
        <v>212</v>
      </c>
      <c r="B95" t="s">
        <v>213</v>
      </c>
      <c r="C95" t="s">
        <v>24</v>
      </c>
      <c r="D95" t="s">
        <v>25</v>
      </c>
      <c r="E95" s="3">
        <v>67344</v>
      </c>
      <c r="F95" t="s">
        <v>26</v>
      </c>
      <c r="G95" t="s">
        <v>27</v>
      </c>
    </row>
    <row r="96" spans="1:7" x14ac:dyDescent="0.35">
      <c r="A96" t="s">
        <v>214</v>
      </c>
      <c r="B96" t="s">
        <v>215</v>
      </c>
      <c r="C96" t="s">
        <v>24</v>
      </c>
      <c r="D96" t="s">
        <v>25</v>
      </c>
      <c r="E96" s="3">
        <v>73572</v>
      </c>
      <c r="F96" t="s">
        <v>26</v>
      </c>
      <c r="G96" t="s">
        <v>27</v>
      </c>
    </row>
    <row r="97" spans="1:7" x14ac:dyDescent="0.35">
      <c r="A97" t="s">
        <v>216</v>
      </c>
      <c r="B97" t="s">
        <v>217</v>
      </c>
      <c r="C97" t="s">
        <v>24</v>
      </c>
      <c r="D97" t="s">
        <v>25</v>
      </c>
      <c r="E97" s="3">
        <v>26236</v>
      </c>
      <c r="F97" t="s">
        <v>26</v>
      </c>
      <c r="G97" t="s">
        <v>27</v>
      </c>
    </row>
    <row r="98" spans="1:7" x14ac:dyDescent="0.35">
      <c r="A98" t="s">
        <v>218</v>
      </c>
      <c r="B98" t="s">
        <v>219</v>
      </c>
      <c r="C98" t="s">
        <v>24</v>
      </c>
      <c r="D98" t="s">
        <v>25</v>
      </c>
      <c r="E98" s="3">
        <v>79043</v>
      </c>
      <c r="F98" t="s">
        <v>26</v>
      </c>
      <c r="G98" t="s">
        <v>27</v>
      </c>
    </row>
    <row r="99" spans="1:7" x14ac:dyDescent="0.35">
      <c r="A99" t="s">
        <v>220</v>
      </c>
      <c r="B99" t="s">
        <v>221</v>
      </c>
      <c r="C99" t="s">
        <v>24</v>
      </c>
      <c r="D99" t="s">
        <v>25</v>
      </c>
      <c r="E99" s="3">
        <v>56371</v>
      </c>
      <c r="F99" t="s">
        <v>26</v>
      </c>
      <c r="G99" t="s">
        <v>27</v>
      </c>
    </row>
    <row r="100" spans="1:7" x14ac:dyDescent="0.35">
      <c r="A100" t="s">
        <v>222</v>
      </c>
      <c r="B100" t="s">
        <v>223</v>
      </c>
      <c r="C100" t="s">
        <v>24</v>
      </c>
      <c r="D100" t="s">
        <v>25</v>
      </c>
      <c r="E100" s="3">
        <v>47277</v>
      </c>
      <c r="F100" t="s">
        <v>26</v>
      </c>
      <c r="G100" t="s">
        <v>27</v>
      </c>
    </row>
    <row r="101" spans="1:7" x14ac:dyDescent="0.35">
      <c r="A101" t="s">
        <v>224</v>
      </c>
      <c r="B101" t="s">
        <v>225</v>
      </c>
      <c r="C101" t="s">
        <v>24</v>
      </c>
      <c r="D101" t="s">
        <v>25</v>
      </c>
      <c r="E101" s="3">
        <v>113250</v>
      </c>
      <c r="F101" t="s">
        <v>26</v>
      </c>
      <c r="G101" t="s">
        <v>27</v>
      </c>
    </row>
    <row r="102" spans="1:7" x14ac:dyDescent="0.35">
      <c r="A102" t="s">
        <v>226</v>
      </c>
      <c r="B102" t="s">
        <v>227</v>
      </c>
      <c r="C102" t="s">
        <v>24</v>
      </c>
      <c r="D102" t="s">
        <v>25</v>
      </c>
      <c r="E102" s="3">
        <v>62231</v>
      </c>
      <c r="F102" t="s">
        <v>26</v>
      </c>
      <c r="G102" t="s">
        <v>27</v>
      </c>
    </row>
    <row r="103" spans="1:7" x14ac:dyDescent="0.35">
      <c r="A103" t="s">
        <v>228</v>
      </c>
      <c r="B103" t="s">
        <v>229</v>
      </c>
      <c r="C103" t="s">
        <v>24</v>
      </c>
      <c r="D103" t="s">
        <v>25</v>
      </c>
      <c r="E103" s="3">
        <v>110850</v>
      </c>
      <c r="F103" t="s">
        <v>26</v>
      </c>
      <c r="G103" t="s">
        <v>27</v>
      </c>
    </row>
    <row r="104" spans="1:7" x14ac:dyDescent="0.35">
      <c r="A104" t="s">
        <v>230</v>
      </c>
      <c r="B104" t="s">
        <v>231</v>
      </c>
      <c r="C104" t="s">
        <v>24</v>
      </c>
      <c r="D104" t="s">
        <v>25</v>
      </c>
      <c r="E104" s="3">
        <v>79244</v>
      </c>
      <c r="F104" t="s">
        <v>26</v>
      </c>
      <c r="G104" t="s">
        <v>27</v>
      </c>
    </row>
    <row r="105" spans="1:7" x14ac:dyDescent="0.35">
      <c r="A105" t="s">
        <v>232</v>
      </c>
      <c r="B105" t="s">
        <v>233</v>
      </c>
      <c r="C105" t="s">
        <v>24</v>
      </c>
      <c r="D105" t="s">
        <v>25</v>
      </c>
      <c r="E105" s="3">
        <v>45222</v>
      </c>
      <c r="F105" t="s">
        <v>26</v>
      </c>
      <c r="G105" t="s">
        <v>27</v>
      </c>
    </row>
    <row r="106" spans="1:7" x14ac:dyDescent="0.35">
      <c r="A106" t="s">
        <v>234</v>
      </c>
      <c r="B106" t="s">
        <v>235</v>
      </c>
      <c r="C106" t="s">
        <v>24</v>
      </c>
      <c r="D106" t="s">
        <v>25</v>
      </c>
      <c r="E106" s="3">
        <v>189419</v>
      </c>
      <c r="F106" t="s">
        <v>26</v>
      </c>
      <c r="G106" t="s">
        <v>27</v>
      </c>
    </row>
    <row r="107" spans="1:7" x14ac:dyDescent="0.35">
      <c r="A107" t="s">
        <v>236</v>
      </c>
      <c r="B107" t="s">
        <v>237</v>
      </c>
      <c r="C107" t="s">
        <v>24</v>
      </c>
      <c r="D107" t="s">
        <v>25</v>
      </c>
      <c r="E107" s="3">
        <v>38238</v>
      </c>
      <c r="F107" t="s">
        <v>26</v>
      </c>
      <c r="G107" t="s">
        <v>27</v>
      </c>
    </row>
    <row r="108" spans="1:7" x14ac:dyDescent="0.35">
      <c r="A108" t="s">
        <v>238</v>
      </c>
      <c r="B108" t="s">
        <v>239</v>
      </c>
      <c r="C108" t="s">
        <v>24</v>
      </c>
      <c r="D108" t="s">
        <v>25</v>
      </c>
      <c r="E108" s="3">
        <v>63978</v>
      </c>
      <c r="F108" t="s">
        <v>26</v>
      </c>
      <c r="G108" t="s">
        <v>27</v>
      </c>
    </row>
    <row r="109" spans="1:7" x14ac:dyDescent="0.35">
      <c r="A109" t="s">
        <v>240</v>
      </c>
      <c r="B109" t="s">
        <v>241</v>
      </c>
      <c r="C109" t="s">
        <v>24</v>
      </c>
      <c r="D109" t="s">
        <v>25</v>
      </c>
      <c r="E109" s="3">
        <v>31549</v>
      </c>
      <c r="F109" t="s">
        <v>26</v>
      </c>
      <c r="G109" t="s">
        <v>27</v>
      </c>
    </row>
    <row r="110" spans="1:7" x14ac:dyDescent="0.35">
      <c r="A110" t="s">
        <v>242</v>
      </c>
      <c r="B110" t="s">
        <v>243</v>
      </c>
      <c r="C110" t="s">
        <v>24</v>
      </c>
      <c r="D110" t="s">
        <v>25</v>
      </c>
      <c r="E110" s="3">
        <v>21648</v>
      </c>
      <c r="F110" t="s">
        <v>26</v>
      </c>
      <c r="G110" t="s">
        <v>27</v>
      </c>
    </row>
    <row r="111" spans="1:7" x14ac:dyDescent="0.35">
      <c r="A111" t="s">
        <v>244</v>
      </c>
      <c r="B111" t="s">
        <v>245</v>
      </c>
      <c r="C111" t="s">
        <v>24</v>
      </c>
      <c r="D111" t="s">
        <v>25</v>
      </c>
      <c r="E111" s="3">
        <v>51318</v>
      </c>
      <c r="F111" t="s">
        <v>26</v>
      </c>
      <c r="G111" t="s">
        <v>27</v>
      </c>
    </row>
    <row r="112" spans="1:7" x14ac:dyDescent="0.35">
      <c r="A112" t="s">
        <v>246</v>
      </c>
      <c r="B112" t="s">
        <v>247</v>
      </c>
      <c r="C112" t="s">
        <v>24</v>
      </c>
      <c r="D112" t="s">
        <v>25</v>
      </c>
      <c r="E112" s="3">
        <v>43426</v>
      </c>
      <c r="F112" t="s">
        <v>26</v>
      </c>
      <c r="G112" t="s">
        <v>27</v>
      </c>
    </row>
    <row r="113" spans="1:7" x14ac:dyDescent="0.35">
      <c r="A113" t="s">
        <v>248</v>
      </c>
      <c r="B113" t="s">
        <v>249</v>
      </c>
      <c r="C113" t="s">
        <v>24</v>
      </c>
      <c r="D113" t="s">
        <v>25</v>
      </c>
      <c r="E113" s="3">
        <v>84118</v>
      </c>
      <c r="F113" t="s">
        <v>26</v>
      </c>
      <c r="G113" t="s">
        <v>27</v>
      </c>
    </row>
    <row r="114" spans="1:7" x14ac:dyDescent="0.35">
      <c r="A114" t="s">
        <v>250</v>
      </c>
      <c r="B114" t="s">
        <v>251</v>
      </c>
      <c r="C114" t="s">
        <v>24</v>
      </c>
      <c r="D114" t="s">
        <v>25</v>
      </c>
      <c r="E114" s="3">
        <v>44789</v>
      </c>
      <c r="F114" t="s">
        <v>26</v>
      </c>
      <c r="G114" t="s">
        <v>27</v>
      </c>
    </row>
    <row r="115" spans="1:7" x14ac:dyDescent="0.35">
      <c r="A115" t="s">
        <v>252</v>
      </c>
      <c r="B115" t="s">
        <v>253</v>
      </c>
      <c r="C115" t="s">
        <v>24</v>
      </c>
      <c r="D115" t="s">
        <v>25</v>
      </c>
      <c r="E115" s="3">
        <v>72512</v>
      </c>
      <c r="F115" t="s">
        <v>26</v>
      </c>
      <c r="G115" t="s">
        <v>27</v>
      </c>
    </row>
    <row r="116" spans="1:7" x14ac:dyDescent="0.35">
      <c r="A116" t="s">
        <v>254</v>
      </c>
      <c r="B116" t="s">
        <v>255</v>
      </c>
      <c r="C116" t="s">
        <v>24</v>
      </c>
      <c r="D116" t="s">
        <v>25</v>
      </c>
      <c r="E116" s="3">
        <v>32432</v>
      </c>
      <c r="F116" t="s">
        <v>26</v>
      </c>
      <c r="G116" t="s">
        <v>27</v>
      </c>
    </row>
    <row r="117" spans="1:7" x14ac:dyDescent="0.35">
      <c r="A117" t="s">
        <v>256</v>
      </c>
      <c r="B117" t="s">
        <v>257</v>
      </c>
      <c r="C117" t="s">
        <v>24</v>
      </c>
      <c r="D117" t="s">
        <v>25</v>
      </c>
      <c r="E117" s="3">
        <v>80643</v>
      </c>
      <c r="F117" t="s">
        <v>26</v>
      </c>
      <c r="G117" t="s">
        <v>27</v>
      </c>
    </row>
    <row r="118" spans="1:7" x14ac:dyDescent="0.35">
      <c r="A118" t="s">
        <v>258</v>
      </c>
      <c r="B118" t="s">
        <v>259</v>
      </c>
      <c r="C118" t="s">
        <v>24</v>
      </c>
      <c r="D118" t="s">
        <v>25</v>
      </c>
      <c r="E118" s="3">
        <v>55947</v>
      </c>
      <c r="F118" t="s">
        <v>26</v>
      </c>
      <c r="G118" t="s">
        <v>27</v>
      </c>
    </row>
    <row r="119" spans="1:7" x14ac:dyDescent="0.35">
      <c r="A119" t="s">
        <v>260</v>
      </c>
      <c r="B119" t="s">
        <v>261</v>
      </c>
      <c r="C119" t="s">
        <v>24</v>
      </c>
      <c r="D119" t="s">
        <v>25</v>
      </c>
      <c r="E119" s="3">
        <v>66010</v>
      </c>
      <c r="F119" t="s">
        <v>26</v>
      </c>
      <c r="G119" t="s">
        <v>27</v>
      </c>
    </row>
    <row r="120" spans="1:7" x14ac:dyDescent="0.35">
      <c r="A120" t="s">
        <v>262</v>
      </c>
      <c r="B120" t="s">
        <v>263</v>
      </c>
      <c r="C120" t="s">
        <v>24</v>
      </c>
      <c r="D120" t="s">
        <v>25</v>
      </c>
      <c r="E120" s="3">
        <v>46070</v>
      </c>
      <c r="F120" t="s">
        <v>26</v>
      </c>
      <c r="G120" t="s">
        <v>27</v>
      </c>
    </row>
    <row r="121" spans="1:7" x14ac:dyDescent="0.35">
      <c r="A121" t="s">
        <v>264</v>
      </c>
      <c r="B121" t="s">
        <v>265</v>
      </c>
      <c r="C121" t="s">
        <v>24</v>
      </c>
      <c r="D121" t="s">
        <v>25</v>
      </c>
      <c r="E121" s="3">
        <v>105659</v>
      </c>
      <c r="F121" t="s">
        <v>26</v>
      </c>
      <c r="G121" t="s">
        <v>27</v>
      </c>
    </row>
    <row r="122" spans="1:7" x14ac:dyDescent="0.35">
      <c r="A122" t="s">
        <v>266</v>
      </c>
      <c r="B122" t="s">
        <v>267</v>
      </c>
      <c r="C122" t="s">
        <v>24</v>
      </c>
      <c r="D122" t="s">
        <v>25</v>
      </c>
      <c r="E122" s="3">
        <v>52579</v>
      </c>
      <c r="F122" t="s">
        <v>26</v>
      </c>
      <c r="G122" t="s">
        <v>27</v>
      </c>
    </row>
    <row r="123" spans="1:7" x14ac:dyDescent="0.35">
      <c r="A123" t="s">
        <v>268</v>
      </c>
      <c r="B123" t="s">
        <v>269</v>
      </c>
      <c r="C123" t="s">
        <v>24</v>
      </c>
      <c r="D123" t="s">
        <v>25</v>
      </c>
      <c r="E123" s="3">
        <v>61386</v>
      </c>
      <c r="F123" t="s">
        <v>26</v>
      </c>
      <c r="G123" t="s">
        <v>27</v>
      </c>
    </row>
    <row r="124" spans="1:7" x14ac:dyDescent="0.35">
      <c r="A124" t="s">
        <v>270</v>
      </c>
      <c r="B124" t="s">
        <v>271</v>
      </c>
      <c r="C124" t="s">
        <v>24</v>
      </c>
      <c r="D124" t="s">
        <v>25</v>
      </c>
      <c r="E124" s="3">
        <v>31343</v>
      </c>
      <c r="F124" t="s">
        <v>26</v>
      </c>
      <c r="G124" t="s">
        <v>27</v>
      </c>
    </row>
    <row r="125" spans="1:7" x14ac:dyDescent="0.35">
      <c r="A125" t="s">
        <v>272</v>
      </c>
      <c r="B125" t="s">
        <v>273</v>
      </c>
      <c r="C125" t="s">
        <v>24</v>
      </c>
      <c r="D125" t="s">
        <v>25</v>
      </c>
      <c r="E125" s="3">
        <v>63951</v>
      </c>
      <c r="F125" t="s">
        <v>26</v>
      </c>
      <c r="G125" t="s">
        <v>27</v>
      </c>
    </row>
    <row r="126" spans="1:7" x14ac:dyDescent="0.35">
      <c r="A126" t="s">
        <v>274</v>
      </c>
      <c r="B126" t="s">
        <v>275</v>
      </c>
      <c r="C126" t="s">
        <v>24</v>
      </c>
      <c r="D126" t="s">
        <v>25</v>
      </c>
      <c r="E126" s="3">
        <v>64639</v>
      </c>
      <c r="F126" t="s">
        <v>26</v>
      </c>
      <c r="G126" t="s">
        <v>27</v>
      </c>
    </row>
    <row r="127" spans="1:7" x14ac:dyDescent="0.35">
      <c r="A127" t="s">
        <v>276</v>
      </c>
      <c r="B127" t="s">
        <v>277</v>
      </c>
      <c r="C127" t="s">
        <v>24</v>
      </c>
      <c r="D127" t="s">
        <v>25</v>
      </c>
      <c r="E127" s="3">
        <v>20383</v>
      </c>
      <c r="F127" t="s">
        <v>26</v>
      </c>
      <c r="G127" t="s">
        <v>27</v>
      </c>
    </row>
    <row r="128" spans="1:7" x14ac:dyDescent="0.35">
      <c r="A128" t="s">
        <v>278</v>
      </c>
      <c r="B128" t="s">
        <v>279</v>
      </c>
      <c r="C128" t="s">
        <v>24</v>
      </c>
      <c r="D128" t="s">
        <v>25</v>
      </c>
      <c r="E128" s="3">
        <v>33272</v>
      </c>
      <c r="F128" t="s">
        <v>26</v>
      </c>
      <c r="G128" t="s">
        <v>27</v>
      </c>
    </row>
    <row r="129" spans="1:7" x14ac:dyDescent="0.35">
      <c r="A129" t="s">
        <v>280</v>
      </c>
      <c r="B129" t="s">
        <v>281</v>
      </c>
      <c r="C129" t="s">
        <v>24</v>
      </c>
      <c r="D129" t="s">
        <v>25</v>
      </c>
      <c r="E129" s="3">
        <v>23800</v>
      </c>
      <c r="F129" t="s">
        <v>26</v>
      </c>
      <c r="G129" t="s">
        <v>27</v>
      </c>
    </row>
    <row r="130" spans="1:7" x14ac:dyDescent="0.35">
      <c r="A130" t="s">
        <v>282</v>
      </c>
      <c r="B130" t="s">
        <v>283</v>
      </c>
      <c r="C130" t="s">
        <v>24</v>
      </c>
      <c r="D130" t="s">
        <v>25</v>
      </c>
      <c r="E130" s="3">
        <v>30588</v>
      </c>
      <c r="F130" t="s">
        <v>26</v>
      </c>
      <c r="G130" t="s">
        <v>27</v>
      </c>
    </row>
    <row r="131" spans="1:7" x14ac:dyDescent="0.35">
      <c r="A131" t="s">
        <v>284</v>
      </c>
      <c r="B131" t="s">
        <v>285</v>
      </c>
      <c r="C131" t="s">
        <v>24</v>
      </c>
      <c r="D131" t="s">
        <v>25</v>
      </c>
      <c r="E131" s="3">
        <v>49665</v>
      </c>
      <c r="F131" t="s">
        <v>26</v>
      </c>
      <c r="G131" t="s">
        <v>27</v>
      </c>
    </row>
    <row r="132" spans="1:7" x14ac:dyDescent="0.35">
      <c r="A132" t="s">
        <v>286</v>
      </c>
      <c r="B132" t="s">
        <v>287</v>
      </c>
      <c r="C132" t="s">
        <v>24</v>
      </c>
      <c r="D132" t="s">
        <v>25</v>
      </c>
      <c r="E132" s="3">
        <v>45150</v>
      </c>
      <c r="F132" t="s">
        <v>26</v>
      </c>
      <c r="G132" t="s">
        <v>27</v>
      </c>
    </row>
    <row r="133" spans="1:7" x14ac:dyDescent="0.35">
      <c r="A133" t="s">
        <v>288</v>
      </c>
      <c r="B133" t="s">
        <v>289</v>
      </c>
      <c r="C133" t="s">
        <v>24</v>
      </c>
      <c r="D133" t="s">
        <v>25</v>
      </c>
      <c r="E133" s="3">
        <v>29843</v>
      </c>
      <c r="F133" t="s">
        <v>26</v>
      </c>
      <c r="G133" t="s">
        <v>27</v>
      </c>
    </row>
    <row r="134" spans="1:7" x14ac:dyDescent="0.35">
      <c r="A134" t="s">
        <v>290</v>
      </c>
      <c r="B134" t="s">
        <v>291</v>
      </c>
      <c r="C134" t="s">
        <v>24</v>
      </c>
      <c r="D134" t="s">
        <v>25</v>
      </c>
      <c r="E134" s="3">
        <v>31747</v>
      </c>
      <c r="F134" t="s">
        <v>26</v>
      </c>
      <c r="G134" t="s">
        <v>27</v>
      </c>
    </row>
    <row r="135" spans="1:7" x14ac:dyDescent="0.35">
      <c r="A135" t="s">
        <v>292</v>
      </c>
      <c r="B135" t="s">
        <v>45</v>
      </c>
      <c r="C135" t="s">
        <v>24</v>
      </c>
      <c r="D135" t="s">
        <v>25</v>
      </c>
      <c r="E135" s="3">
        <v>42703</v>
      </c>
      <c r="F135" t="s">
        <v>26</v>
      </c>
      <c r="G135" t="s">
        <v>27</v>
      </c>
    </row>
    <row r="136" spans="1:7" x14ac:dyDescent="0.35">
      <c r="A136" t="s">
        <v>293</v>
      </c>
      <c r="B136" t="s">
        <v>294</v>
      </c>
      <c r="C136" t="s">
        <v>24</v>
      </c>
      <c r="D136" t="s">
        <v>25</v>
      </c>
      <c r="E136" s="3">
        <v>51901</v>
      </c>
      <c r="F136" t="s">
        <v>26</v>
      </c>
      <c r="G136" t="s">
        <v>27</v>
      </c>
    </row>
    <row r="137" spans="1:7" x14ac:dyDescent="0.35">
      <c r="A137" t="s">
        <v>295</v>
      </c>
      <c r="B137" t="s">
        <v>296</v>
      </c>
      <c r="C137" t="s">
        <v>24</v>
      </c>
      <c r="D137" t="s">
        <v>25</v>
      </c>
      <c r="E137" s="3">
        <v>31787</v>
      </c>
      <c r="F137" t="s">
        <v>26</v>
      </c>
      <c r="G137" t="s">
        <v>27</v>
      </c>
    </row>
    <row r="138" spans="1:7" x14ac:dyDescent="0.35">
      <c r="A138" t="s">
        <v>297</v>
      </c>
      <c r="B138" t="s">
        <v>298</v>
      </c>
      <c r="C138" t="s">
        <v>24</v>
      </c>
      <c r="D138" t="s">
        <v>25</v>
      </c>
      <c r="E138" s="3">
        <v>28362</v>
      </c>
      <c r="F138" t="s">
        <v>26</v>
      </c>
      <c r="G138" t="s">
        <v>27</v>
      </c>
    </row>
    <row r="139" spans="1:7" x14ac:dyDescent="0.35">
      <c r="A139" t="s">
        <v>299</v>
      </c>
      <c r="B139" t="s">
        <v>300</v>
      </c>
      <c r="C139" t="s">
        <v>24</v>
      </c>
      <c r="D139" t="s">
        <v>25</v>
      </c>
      <c r="E139" s="3">
        <v>44105</v>
      </c>
      <c r="F139" t="s">
        <v>26</v>
      </c>
      <c r="G139" t="s">
        <v>27</v>
      </c>
    </row>
    <row r="140" spans="1:7" x14ac:dyDescent="0.35">
      <c r="A140" t="s">
        <v>301</v>
      </c>
      <c r="B140" t="s">
        <v>302</v>
      </c>
      <c r="C140" t="s">
        <v>24</v>
      </c>
      <c r="D140" t="s">
        <v>25</v>
      </c>
      <c r="E140" s="3">
        <v>87760</v>
      </c>
      <c r="F140" t="s">
        <v>26</v>
      </c>
      <c r="G140" t="s">
        <v>27</v>
      </c>
    </row>
    <row r="141" spans="1:7" x14ac:dyDescent="0.35">
      <c r="A141" t="s">
        <v>303</v>
      </c>
      <c r="B141" t="s">
        <v>304</v>
      </c>
      <c r="C141" t="s">
        <v>24</v>
      </c>
      <c r="D141" t="s">
        <v>25</v>
      </c>
      <c r="E141" s="3">
        <v>33436</v>
      </c>
      <c r="F141" t="s">
        <v>26</v>
      </c>
      <c r="G141" t="s">
        <v>27</v>
      </c>
    </row>
    <row r="142" spans="1:7" x14ac:dyDescent="0.35">
      <c r="A142" t="s">
        <v>305</v>
      </c>
      <c r="B142" t="s">
        <v>306</v>
      </c>
      <c r="C142" t="s">
        <v>24</v>
      </c>
      <c r="D142" t="s">
        <v>25</v>
      </c>
      <c r="E142" s="3">
        <v>38609</v>
      </c>
      <c r="F142" t="s">
        <v>26</v>
      </c>
      <c r="G142" t="s">
        <v>27</v>
      </c>
    </row>
    <row r="143" spans="1:7" x14ac:dyDescent="0.35">
      <c r="A143" t="s">
        <v>307</v>
      </c>
      <c r="B143" t="s">
        <v>308</v>
      </c>
      <c r="C143" t="s">
        <v>24</v>
      </c>
      <c r="D143" t="s">
        <v>25</v>
      </c>
      <c r="E143" s="3">
        <v>164618</v>
      </c>
      <c r="F143" t="s">
        <v>26</v>
      </c>
      <c r="G143" t="s">
        <v>27</v>
      </c>
    </row>
    <row r="144" spans="1:7" x14ac:dyDescent="0.35">
      <c r="A144" t="s">
        <v>309</v>
      </c>
      <c r="B144" t="s">
        <v>310</v>
      </c>
      <c r="C144" t="s">
        <v>24</v>
      </c>
      <c r="D144" t="s">
        <v>25</v>
      </c>
      <c r="E144" s="3">
        <v>20064</v>
      </c>
      <c r="F144" t="s">
        <v>26</v>
      </c>
      <c r="G144" t="s">
        <v>27</v>
      </c>
    </row>
    <row r="145" spans="1:7" x14ac:dyDescent="0.35">
      <c r="A145" t="s">
        <v>311</v>
      </c>
      <c r="B145" t="s">
        <v>312</v>
      </c>
      <c r="C145" t="s">
        <v>24</v>
      </c>
      <c r="D145" t="s">
        <v>25</v>
      </c>
      <c r="E145" s="3">
        <v>49379</v>
      </c>
      <c r="F145" t="s">
        <v>26</v>
      </c>
      <c r="G145" t="s">
        <v>27</v>
      </c>
    </row>
    <row r="146" spans="1:7" x14ac:dyDescent="0.35">
      <c r="A146" t="s">
        <v>313</v>
      </c>
      <c r="B146" t="s">
        <v>314</v>
      </c>
      <c r="C146" t="s">
        <v>24</v>
      </c>
      <c r="D146" t="s">
        <v>25</v>
      </c>
      <c r="E146" s="3">
        <v>53909</v>
      </c>
      <c r="F146" t="s">
        <v>26</v>
      </c>
      <c r="G146" t="s">
        <v>27</v>
      </c>
    </row>
    <row r="147" spans="1:7" x14ac:dyDescent="0.35">
      <c r="A147" t="s">
        <v>315</v>
      </c>
      <c r="B147" t="s">
        <v>316</v>
      </c>
      <c r="C147" t="s">
        <v>24</v>
      </c>
      <c r="D147" t="s">
        <v>25</v>
      </c>
      <c r="E147" s="3">
        <v>33526</v>
      </c>
      <c r="F147" t="s">
        <v>26</v>
      </c>
      <c r="G147" t="s">
        <v>27</v>
      </c>
    </row>
    <row r="148" spans="1:7" x14ac:dyDescent="0.35">
      <c r="A148" t="s">
        <v>317</v>
      </c>
      <c r="B148" t="s">
        <v>318</v>
      </c>
      <c r="C148" t="s">
        <v>24</v>
      </c>
      <c r="D148" t="s">
        <v>25</v>
      </c>
      <c r="E148" s="3">
        <v>57652</v>
      </c>
      <c r="F148" t="s">
        <v>26</v>
      </c>
      <c r="G148" t="s">
        <v>27</v>
      </c>
    </row>
    <row r="149" spans="1:7" x14ac:dyDescent="0.35">
      <c r="A149" t="s">
        <v>319</v>
      </c>
      <c r="B149" t="s">
        <v>320</v>
      </c>
      <c r="C149" t="s">
        <v>24</v>
      </c>
      <c r="D149" t="s">
        <v>25</v>
      </c>
      <c r="E149" s="3">
        <v>33787</v>
      </c>
      <c r="F149" t="s">
        <v>26</v>
      </c>
      <c r="G149" t="s">
        <v>27</v>
      </c>
    </row>
    <row r="150" spans="1:7" x14ac:dyDescent="0.35">
      <c r="A150" t="s">
        <v>321</v>
      </c>
      <c r="B150" t="s">
        <v>322</v>
      </c>
      <c r="C150" t="s">
        <v>24</v>
      </c>
      <c r="D150" t="s">
        <v>25</v>
      </c>
      <c r="E150" s="3">
        <v>15439</v>
      </c>
      <c r="F150" t="s">
        <v>26</v>
      </c>
      <c r="G150" t="s">
        <v>27</v>
      </c>
    </row>
    <row r="151" spans="1:7" x14ac:dyDescent="0.35">
      <c r="A151" t="s">
        <v>323</v>
      </c>
      <c r="B151" t="s">
        <v>324</v>
      </c>
      <c r="C151" t="s">
        <v>24</v>
      </c>
      <c r="D151" t="s">
        <v>25</v>
      </c>
      <c r="E151" s="3">
        <v>29310</v>
      </c>
      <c r="F151" t="s">
        <v>26</v>
      </c>
      <c r="G151" t="s">
        <v>27</v>
      </c>
    </row>
    <row r="152" spans="1:7" x14ac:dyDescent="0.35">
      <c r="A152" t="s">
        <v>325</v>
      </c>
      <c r="B152" t="s">
        <v>326</v>
      </c>
      <c r="C152" t="s">
        <v>24</v>
      </c>
      <c r="D152" t="s">
        <v>25</v>
      </c>
      <c r="E152" s="3">
        <v>63312</v>
      </c>
      <c r="F152" t="s">
        <v>26</v>
      </c>
      <c r="G152" t="s">
        <v>27</v>
      </c>
    </row>
    <row r="153" spans="1:7" x14ac:dyDescent="0.35">
      <c r="A153" t="s">
        <v>327</v>
      </c>
      <c r="B153" t="s">
        <v>328</v>
      </c>
      <c r="C153" t="s">
        <v>24</v>
      </c>
      <c r="D153" t="s">
        <v>25</v>
      </c>
      <c r="E153" s="3">
        <v>51828</v>
      </c>
      <c r="F153" t="s">
        <v>26</v>
      </c>
      <c r="G153" t="s">
        <v>27</v>
      </c>
    </row>
    <row r="154" spans="1:7" x14ac:dyDescent="0.35">
      <c r="A154" t="s">
        <v>329</v>
      </c>
      <c r="B154" t="s">
        <v>330</v>
      </c>
      <c r="C154" t="s">
        <v>24</v>
      </c>
      <c r="D154" t="s">
        <v>25</v>
      </c>
      <c r="E154" s="3">
        <v>42679</v>
      </c>
      <c r="F154" t="s">
        <v>26</v>
      </c>
      <c r="G154" t="s">
        <v>27</v>
      </c>
    </row>
    <row r="155" spans="1:7" x14ac:dyDescent="0.35">
      <c r="A155" t="s">
        <v>331</v>
      </c>
      <c r="B155" t="s">
        <v>332</v>
      </c>
      <c r="C155" t="s">
        <v>24</v>
      </c>
      <c r="D155" t="s">
        <v>25</v>
      </c>
      <c r="E155" s="3">
        <v>16382</v>
      </c>
      <c r="F155" t="s">
        <v>26</v>
      </c>
      <c r="G155" t="s">
        <v>27</v>
      </c>
    </row>
    <row r="156" spans="1:7" x14ac:dyDescent="0.35">
      <c r="A156" t="s">
        <v>333</v>
      </c>
      <c r="B156" t="s">
        <v>334</v>
      </c>
      <c r="C156" t="s">
        <v>24</v>
      </c>
      <c r="D156" t="s">
        <v>25</v>
      </c>
      <c r="E156" s="3">
        <v>22327</v>
      </c>
      <c r="F156" t="s">
        <v>26</v>
      </c>
      <c r="G156" t="s">
        <v>27</v>
      </c>
    </row>
    <row r="157" spans="1:7" x14ac:dyDescent="0.35">
      <c r="A157" t="s">
        <v>335</v>
      </c>
      <c r="B157" t="s">
        <v>336</v>
      </c>
      <c r="C157" t="s">
        <v>24</v>
      </c>
      <c r="D157" t="s">
        <v>25</v>
      </c>
      <c r="E157" s="3">
        <v>66185</v>
      </c>
      <c r="F157" t="s">
        <v>26</v>
      </c>
      <c r="G157" t="s">
        <v>27</v>
      </c>
    </row>
    <row r="158" spans="1:7" x14ac:dyDescent="0.35">
      <c r="A158" t="s">
        <v>337</v>
      </c>
      <c r="B158" t="s">
        <v>338</v>
      </c>
      <c r="C158" t="s">
        <v>24</v>
      </c>
      <c r="D158" t="s">
        <v>25</v>
      </c>
      <c r="E158" s="3">
        <v>25421</v>
      </c>
      <c r="F158" t="s">
        <v>26</v>
      </c>
      <c r="G158" t="s">
        <v>27</v>
      </c>
    </row>
    <row r="159" spans="1:7" x14ac:dyDescent="0.35">
      <c r="A159" t="s">
        <v>339</v>
      </c>
      <c r="B159" t="s">
        <v>340</v>
      </c>
      <c r="C159" t="s">
        <v>24</v>
      </c>
      <c r="D159" t="s">
        <v>25</v>
      </c>
      <c r="E159" s="3">
        <v>36435</v>
      </c>
      <c r="F159" t="s">
        <v>26</v>
      </c>
      <c r="G159" t="s">
        <v>27</v>
      </c>
    </row>
    <row r="160" spans="1:7" x14ac:dyDescent="0.35">
      <c r="A160" t="s">
        <v>341</v>
      </c>
      <c r="B160" t="s">
        <v>342</v>
      </c>
      <c r="C160" t="s">
        <v>24</v>
      </c>
      <c r="D160" t="s">
        <v>25</v>
      </c>
      <c r="E160" s="3">
        <v>35342</v>
      </c>
      <c r="F160" t="s">
        <v>26</v>
      </c>
      <c r="G160" t="s">
        <v>27</v>
      </c>
    </row>
    <row r="161" spans="1:7" x14ac:dyDescent="0.35">
      <c r="A161" t="s">
        <v>343</v>
      </c>
      <c r="B161" t="s">
        <v>344</v>
      </c>
      <c r="C161" t="s">
        <v>24</v>
      </c>
      <c r="D161" t="s">
        <v>25</v>
      </c>
      <c r="E161" s="3">
        <v>35693</v>
      </c>
      <c r="F161" t="s">
        <v>26</v>
      </c>
      <c r="G161" t="s">
        <v>27</v>
      </c>
    </row>
    <row r="162" spans="1:7" x14ac:dyDescent="0.35">
      <c r="A162" t="s">
        <v>345</v>
      </c>
      <c r="B162" t="s">
        <v>346</v>
      </c>
      <c r="C162" t="s">
        <v>24</v>
      </c>
      <c r="D162" t="s">
        <v>25</v>
      </c>
      <c r="E162" s="3">
        <v>31438</v>
      </c>
      <c r="F162" t="s">
        <v>26</v>
      </c>
      <c r="G162" t="s">
        <v>27</v>
      </c>
    </row>
    <row r="163" spans="1:7" x14ac:dyDescent="0.35">
      <c r="A163" t="s">
        <v>347</v>
      </c>
      <c r="B163" t="s">
        <v>348</v>
      </c>
      <c r="C163" t="s">
        <v>24</v>
      </c>
      <c r="D163" t="s">
        <v>25</v>
      </c>
      <c r="E163" s="3">
        <v>37373</v>
      </c>
      <c r="F163" t="s">
        <v>26</v>
      </c>
      <c r="G163" t="s">
        <v>27</v>
      </c>
    </row>
    <row r="164" spans="1:7" x14ac:dyDescent="0.35">
      <c r="A164" t="s">
        <v>349</v>
      </c>
      <c r="B164" t="s">
        <v>350</v>
      </c>
      <c r="C164" t="s">
        <v>24</v>
      </c>
      <c r="D164" t="s">
        <v>25</v>
      </c>
      <c r="E164" s="3">
        <v>34061</v>
      </c>
      <c r="F164" t="s">
        <v>26</v>
      </c>
      <c r="G164" t="s">
        <v>27</v>
      </c>
    </row>
    <row r="165" spans="1:7" x14ac:dyDescent="0.35">
      <c r="A165" t="s">
        <v>351</v>
      </c>
      <c r="B165" t="s">
        <v>352</v>
      </c>
      <c r="C165" t="s">
        <v>24</v>
      </c>
      <c r="D165" t="s">
        <v>25</v>
      </c>
      <c r="E165" s="3">
        <v>79214</v>
      </c>
      <c r="F165" t="s">
        <v>26</v>
      </c>
      <c r="G165" t="s">
        <v>27</v>
      </c>
    </row>
    <row r="166" spans="1:7" x14ac:dyDescent="0.35">
      <c r="A166" t="s">
        <v>353</v>
      </c>
      <c r="B166" t="s">
        <v>354</v>
      </c>
      <c r="C166" t="s">
        <v>24</v>
      </c>
      <c r="D166" t="s">
        <v>25</v>
      </c>
      <c r="E166" s="3">
        <v>31030</v>
      </c>
      <c r="F166" t="s">
        <v>26</v>
      </c>
      <c r="G166" t="s">
        <v>27</v>
      </c>
    </row>
    <row r="167" spans="1:7" x14ac:dyDescent="0.35">
      <c r="A167" t="s">
        <v>355</v>
      </c>
      <c r="B167" t="s">
        <v>356</v>
      </c>
      <c r="C167" t="s">
        <v>24</v>
      </c>
      <c r="D167" t="s">
        <v>25</v>
      </c>
      <c r="E167" s="3">
        <v>90973</v>
      </c>
      <c r="F167" t="s">
        <v>26</v>
      </c>
      <c r="G167" t="s">
        <v>27</v>
      </c>
    </row>
    <row r="168" spans="1:7" x14ac:dyDescent="0.35">
      <c r="A168" t="s">
        <v>357</v>
      </c>
      <c r="B168" t="s">
        <v>358</v>
      </c>
      <c r="C168" t="s">
        <v>24</v>
      </c>
      <c r="D168" t="s">
        <v>25</v>
      </c>
      <c r="E168" s="3">
        <v>66004</v>
      </c>
      <c r="F168" t="s">
        <v>26</v>
      </c>
      <c r="G168" t="s">
        <v>27</v>
      </c>
    </row>
    <row r="169" spans="1:7" x14ac:dyDescent="0.35">
      <c r="A169" t="s">
        <v>359</v>
      </c>
      <c r="B169" t="s">
        <v>360</v>
      </c>
      <c r="C169" t="s">
        <v>24</v>
      </c>
      <c r="D169" t="s">
        <v>25</v>
      </c>
      <c r="E169" s="3">
        <v>28168</v>
      </c>
      <c r="F169" t="s">
        <v>26</v>
      </c>
      <c r="G169" t="s">
        <v>27</v>
      </c>
    </row>
    <row r="170" spans="1:7" x14ac:dyDescent="0.35">
      <c r="A170" t="s">
        <v>361</v>
      </c>
      <c r="B170" t="s">
        <v>362</v>
      </c>
      <c r="C170" t="s">
        <v>24</v>
      </c>
      <c r="D170" t="s">
        <v>25</v>
      </c>
      <c r="E170" s="3">
        <v>64487</v>
      </c>
      <c r="F170" t="s">
        <v>26</v>
      </c>
      <c r="G170" t="s">
        <v>27</v>
      </c>
    </row>
    <row r="171" spans="1:7" x14ac:dyDescent="0.35">
      <c r="A171" t="s">
        <v>363</v>
      </c>
      <c r="B171" t="s">
        <v>364</v>
      </c>
      <c r="C171" t="s">
        <v>24</v>
      </c>
      <c r="D171" t="s">
        <v>25</v>
      </c>
      <c r="E171" s="3">
        <v>28943</v>
      </c>
      <c r="F171" t="s">
        <v>26</v>
      </c>
      <c r="G171" t="s">
        <v>27</v>
      </c>
    </row>
    <row r="172" spans="1:7" x14ac:dyDescent="0.35">
      <c r="A172" t="s">
        <v>365</v>
      </c>
      <c r="B172" t="s">
        <v>366</v>
      </c>
      <c r="C172" t="s">
        <v>24</v>
      </c>
      <c r="D172" t="s">
        <v>25</v>
      </c>
      <c r="E172" s="3">
        <v>45703</v>
      </c>
      <c r="F172" t="s">
        <v>26</v>
      </c>
      <c r="G172" t="s">
        <v>27</v>
      </c>
    </row>
    <row r="173" spans="1:7" x14ac:dyDescent="0.35">
      <c r="A173" t="s">
        <v>367</v>
      </c>
      <c r="B173" t="s">
        <v>368</v>
      </c>
      <c r="C173" t="s">
        <v>24</v>
      </c>
      <c r="D173" t="s">
        <v>25</v>
      </c>
      <c r="E173" s="3">
        <v>25639</v>
      </c>
      <c r="F173" t="s">
        <v>26</v>
      </c>
      <c r="G173" t="s">
        <v>27</v>
      </c>
    </row>
    <row r="174" spans="1:7" x14ac:dyDescent="0.35">
      <c r="A174" t="s">
        <v>369</v>
      </c>
      <c r="B174" t="s">
        <v>370</v>
      </c>
      <c r="C174" t="s">
        <v>24</v>
      </c>
      <c r="D174" t="s">
        <v>25</v>
      </c>
      <c r="E174" s="3">
        <v>21362</v>
      </c>
      <c r="F174" t="s">
        <v>26</v>
      </c>
      <c r="G174" t="s">
        <v>27</v>
      </c>
    </row>
    <row r="175" spans="1:7" x14ac:dyDescent="0.35">
      <c r="A175" t="s">
        <v>371</v>
      </c>
      <c r="B175" t="s">
        <v>372</v>
      </c>
      <c r="C175" t="s">
        <v>24</v>
      </c>
      <c r="D175" t="s">
        <v>25</v>
      </c>
      <c r="E175" s="3">
        <v>69349</v>
      </c>
      <c r="F175" t="s">
        <v>26</v>
      </c>
      <c r="G175" t="s">
        <v>27</v>
      </c>
    </row>
    <row r="176" spans="1:7" x14ac:dyDescent="0.35">
      <c r="A176" t="s">
        <v>373</v>
      </c>
      <c r="B176" t="s">
        <v>374</v>
      </c>
      <c r="C176" t="s">
        <v>24</v>
      </c>
      <c r="D176" t="s">
        <v>25</v>
      </c>
      <c r="E176" s="3">
        <v>34049</v>
      </c>
      <c r="F176" t="s">
        <v>26</v>
      </c>
      <c r="G176" t="s">
        <v>27</v>
      </c>
    </row>
    <row r="177" spans="1:7" x14ac:dyDescent="0.35">
      <c r="A177" t="s">
        <v>375</v>
      </c>
      <c r="B177" t="s">
        <v>376</v>
      </c>
      <c r="C177" t="s">
        <v>24</v>
      </c>
      <c r="D177" t="s">
        <v>25</v>
      </c>
      <c r="E177" s="3">
        <v>116510</v>
      </c>
      <c r="F177" t="s">
        <v>26</v>
      </c>
      <c r="G177" t="s">
        <v>27</v>
      </c>
    </row>
    <row r="178" spans="1:7" x14ac:dyDescent="0.35">
      <c r="A178" t="s">
        <v>377</v>
      </c>
      <c r="B178" t="s">
        <v>203</v>
      </c>
      <c r="C178" t="s">
        <v>24</v>
      </c>
      <c r="D178" t="s">
        <v>25</v>
      </c>
      <c r="E178" s="3">
        <v>30765</v>
      </c>
      <c r="F178" t="s">
        <v>26</v>
      </c>
      <c r="G178" t="s">
        <v>27</v>
      </c>
    </row>
    <row r="179" spans="1:7" x14ac:dyDescent="0.35">
      <c r="A179" t="s">
        <v>378</v>
      </c>
      <c r="B179" t="s">
        <v>379</v>
      </c>
      <c r="C179" t="s">
        <v>24</v>
      </c>
      <c r="D179" t="s">
        <v>25</v>
      </c>
      <c r="E179" s="3">
        <v>22379</v>
      </c>
      <c r="F179" t="s">
        <v>26</v>
      </c>
      <c r="G179" t="s">
        <v>27</v>
      </c>
    </row>
    <row r="180" spans="1:7" x14ac:dyDescent="0.35">
      <c r="A180" t="s">
        <v>380</v>
      </c>
      <c r="B180" t="s">
        <v>381</v>
      </c>
      <c r="C180" t="s">
        <v>24</v>
      </c>
      <c r="D180" t="s">
        <v>25</v>
      </c>
      <c r="E180" s="3">
        <v>18477</v>
      </c>
      <c r="F180" t="s">
        <v>26</v>
      </c>
      <c r="G180" t="s">
        <v>27</v>
      </c>
    </row>
    <row r="181" spans="1:7" x14ac:dyDescent="0.35">
      <c r="A181" t="s">
        <v>382</v>
      </c>
      <c r="B181" t="s">
        <v>383</v>
      </c>
      <c r="C181" t="s">
        <v>24</v>
      </c>
      <c r="D181" t="s">
        <v>25</v>
      </c>
      <c r="E181" s="3">
        <v>27745</v>
      </c>
      <c r="F181" t="s">
        <v>26</v>
      </c>
      <c r="G181" t="s">
        <v>27</v>
      </c>
    </row>
    <row r="182" spans="1:7" x14ac:dyDescent="0.35">
      <c r="A182" t="s">
        <v>384</v>
      </c>
      <c r="B182" t="s">
        <v>385</v>
      </c>
      <c r="C182" t="s">
        <v>24</v>
      </c>
      <c r="D182" t="s">
        <v>25</v>
      </c>
      <c r="E182" s="3">
        <v>24258</v>
      </c>
      <c r="F182" t="s">
        <v>26</v>
      </c>
      <c r="G182" t="s">
        <v>27</v>
      </c>
    </row>
    <row r="183" spans="1:7" x14ac:dyDescent="0.35">
      <c r="A183" t="s">
        <v>386</v>
      </c>
      <c r="B183" t="s">
        <v>387</v>
      </c>
      <c r="C183" t="s">
        <v>24</v>
      </c>
      <c r="D183" t="s">
        <v>25</v>
      </c>
      <c r="E183" s="3">
        <v>32023</v>
      </c>
      <c r="F183" t="s">
        <v>26</v>
      </c>
      <c r="G183" t="s">
        <v>27</v>
      </c>
    </row>
    <row r="184" spans="1:7" x14ac:dyDescent="0.35">
      <c r="A184" t="s">
        <v>388</v>
      </c>
      <c r="B184" t="s">
        <v>389</v>
      </c>
      <c r="C184" t="s">
        <v>24</v>
      </c>
      <c r="D184" t="s">
        <v>25</v>
      </c>
      <c r="E184" s="3">
        <v>20406</v>
      </c>
      <c r="F184" t="s">
        <v>26</v>
      </c>
      <c r="G184" t="s">
        <v>27</v>
      </c>
    </row>
    <row r="185" spans="1:7" x14ac:dyDescent="0.35">
      <c r="A185" t="s">
        <v>390</v>
      </c>
      <c r="B185" t="s">
        <v>391</v>
      </c>
      <c r="C185" t="s">
        <v>24</v>
      </c>
      <c r="D185" t="s">
        <v>25</v>
      </c>
      <c r="E185" s="3">
        <v>26634</v>
      </c>
      <c r="F185" t="s">
        <v>26</v>
      </c>
      <c r="G185" t="s">
        <v>27</v>
      </c>
    </row>
    <row r="186" spans="1:7" x14ac:dyDescent="0.35">
      <c r="A186" t="s">
        <v>392</v>
      </c>
      <c r="B186" t="s">
        <v>393</v>
      </c>
      <c r="C186" t="s">
        <v>24</v>
      </c>
      <c r="D186" t="s">
        <v>25</v>
      </c>
      <c r="E186" s="3">
        <v>26974</v>
      </c>
      <c r="F186" t="s">
        <v>26</v>
      </c>
      <c r="G186" t="s">
        <v>27</v>
      </c>
    </row>
    <row r="187" spans="1:7" x14ac:dyDescent="0.35">
      <c r="A187" t="s">
        <v>394</v>
      </c>
      <c r="B187" t="s">
        <v>395</v>
      </c>
      <c r="C187" t="s">
        <v>24</v>
      </c>
      <c r="D187" t="s">
        <v>25</v>
      </c>
      <c r="E187" s="3">
        <v>20881</v>
      </c>
      <c r="F187" t="s">
        <v>26</v>
      </c>
      <c r="G187" t="s">
        <v>27</v>
      </c>
    </row>
    <row r="188" spans="1:7" x14ac:dyDescent="0.35">
      <c r="A188" t="s">
        <v>396</v>
      </c>
      <c r="B188" t="s">
        <v>397</v>
      </c>
      <c r="C188" t="s">
        <v>24</v>
      </c>
      <c r="D188" t="s">
        <v>25</v>
      </c>
      <c r="E188" s="3">
        <v>18279</v>
      </c>
      <c r="F188" t="s">
        <v>26</v>
      </c>
      <c r="G188" t="s">
        <v>27</v>
      </c>
    </row>
    <row r="189" spans="1:7" x14ac:dyDescent="0.35">
      <c r="A189" t="s">
        <v>398</v>
      </c>
      <c r="B189" t="s">
        <v>399</v>
      </c>
      <c r="C189" t="s">
        <v>24</v>
      </c>
      <c r="D189" t="s">
        <v>25</v>
      </c>
      <c r="E189" s="3">
        <v>11741</v>
      </c>
      <c r="F189" t="s">
        <v>26</v>
      </c>
      <c r="G189" t="s">
        <v>27</v>
      </c>
    </row>
    <row r="190" spans="1:7" x14ac:dyDescent="0.35">
      <c r="A190" t="s">
        <v>400</v>
      </c>
      <c r="B190" t="s">
        <v>401</v>
      </c>
      <c r="C190" t="s">
        <v>24</v>
      </c>
      <c r="D190" t="s">
        <v>25</v>
      </c>
      <c r="E190" s="3">
        <v>20939</v>
      </c>
      <c r="F190" t="s">
        <v>26</v>
      </c>
      <c r="G190" t="s">
        <v>27</v>
      </c>
    </row>
    <row r="191" spans="1:7" x14ac:dyDescent="0.35">
      <c r="A191" t="s">
        <v>402</v>
      </c>
      <c r="B191" t="s">
        <v>403</v>
      </c>
      <c r="C191" t="s">
        <v>24</v>
      </c>
      <c r="D191" t="s">
        <v>25</v>
      </c>
      <c r="E191" s="3">
        <v>30110</v>
      </c>
      <c r="F191" t="s">
        <v>26</v>
      </c>
      <c r="G191" t="s">
        <v>27</v>
      </c>
    </row>
    <row r="192" spans="1:7" x14ac:dyDescent="0.35">
      <c r="A192" t="s">
        <v>404</v>
      </c>
      <c r="B192" t="s">
        <v>405</v>
      </c>
      <c r="C192" t="s">
        <v>24</v>
      </c>
      <c r="D192" t="s">
        <v>25</v>
      </c>
      <c r="E192" s="3">
        <v>103923</v>
      </c>
      <c r="F192" t="s">
        <v>26</v>
      </c>
      <c r="G192" t="s">
        <v>27</v>
      </c>
    </row>
    <row r="193" spans="1:7" x14ac:dyDescent="0.35">
      <c r="A193" t="s">
        <v>406</v>
      </c>
      <c r="B193" t="s">
        <v>407</v>
      </c>
      <c r="C193" t="s">
        <v>24</v>
      </c>
      <c r="D193" t="s">
        <v>25</v>
      </c>
      <c r="E193" s="3">
        <v>39802</v>
      </c>
      <c r="F193" t="s">
        <v>26</v>
      </c>
      <c r="G193" t="s">
        <v>27</v>
      </c>
    </row>
    <row r="194" spans="1:7" x14ac:dyDescent="0.35">
      <c r="A194" t="s">
        <v>408</v>
      </c>
      <c r="B194" t="s">
        <v>409</v>
      </c>
      <c r="C194" t="s">
        <v>24</v>
      </c>
      <c r="D194" t="s">
        <v>25</v>
      </c>
      <c r="E194" s="3">
        <v>46503</v>
      </c>
      <c r="F194" t="s">
        <v>26</v>
      </c>
      <c r="G194" t="s">
        <v>27</v>
      </c>
    </row>
    <row r="195" spans="1:7" x14ac:dyDescent="0.35">
      <c r="A195" t="s">
        <v>410</v>
      </c>
      <c r="B195" t="s">
        <v>411</v>
      </c>
      <c r="C195" t="s">
        <v>24</v>
      </c>
      <c r="D195" t="s">
        <v>25</v>
      </c>
      <c r="E195" s="3">
        <v>34912</v>
      </c>
      <c r="F195" t="s">
        <v>26</v>
      </c>
      <c r="G195" t="s">
        <v>27</v>
      </c>
    </row>
    <row r="196" spans="1:7" x14ac:dyDescent="0.35">
      <c r="A196" t="s">
        <v>412</v>
      </c>
      <c r="B196" t="s">
        <v>413</v>
      </c>
      <c r="C196" t="s">
        <v>24</v>
      </c>
      <c r="D196" t="s">
        <v>25</v>
      </c>
      <c r="E196" s="3">
        <v>48012</v>
      </c>
      <c r="F196" t="s">
        <v>26</v>
      </c>
      <c r="G196" t="s">
        <v>27</v>
      </c>
    </row>
    <row r="197" spans="1:7" x14ac:dyDescent="0.35">
      <c r="A197" t="s">
        <v>414</v>
      </c>
      <c r="B197" t="s">
        <v>415</v>
      </c>
      <c r="C197" t="s">
        <v>24</v>
      </c>
      <c r="D197" t="s">
        <v>25</v>
      </c>
      <c r="E197" s="3">
        <v>92658</v>
      </c>
      <c r="F197" t="s">
        <v>26</v>
      </c>
      <c r="G197" t="s">
        <v>27</v>
      </c>
    </row>
    <row r="198" spans="1:7" x14ac:dyDescent="0.35">
      <c r="A198" t="s">
        <v>416</v>
      </c>
      <c r="B198" t="s">
        <v>417</v>
      </c>
      <c r="C198" t="s">
        <v>24</v>
      </c>
      <c r="D198" t="s">
        <v>25</v>
      </c>
      <c r="E198" s="3">
        <v>38241</v>
      </c>
      <c r="F198" t="s">
        <v>26</v>
      </c>
      <c r="G198" t="s">
        <v>27</v>
      </c>
    </row>
    <row r="199" spans="1:7" x14ac:dyDescent="0.35">
      <c r="A199" t="s">
        <v>418</v>
      </c>
      <c r="B199" t="s">
        <v>419</v>
      </c>
      <c r="C199" t="s">
        <v>24</v>
      </c>
      <c r="D199" t="s">
        <v>25</v>
      </c>
      <c r="E199" s="3">
        <v>43878</v>
      </c>
      <c r="F199" t="s">
        <v>26</v>
      </c>
      <c r="G199" t="s">
        <v>27</v>
      </c>
    </row>
    <row r="200" spans="1:7" x14ac:dyDescent="0.35">
      <c r="A200" t="s">
        <v>420</v>
      </c>
      <c r="B200" t="s">
        <v>421</v>
      </c>
      <c r="C200" t="s">
        <v>24</v>
      </c>
      <c r="D200" t="s">
        <v>25</v>
      </c>
      <c r="E200" s="3">
        <v>19851</v>
      </c>
      <c r="F200" t="s">
        <v>26</v>
      </c>
      <c r="G200" t="s">
        <v>27</v>
      </c>
    </row>
    <row r="201" spans="1:7" x14ac:dyDescent="0.35">
      <c r="A201" t="s">
        <v>422</v>
      </c>
      <c r="B201" t="s">
        <v>423</v>
      </c>
      <c r="C201" t="s">
        <v>24</v>
      </c>
      <c r="D201" t="s">
        <v>25</v>
      </c>
      <c r="E201" s="3">
        <v>30527</v>
      </c>
      <c r="F201" t="s">
        <v>26</v>
      </c>
      <c r="G201" t="s">
        <v>27</v>
      </c>
    </row>
    <row r="202" spans="1:7" x14ac:dyDescent="0.35">
      <c r="A202" t="s">
        <v>424</v>
      </c>
      <c r="B202" t="s">
        <v>425</v>
      </c>
      <c r="C202" t="s">
        <v>24</v>
      </c>
      <c r="D202" t="s">
        <v>25</v>
      </c>
      <c r="E202" s="3">
        <v>21136</v>
      </c>
      <c r="F202" t="s">
        <v>26</v>
      </c>
      <c r="G202" t="s">
        <v>27</v>
      </c>
    </row>
    <row r="203" spans="1:7" x14ac:dyDescent="0.35">
      <c r="A203" t="s">
        <v>426</v>
      </c>
      <c r="B203" t="s">
        <v>427</v>
      </c>
      <c r="C203" t="s">
        <v>24</v>
      </c>
      <c r="D203" t="s">
        <v>25</v>
      </c>
      <c r="E203" s="3">
        <v>43166</v>
      </c>
      <c r="F203" t="s">
        <v>26</v>
      </c>
      <c r="G203" t="s">
        <v>27</v>
      </c>
    </row>
    <row r="204" spans="1:7" x14ac:dyDescent="0.35">
      <c r="A204" t="s">
        <v>428</v>
      </c>
      <c r="B204" t="s">
        <v>429</v>
      </c>
      <c r="C204" t="s">
        <v>24</v>
      </c>
      <c r="D204" t="s">
        <v>25</v>
      </c>
      <c r="E204" s="3">
        <v>43276</v>
      </c>
      <c r="F204" t="s">
        <v>26</v>
      </c>
      <c r="G204" t="s">
        <v>27</v>
      </c>
    </row>
    <row r="205" spans="1:7" x14ac:dyDescent="0.35">
      <c r="A205" t="s">
        <v>430</v>
      </c>
      <c r="B205" t="s">
        <v>431</v>
      </c>
      <c r="C205" t="s">
        <v>24</v>
      </c>
      <c r="D205" t="s">
        <v>25</v>
      </c>
      <c r="E205" s="3">
        <v>23438</v>
      </c>
      <c r="F205" t="s">
        <v>26</v>
      </c>
      <c r="G205" t="s">
        <v>27</v>
      </c>
    </row>
    <row r="206" spans="1:7" x14ac:dyDescent="0.35">
      <c r="A206" t="s">
        <v>432</v>
      </c>
      <c r="B206" t="s">
        <v>433</v>
      </c>
      <c r="C206" t="s">
        <v>24</v>
      </c>
      <c r="D206" t="s">
        <v>25</v>
      </c>
      <c r="E206" s="3">
        <v>42406</v>
      </c>
      <c r="F206" t="s">
        <v>26</v>
      </c>
      <c r="G206" t="s">
        <v>27</v>
      </c>
    </row>
    <row r="207" spans="1:7" x14ac:dyDescent="0.35">
      <c r="A207" t="s">
        <v>434</v>
      </c>
      <c r="B207" t="s">
        <v>435</v>
      </c>
      <c r="C207" t="s">
        <v>24</v>
      </c>
      <c r="D207" t="s">
        <v>25</v>
      </c>
      <c r="E207" s="3">
        <v>34200</v>
      </c>
      <c r="F207" t="s">
        <v>26</v>
      </c>
      <c r="G207" t="s">
        <v>27</v>
      </c>
    </row>
    <row r="208" spans="1:7" x14ac:dyDescent="0.35">
      <c r="A208" t="s">
        <v>436</v>
      </c>
      <c r="B208" t="s">
        <v>437</v>
      </c>
      <c r="C208" t="s">
        <v>24</v>
      </c>
      <c r="D208" t="s">
        <v>25</v>
      </c>
      <c r="E208" s="3">
        <v>25890</v>
      </c>
      <c r="F208" t="s">
        <v>26</v>
      </c>
      <c r="G208" t="s">
        <v>27</v>
      </c>
    </row>
    <row r="209" spans="1:7" x14ac:dyDescent="0.35">
      <c r="A209" t="s">
        <v>438</v>
      </c>
      <c r="B209" t="s">
        <v>439</v>
      </c>
      <c r="C209" t="s">
        <v>24</v>
      </c>
      <c r="D209" t="s">
        <v>25</v>
      </c>
      <c r="E209" s="3">
        <v>31961</v>
      </c>
      <c r="F209" t="s">
        <v>26</v>
      </c>
      <c r="G209" t="s">
        <v>27</v>
      </c>
    </row>
    <row r="210" spans="1:7" x14ac:dyDescent="0.35">
      <c r="A210" t="s">
        <v>440</v>
      </c>
      <c r="B210" t="s">
        <v>441</v>
      </c>
      <c r="C210" t="s">
        <v>24</v>
      </c>
      <c r="D210" t="s">
        <v>25</v>
      </c>
      <c r="E210" s="3">
        <v>21302</v>
      </c>
      <c r="F210" t="s">
        <v>26</v>
      </c>
      <c r="G210" t="s">
        <v>27</v>
      </c>
    </row>
    <row r="211" spans="1:7" x14ac:dyDescent="0.35">
      <c r="A211" t="s">
        <v>442</v>
      </c>
      <c r="B211" t="s">
        <v>443</v>
      </c>
      <c r="C211" t="s">
        <v>24</v>
      </c>
      <c r="D211" t="s">
        <v>25</v>
      </c>
      <c r="E211" s="3">
        <v>63792</v>
      </c>
      <c r="F211" t="s">
        <v>26</v>
      </c>
      <c r="G211" t="s">
        <v>27</v>
      </c>
    </row>
    <row r="212" spans="1:7" x14ac:dyDescent="0.35">
      <c r="A212" t="s">
        <v>444</v>
      </c>
      <c r="B212" t="s">
        <v>328</v>
      </c>
      <c r="C212" t="s">
        <v>24</v>
      </c>
      <c r="D212" t="s">
        <v>25</v>
      </c>
      <c r="E212" s="3">
        <v>34586</v>
      </c>
      <c r="F212" t="s">
        <v>26</v>
      </c>
      <c r="G212" t="s">
        <v>27</v>
      </c>
    </row>
    <row r="213" spans="1:7" x14ac:dyDescent="0.35">
      <c r="A213" t="s">
        <v>445</v>
      </c>
      <c r="B213" t="s">
        <v>446</v>
      </c>
      <c r="C213" t="s">
        <v>24</v>
      </c>
      <c r="D213" t="s">
        <v>25</v>
      </c>
      <c r="E213" s="3">
        <v>43733</v>
      </c>
      <c r="F213" t="s">
        <v>26</v>
      </c>
      <c r="G213" t="s">
        <v>27</v>
      </c>
    </row>
    <row r="214" spans="1:7" x14ac:dyDescent="0.35">
      <c r="A214" t="s">
        <v>447</v>
      </c>
      <c r="B214" t="s">
        <v>448</v>
      </c>
      <c r="C214" t="s">
        <v>24</v>
      </c>
      <c r="D214" t="s">
        <v>25</v>
      </c>
      <c r="E214" s="3">
        <v>31275</v>
      </c>
      <c r="F214" t="s">
        <v>26</v>
      </c>
      <c r="G214" t="s">
        <v>27</v>
      </c>
    </row>
    <row r="215" spans="1:7" x14ac:dyDescent="0.35">
      <c r="A215" t="s">
        <v>449</v>
      </c>
      <c r="B215" t="s">
        <v>450</v>
      </c>
      <c r="C215" t="s">
        <v>24</v>
      </c>
      <c r="D215" t="s">
        <v>25</v>
      </c>
      <c r="E215" s="3">
        <v>54247</v>
      </c>
      <c r="F215" t="s">
        <v>26</v>
      </c>
      <c r="G215" t="s">
        <v>27</v>
      </c>
    </row>
    <row r="216" spans="1:7" x14ac:dyDescent="0.35">
      <c r="A216" t="s">
        <v>451</v>
      </c>
      <c r="B216" t="s">
        <v>452</v>
      </c>
      <c r="C216" t="s">
        <v>24</v>
      </c>
      <c r="D216" t="s">
        <v>25</v>
      </c>
      <c r="E216" s="3">
        <v>46769</v>
      </c>
      <c r="F216" t="s">
        <v>26</v>
      </c>
      <c r="G216" t="s">
        <v>27</v>
      </c>
    </row>
    <row r="217" spans="1:7" x14ac:dyDescent="0.35">
      <c r="A217" t="s">
        <v>453</v>
      </c>
      <c r="B217" t="s">
        <v>454</v>
      </c>
      <c r="C217" t="s">
        <v>24</v>
      </c>
      <c r="D217" t="s">
        <v>25</v>
      </c>
      <c r="E217" s="3">
        <v>60774</v>
      </c>
      <c r="F217" t="s">
        <v>26</v>
      </c>
      <c r="G217" t="s">
        <v>27</v>
      </c>
    </row>
    <row r="218" spans="1:7" x14ac:dyDescent="0.35">
      <c r="A218" t="s">
        <v>455</v>
      </c>
      <c r="B218" t="s">
        <v>456</v>
      </c>
      <c r="C218" t="s">
        <v>24</v>
      </c>
      <c r="D218" t="s">
        <v>25</v>
      </c>
      <c r="E218" s="3">
        <v>21582</v>
      </c>
      <c r="F218" t="s">
        <v>26</v>
      </c>
      <c r="G218" t="s">
        <v>27</v>
      </c>
    </row>
    <row r="219" spans="1:7" x14ac:dyDescent="0.35">
      <c r="A219" t="s">
        <v>457</v>
      </c>
      <c r="B219" t="s">
        <v>458</v>
      </c>
      <c r="C219" t="s">
        <v>24</v>
      </c>
      <c r="D219" t="s">
        <v>25</v>
      </c>
      <c r="E219" s="3">
        <v>65194</v>
      </c>
      <c r="F219" t="s">
        <v>26</v>
      </c>
      <c r="G219" t="s">
        <v>27</v>
      </c>
    </row>
    <row r="220" spans="1:7" x14ac:dyDescent="0.35">
      <c r="A220" t="s">
        <v>459</v>
      </c>
      <c r="B220" t="s">
        <v>460</v>
      </c>
      <c r="C220" t="s">
        <v>24</v>
      </c>
      <c r="D220" t="s">
        <v>25</v>
      </c>
      <c r="E220" s="3">
        <v>44354</v>
      </c>
      <c r="F220" t="s">
        <v>26</v>
      </c>
      <c r="G220" t="s">
        <v>27</v>
      </c>
    </row>
    <row r="221" spans="1:7" x14ac:dyDescent="0.35">
      <c r="A221" t="s">
        <v>461</v>
      </c>
      <c r="B221" t="s">
        <v>462</v>
      </c>
      <c r="C221" t="s">
        <v>24</v>
      </c>
      <c r="D221" t="s">
        <v>25</v>
      </c>
      <c r="E221" s="3">
        <v>53311</v>
      </c>
      <c r="F221" t="s">
        <v>26</v>
      </c>
      <c r="G221" t="s">
        <v>27</v>
      </c>
    </row>
    <row r="222" spans="1:7" x14ac:dyDescent="0.35">
      <c r="A222" t="s">
        <v>463</v>
      </c>
      <c r="B222" t="s">
        <v>464</v>
      </c>
      <c r="C222" t="s">
        <v>24</v>
      </c>
      <c r="D222" t="s">
        <v>25</v>
      </c>
      <c r="E222" s="3">
        <v>36755</v>
      </c>
      <c r="F222" t="s">
        <v>26</v>
      </c>
      <c r="G222" t="s">
        <v>27</v>
      </c>
    </row>
    <row r="223" spans="1:7" x14ac:dyDescent="0.35">
      <c r="A223" t="s">
        <v>465</v>
      </c>
      <c r="B223" t="s">
        <v>466</v>
      </c>
      <c r="C223" t="s">
        <v>24</v>
      </c>
      <c r="D223" t="s">
        <v>25</v>
      </c>
      <c r="E223" s="3">
        <v>46813</v>
      </c>
      <c r="F223" t="s">
        <v>26</v>
      </c>
      <c r="G223" t="s">
        <v>27</v>
      </c>
    </row>
    <row r="224" spans="1:7" x14ac:dyDescent="0.35">
      <c r="A224" t="s">
        <v>467</v>
      </c>
      <c r="B224" t="s">
        <v>89</v>
      </c>
      <c r="C224" t="s">
        <v>24</v>
      </c>
      <c r="D224" t="s">
        <v>25</v>
      </c>
      <c r="E224" s="3">
        <v>92911</v>
      </c>
      <c r="F224" t="s">
        <v>26</v>
      </c>
      <c r="G224" t="s">
        <v>27</v>
      </c>
    </row>
    <row r="225" spans="1:7" x14ac:dyDescent="0.35">
      <c r="A225" t="s">
        <v>468</v>
      </c>
      <c r="B225" t="s">
        <v>469</v>
      </c>
      <c r="C225" t="s">
        <v>24</v>
      </c>
      <c r="D225" t="s">
        <v>25</v>
      </c>
      <c r="E225" s="3">
        <v>34871</v>
      </c>
      <c r="F225" t="s">
        <v>26</v>
      </c>
      <c r="G225" t="s">
        <v>27</v>
      </c>
    </row>
    <row r="226" spans="1:7" x14ac:dyDescent="0.35">
      <c r="A226" t="s">
        <v>470</v>
      </c>
      <c r="B226" t="s">
        <v>471</v>
      </c>
      <c r="C226" t="s">
        <v>24</v>
      </c>
      <c r="D226" t="s">
        <v>25</v>
      </c>
      <c r="E226" s="3">
        <v>43506</v>
      </c>
      <c r="F226" t="s">
        <v>26</v>
      </c>
      <c r="G226" t="s">
        <v>27</v>
      </c>
    </row>
    <row r="227" spans="1:7" x14ac:dyDescent="0.35">
      <c r="A227" t="s">
        <v>472</v>
      </c>
      <c r="B227" t="s">
        <v>473</v>
      </c>
      <c r="C227" t="s">
        <v>24</v>
      </c>
      <c r="D227" t="s">
        <v>25</v>
      </c>
      <c r="E227" s="3">
        <v>59556</v>
      </c>
      <c r="F227" t="s">
        <v>26</v>
      </c>
      <c r="G227" t="s">
        <v>27</v>
      </c>
    </row>
    <row r="228" spans="1:7" x14ac:dyDescent="0.35">
      <c r="A228" t="s">
        <v>474</v>
      </c>
      <c r="B228" t="s">
        <v>475</v>
      </c>
      <c r="C228" t="s">
        <v>24</v>
      </c>
      <c r="D228" t="s">
        <v>25</v>
      </c>
      <c r="E228" s="3">
        <v>79609</v>
      </c>
      <c r="F228" t="s">
        <v>26</v>
      </c>
      <c r="G228" t="s">
        <v>27</v>
      </c>
    </row>
    <row r="229" spans="1:7" x14ac:dyDescent="0.35">
      <c r="A229" t="s">
        <v>476</v>
      </c>
      <c r="B229" t="s">
        <v>477</v>
      </c>
      <c r="C229" t="s">
        <v>24</v>
      </c>
      <c r="D229" t="s">
        <v>25</v>
      </c>
      <c r="E229" s="3">
        <v>52643</v>
      </c>
      <c r="F229" t="s">
        <v>26</v>
      </c>
      <c r="G229" t="s">
        <v>27</v>
      </c>
    </row>
    <row r="230" spans="1:7" x14ac:dyDescent="0.35">
      <c r="A230" t="s">
        <v>478</v>
      </c>
      <c r="B230" t="s">
        <v>479</v>
      </c>
      <c r="C230" t="s">
        <v>24</v>
      </c>
      <c r="D230" t="s">
        <v>25</v>
      </c>
      <c r="E230" s="3">
        <v>82873</v>
      </c>
      <c r="F230" t="s">
        <v>26</v>
      </c>
      <c r="G230" t="s">
        <v>27</v>
      </c>
    </row>
    <row r="231" spans="1:7" x14ac:dyDescent="0.35">
      <c r="A231" t="s">
        <v>480</v>
      </c>
      <c r="B231" t="s">
        <v>481</v>
      </c>
      <c r="C231" t="s">
        <v>24</v>
      </c>
      <c r="D231" t="s">
        <v>25</v>
      </c>
      <c r="E231" s="3">
        <v>37390</v>
      </c>
      <c r="F231" t="s">
        <v>26</v>
      </c>
      <c r="G231" t="s">
        <v>27</v>
      </c>
    </row>
    <row r="232" spans="1:7" x14ac:dyDescent="0.35">
      <c r="A232" t="s">
        <v>482</v>
      </c>
      <c r="B232" t="s">
        <v>483</v>
      </c>
      <c r="C232" t="s">
        <v>24</v>
      </c>
      <c r="D232" t="s">
        <v>25</v>
      </c>
      <c r="E232" s="3">
        <v>52005</v>
      </c>
      <c r="F232" t="s">
        <v>26</v>
      </c>
      <c r="G232" t="s">
        <v>27</v>
      </c>
    </row>
    <row r="233" spans="1:7" x14ac:dyDescent="0.35">
      <c r="A233" t="s">
        <v>484</v>
      </c>
      <c r="B233" t="s">
        <v>485</v>
      </c>
      <c r="C233" t="s">
        <v>24</v>
      </c>
      <c r="D233" t="s">
        <v>25</v>
      </c>
      <c r="E233" s="3">
        <v>40934</v>
      </c>
      <c r="F233" t="s">
        <v>26</v>
      </c>
      <c r="G233" t="s">
        <v>27</v>
      </c>
    </row>
    <row r="234" spans="1:7" x14ac:dyDescent="0.35">
      <c r="A234" t="s">
        <v>486</v>
      </c>
      <c r="B234" t="s">
        <v>487</v>
      </c>
      <c r="C234" t="s">
        <v>24</v>
      </c>
      <c r="D234" t="s">
        <v>25</v>
      </c>
      <c r="E234" s="3">
        <v>40424</v>
      </c>
      <c r="F234" t="s">
        <v>26</v>
      </c>
      <c r="G234" t="s">
        <v>27</v>
      </c>
    </row>
    <row r="235" spans="1:7" x14ac:dyDescent="0.35">
      <c r="A235" t="s">
        <v>488</v>
      </c>
      <c r="B235" t="s">
        <v>489</v>
      </c>
      <c r="C235" t="s">
        <v>24</v>
      </c>
      <c r="D235" t="s">
        <v>25</v>
      </c>
      <c r="E235" s="3">
        <v>48361</v>
      </c>
      <c r="F235" t="s">
        <v>26</v>
      </c>
      <c r="G235" t="s">
        <v>27</v>
      </c>
    </row>
    <row r="236" spans="1:7" x14ac:dyDescent="0.35">
      <c r="A236" t="s">
        <v>490</v>
      </c>
      <c r="B236" t="s">
        <v>127</v>
      </c>
      <c r="C236" t="s">
        <v>24</v>
      </c>
      <c r="D236" t="s">
        <v>25</v>
      </c>
      <c r="E236" s="3">
        <v>33541</v>
      </c>
      <c r="F236" t="s">
        <v>26</v>
      </c>
      <c r="G236" t="s">
        <v>27</v>
      </c>
    </row>
    <row r="237" spans="1:7" x14ac:dyDescent="0.35">
      <c r="A237" t="s">
        <v>491</v>
      </c>
      <c r="B237" t="s">
        <v>492</v>
      </c>
      <c r="C237" t="s">
        <v>24</v>
      </c>
      <c r="D237" t="s">
        <v>25</v>
      </c>
      <c r="E237" s="3">
        <v>50639</v>
      </c>
      <c r="F237" t="s">
        <v>26</v>
      </c>
      <c r="G237" t="s">
        <v>27</v>
      </c>
    </row>
    <row r="238" spans="1:7" x14ac:dyDescent="0.35">
      <c r="A238" t="s">
        <v>493</v>
      </c>
      <c r="B238" t="s">
        <v>494</v>
      </c>
      <c r="C238" t="s">
        <v>24</v>
      </c>
      <c r="D238" t="s">
        <v>25</v>
      </c>
      <c r="E238" s="3">
        <v>34764</v>
      </c>
      <c r="F238" t="s">
        <v>26</v>
      </c>
      <c r="G238" t="s">
        <v>27</v>
      </c>
    </row>
    <row r="239" spans="1:7" x14ac:dyDescent="0.35">
      <c r="A239" t="s">
        <v>495</v>
      </c>
      <c r="B239" t="s">
        <v>496</v>
      </c>
      <c r="C239" t="s">
        <v>24</v>
      </c>
      <c r="D239" t="s">
        <v>25</v>
      </c>
      <c r="E239" s="3">
        <v>21761</v>
      </c>
      <c r="F239" t="s">
        <v>26</v>
      </c>
      <c r="G239" t="s">
        <v>27</v>
      </c>
    </row>
    <row r="240" spans="1:7" x14ac:dyDescent="0.35">
      <c r="A240" t="s">
        <v>497</v>
      </c>
      <c r="B240" t="s">
        <v>498</v>
      </c>
      <c r="C240" t="s">
        <v>24</v>
      </c>
      <c r="D240" t="s">
        <v>25</v>
      </c>
      <c r="E240" s="3">
        <v>48227</v>
      </c>
      <c r="F240" t="s">
        <v>26</v>
      </c>
      <c r="G240" t="s">
        <v>27</v>
      </c>
    </row>
    <row r="241" spans="1:7" x14ac:dyDescent="0.35">
      <c r="A241" t="s">
        <v>499</v>
      </c>
      <c r="B241" t="s">
        <v>500</v>
      </c>
      <c r="C241" t="s">
        <v>24</v>
      </c>
      <c r="D241" t="s">
        <v>25</v>
      </c>
      <c r="E241" s="3">
        <v>37050</v>
      </c>
      <c r="F241" t="s">
        <v>26</v>
      </c>
      <c r="G241" t="s">
        <v>27</v>
      </c>
    </row>
    <row r="242" spans="1:7" x14ac:dyDescent="0.35">
      <c r="A242" t="s">
        <v>501</v>
      </c>
      <c r="B242" t="s">
        <v>502</v>
      </c>
      <c r="C242" t="s">
        <v>24</v>
      </c>
      <c r="D242" t="s">
        <v>25</v>
      </c>
      <c r="E242" s="3">
        <v>31861</v>
      </c>
      <c r="F242" t="s">
        <v>26</v>
      </c>
      <c r="G242" t="s">
        <v>27</v>
      </c>
    </row>
    <row r="243" spans="1:7" x14ac:dyDescent="0.35">
      <c r="A243" t="s">
        <v>503</v>
      </c>
      <c r="B243" t="s">
        <v>504</v>
      </c>
      <c r="C243" t="s">
        <v>24</v>
      </c>
      <c r="D243" t="s">
        <v>25</v>
      </c>
      <c r="E243" s="3">
        <v>32116</v>
      </c>
      <c r="F243" t="s">
        <v>26</v>
      </c>
      <c r="G243" t="s">
        <v>27</v>
      </c>
    </row>
    <row r="244" spans="1:7" x14ac:dyDescent="0.35">
      <c r="A244" t="s">
        <v>505</v>
      </c>
      <c r="B244" t="s">
        <v>506</v>
      </c>
      <c r="C244" t="s">
        <v>24</v>
      </c>
      <c r="D244" t="s">
        <v>25</v>
      </c>
      <c r="E244" s="3">
        <v>30696</v>
      </c>
      <c r="F244" t="s">
        <v>26</v>
      </c>
      <c r="G244" t="s">
        <v>27</v>
      </c>
    </row>
    <row r="245" spans="1:7" x14ac:dyDescent="0.35">
      <c r="A245" t="s">
        <v>507</v>
      </c>
      <c r="B245" t="s">
        <v>508</v>
      </c>
      <c r="C245" t="s">
        <v>24</v>
      </c>
      <c r="D245" t="s">
        <v>25</v>
      </c>
      <c r="E245" s="3">
        <v>52861</v>
      </c>
      <c r="F245" t="s">
        <v>26</v>
      </c>
      <c r="G245" t="s">
        <v>27</v>
      </c>
    </row>
    <row r="246" spans="1:7" x14ac:dyDescent="0.35">
      <c r="A246" t="s">
        <v>509</v>
      </c>
      <c r="B246" t="s">
        <v>510</v>
      </c>
      <c r="C246" t="s">
        <v>24</v>
      </c>
      <c r="D246" t="s">
        <v>25</v>
      </c>
      <c r="E246" s="3">
        <v>72452</v>
      </c>
      <c r="F246" t="s">
        <v>26</v>
      </c>
      <c r="G246" t="s">
        <v>27</v>
      </c>
    </row>
    <row r="247" spans="1:7" x14ac:dyDescent="0.35">
      <c r="A247" t="s">
        <v>511</v>
      </c>
      <c r="B247" t="s">
        <v>512</v>
      </c>
      <c r="C247" t="s">
        <v>24</v>
      </c>
      <c r="D247" t="s">
        <v>25</v>
      </c>
      <c r="E247" s="3">
        <v>43549</v>
      </c>
      <c r="F247" t="s">
        <v>26</v>
      </c>
      <c r="G247" t="s">
        <v>27</v>
      </c>
    </row>
    <row r="248" spans="1:7" x14ac:dyDescent="0.35">
      <c r="A248" t="s">
        <v>513</v>
      </c>
      <c r="B248" t="s">
        <v>514</v>
      </c>
      <c r="C248" t="s">
        <v>24</v>
      </c>
      <c r="D248" t="s">
        <v>25</v>
      </c>
      <c r="E248" s="3">
        <v>34933</v>
      </c>
      <c r="F248" t="s">
        <v>26</v>
      </c>
      <c r="G248" t="s">
        <v>27</v>
      </c>
    </row>
    <row r="249" spans="1:7" x14ac:dyDescent="0.35">
      <c r="A249" t="s">
        <v>515</v>
      </c>
      <c r="B249" t="s">
        <v>516</v>
      </c>
      <c r="C249" t="s">
        <v>24</v>
      </c>
      <c r="D249" t="s">
        <v>25</v>
      </c>
      <c r="E249" s="3">
        <v>37436</v>
      </c>
      <c r="F249" t="s">
        <v>26</v>
      </c>
      <c r="G249" t="s">
        <v>27</v>
      </c>
    </row>
    <row r="250" spans="1:7" x14ac:dyDescent="0.35">
      <c r="A250" t="s">
        <v>517</v>
      </c>
      <c r="B250" t="s">
        <v>518</v>
      </c>
      <c r="C250" t="s">
        <v>24</v>
      </c>
      <c r="D250" t="s">
        <v>25</v>
      </c>
      <c r="E250" s="3">
        <v>212635</v>
      </c>
      <c r="F250" t="s">
        <v>26</v>
      </c>
      <c r="G250" t="s">
        <v>27</v>
      </c>
    </row>
    <row r="251" spans="1:7" x14ac:dyDescent="0.35">
      <c r="A251" t="s">
        <v>519</v>
      </c>
      <c r="B251" t="s">
        <v>520</v>
      </c>
      <c r="C251" t="s">
        <v>24</v>
      </c>
      <c r="D251" t="s">
        <v>25</v>
      </c>
      <c r="E251" s="3">
        <v>57777</v>
      </c>
      <c r="F251" t="s">
        <v>26</v>
      </c>
      <c r="G251" t="s">
        <v>27</v>
      </c>
    </row>
    <row r="252" spans="1:7" x14ac:dyDescent="0.35">
      <c r="A252" t="s">
        <v>521</v>
      </c>
      <c r="B252" t="s">
        <v>522</v>
      </c>
      <c r="C252" t="s">
        <v>24</v>
      </c>
      <c r="D252" t="s">
        <v>25</v>
      </c>
      <c r="E252" s="3">
        <v>33259</v>
      </c>
      <c r="F252" t="s">
        <v>26</v>
      </c>
      <c r="G252" t="s">
        <v>27</v>
      </c>
    </row>
    <row r="253" spans="1:7" x14ac:dyDescent="0.35">
      <c r="A253" t="s">
        <v>523</v>
      </c>
      <c r="B253" t="s">
        <v>524</v>
      </c>
      <c r="C253" t="s">
        <v>24</v>
      </c>
      <c r="D253" t="s">
        <v>25</v>
      </c>
      <c r="E253" s="3">
        <v>33916</v>
      </c>
      <c r="F253" t="s">
        <v>26</v>
      </c>
      <c r="G253" t="s">
        <v>27</v>
      </c>
    </row>
    <row r="254" spans="1:7" x14ac:dyDescent="0.35">
      <c r="A254" t="s">
        <v>525</v>
      </c>
      <c r="B254" t="s">
        <v>526</v>
      </c>
      <c r="C254" t="s">
        <v>24</v>
      </c>
      <c r="D254" t="s">
        <v>25</v>
      </c>
      <c r="E254" s="3">
        <v>338984</v>
      </c>
      <c r="F254" t="s">
        <v>26</v>
      </c>
      <c r="G254" t="s">
        <v>27</v>
      </c>
    </row>
    <row r="255" spans="1:7" x14ac:dyDescent="0.35">
      <c r="A255" t="s">
        <v>527</v>
      </c>
      <c r="B255" t="s">
        <v>528</v>
      </c>
      <c r="C255" t="s">
        <v>24</v>
      </c>
      <c r="D255" t="s">
        <v>25</v>
      </c>
      <c r="E255" s="3">
        <v>23986</v>
      </c>
      <c r="F255" t="s">
        <v>26</v>
      </c>
      <c r="G255" t="s">
        <v>27</v>
      </c>
    </row>
    <row r="256" spans="1:7" x14ac:dyDescent="0.35">
      <c r="A256" t="s">
        <v>529</v>
      </c>
      <c r="B256" t="s">
        <v>530</v>
      </c>
      <c r="C256" t="s">
        <v>24</v>
      </c>
      <c r="D256" t="s">
        <v>25</v>
      </c>
      <c r="E256" s="3">
        <v>40285</v>
      </c>
      <c r="F256" t="s">
        <v>26</v>
      </c>
      <c r="G256" t="s">
        <v>27</v>
      </c>
    </row>
    <row r="257" spans="1:7" x14ac:dyDescent="0.35">
      <c r="A257" t="s">
        <v>531</v>
      </c>
      <c r="B257" t="s">
        <v>532</v>
      </c>
      <c r="C257" t="s">
        <v>24</v>
      </c>
      <c r="D257" t="s">
        <v>25</v>
      </c>
      <c r="E257" s="3">
        <v>34735</v>
      </c>
      <c r="F257" t="s">
        <v>26</v>
      </c>
      <c r="G257" t="s">
        <v>27</v>
      </c>
    </row>
    <row r="258" spans="1:7" x14ac:dyDescent="0.35">
      <c r="A258" t="s">
        <v>533</v>
      </c>
      <c r="B258" t="s">
        <v>534</v>
      </c>
      <c r="C258" t="s">
        <v>24</v>
      </c>
      <c r="D258" t="s">
        <v>25</v>
      </c>
      <c r="E258" s="3">
        <v>30046</v>
      </c>
      <c r="F258" t="s">
        <v>26</v>
      </c>
      <c r="G258" t="s">
        <v>27</v>
      </c>
    </row>
    <row r="259" spans="1:7" x14ac:dyDescent="0.35">
      <c r="A259" t="s">
        <v>535</v>
      </c>
      <c r="B259" t="s">
        <v>536</v>
      </c>
      <c r="C259" t="s">
        <v>24</v>
      </c>
      <c r="D259" t="s">
        <v>25</v>
      </c>
      <c r="E259" s="3">
        <v>49096</v>
      </c>
      <c r="F259" t="s">
        <v>26</v>
      </c>
      <c r="G259" t="s">
        <v>27</v>
      </c>
    </row>
    <row r="260" spans="1:7" x14ac:dyDescent="0.35">
      <c r="A260" t="s">
        <v>537</v>
      </c>
      <c r="B260" t="s">
        <v>538</v>
      </c>
      <c r="C260" t="s">
        <v>24</v>
      </c>
      <c r="D260" t="s">
        <v>25</v>
      </c>
      <c r="E260" s="3">
        <v>26498</v>
      </c>
      <c r="F260" t="s">
        <v>26</v>
      </c>
      <c r="G260" t="s">
        <v>27</v>
      </c>
    </row>
    <row r="261" spans="1:7" x14ac:dyDescent="0.35">
      <c r="A261" t="s">
        <v>539</v>
      </c>
      <c r="B261" t="s">
        <v>540</v>
      </c>
      <c r="C261" t="s">
        <v>24</v>
      </c>
      <c r="D261" t="s">
        <v>25</v>
      </c>
      <c r="E261" s="3">
        <v>29485</v>
      </c>
      <c r="F261" t="s">
        <v>26</v>
      </c>
      <c r="G261" t="s">
        <v>27</v>
      </c>
    </row>
    <row r="262" spans="1:7" x14ac:dyDescent="0.35">
      <c r="A262" t="s">
        <v>541</v>
      </c>
      <c r="B262" t="s">
        <v>542</v>
      </c>
      <c r="C262" t="s">
        <v>24</v>
      </c>
      <c r="D262" t="s">
        <v>25</v>
      </c>
      <c r="E262" s="3">
        <v>39172</v>
      </c>
      <c r="F262" t="s">
        <v>26</v>
      </c>
      <c r="G262" t="s">
        <v>27</v>
      </c>
    </row>
    <row r="263" spans="1:7" x14ac:dyDescent="0.35">
      <c r="A263" t="s">
        <v>543</v>
      </c>
      <c r="B263" t="s">
        <v>544</v>
      </c>
      <c r="C263" t="s">
        <v>24</v>
      </c>
      <c r="D263" t="s">
        <v>25</v>
      </c>
      <c r="E263" s="3">
        <v>23329</v>
      </c>
      <c r="F263" t="s">
        <v>26</v>
      </c>
      <c r="G263" t="s">
        <v>27</v>
      </c>
    </row>
    <row r="264" spans="1:7" x14ac:dyDescent="0.35">
      <c r="A264" t="s">
        <v>545</v>
      </c>
      <c r="B264" t="s">
        <v>546</v>
      </c>
      <c r="C264" t="s">
        <v>24</v>
      </c>
      <c r="D264" t="s">
        <v>25</v>
      </c>
      <c r="E264" s="3">
        <v>32897</v>
      </c>
      <c r="F264" t="s">
        <v>26</v>
      </c>
      <c r="G264" t="s">
        <v>27</v>
      </c>
    </row>
    <row r="265" spans="1:7" x14ac:dyDescent="0.35">
      <c r="A265" t="s">
        <v>547</v>
      </c>
      <c r="B265" t="s">
        <v>548</v>
      </c>
      <c r="C265" t="s">
        <v>24</v>
      </c>
      <c r="D265" t="s">
        <v>25</v>
      </c>
      <c r="E265" s="3">
        <v>25122</v>
      </c>
      <c r="F265" t="s">
        <v>26</v>
      </c>
      <c r="G265" t="s">
        <v>27</v>
      </c>
    </row>
    <row r="266" spans="1:7" x14ac:dyDescent="0.35">
      <c r="A266" t="s">
        <v>549</v>
      </c>
      <c r="B266" t="s">
        <v>550</v>
      </c>
      <c r="C266" t="s">
        <v>24</v>
      </c>
      <c r="D266" t="s">
        <v>25</v>
      </c>
      <c r="E266" s="3">
        <v>26299</v>
      </c>
      <c r="F266" t="s">
        <v>26</v>
      </c>
      <c r="G266" t="s">
        <v>27</v>
      </c>
    </row>
    <row r="267" spans="1:7" x14ac:dyDescent="0.35">
      <c r="A267" t="s">
        <v>551</v>
      </c>
      <c r="B267" t="s">
        <v>552</v>
      </c>
      <c r="C267" t="s">
        <v>24</v>
      </c>
      <c r="D267" t="s">
        <v>25</v>
      </c>
      <c r="E267" s="3">
        <v>20308</v>
      </c>
      <c r="F267" t="s">
        <v>26</v>
      </c>
      <c r="G267" t="s">
        <v>27</v>
      </c>
    </row>
    <row r="268" spans="1:7" x14ac:dyDescent="0.35">
      <c r="A268" t="s">
        <v>553</v>
      </c>
      <c r="B268" t="s">
        <v>554</v>
      </c>
      <c r="C268" t="s">
        <v>24</v>
      </c>
      <c r="D268" t="s">
        <v>25</v>
      </c>
      <c r="E268" s="3">
        <v>197426</v>
      </c>
      <c r="F268" t="s">
        <v>26</v>
      </c>
      <c r="G268" t="s">
        <v>27</v>
      </c>
    </row>
    <row r="269" spans="1:7" x14ac:dyDescent="0.35">
      <c r="A269" t="s">
        <v>555</v>
      </c>
      <c r="B269" t="s">
        <v>556</v>
      </c>
      <c r="C269" t="s">
        <v>24</v>
      </c>
      <c r="D269" t="s">
        <v>25</v>
      </c>
      <c r="E269" s="3">
        <v>47102</v>
      </c>
      <c r="F269" t="s">
        <v>26</v>
      </c>
      <c r="G269" t="s">
        <v>27</v>
      </c>
    </row>
    <row r="270" spans="1:7" x14ac:dyDescent="0.35">
      <c r="A270" t="s">
        <v>557</v>
      </c>
      <c r="B270" t="s">
        <v>558</v>
      </c>
      <c r="C270" t="s">
        <v>24</v>
      </c>
      <c r="D270" t="s">
        <v>25</v>
      </c>
      <c r="E270" s="3">
        <v>32677</v>
      </c>
      <c r="F270" t="s">
        <v>26</v>
      </c>
      <c r="G270" t="s">
        <v>27</v>
      </c>
    </row>
    <row r="271" spans="1:7" x14ac:dyDescent="0.35">
      <c r="A271" t="s">
        <v>559</v>
      </c>
      <c r="B271" t="s">
        <v>560</v>
      </c>
      <c r="C271" t="s">
        <v>24</v>
      </c>
      <c r="D271" t="s">
        <v>25</v>
      </c>
      <c r="E271" s="3">
        <v>48531</v>
      </c>
      <c r="F271" t="s">
        <v>26</v>
      </c>
      <c r="G271" t="s">
        <v>27</v>
      </c>
    </row>
    <row r="272" spans="1:7" x14ac:dyDescent="0.35">
      <c r="A272" t="s">
        <v>561</v>
      </c>
      <c r="B272" t="s">
        <v>562</v>
      </c>
      <c r="C272" t="s">
        <v>24</v>
      </c>
      <c r="D272" t="s">
        <v>25</v>
      </c>
      <c r="E272" s="3">
        <v>26553</v>
      </c>
      <c r="F272" t="s">
        <v>26</v>
      </c>
      <c r="G272" t="s">
        <v>27</v>
      </c>
    </row>
    <row r="273" spans="1:7" x14ac:dyDescent="0.35">
      <c r="A273" t="s">
        <v>563</v>
      </c>
      <c r="B273" t="s">
        <v>564</v>
      </c>
      <c r="C273" t="s">
        <v>24</v>
      </c>
      <c r="D273" t="s">
        <v>25</v>
      </c>
      <c r="E273" s="3">
        <v>39468</v>
      </c>
      <c r="F273" t="s">
        <v>26</v>
      </c>
      <c r="G273" t="s">
        <v>27</v>
      </c>
    </row>
    <row r="274" spans="1:7" x14ac:dyDescent="0.35">
      <c r="A274" t="s">
        <v>565</v>
      </c>
      <c r="B274" t="s">
        <v>566</v>
      </c>
      <c r="C274" t="s">
        <v>24</v>
      </c>
      <c r="D274" t="s">
        <v>25</v>
      </c>
      <c r="E274" s="3">
        <v>61914</v>
      </c>
      <c r="F274" t="s">
        <v>26</v>
      </c>
      <c r="G274" t="s">
        <v>27</v>
      </c>
    </row>
    <row r="275" spans="1:7" x14ac:dyDescent="0.35">
      <c r="A275" t="s">
        <v>567</v>
      </c>
      <c r="B275" t="s">
        <v>568</v>
      </c>
      <c r="C275" t="s">
        <v>24</v>
      </c>
      <c r="D275" t="s">
        <v>25</v>
      </c>
      <c r="E275" s="3">
        <v>18422</v>
      </c>
      <c r="F275" t="s">
        <v>26</v>
      </c>
      <c r="G275" t="s">
        <v>27</v>
      </c>
    </row>
    <row r="276" spans="1:7" x14ac:dyDescent="0.35">
      <c r="A276" t="s">
        <v>569</v>
      </c>
      <c r="B276" t="s">
        <v>570</v>
      </c>
      <c r="C276" t="s">
        <v>24</v>
      </c>
      <c r="D276" t="s">
        <v>25</v>
      </c>
      <c r="E276" s="3">
        <v>42236</v>
      </c>
      <c r="F276" t="s">
        <v>26</v>
      </c>
      <c r="G276" t="s">
        <v>27</v>
      </c>
    </row>
    <row r="277" spans="1:7" x14ac:dyDescent="0.35">
      <c r="A277" t="s">
        <v>571</v>
      </c>
      <c r="B277" t="s">
        <v>572</v>
      </c>
      <c r="C277" t="s">
        <v>24</v>
      </c>
      <c r="D277" t="s">
        <v>25</v>
      </c>
      <c r="E277" s="3">
        <v>29955</v>
      </c>
      <c r="F277" t="s">
        <v>26</v>
      </c>
      <c r="G277" t="s">
        <v>27</v>
      </c>
    </row>
    <row r="278" spans="1:7" x14ac:dyDescent="0.35">
      <c r="A278" t="s">
        <v>573</v>
      </c>
      <c r="B278" t="s">
        <v>574</v>
      </c>
      <c r="C278" t="s">
        <v>24</v>
      </c>
      <c r="D278" t="s">
        <v>25</v>
      </c>
      <c r="E278" s="3">
        <v>34443</v>
      </c>
      <c r="F278" t="s">
        <v>26</v>
      </c>
      <c r="G278" t="s">
        <v>27</v>
      </c>
    </row>
    <row r="279" spans="1:7" x14ac:dyDescent="0.35">
      <c r="A279" t="s">
        <v>575</v>
      </c>
      <c r="B279" t="s">
        <v>576</v>
      </c>
      <c r="C279" t="s">
        <v>24</v>
      </c>
      <c r="D279" t="s">
        <v>25</v>
      </c>
      <c r="E279" s="3">
        <v>21064</v>
      </c>
      <c r="F279" t="s">
        <v>26</v>
      </c>
      <c r="G279" t="s">
        <v>27</v>
      </c>
    </row>
    <row r="280" spans="1:7" x14ac:dyDescent="0.35">
      <c r="A280" t="s">
        <v>577</v>
      </c>
      <c r="B280" t="s">
        <v>578</v>
      </c>
      <c r="C280" t="s">
        <v>24</v>
      </c>
      <c r="D280" t="s">
        <v>25</v>
      </c>
      <c r="E280" s="3">
        <v>32001</v>
      </c>
      <c r="F280" t="s">
        <v>26</v>
      </c>
      <c r="G280" t="s">
        <v>27</v>
      </c>
    </row>
    <row r="281" spans="1:7" x14ac:dyDescent="0.35">
      <c r="A281" t="s">
        <v>579</v>
      </c>
      <c r="B281" t="s">
        <v>580</v>
      </c>
      <c r="C281" t="s">
        <v>24</v>
      </c>
      <c r="D281" t="s">
        <v>25</v>
      </c>
      <c r="E281" s="3">
        <v>26226</v>
      </c>
      <c r="F281" t="s">
        <v>26</v>
      </c>
      <c r="G281" t="s">
        <v>27</v>
      </c>
    </row>
    <row r="282" spans="1:7" x14ac:dyDescent="0.35">
      <c r="A282" t="s">
        <v>581</v>
      </c>
      <c r="B282" t="s">
        <v>582</v>
      </c>
      <c r="C282" t="s">
        <v>24</v>
      </c>
      <c r="D282" t="s">
        <v>25</v>
      </c>
      <c r="E282" s="3">
        <v>47886</v>
      </c>
      <c r="F282" t="s">
        <v>26</v>
      </c>
      <c r="G282" t="s">
        <v>27</v>
      </c>
    </row>
    <row r="283" spans="1:7" x14ac:dyDescent="0.35">
      <c r="A283" t="s">
        <v>583</v>
      </c>
      <c r="B283" t="s">
        <v>584</v>
      </c>
      <c r="C283" t="s">
        <v>24</v>
      </c>
      <c r="D283" t="s">
        <v>25</v>
      </c>
      <c r="E283" s="3">
        <v>24708</v>
      </c>
      <c r="F283" t="s">
        <v>26</v>
      </c>
      <c r="G283" t="s">
        <v>27</v>
      </c>
    </row>
    <row r="284" spans="1:7" x14ac:dyDescent="0.35">
      <c r="A284" t="s">
        <v>585</v>
      </c>
      <c r="B284" t="s">
        <v>586</v>
      </c>
      <c r="C284" t="s">
        <v>24</v>
      </c>
      <c r="D284" t="s">
        <v>25</v>
      </c>
      <c r="E284" s="3">
        <v>44044</v>
      </c>
      <c r="F284" t="s">
        <v>26</v>
      </c>
      <c r="G284" t="s">
        <v>27</v>
      </c>
    </row>
    <row r="285" spans="1:7" x14ac:dyDescent="0.35">
      <c r="A285" t="s">
        <v>587</v>
      </c>
      <c r="B285" t="s">
        <v>588</v>
      </c>
      <c r="C285" t="s">
        <v>24</v>
      </c>
      <c r="D285" t="s">
        <v>25</v>
      </c>
      <c r="E285" s="3">
        <v>44216</v>
      </c>
      <c r="F285" t="s">
        <v>26</v>
      </c>
      <c r="G285" t="s">
        <v>27</v>
      </c>
    </row>
    <row r="286" spans="1:7" x14ac:dyDescent="0.35">
      <c r="A286" t="s">
        <v>589</v>
      </c>
      <c r="B286" t="s">
        <v>590</v>
      </c>
      <c r="C286" t="s">
        <v>24</v>
      </c>
      <c r="D286" t="s">
        <v>25</v>
      </c>
      <c r="E286" s="3">
        <v>22244</v>
      </c>
      <c r="F286" t="s">
        <v>26</v>
      </c>
      <c r="G286" t="s">
        <v>27</v>
      </c>
    </row>
    <row r="287" spans="1:7" x14ac:dyDescent="0.35">
      <c r="A287" t="s">
        <v>591</v>
      </c>
      <c r="B287" t="s">
        <v>592</v>
      </c>
      <c r="C287" t="s">
        <v>24</v>
      </c>
      <c r="D287" t="s">
        <v>25</v>
      </c>
      <c r="E287" s="3">
        <v>30366</v>
      </c>
      <c r="F287" t="s">
        <v>26</v>
      </c>
      <c r="G287" t="s">
        <v>27</v>
      </c>
    </row>
    <row r="288" spans="1:7" x14ac:dyDescent="0.35">
      <c r="A288" t="s">
        <v>593</v>
      </c>
      <c r="B288" t="s">
        <v>594</v>
      </c>
      <c r="C288" t="s">
        <v>24</v>
      </c>
      <c r="D288" t="s">
        <v>25</v>
      </c>
      <c r="E288" s="3">
        <v>54541</v>
      </c>
      <c r="F288" t="s">
        <v>26</v>
      </c>
      <c r="G288" t="s">
        <v>27</v>
      </c>
    </row>
    <row r="289" spans="1:7" x14ac:dyDescent="0.35">
      <c r="A289" t="s">
        <v>595</v>
      </c>
      <c r="B289" t="s">
        <v>596</v>
      </c>
      <c r="C289" t="s">
        <v>24</v>
      </c>
      <c r="D289" t="s">
        <v>25</v>
      </c>
      <c r="E289" s="3">
        <v>31213</v>
      </c>
      <c r="F289" t="s">
        <v>26</v>
      </c>
      <c r="G289" t="s">
        <v>27</v>
      </c>
    </row>
    <row r="290" spans="1:7" x14ac:dyDescent="0.35">
      <c r="A290" t="s">
        <v>597</v>
      </c>
      <c r="B290" t="s">
        <v>598</v>
      </c>
      <c r="C290" t="s">
        <v>24</v>
      </c>
      <c r="D290" t="s">
        <v>25</v>
      </c>
      <c r="E290" s="3">
        <v>47738</v>
      </c>
      <c r="F290" t="s">
        <v>26</v>
      </c>
      <c r="G290" t="s">
        <v>27</v>
      </c>
    </row>
    <row r="291" spans="1:7" x14ac:dyDescent="0.35">
      <c r="A291" t="s">
        <v>599</v>
      </c>
      <c r="B291" t="s">
        <v>600</v>
      </c>
      <c r="C291" t="s">
        <v>24</v>
      </c>
      <c r="D291" t="s">
        <v>25</v>
      </c>
      <c r="E291" s="3">
        <v>51297</v>
      </c>
      <c r="F291" t="s">
        <v>26</v>
      </c>
      <c r="G291" t="s">
        <v>27</v>
      </c>
    </row>
    <row r="292" spans="1:7" x14ac:dyDescent="0.35">
      <c r="A292" t="s">
        <v>601</v>
      </c>
      <c r="B292" t="s">
        <v>602</v>
      </c>
      <c r="C292" t="s">
        <v>24</v>
      </c>
      <c r="D292" t="s">
        <v>25</v>
      </c>
      <c r="E292" s="3">
        <v>91575</v>
      </c>
      <c r="F292" t="s">
        <v>26</v>
      </c>
      <c r="G292" t="s">
        <v>27</v>
      </c>
    </row>
    <row r="293" spans="1:7" x14ac:dyDescent="0.35">
      <c r="A293" t="s">
        <v>603</v>
      </c>
      <c r="B293" t="s">
        <v>306</v>
      </c>
      <c r="C293" t="s">
        <v>24</v>
      </c>
      <c r="D293" t="s">
        <v>25</v>
      </c>
      <c r="E293" s="3">
        <v>84109</v>
      </c>
      <c r="F293" t="s">
        <v>26</v>
      </c>
      <c r="G293" t="s">
        <v>27</v>
      </c>
    </row>
    <row r="294" spans="1:7" x14ac:dyDescent="0.35">
      <c r="A294" t="s">
        <v>604</v>
      </c>
      <c r="B294" t="s">
        <v>605</v>
      </c>
      <c r="C294" t="s">
        <v>24</v>
      </c>
      <c r="D294" t="s">
        <v>25</v>
      </c>
      <c r="E294" s="3">
        <v>59410</v>
      </c>
      <c r="F294" t="s">
        <v>26</v>
      </c>
      <c r="G294" t="s">
        <v>27</v>
      </c>
    </row>
    <row r="295" spans="1:7" x14ac:dyDescent="0.35">
      <c r="A295" t="s">
        <v>606</v>
      </c>
      <c r="B295" t="s">
        <v>607</v>
      </c>
      <c r="C295" t="s">
        <v>24</v>
      </c>
      <c r="D295" t="s">
        <v>25</v>
      </c>
      <c r="E295" s="3">
        <v>39918</v>
      </c>
      <c r="F295" t="s">
        <v>26</v>
      </c>
      <c r="G295" t="s">
        <v>27</v>
      </c>
    </row>
    <row r="296" spans="1:7" x14ac:dyDescent="0.35">
      <c r="A296" t="s">
        <v>608</v>
      </c>
      <c r="B296" t="s">
        <v>609</v>
      </c>
      <c r="C296" t="s">
        <v>24</v>
      </c>
      <c r="D296" t="s">
        <v>25</v>
      </c>
      <c r="E296" s="3">
        <v>21597</v>
      </c>
      <c r="F296" t="s">
        <v>26</v>
      </c>
      <c r="G296" t="s">
        <v>27</v>
      </c>
    </row>
    <row r="297" spans="1:7" x14ac:dyDescent="0.35">
      <c r="A297" t="s">
        <v>610</v>
      </c>
      <c r="B297" t="s">
        <v>611</v>
      </c>
      <c r="C297" t="s">
        <v>24</v>
      </c>
      <c r="D297" t="s">
        <v>25</v>
      </c>
      <c r="E297" s="3">
        <v>22756</v>
      </c>
      <c r="F297" t="s">
        <v>26</v>
      </c>
      <c r="G297" t="s">
        <v>27</v>
      </c>
    </row>
    <row r="298" spans="1:7" x14ac:dyDescent="0.35">
      <c r="A298" t="s">
        <v>612</v>
      </c>
      <c r="B298" t="s">
        <v>613</v>
      </c>
      <c r="C298" t="s">
        <v>24</v>
      </c>
      <c r="D298" t="s">
        <v>25</v>
      </c>
      <c r="E298" s="3">
        <v>59587</v>
      </c>
      <c r="F298" t="s">
        <v>26</v>
      </c>
      <c r="G298" t="s">
        <v>27</v>
      </c>
    </row>
    <row r="299" spans="1:7" x14ac:dyDescent="0.35">
      <c r="A299" t="s">
        <v>614</v>
      </c>
      <c r="B299" t="s">
        <v>615</v>
      </c>
      <c r="C299" t="s">
        <v>24</v>
      </c>
      <c r="D299" t="s">
        <v>25</v>
      </c>
      <c r="E299" s="3">
        <v>43672</v>
      </c>
      <c r="F299" t="s">
        <v>26</v>
      </c>
      <c r="G299" t="s">
        <v>27</v>
      </c>
    </row>
    <row r="300" spans="1:7" x14ac:dyDescent="0.35">
      <c r="A300" t="s">
        <v>616</v>
      </c>
      <c r="B300" t="s">
        <v>617</v>
      </c>
      <c r="C300" t="s">
        <v>24</v>
      </c>
      <c r="D300" t="s">
        <v>25</v>
      </c>
      <c r="E300" s="3">
        <v>29037</v>
      </c>
      <c r="F300" t="s">
        <v>26</v>
      </c>
      <c r="G300" t="s">
        <v>27</v>
      </c>
    </row>
    <row r="301" spans="1:7" x14ac:dyDescent="0.35">
      <c r="A301" t="s">
        <v>618</v>
      </c>
      <c r="B301" t="s">
        <v>522</v>
      </c>
      <c r="C301" t="s">
        <v>24</v>
      </c>
      <c r="D301" t="s">
        <v>25</v>
      </c>
      <c r="E301" s="3">
        <v>32407</v>
      </c>
      <c r="F301" t="s">
        <v>26</v>
      </c>
      <c r="G301" t="s">
        <v>27</v>
      </c>
    </row>
    <row r="302" spans="1:7" x14ac:dyDescent="0.35">
      <c r="A302" t="s">
        <v>619</v>
      </c>
      <c r="B302" t="s">
        <v>620</v>
      </c>
      <c r="C302" t="s">
        <v>24</v>
      </c>
      <c r="D302" t="s">
        <v>25</v>
      </c>
      <c r="E302" s="3">
        <v>50706</v>
      </c>
      <c r="F302" t="s">
        <v>26</v>
      </c>
      <c r="G302" t="s">
        <v>27</v>
      </c>
    </row>
    <row r="303" spans="1:7" x14ac:dyDescent="0.35">
      <c r="A303" t="s">
        <v>621</v>
      </c>
      <c r="B303" t="s">
        <v>622</v>
      </c>
      <c r="C303" t="s">
        <v>24</v>
      </c>
      <c r="D303" t="s">
        <v>25</v>
      </c>
      <c r="E303" s="3">
        <v>28487</v>
      </c>
      <c r="F303" t="s">
        <v>26</v>
      </c>
      <c r="G303" t="s">
        <v>27</v>
      </c>
    </row>
    <row r="304" spans="1:7" x14ac:dyDescent="0.35">
      <c r="A304" t="s">
        <v>623</v>
      </c>
      <c r="B304" t="s">
        <v>624</v>
      </c>
      <c r="C304" t="s">
        <v>24</v>
      </c>
      <c r="D304" t="s">
        <v>25</v>
      </c>
      <c r="E304" s="3">
        <v>81115</v>
      </c>
      <c r="F304" t="s">
        <v>26</v>
      </c>
      <c r="G304" t="s">
        <v>27</v>
      </c>
    </row>
    <row r="305" spans="1:7" x14ac:dyDescent="0.35">
      <c r="A305" t="s">
        <v>625</v>
      </c>
      <c r="B305" t="s">
        <v>626</v>
      </c>
      <c r="C305" t="s">
        <v>24</v>
      </c>
      <c r="D305" t="s">
        <v>25</v>
      </c>
      <c r="E305" s="3">
        <v>381831</v>
      </c>
      <c r="F305" t="s">
        <v>26</v>
      </c>
      <c r="G305" t="s">
        <v>27</v>
      </c>
    </row>
    <row r="306" spans="1:7" x14ac:dyDescent="0.35">
      <c r="A306" t="s">
        <v>627</v>
      </c>
      <c r="B306" t="s">
        <v>189</v>
      </c>
      <c r="C306" t="s">
        <v>24</v>
      </c>
      <c r="D306" t="s">
        <v>25</v>
      </c>
      <c r="E306" s="3">
        <v>54542</v>
      </c>
      <c r="F306" t="s">
        <v>26</v>
      </c>
      <c r="G306" t="s">
        <v>27</v>
      </c>
    </row>
    <row r="307" spans="1:7" x14ac:dyDescent="0.35">
      <c r="A307" t="s">
        <v>628</v>
      </c>
      <c r="B307" t="s">
        <v>629</v>
      </c>
      <c r="C307" t="s">
        <v>24</v>
      </c>
      <c r="D307" t="s">
        <v>25</v>
      </c>
      <c r="E307" s="3">
        <v>28935</v>
      </c>
      <c r="F307" t="s">
        <v>26</v>
      </c>
      <c r="G307" t="s">
        <v>27</v>
      </c>
    </row>
    <row r="308" spans="1:7" x14ac:dyDescent="0.35">
      <c r="A308" t="s">
        <v>630</v>
      </c>
      <c r="B308" t="s">
        <v>631</v>
      </c>
      <c r="C308" t="s">
        <v>24</v>
      </c>
      <c r="D308" t="s">
        <v>25</v>
      </c>
      <c r="E308" s="3">
        <v>26275</v>
      </c>
      <c r="F308" t="s">
        <v>26</v>
      </c>
      <c r="G308" t="s">
        <v>27</v>
      </c>
    </row>
    <row r="309" spans="1:7" x14ac:dyDescent="0.35">
      <c r="A309" t="s">
        <v>632</v>
      </c>
      <c r="B309" t="s">
        <v>633</v>
      </c>
      <c r="C309" t="s">
        <v>24</v>
      </c>
      <c r="D309" t="s">
        <v>25</v>
      </c>
      <c r="E309" s="3">
        <v>79853</v>
      </c>
      <c r="F309" t="s">
        <v>26</v>
      </c>
      <c r="G309" t="s">
        <v>27</v>
      </c>
    </row>
    <row r="310" spans="1:7" x14ac:dyDescent="0.35">
      <c r="A310" t="s">
        <v>634</v>
      </c>
      <c r="B310" t="s">
        <v>635</v>
      </c>
      <c r="C310" t="s">
        <v>24</v>
      </c>
      <c r="D310" t="s">
        <v>25</v>
      </c>
      <c r="E310" s="3">
        <v>31338</v>
      </c>
      <c r="F310" t="s">
        <v>26</v>
      </c>
      <c r="G310" t="s">
        <v>27</v>
      </c>
    </row>
    <row r="311" spans="1:7" x14ac:dyDescent="0.35">
      <c r="A311" t="s">
        <v>636</v>
      </c>
      <c r="B311" t="s">
        <v>637</v>
      </c>
      <c r="C311" t="s">
        <v>24</v>
      </c>
      <c r="D311" t="s">
        <v>25</v>
      </c>
      <c r="E311" s="3">
        <v>50165</v>
      </c>
      <c r="F311" t="s">
        <v>26</v>
      </c>
      <c r="G311" t="s">
        <v>27</v>
      </c>
    </row>
    <row r="312" spans="1:7" x14ac:dyDescent="0.35">
      <c r="A312" t="s">
        <v>638</v>
      </c>
      <c r="B312" t="s">
        <v>639</v>
      </c>
      <c r="C312" t="s">
        <v>24</v>
      </c>
      <c r="D312" t="s">
        <v>25</v>
      </c>
      <c r="E312" s="3">
        <v>37057</v>
      </c>
      <c r="F312" t="s">
        <v>26</v>
      </c>
      <c r="G312" t="s">
        <v>27</v>
      </c>
    </row>
    <row r="313" spans="1:7" x14ac:dyDescent="0.35">
      <c r="A313" t="s">
        <v>640</v>
      </c>
      <c r="B313" t="s">
        <v>641</v>
      </c>
      <c r="C313" t="s">
        <v>24</v>
      </c>
      <c r="D313" t="s">
        <v>25</v>
      </c>
      <c r="E313" s="3">
        <v>36640</v>
      </c>
      <c r="F313" t="s">
        <v>26</v>
      </c>
      <c r="G313" t="s">
        <v>27</v>
      </c>
    </row>
    <row r="314" spans="1:7" x14ac:dyDescent="0.35">
      <c r="A314" t="s">
        <v>642</v>
      </c>
      <c r="B314" t="s">
        <v>643</v>
      </c>
      <c r="C314" t="s">
        <v>24</v>
      </c>
      <c r="D314" t="s">
        <v>25</v>
      </c>
      <c r="E314" s="3">
        <v>40482</v>
      </c>
      <c r="F314" t="s">
        <v>26</v>
      </c>
      <c r="G314" t="s">
        <v>27</v>
      </c>
    </row>
    <row r="315" spans="1:7" x14ac:dyDescent="0.35">
      <c r="A315" t="s">
        <v>644</v>
      </c>
      <c r="B315" t="s">
        <v>316</v>
      </c>
      <c r="C315" t="s">
        <v>24</v>
      </c>
      <c r="D315" t="s">
        <v>25</v>
      </c>
      <c r="E315" s="3">
        <v>82803</v>
      </c>
      <c r="F315" t="s">
        <v>26</v>
      </c>
      <c r="G315" t="s">
        <v>27</v>
      </c>
    </row>
    <row r="316" spans="1:7" x14ac:dyDescent="0.35">
      <c r="A316" t="s">
        <v>645</v>
      </c>
      <c r="B316" t="s">
        <v>646</v>
      </c>
      <c r="C316" t="s">
        <v>24</v>
      </c>
      <c r="D316" t="s">
        <v>25</v>
      </c>
      <c r="E316" s="3">
        <v>39065</v>
      </c>
      <c r="F316" t="s">
        <v>26</v>
      </c>
      <c r="G316" t="s">
        <v>27</v>
      </c>
    </row>
    <row r="317" spans="1:7" x14ac:dyDescent="0.35">
      <c r="A317" t="s">
        <v>647</v>
      </c>
      <c r="B317" t="s">
        <v>648</v>
      </c>
      <c r="C317" t="s">
        <v>24</v>
      </c>
      <c r="D317" t="s">
        <v>25</v>
      </c>
      <c r="E317" s="3">
        <v>74322</v>
      </c>
      <c r="F317" t="s">
        <v>26</v>
      </c>
      <c r="G317" t="s">
        <v>27</v>
      </c>
    </row>
    <row r="318" spans="1:7" x14ac:dyDescent="0.35">
      <c r="A318" t="s">
        <v>649</v>
      </c>
      <c r="B318" t="s">
        <v>650</v>
      </c>
      <c r="C318" t="s">
        <v>24</v>
      </c>
      <c r="D318" t="s">
        <v>25</v>
      </c>
      <c r="E318" s="3">
        <v>64176</v>
      </c>
      <c r="F318" t="s">
        <v>26</v>
      </c>
      <c r="G318" t="s">
        <v>27</v>
      </c>
    </row>
    <row r="319" spans="1:7" x14ac:dyDescent="0.35">
      <c r="A319" t="s">
        <v>651</v>
      </c>
      <c r="B319" t="s">
        <v>652</v>
      </c>
      <c r="C319" t="s">
        <v>24</v>
      </c>
      <c r="D319" t="s">
        <v>25</v>
      </c>
      <c r="E319" s="3">
        <v>54691</v>
      </c>
      <c r="F319" t="s">
        <v>26</v>
      </c>
      <c r="G319" t="s">
        <v>27</v>
      </c>
    </row>
    <row r="320" spans="1:7" x14ac:dyDescent="0.35">
      <c r="A320" t="s">
        <v>653</v>
      </c>
      <c r="B320" t="s">
        <v>654</v>
      </c>
      <c r="C320" t="s">
        <v>24</v>
      </c>
      <c r="D320" t="s">
        <v>25</v>
      </c>
      <c r="E320" s="3">
        <v>188143</v>
      </c>
      <c r="F320" t="s">
        <v>26</v>
      </c>
      <c r="G320" t="s">
        <v>27</v>
      </c>
    </row>
    <row r="321" spans="1:7" x14ac:dyDescent="0.35">
      <c r="A321" t="s">
        <v>655</v>
      </c>
      <c r="B321" t="s">
        <v>656</v>
      </c>
      <c r="C321" t="s">
        <v>24</v>
      </c>
      <c r="D321" t="s">
        <v>25</v>
      </c>
      <c r="E321" s="3">
        <v>95247</v>
      </c>
      <c r="F321" t="s">
        <v>26</v>
      </c>
      <c r="G321" t="s">
        <v>27</v>
      </c>
    </row>
    <row r="322" spans="1:7" x14ac:dyDescent="0.35">
      <c r="A322" t="s">
        <v>657</v>
      </c>
      <c r="B322" t="s">
        <v>658</v>
      </c>
      <c r="C322" t="s">
        <v>24</v>
      </c>
      <c r="D322" t="s">
        <v>25</v>
      </c>
      <c r="E322" s="3">
        <v>43295</v>
      </c>
      <c r="F322" t="s">
        <v>26</v>
      </c>
      <c r="G322" t="s">
        <v>27</v>
      </c>
    </row>
    <row r="323" spans="1:7" x14ac:dyDescent="0.35">
      <c r="A323" t="s">
        <v>659</v>
      </c>
      <c r="B323" t="s">
        <v>660</v>
      </c>
      <c r="C323" t="s">
        <v>24</v>
      </c>
      <c r="D323" t="s">
        <v>25</v>
      </c>
      <c r="E323" s="3">
        <v>24592</v>
      </c>
      <c r="F323" t="s">
        <v>26</v>
      </c>
      <c r="G323" t="s">
        <v>27</v>
      </c>
    </row>
    <row r="324" spans="1:7" x14ac:dyDescent="0.35">
      <c r="A324" t="s">
        <v>661</v>
      </c>
      <c r="B324" t="s">
        <v>662</v>
      </c>
      <c r="C324" t="s">
        <v>24</v>
      </c>
      <c r="D324" t="s">
        <v>25</v>
      </c>
      <c r="E324" s="3">
        <v>27484</v>
      </c>
      <c r="F324" t="s">
        <v>26</v>
      </c>
      <c r="G324" t="s">
        <v>27</v>
      </c>
    </row>
    <row r="325" spans="1:7" x14ac:dyDescent="0.35">
      <c r="A325" t="s">
        <v>663</v>
      </c>
      <c r="B325" t="s">
        <v>664</v>
      </c>
      <c r="C325" t="s">
        <v>24</v>
      </c>
      <c r="D325" t="s">
        <v>25</v>
      </c>
      <c r="E325" s="3">
        <v>24420</v>
      </c>
      <c r="F325" t="s">
        <v>26</v>
      </c>
      <c r="G325" t="s">
        <v>27</v>
      </c>
    </row>
    <row r="326" spans="1:7" x14ac:dyDescent="0.35">
      <c r="A326" t="s">
        <v>665</v>
      </c>
      <c r="B326" t="s">
        <v>666</v>
      </c>
      <c r="C326" t="s">
        <v>24</v>
      </c>
      <c r="D326" t="s">
        <v>25</v>
      </c>
      <c r="E326" s="3">
        <v>24707</v>
      </c>
      <c r="F326" t="s">
        <v>26</v>
      </c>
      <c r="G326" t="s">
        <v>27</v>
      </c>
    </row>
    <row r="327" spans="1:7" x14ac:dyDescent="0.35">
      <c r="A327" t="s">
        <v>667</v>
      </c>
      <c r="B327" t="s">
        <v>668</v>
      </c>
      <c r="C327" t="s">
        <v>24</v>
      </c>
      <c r="D327" t="s">
        <v>25</v>
      </c>
      <c r="E327" s="3">
        <v>19586</v>
      </c>
      <c r="F327" t="s">
        <v>26</v>
      </c>
      <c r="G327" t="s">
        <v>27</v>
      </c>
    </row>
    <row r="328" spans="1:7" x14ac:dyDescent="0.35">
      <c r="A328" t="s">
        <v>669</v>
      </c>
      <c r="B328" t="s">
        <v>670</v>
      </c>
      <c r="C328" t="s">
        <v>24</v>
      </c>
      <c r="D328" t="s">
        <v>25</v>
      </c>
      <c r="E328" s="3">
        <v>38494</v>
      </c>
      <c r="F328" t="s">
        <v>26</v>
      </c>
      <c r="G328" t="s">
        <v>27</v>
      </c>
    </row>
    <row r="329" spans="1:7" x14ac:dyDescent="0.35">
      <c r="A329" t="s">
        <v>671</v>
      </c>
      <c r="B329" t="s">
        <v>672</v>
      </c>
      <c r="C329" t="s">
        <v>24</v>
      </c>
      <c r="D329" t="s">
        <v>25</v>
      </c>
      <c r="E329" s="3">
        <v>28544</v>
      </c>
      <c r="F329" t="s">
        <v>26</v>
      </c>
      <c r="G329" t="s">
        <v>27</v>
      </c>
    </row>
    <row r="330" spans="1:7" x14ac:dyDescent="0.35">
      <c r="A330" t="s">
        <v>673</v>
      </c>
      <c r="B330" t="s">
        <v>674</v>
      </c>
      <c r="C330" t="s">
        <v>24</v>
      </c>
      <c r="D330" t="s">
        <v>25</v>
      </c>
      <c r="E330" s="3">
        <v>37651</v>
      </c>
      <c r="F330" t="s">
        <v>26</v>
      </c>
      <c r="G330" t="s">
        <v>27</v>
      </c>
    </row>
    <row r="331" spans="1:7" x14ac:dyDescent="0.35">
      <c r="A331" t="s">
        <v>675</v>
      </c>
      <c r="B331" t="s">
        <v>676</v>
      </c>
      <c r="C331" t="s">
        <v>24</v>
      </c>
      <c r="D331" t="s">
        <v>25</v>
      </c>
      <c r="E331" s="3">
        <v>26334</v>
      </c>
      <c r="F331" t="s">
        <v>26</v>
      </c>
      <c r="G331" t="s">
        <v>27</v>
      </c>
    </row>
    <row r="332" spans="1:7" x14ac:dyDescent="0.35">
      <c r="A332" t="s">
        <v>677</v>
      </c>
      <c r="B332" t="s">
        <v>678</v>
      </c>
      <c r="C332" t="s">
        <v>24</v>
      </c>
      <c r="D332" t="s">
        <v>25</v>
      </c>
      <c r="E332" s="3">
        <v>51868</v>
      </c>
      <c r="F332" t="s">
        <v>26</v>
      </c>
      <c r="G332" t="s">
        <v>27</v>
      </c>
    </row>
    <row r="333" spans="1:7" x14ac:dyDescent="0.35">
      <c r="A333" t="s">
        <v>679</v>
      </c>
      <c r="B333" t="s">
        <v>680</v>
      </c>
      <c r="C333" t="s">
        <v>24</v>
      </c>
      <c r="D333" t="s">
        <v>25</v>
      </c>
      <c r="E333" s="3">
        <v>51227</v>
      </c>
      <c r="F333" t="s">
        <v>26</v>
      </c>
      <c r="G333" t="s">
        <v>27</v>
      </c>
    </row>
    <row r="334" spans="1:7" x14ac:dyDescent="0.35">
      <c r="A334" t="s">
        <v>681</v>
      </c>
      <c r="B334" t="s">
        <v>682</v>
      </c>
      <c r="C334" t="s">
        <v>24</v>
      </c>
      <c r="D334" t="s">
        <v>25</v>
      </c>
      <c r="E334" s="3">
        <v>81709</v>
      </c>
      <c r="F334" t="s">
        <v>26</v>
      </c>
      <c r="G334" t="s">
        <v>27</v>
      </c>
    </row>
    <row r="335" spans="1:7" x14ac:dyDescent="0.35">
      <c r="A335" t="s">
        <v>683</v>
      </c>
      <c r="B335" t="s">
        <v>684</v>
      </c>
      <c r="C335" t="s">
        <v>24</v>
      </c>
      <c r="D335" t="s">
        <v>25</v>
      </c>
      <c r="E335" s="3">
        <v>27284</v>
      </c>
      <c r="F335" t="s">
        <v>26</v>
      </c>
      <c r="G335" t="s">
        <v>27</v>
      </c>
    </row>
    <row r="336" spans="1:7" x14ac:dyDescent="0.35">
      <c r="A336" t="s">
        <v>685</v>
      </c>
      <c r="B336" t="s">
        <v>686</v>
      </c>
      <c r="C336" t="s">
        <v>24</v>
      </c>
      <c r="D336" t="s">
        <v>25</v>
      </c>
      <c r="E336" s="3">
        <v>45404</v>
      </c>
      <c r="F336" t="s">
        <v>26</v>
      </c>
      <c r="G336" t="s">
        <v>27</v>
      </c>
    </row>
    <row r="337" spans="1:7" x14ac:dyDescent="0.35">
      <c r="A337" t="s">
        <v>687</v>
      </c>
      <c r="B337" t="s">
        <v>688</v>
      </c>
      <c r="C337" t="s">
        <v>24</v>
      </c>
      <c r="D337" t="s">
        <v>25</v>
      </c>
      <c r="E337" s="3">
        <v>40517</v>
      </c>
      <c r="F337" t="s">
        <v>26</v>
      </c>
      <c r="G337" t="s">
        <v>27</v>
      </c>
    </row>
    <row r="338" spans="1:7" x14ac:dyDescent="0.35">
      <c r="A338" t="s">
        <v>689</v>
      </c>
      <c r="B338" t="s">
        <v>690</v>
      </c>
      <c r="C338" t="s">
        <v>24</v>
      </c>
      <c r="D338" t="s">
        <v>25</v>
      </c>
      <c r="E338" s="3">
        <v>24295</v>
      </c>
      <c r="F338" t="s">
        <v>26</v>
      </c>
      <c r="G338" t="s">
        <v>27</v>
      </c>
    </row>
    <row r="339" spans="1:7" x14ac:dyDescent="0.35">
      <c r="A339" t="s">
        <v>691</v>
      </c>
      <c r="B339" t="s">
        <v>692</v>
      </c>
      <c r="C339" t="s">
        <v>24</v>
      </c>
      <c r="D339" t="s">
        <v>25</v>
      </c>
      <c r="E339" s="3">
        <v>54505</v>
      </c>
      <c r="F339" t="s">
        <v>26</v>
      </c>
      <c r="G339" t="s">
        <v>27</v>
      </c>
    </row>
    <row r="340" spans="1:7" x14ac:dyDescent="0.35">
      <c r="A340" t="s">
        <v>693</v>
      </c>
      <c r="B340" t="s">
        <v>694</v>
      </c>
      <c r="C340" t="s">
        <v>24</v>
      </c>
      <c r="D340" t="s">
        <v>25</v>
      </c>
      <c r="E340" s="3">
        <v>29270</v>
      </c>
      <c r="F340" t="s">
        <v>26</v>
      </c>
      <c r="G340" t="s">
        <v>27</v>
      </c>
    </row>
    <row r="341" spans="1:7" x14ac:dyDescent="0.35">
      <c r="A341" t="s">
        <v>695</v>
      </c>
      <c r="B341" t="s">
        <v>696</v>
      </c>
      <c r="C341" t="s">
        <v>24</v>
      </c>
      <c r="D341" t="s">
        <v>25</v>
      </c>
      <c r="E341" s="3">
        <v>64314</v>
      </c>
      <c r="F341" t="s">
        <v>26</v>
      </c>
      <c r="G341" t="s">
        <v>27</v>
      </c>
    </row>
    <row r="342" spans="1:7" x14ac:dyDescent="0.35">
      <c r="A342" t="s">
        <v>697</v>
      </c>
      <c r="B342" t="s">
        <v>698</v>
      </c>
      <c r="C342" t="s">
        <v>24</v>
      </c>
      <c r="D342" t="s">
        <v>25</v>
      </c>
      <c r="E342" s="3">
        <v>76996</v>
      </c>
      <c r="F342" t="s">
        <v>26</v>
      </c>
      <c r="G342" t="s">
        <v>27</v>
      </c>
    </row>
    <row r="343" spans="1:7" x14ac:dyDescent="0.35">
      <c r="A343" t="s">
        <v>699</v>
      </c>
      <c r="B343" t="s">
        <v>121</v>
      </c>
      <c r="C343" t="s">
        <v>24</v>
      </c>
      <c r="D343" t="s">
        <v>25</v>
      </c>
      <c r="E343" s="3">
        <v>19538</v>
      </c>
      <c r="F343" t="s">
        <v>26</v>
      </c>
      <c r="G343" t="s">
        <v>27</v>
      </c>
    </row>
    <row r="344" spans="1:7" x14ac:dyDescent="0.35">
      <c r="A344" t="s">
        <v>700</v>
      </c>
      <c r="B344" t="s">
        <v>701</v>
      </c>
      <c r="C344" t="s">
        <v>24</v>
      </c>
      <c r="D344" t="s">
        <v>25</v>
      </c>
      <c r="E344" s="3">
        <v>43597</v>
      </c>
      <c r="F344" t="s">
        <v>26</v>
      </c>
      <c r="G344" t="s">
        <v>27</v>
      </c>
    </row>
    <row r="345" spans="1:7" x14ac:dyDescent="0.35">
      <c r="A345" t="s">
        <v>702</v>
      </c>
      <c r="B345" t="s">
        <v>703</v>
      </c>
      <c r="C345" t="s">
        <v>24</v>
      </c>
      <c r="D345" t="s">
        <v>25</v>
      </c>
      <c r="E345" s="3">
        <v>97511</v>
      </c>
      <c r="F345" t="s">
        <v>26</v>
      </c>
      <c r="G345" t="s">
        <v>27</v>
      </c>
    </row>
    <row r="346" spans="1:7" x14ac:dyDescent="0.35">
      <c r="A346" t="s">
        <v>704</v>
      </c>
      <c r="B346" t="s">
        <v>705</v>
      </c>
      <c r="C346" t="s">
        <v>24</v>
      </c>
      <c r="D346" t="s">
        <v>25</v>
      </c>
      <c r="E346" s="3">
        <v>45359</v>
      </c>
      <c r="F346" t="s">
        <v>26</v>
      </c>
      <c r="G346" t="s">
        <v>27</v>
      </c>
    </row>
    <row r="347" spans="1:7" x14ac:dyDescent="0.35">
      <c r="A347" t="s">
        <v>706</v>
      </c>
      <c r="B347" t="s">
        <v>707</v>
      </c>
      <c r="C347" t="s">
        <v>24</v>
      </c>
      <c r="D347" t="s">
        <v>25</v>
      </c>
      <c r="E347" s="3">
        <v>33719</v>
      </c>
      <c r="F347" t="s">
        <v>26</v>
      </c>
      <c r="G347" t="s">
        <v>27</v>
      </c>
    </row>
    <row r="348" spans="1:7" x14ac:dyDescent="0.35">
      <c r="A348" t="s">
        <v>708</v>
      </c>
      <c r="B348" t="s">
        <v>709</v>
      </c>
      <c r="C348" t="s">
        <v>24</v>
      </c>
      <c r="D348" t="s">
        <v>25</v>
      </c>
      <c r="E348" s="3">
        <v>50093</v>
      </c>
      <c r="F348" t="s">
        <v>26</v>
      </c>
      <c r="G348" t="s">
        <v>27</v>
      </c>
    </row>
    <row r="349" spans="1:7" x14ac:dyDescent="0.35">
      <c r="A349" t="s">
        <v>710</v>
      </c>
      <c r="B349" t="s">
        <v>711</v>
      </c>
      <c r="C349" t="s">
        <v>24</v>
      </c>
      <c r="D349" t="s">
        <v>25</v>
      </c>
      <c r="E349" s="3">
        <v>43035</v>
      </c>
      <c r="F349" t="s">
        <v>26</v>
      </c>
      <c r="G349" t="s">
        <v>27</v>
      </c>
    </row>
    <row r="350" spans="1:7" x14ac:dyDescent="0.35">
      <c r="A350" t="s">
        <v>712</v>
      </c>
      <c r="B350" t="s">
        <v>713</v>
      </c>
      <c r="C350" t="s">
        <v>24</v>
      </c>
      <c r="D350" t="s">
        <v>25</v>
      </c>
      <c r="E350" s="3">
        <v>44436</v>
      </c>
      <c r="F350" t="s">
        <v>26</v>
      </c>
      <c r="G350" t="s">
        <v>27</v>
      </c>
    </row>
    <row r="351" spans="1:7" x14ac:dyDescent="0.35">
      <c r="A351" t="s">
        <v>714</v>
      </c>
      <c r="B351" t="s">
        <v>715</v>
      </c>
      <c r="C351" t="s">
        <v>24</v>
      </c>
      <c r="D351" t="s">
        <v>25</v>
      </c>
      <c r="E351" s="3">
        <v>32593</v>
      </c>
      <c r="F351" t="s">
        <v>26</v>
      </c>
      <c r="G351" t="s">
        <v>27</v>
      </c>
    </row>
    <row r="352" spans="1:7" x14ac:dyDescent="0.35">
      <c r="A352" t="s">
        <v>716</v>
      </c>
      <c r="B352" t="s">
        <v>717</v>
      </c>
      <c r="C352" t="s">
        <v>24</v>
      </c>
      <c r="D352" t="s">
        <v>25</v>
      </c>
      <c r="E352" s="3">
        <v>63393</v>
      </c>
      <c r="F352" t="s">
        <v>26</v>
      </c>
      <c r="G352" t="s">
        <v>27</v>
      </c>
    </row>
    <row r="353" spans="1:7" x14ac:dyDescent="0.35">
      <c r="A353" t="s">
        <v>718</v>
      </c>
      <c r="B353" t="s">
        <v>719</v>
      </c>
      <c r="C353" t="s">
        <v>24</v>
      </c>
      <c r="D353" t="s">
        <v>25</v>
      </c>
      <c r="E353" s="3">
        <v>61036</v>
      </c>
      <c r="F353" t="s">
        <v>26</v>
      </c>
      <c r="G353" t="s">
        <v>27</v>
      </c>
    </row>
    <row r="354" spans="1:7" x14ac:dyDescent="0.35">
      <c r="A354" t="s">
        <v>720</v>
      </c>
      <c r="B354" t="s">
        <v>721</v>
      </c>
      <c r="C354" t="s">
        <v>24</v>
      </c>
      <c r="D354" t="s">
        <v>25</v>
      </c>
      <c r="E354" s="3">
        <v>23671</v>
      </c>
      <c r="F354" t="s">
        <v>26</v>
      </c>
      <c r="G354" t="s">
        <v>27</v>
      </c>
    </row>
    <row r="355" spans="1:7" x14ac:dyDescent="0.35">
      <c r="A355" t="s">
        <v>722</v>
      </c>
      <c r="B355" t="s">
        <v>723</v>
      </c>
      <c r="C355" t="s">
        <v>24</v>
      </c>
      <c r="D355" t="s">
        <v>25</v>
      </c>
      <c r="E355" s="3">
        <v>255176</v>
      </c>
      <c r="F355" t="s">
        <v>26</v>
      </c>
      <c r="G355" t="s">
        <v>27</v>
      </c>
    </row>
    <row r="356" spans="1:7" x14ac:dyDescent="0.35">
      <c r="A356" t="s">
        <v>724</v>
      </c>
      <c r="B356" t="s">
        <v>725</v>
      </c>
      <c r="C356" t="s">
        <v>24</v>
      </c>
      <c r="D356" t="s">
        <v>25</v>
      </c>
      <c r="E356" s="3">
        <v>134218</v>
      </c>
      <c r="F356" t="s">
        <v>26</v>
      </c>
      <c r="G356" t="s">
        <v>27</v>
      </c>
    </row>
    <row r="357" spans="1:7" x14ac:dyDescent="0.35">
      <c r="A357" t="s">
        <v>726</v>
      </c>
      <c r="B357" t="s">
        <v>727</v>
      </c>
      <c r="C357" t="s">
        <v>24</v>
      </c>
      <c r="D357" t="s">
        <v>25</v>
      </c>
      <c r="E357" s="3">
        <v>26904</v>
      </c>
      <c r="F357" t="s">
        <v>26</v>
      </c>
      <c r="G357" t="s">
        <v>27</v>
      </c>
    </row>
    <row r="358" spans="1:7" x14ac:dyDescent="0.35">
      <c r="A358" t="s">
        <v>728</v>
      </c>
      <c r="B358" t="s">
        <v>729</v>
      </c>
      <c r="C358" t="s">
        <v>24</v>
      </c>
      <c r="D358" t="s">
        <v>25</v>
      </c>
      <c r="E358" s="3">
        <v>50709</v>
      </c>
      <c r="F358" t="s">
        <v>26</v>
      </c>
      <c r="G358" t="s">
        <v>27</v>
      </c>
    </row>
    <row r="359" spans="1:7" x14ac:dyDescent="0.35">
      <c r="A359" t="s">
        <v>730</v>
      </c>
      <c r="B359" t="s">
        <v>731</v>
      </c>
      <c r="C359" t="s">
        <v>24</v>
      </c>
      <c r="D359" t="s">
        <v>25</v>
      </c>
      <c r="E359" s="3">
        <v>31029</v>
      </c>
      <c r="F359" t="s">
        <v>26</v>
      </c>
      <c r="G359" t="s">
        <v>27</v>
      </c>
    </row>
    <row r="360" spans="1:7" x14ac:dyDescent="0.35">
      <c r="A360" t="s">
        <v>732</v>
      </c>
      <c r="B360" t="s">
        <v>733</v>
      </c>
      <c r="C360" t="s">
        <v>24</v>
      </c>
      <c r="D360" t="s">
        <v>25</v>
      </c>
      <c r="E360" s="3">
        <v>40564</v>
      </c>
      <c r="F360" t="s">
        <v>26</v>
      </c>
      <c r="G360" t="s">
        <v>27</v>
      </c>
    </row>
    <row r="361" spans="1:7" x14ac:dyDescent="0.35">
      <c r="A361" t="s">
        <v>734</v>
      </c>
      <c r="B361" t="s">
        <v>735</v>
      </c>
      <c r="C361" t="s">
        <v>24</v>
      </c>
      <c r="D361" t="s">
        <v>25</v>
      </c>
      <c r="E361" s="3">
        <v>21930</v>
      </c>
      <c r="F361" t="s">
        <v>26</v>
      </c>
      <c r="G361" t="s">
        <v>27</v>
      </c>
    </row>
    <row r="362" spans="1:7" x14ac:dyDescent="0.35">
      <c r="A362" t="s">
        <v>736</v>
      </c>
      <c r="B362" t="s">
        <v>737</v>
      </c>
      <c r="C362" t="s">
        <v>24</v>
      </c>
      <c r="D362" t="s">
        <v>25</v>
      </c>
      <c r="E362" s="3">
        <v>33446</v>
      </c>
      <c r="F362" t="s">
        <v>26</v>
      </c>
      <c r="G362" t="s">
        <v>27</v>
      </c>
    </row>
    <row r="363" spans="1:7" x14ac:dyDescent="0.35">
      <c r="A363" t="s">
        <v>738</v>
      </c>
      <c r="B363" t="s">
        <v>739</v>
      </c>
      <c r="C363" t="s">
        <v>24</v>
      </c>
      <c r="D363" t="s">
        <v>25</v>
      </c>
      <c r="E363" s="3">
        <v>31715</v>
      </c>
      <c r="F363" t="s">
        <v>26</v>
      </c>
      <c r="G363" t="s">
        <v>27</v>
      </c>
    </row>
    <row r="364" spans="1:7" x14ac:dyDescent="0.35">
      <c r="A364" t="s">
        <v>740</v>
      </c>
      <c r="B364" t="s">
        <v>741</v>
      </c>
      <c r="C364" t="s">
        <v>24</v>
      </c>
      <c r="D364" t="s">
        <v>25</v>
      </c>
      <c r="E364" s="3">
        <v>45944</v>
      </c>
      <c r="F364" t="s">
        <v>26</v>
      </c>
      <c r="G364" t="s">
        <v>27</v>
      </c>
    </row>
    <row r="365" spans="1:7" x14ac:dyDescent="0.35">
      <c r="A365" t="s">
        <v>742</v>
      </c>
      <c r="B365" t="s">
        <v>743</v>
      </c>
      <c r="C365" t="s">
        <v>24</v>
      </c>
      <c r="D365" t="s">
        <v>25</v>
      </c>
      <c r="E365" s="3">
        <v>24348</v>
      </c>
      <c r="F365" t="s">
        <v>26</v>
      </c>
      <c r="G365" t="s">
        <v>27</v>
      </c>
    </row>
    <row r="366" spans="1:7" x14ac:dyDescent="0.35">
      <c r="A366" t="s">
        <v>744</v>
      </c>
      <c r="B366" t="s">
        <v>745</v>
      </c>
      <c r="C366" t="s">
        <v>24</v>
      </c>
      <c r="D366" t="s">
        <v>25</v>
      </c>
      <c r="E366" s="3">
        <v>54286</v>
      </c>
      <c r="F366" t="s">
        <v>26</v>
      </c>
      <c r="G366" t="s">
        <v>27</v>
      </c>
    </row>
    <row r="367" spans="1:7" x14ac:dyDescent="0.35">
      <c r="A367" t="s">
        <v>746</v>
      </c>
      <c r="B367" t="s">
        <v>747</v>
      </c>
      <c r="C367" t="s">
        <v>24</v>
      </c>
      <c r="D367" t="s">
        <v>25</v>
      </c>
      <c r="E367" s="3">
        <v>53409</v>
      </c>
      <c r="F367" t="s">
        <v>26</v>
      </c>
      <c r="G367" t="s">
        <v>27</v>
      </c>
    </row>
    <row r="368" spans="1:7" x14ac:dyDescent="0.35">
      <c r="A368" t="s">
        <v>748</v>
      </c>
      <c r="B368" t="s">
        <v>749</v>
      </c>
      <c r="C368" t="s">
        <v>24</v>
      </c>
      <c r="D368" t="s">
        <v>25</v>
      </c>
      <c r="E368" s="3">
        <v>32496</v>
      </c>
      <c r="F368" t="s">
        <v>26</v>
      </c>
      <c r="G368" t="s">
        <v>27</v>
      </c>
    </row>
    <row r="369" spans="1:7" x14ac:dyDescent="0.35">
      <c r="A369" t="s">
        <v>750</v>
      </c>
      <c r="B369" t="s">
        <v>751</v>
      </c>
      <c r="C369" t="s">
        <v>24</v>
      </c>
      <c r="D369" t="s">
        <v>25</v>
      </c>
      <c r="E369" s="3">
        <v>27959</v>
      </c>
      <c r="F369" t="s">
        <v>26</v>
      </c>
      <c r="G369" t="s">
        <v>27</v>
      </c>
    </row>
    <row r="370" spans="1:7" x14ac:dyDescent="0.35">
      <c r="A370" t="s">
        <v>752</v>
      </c>
      <c r="B370" t="s">
        <v>753</v>
      </c>
      <c r="C370" t="s">
        <v>24</v>
      </c>
      <c r="D370" t="s">
        <v>25</v>
      </c>
      <c r="E370" s="3">
        <v>17432</v>
      </c>
      <c r="F370" t="s">
        <v>26</v>
      </c>
      <c r="G370" t="s">
        <v>27</v>
      </c>
    </row>
    <row r="371" spans="1:7" x14ac:dyDescent="0.35">
      <c r="A371" t="s">
        <v>754</v>
      </c>
      <c r="B371" t="s">
        <v>755</v>
      </c>
      <c r="C371" t="s">
        <v>24</v>
      </c>
      <c r="D371" t="s">
        <v>25</v>
      </c>
      <c r="E371" s="3">
        <v>24793</v>
      </c>
      <c r="F371" t="s">
        <v>26</v>
      </c>
      <c r="G371" t="s">
        <v>27</v>
      </c>
    </row>
    <row r="372" spans="1:7" x14ac:dyDescent="0.35">
      <c r="A372" t="s">
        <v>756</v>
      </c>
      <c r="B372" t="s">
        <v>757</v>
      </c>
      <c r="C372" t="s">
        <v>24</v>
      </c>
      <c r="D372" t="s">
        <v>25</v>
      </c>
      <c r="E372" s="3">
        <v>12417</v>
      </c>
      <c r="F372" t="s">
        <v>26</v>
      </c>
      <c r="G372" t="s">
        <v>27</v>
      </c>
    </row>
    <row r="373" spans="1:7" x14ac:dyDescent="0.35">
      <c r="A373" t="s">
        <v>758</v>
      </c>
      <c r="B373" t="s">
        <v>759</v>
      </c>
      <c r="C373" t="s">
        <v>24</v>
      </c>
      <c r="D373" t="s">
        <v>25</v>
      </c>
      <c r="E373" s="3">
        <v>12462</v>
      </c>
      <c r="F373" t="s">
        <v>26</v>
      </c>
      <c r="G373" t="s">
        <v>27</v>
      </c>
    </row>
    <row r="374" spans="1:7" x14ac:dyDescent="0.35">
      <c r="A374" t="s">
        <v>760</v>
      </c>
      <c r="B374" t="s">
        <v>761</v>
      </c>
      <c r="C374" t="s">
        <v>24</v>
      </c>
      <c r="D374" t="s">
        <v>25</v>
      </c>
      <c r="E374" s="3">
        <v>30493</v>
      </c>
      <c r="F374" t="s">
        <v>26</v>
      </c>
      <c r="G374" t="s">
        <v>27</v>
      </c>
    </row>
    <row r="375" spans="1:7" x14ac:dyDescent="0.35">
      <c r="A375" t="s">
        <v>762</v>
      </c>
      <c r="B375" t="s">
        <v>763</v>
      </c>
      <c r="C375" t="s">
        <v>24</v>
      </c>
      <c r="D375" t="s">
        <v>25</v>
      </c>
      <c r="E375" s="3">
        <v>30769</v>
      </c>
      <c r="F375" t="s">
        <v>26</v>
      </c>
      <c r="G375" t="s">
        <v>27</v>
      </c>
    </row>
    <row r="376" spans="1:7" x14ac:dyDescent="0.35">
      <c r="A376" t="s">
        <v>764</v>
      </c>
      <c r="B376" t="s">
        <v>765</v>
      </c>
      <c r="C376" t="s">
        <v>24</v>
      </c>
      <c r="D376" t="s">
        <v>25</v>
      </c>
      <c r="E376" s="3">
        <v>21855</v>
      </c>
      <c r="F376" t="s">
        <v>26</v>
      </c>
      <c r="G376" t="s">
        <v>27</v>
      </c>
    </row>
    <row r="377" spans="1:7" x14ac:dyDescent="0.35">
      <c r="A377" t="s">
        <v>766</v>
      </c>
      <c r="B377" t="s">
        <v>767</v>
      </c>
      <c r="C377" t="s">
        <v>24</v>
      </c>
      <c r="D377" t="s">
        <v>25</v>
      </c>
      <c r="E377" s="3">
        <v>23446</v>
      </c>
      <c r="F377" t="s">
        <v>26</v>
      </c>
      <c r="G377" t="s">
        <v>27</v>
      </c>
    </row>
    <row r="378" spans="1:7" x14ac:dyDescent="0.35">
      <c r="A378" t="s">
        <v>768</v>
      </c>
      <c r="B378" t="s">
        <v>769</v>
      </c>
      <c r="C378" t="s">
        <v>24</v>
      </c>
      <c r="D378" t="s">
        <v>25</v>
      </c>
      <c r="E378" s="3">
        <v>16275</v>
      </c>
      <c r="F378" t="s">
        <v>26</v>
      </c>
      <c r="G378" t="s">
        <v>27</v>
      </c>
    </row>
    <row r="379" spans="1:7" x14ac:dyDescent="0.35">
      <c r="A379" t="s">
        <v>770</v>
      </c>
      <c r="B379" t="s">
        <v>771</v>
      </c>
      <c r="C379" t="s">
        <v>24</v>
      </c>
      <c r="D379" t="s">
        <v>25</v>
      </c>
      <c r="E379" s="3">
        <v>63084</v>
      </c>
      <c r="F379" t="s">
        <v>26</v>
      </c>
      <c r="G379" t="s">
        <v>27</v>
      </c>
    </row>
    <row r="380" spans="1:7" x14ac:dyDescent="0.35">
      <c r="A380" t="s">
        <v>772</v>
      </c>
      <c r="B380" t="s">
        <v>773</v>
      </c>
      <c r="C380" t="s">
        <v>24</v>
      </c>
      <c r="D380" t="s">
        <v>25</v>
      </c>
      <c r="E380" s="3">
        <v>35762</v>
      </c>
      <c r="F380" t="s">
        <v>26</v>
      </c>
      <c r="G380" t="s">
        <v>27</v>
      </c>
    </row>
    <row r="381" spans="1:7" x14ac:dyDescent="0.35">
      <c r="A381" t="s">
        <v>774</v>
      </c>
      <c r="B381" t="s">
        <v>775</v>
      </c>
      <c r="C381" t="s">
        <v>24</v>
      </c>
      <c r="D381" t="s">
        <v>25</v>
      </c>
      <c r="E381" s="3">
        <v>81335</v>
      </c>
      <c r="F381" t="s">
        <v>26</v>
      </c>
      <c r="G381" t="s">
        <v>27</v>
      </c>
    </row>
  </sheetData>
  <mergeCells count="2">
    <mergeCell ref="H3:J3"/>
    <mergeCell ref="L3:N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4.5" x14ac:dyDescent="0.35"/>
  <cols>
    <col min="1" max="1" width="16.54296875" bestFit="1" customWidth="1"/>
    <col min="2" max="2" width="27.36328125" bestFit="1" customWidth="1"/>
    <col min="3" max="3" width="20.453125" bestFit="1" customWidth="1"/>
  </cols>
  <sheetData>
    <row r="1" spans="1:3" x14ac:dyDescent="0.35">
      <c r="A1" s="4" t="s">
        <v>19</v>
      </c>
      <c r="C1" s="4" t="s">
        <v>776</v>
      </c>
    </row>
    <row r="2" spans="1:3" x14ac:dyDescent="0.35">
      <c r="C2" t="s">
        <v>24</v>
      </c>
    </row>
    <row r="3" spans="1:3" x14ac:dyDescent="0.35">
      <c r="A3" s="4" t="s">
        <v>777</v>
      </c>
      <c r="B3" s="4" t="s">
        <v>16</v>
      </c>
      <c r="C3" t="s">
        <v>25</v>
      </c>
    </row>
    <row r="4" spans="1:3" x14ac:dyDescent="0.35">
      <c r="A4" t="s">
        <v>22</v>
      </c>
      <c r="B4" t="s">
        <v>23</v>
      </c>
      <c r="C4">
        <v>44310</v>
      </c>
    </row>
    <row r="5" spans="1:3" x14ac:dyDescent="0.35">
      <c r="A5" t="s">
        <v>28</v>
      </c>
      <c r="B5" t="s">
        <v>29</v>
      </c>
      <c r="C5">
        <v>67251</v>
      </c>
    </row>
    <row r="6" spans="1:3" x14ac:dyDescent="0.35">
      <c r="A6" t="s">
        <v>30</v>
      </c>
      <c r="B6" t="s">
        <v>31</v>
      </c>
      <c r="C6">
        <v>87549</v>
      </c>
    </row>
    <row r="7" spans="1:3" x14ac:dyDescent="0.35">
      <c r="A7" t="s">
        <v>32</v>
      </c>
      <c r="B7" t="s">
        <v>33</v>
      </c>
      <c r="C7">
        <v>18842</v>
      </c>
    </row>
    <row r="8" spans="1:3" x14ac:dyDescent="0.35">
      <c r="A8" t="s">
        <v>34</v>
      </c>
      <c r="B8" t="s">
        <v>35</v>
      </c>
      <c r="C8">
        <v>351870</v>
      </c>
    </row>
    <row r="9" spans="1:3" x14ac:dyDescent="0.35">
      <c r="A9" t="s">
        <v>36</v>
      </c>
      <c r="B9" t="s">
        <v>37</v>
      </c>
      <c r="C9">
        <v>63808</v>
      </c>
    </row>
    <row r="10" spans="1:3" x14ac:dyDescent="0.35">
      <c r="A10" t="s">
        <v>38</v>
      </c>
      <c r="B10" t="s">
        <v>39</v>
      </c>
      <c r="C10">
        <v>39452</v>
      </c>
    </row>
    <row r="11" spans="1:3" x14ac:dyDescent="0.35">
      <c r="A11" t="s">
        <v>40</v>
      </c>
      <c r="B11" t="s">
        <v>41</v>
      </c>
      <c r="C11">
        <v>49294</v>
      </c>
    </row>
    <row r="12" spans="1:3" x14ac:dyDescent="0.35">
      <c r="A12" t="s">
        <v>42</v>
      </c>
      <c r="B12" t="s">
        <v>43</v>
      </c>
      <c r="C12">
        <v>61374</v>
      </c>
    </row>
    <row r="13" spans="1:3" x14ac:dyDescent="0.35">
      <c r="A13" t="s">
        <v>44</v>
      </c>
      <c r="B13" t="s">
        <v>45</v>
      </c>
      <c r="C13">
        <v>62631</v>
      </c>
    </row>
    <row r="14" spans="1:3" x14ac:dyDescent="0.35">
      <c r="A14" t="s">
        <v>46</v>
      </c>
      <c r="B14" t="s">
        <v>47</v>
      </c>
      <c r="C14">
        <v>36335</v>
      </c>
    </row>
    <row r="15" spans="1:3" x14ac:dyDescent="0.35">
      <c r="A15" t="s">
        <v>48</v>
      </c>
      <c r="B15" t="s">
        <v>49</v>
      </c>
      <c r="C15">
        <v>32561</v>
      </c>
    </row>
    <row r="16" spans="1:3" x14ac:dyDescent="0.35">
      <c r="A16" t="s">
        <v>50</v>
      </c>
      <c r="B16" t="s">
        <v>51</v>
      </c>
      <c r="C16">
        <v>28812</v>
      </c>
    </row>
    <row r="17" spans="1:3" x14ac:dyDescent="0.35">
      <c r="A17" t="s">
        <v>52</v>
      </c>
      <c r="B17" t="s">
        <v>53</v>
      </c>
      <c r="C17">
        <v>24938</v>
      </c>
    </row>
    <row r="18" spans="1:3" x14ac:dyDescent="0.35">
      <c r="A18" t="s">
        <v>54</v>
      </c>
      <c r="B18" t="s">
        <v>55</v>
      </c>
      <c r="C18">
        <v>70213</v>
      </c>
    </row>
    <row r="19" spans="1:3" x14ac:dyDescent="0.35">
      <c r="A19" t="s">
        <v>56</v>
      </c>
      <c r="B19" t="s">
        <v>57</v>
      </c>
      <c r="C19">
        <v>43047</v>
      </c>
    </row>
    <row r="20" spans="1:3" x14ac:dyDescent="0.35">
      <c r="A20" t="s">
        <v>58</v>
      </c>
      <c r="B20" t="s">
        <v>59</v>
      </c>
      <c r="C20">
        <v>27006</v>
      </c>
    </row>
    <row r="21" spans="1:3" x14ac:dyDescent="0.35">
      <c r="A21" t="s">
        <v>60</v>
      </c>
      <c r="B21" t="s">
        <v>61</v>
      </c>
      <c r="C21">
        <v>37973</v>
      </c>
    </row>
    <row r="22" spans="1:3" x14ac:dyDescent="0.35">
      <c r="A22" t="s">
        <v>62</v>
      </c>
      <c r="B22" t="s">
        <v>63</v>
      </c>
      <c r="C22">
        <v>58142</v>
      </c>
    </row>
    <row r="23" spans="1:3" x14ac:dyDescent="0.35">
      <c r="A23" t="s">
        <v>64</v>
      </c>
      <c r="B23" t="s">
        <v>65</v>
      </c>
      <c r="C23">
        <v>31854</v>
      </c>
    </row>
    <row r="24" spans="1:3" x14ac:dyDescent="0.35">
      <c r="A24" t="s">
        <v>66</v>
      </c>
      <c r="B24" t="s">
        <v>67</v>
      </c>
      <c r="C24">
        <v>45547</v>
      </c>
    </row>
    <row r="25" spans="1:3" x14ac:dyDescent="0.35">
      <c r="A25" t="s">
        <v>68</v>
      </c>
      <c r="B25" t="s">
        <v>69</v>
      </c>
      <c r="C25">
        <v>28739</v>
      </c>
    </row>
    <row r="26" spans="1:3" x14ac:dyDescent="0.35">
      <c r="A26" t="s">
        <v>70</v>
      </c>
      <c r="B26" t="s">
        <v>71</v>
      </c>
      <c r="C26">
        <v>22831</v>
      </c>
    </row>
    <row r="27" spans="1:3" x14ac:dyDescent="0.35">
      <c r="A27" t="s">
        <v>72</v>
      </c>
      <c r="B27" t="s">
        <v>73</v>
      </c>
      <c r="C27">
        <v>23935</v>
      </c>
    </row>
    <row r="28" spans="1:3" x14ac:dyDescent="0.35">
      <c r="A28" t="s">
        <v>74</v>
      </c>
      <c r="B28" t="s">
        <v>75</v>
      </c>
      <c r="C28">
        <v>51052</v>
      </c>
    </row>
    <row r="29" spans="1:3" x14ac:dyDescent="0.35">
      <c r="A29" t="s">
        <v>76</v>
      </c>
      <c r="B29" t="s">
        <v>77</v>
      </c>
      <c r="C29">
        <v>42121</v>
      </c>
    </row>
    <row r="30" spans="1:3" x14ac:dyDescent="0.35">
      <c r="A30" t="s">
        <v>78</v>
      </c>
      <c r="B30" t="s">
        <v>79</v>
      </c>
      <c r="C30">
        <v>53964</v>
      </c>
    </row>
    <row r="31" spans="1:3" x14ac:dyDescent="0.35">
      <c r="A31" t="s">
        <v>80</v>
      </c>
      <c r="B31" t="s">
        <v>81</v>
      </c>
      <c r="C31">
        <v>31488</v>
      </c>
    </row>
    <row r="32" spans="1:3" x14ac:dyDescent="0.35">
      <c r="A32" t="s">
        <v>82</v>
      </c>
      <c r="B32" t="s">
        <v>83</v>
      </c>
      <c r="C32">
        <v>22367</v>
      </c>
    </row>
    <row r="33" spans="1:3" x14ac:dyDescent="0.35">
      <c r="A33" t="s">
        <v>84</v>
      </c>
      <c r="B33" t="s">
        <v>85</v>
      </c>
      <c r="C33">
        <v>28545</v>
      </c>
    </row>
    <row r="34" spans="1:3" x14ac:dyDescent="0.35">
      <c r="A34" t="s">
        <v>86</v>
      </c>
      <c r="B34" t="s">
        <v>87</v>
      </c>
      <c r="C34">
        <v>47182</v>
      </c>
    </row>
    <row r="35" spans="1:3" x14ac:dyDescent="0.35">
      <c r="A35" t="s">
        <v>88</v>
      </c>
      <c r="B35" t="s">
        <v>89</v>
      </c>
      <c r="C35">
        <v>39895</v>
      </c>
    </row>
    <row r="36" spans="1:3" x14ac:dyDescent="0.35">
      <c r="A36" t="s">
        <v>90</v>
      </c>
      <c r="B36" t="s">
        <v>91</v>
      </c>
      <c r="C36">
        <v>31300</v>
      </c>
    </row>
    <row r="37" spans="1:3" x14ac:dyDescent="0.35">
      <c r="A37" t="s">
        <v>92</v>
      </c>
      <c r="B37" t="s">
        <v>93</v>
      </c>
      <c r="C37">
        <v>38893</v>
      </c>
    </row>
    <row r="38" spans="1:3" x14ac:dyDescent="0.35">
      <c r="A38" t="s">
        <v>94</v>
      </c>
      <c r="B38" t="s">
        <v>95</v>
      </c>
      <c r="C38">
        <v>22640</v>
      </c>
    </row>
    <row r="39" spans="1:3" x14ac:dyDescent="0.35">
      <c r="A39" t="s">
        <v>96</v>
      </c>
      <c r="B39" t="s">
        <v>97</v>
      </c>
      <c r="C39">
        <v>22616</v>
      </c>
    </row>
    <row r="40" spans="1:3" x14ac:dyDescent="0.35">
      <c r="A40" t="s">
        <v>98</v>
      </c>
      <c r="B40" t="s">
        <v>99</v>
      </c>
      <c r="C40">
        <v>36628</v>
      </c>
    </row>
    <row r="41" spans="1:3" x14ac:dyDescent="0.35">
      <c r="A41" t="s">
        <v>100</v>
      </c>
      <c r="B41" t="s">
        <v>101</v>
      </c>
      <c r="C41">
        <v>21544</v>
      </c>
    </row>
    <row r="42" spans="1:3" x14ac:dyDescent="0.35">
      <c r="A42" t="s">
        <v>102</v>
      </c>
      <c r="B42" t="s">
        <v>103</v>
      </c>
      <c r="C42">
        <v>26125</v>
      </c>
    </row>
    <row r="43" spans="1:3" x14ac:dyDescent="0.35">
      <c r="A43" t="s">
        <v>104</v>
      </c>
      <c r="B43" t="s">
        <v>105</v>
      </c>
      <c r="C43">
        <v>74724</v>
      </c>
    </row>
    <row r="44" spans="1:3" x14ac:dyDescent="0.35">
      <c r="A44" t="s">
        <v>106</v>
      </c>
      <c r="B44" t="s">
        <v>107</v>
      </c>
      <c r="C44">
        <v>21151</v>
      </c>
    </row>
    <row r="45" spans="1:3" x14ac:dyDescent="0.35">
      <c r="A45" t="s">
        <v>108</v>
      </c>
      <c r="B45" t="s">
        <v>109</v>
      </c>
      <c r="C45">
        <v>22504</v>
      </c>
    </row>
    <row r="46" spans="1:3" x14ac:dyDescent="0.35">
      <c r="A46" t="s">
        <v>110</v>
      </c>
      <c r="B46" t="s">
        <v>111</v>
      </c>
      <c r="C46">
        <v>96180</v>
      </c>
    </row>
    <row r="47" spans="1:3" x14ac:dyDescent="0.35">
      <c r="A47" t="s">
        <v>112</v>
      </c>
      <c r="B47" t="s">
        <v>113</v>
      </c>
      <c r="C47">
        <v>1131120</v>
      </c>
    </row>
    <row r="48" spans="1:3" x14ac:dyDescent="0.35">
      <c r="A48" t="s">
        <v>114</v>
      </c>
      <c r="B48" t="s">
        <v>115</v>
      </c>
      <c r="C48">
        <v>61035</v>
      </c>
    </row>
    <row r="49" spans="1:3" x14ac:dyDescent="0.35">
      <c r="A49" t="s">
        <v>116</v>
      </c>
      <c r="B49" t="s">
        <v>117</v>
      </c>
      <c r="C49">
        <v>57978</v>
      </c>
    </row>
    <row r="50" spans="1:3" x14ac:dyDescent="0.35">
      <c r="A50" t="s">
        <v>118</v>
      </c>
      <c r="B50" t="s">
        <v>119</v>
      </c>
      <c r="C50">
        <v>77400</v>
      </c>
    </row>
    <row r="51" spans="1:3" x14ac:dyDescent="0.35">
      <c r="A51" t="s">
        <v>120</v>
      </c>
      <c r="B51" t="s">
        <v>121</v>
      </c>
      <c r="C51">
        <v>51062</v>
      </c>
    </row>
    <row r="52" spans="1:3" x14ac:dyDescent="0.35">
      <c r="A52" t="s">
        <v>122</v>
      </c>
      <c r="B52" t="s">
        <v>123</v>
      </c>
      <c r="C52">
        <v>66336</v>
      </c>
    </row>
    <row r="53" spans="1:3" x14ac:dyDescent="0.35">
      <c r="A53" t="s">
        <v>124</v>
      </c>
      <c r="B53" t="s">
        <v>125</v>
      </c>
      <c r="C53">
        <v>118691</v>
      </c>
    </row>
    <row r="54" spans="1:3" x14ac:dyDescent="0.35">
      <c r="A54" t="s">
        <v>126</v>
      </c>
      <c r="B54" t="s">
        <v>127</v>
      </c>
      <c r="C54">
        <v>51259</v>
      </c>
    </row>
    <row r="55" spans="1:3" x14ac:dyDescent="0.35">
      <c r="A55" t="s">
        <v>128</v>
      </c>
      <c r="B55" t="s">
        <v>129</v>
      </c>
      <c r="C55">
        <v>68133</v>
      </c>
    </row>
    <row r="56" spans="1:3" x14ac:dyDescent="0.35">
      <c r="A56" t="s">
        <v>130</v>
      </c>
      <c r="B56" t="s">
        <v>131</v>
      </c>
      <c r="C56">
        <v>92138</v>
      </c>
    </row>
    <row r="57" spans="1:3" x14ac:dyDescent="0.35">
      <c r="A57" t="s">
        <v>132</v>
      </c>
      <c r="B57" t="s">
        <v>133</v>
      </c>
      <c r="C57">
        <v>93463</v>
      </c>
    </row>
    <row r="58" spans="1:3" x14ac:dyDescent="0.35">
      <c r="A58" t="s">
        <v>134</v>
      </c>
      <c r="B58" t="s">
        <v>135</v>
      </c>
      <c r="C58">
        <v>54012</v>
      </c>
    </row>
    <row r="59" spans="1:3" x14ac:dyDescent="0.35">
      <c r="A59" t="s">
        <v>136</v>
      </c>
      <c r="B59" t="s">
        <v>137</v>
      </c>
      <c r="C59">
        <v>78335</v>
      </c>
    </row>
    <row r="60" spans="1:3" x14ac:dyDescent="0.35">
      <c r="A60" t="s">
        <v>138</v>
      </c>
      <c r="B60" t="s">
        <v>139</v>
      </c>
      <c r="C60">
        <v>50606</v>
      </c>
    </row>
    <row r="61" spans="1:3" x14ac:dyDescent="0.35">
      <c r="A61" t="s">
        <v>140</v>
      </c>
      <c r="B61" t="s">
        <v>141</v>
      </c>
      <c r="C61">
        <v>30226</v>
      </c>
    </row>
    <row r="62" spans="1:3" x14ac:dyDescent="0.35">
      <c r="A62" t="s">
        <v>142</v>
      </c>
      <c r="B62" t="s">
        <v>143</v>
      </c>
      <c r="C62">
        <v>81167</v>
      </c>
    </row>
    <row r="63" spans="1:3" x14ac:dyDescent="0.35">
      <c r="A63" t="s">
        <v>144</v>
      </c>
      <c r="B63" t="s">
        <v>145</v>
      </c>
      <c r="C63">
        <v>40284</v>
      </c>
    </row>
    <row r="64" spans="1:3" x14ac:dyDescent="0.35">
      <c r="A64" t="s">
        <v>146</v>
      </c>
      <c r="B64" t="s">
        <v>147</v>
      </c>
      <c r="C64">
        <v>70082</v>
      </c>
    </row>
    <row r="65" spans="1:3" x14ac:dyDescent="0.35">
      <c r="A65" t="s">
        <v>148</v>
      </c>
      <c r="B65" t="s">
        <v>149</v>
      </c>
      <c r="C65">
        <v>20021</v>
      </c>
    </row>
    <row r="66" spans="1:3" x14ac:dyDescent="0.35">
      <c r="A66" t="s">
        <v>150</v>
      </c>
      <c r="B66" t="s">
        <v>151</v>
      </c>
      <c r="C66">
        <v>43396</v>
      </c>
    </row>
    <row r="67" spans="1:3" x14ac:dyDescent="0.35">
      <c r="A67" t="s">
        <v>152</v>
      </c>
      <c r="B67" t="s">
        <v>153</v>
      </c>
      <c r="C67">
        <v>30553</v>
      </c>
    </row>
    <row r="68" spans="1:3" x14ac:dyDescent="0.35">
      <c r="A68" t="s">
        <v>154</v>
      </c>
      <c r="B68" t="s">
        <v>155</v>
      </c>
      <c r="C68">
        <v>36295</v>
      </c>
    </row>
    <row r="69" spans="1:3" x14ac:dyDescent="0.35">
      <c r="A69" t="s">
        <v>156</v>
      </c>
      <c r="B69" t="s">
        <v>157</v>
      </c>
      <c r="C69">
        <v>35845</v>
      </c>
    </row>
    <row r="70" spans="1:3" x14ac:dyDescent="0.35">
      <c r="A70" t="s">
        <v>158</v>
      </c>
      <c r="B70" t="s">
        <v>159</v>
      </c>
      <c r="C70">
        <v>50588</v>
      </c>
    </row>
    <row r="71" spans="1:3" x14ac:dyDescent="0.35">
      <c r="A71" t="s">
        <v>160</v>
      </c>
      <c r="B71" t="s">
        <v>161</v>
      </c>
      <c r="C71">
        <v>160234</v>
      </c>
    </row>
    <row r="72" spans="1:3" x14ac:dyDescent="0.35">
      <c r="A72" t="s">
        <v>162</v>
      </c>
      <c r="B72" t="s">
        <v>163</v>
      </c>
      <c r="C72">
        <v>27651</v>
      </c>
    </row>
    <row r="73" spans="1:3" x14ac:dyDescent="0.35">
      <c r="A73" t="s">
        <v>164</v>
      </c>
      <c r="B73" t="s">
        <v>165</v>
      </c>
      <c r="C73">
        <v>68486</v>
      </c>
    </row>
    <row r="74" spans="1:3" x14ac:dyDescent="0.35">
      <c r="A74" t="s">
        <v>166</v>
      </c>
      <c r="B74" t="s">
        <v>167</v>
      </c>
      <c r="C74">
        <v>26782</v>
      </c>
    </row>
    <row r="75" spans="1:3" x14ac:dyDescent="0.35">
      <c r="A75" t="s">
        <v>168</v>
      </c>
      <c r="B75" t="s">
        <v>169</v>
      </c>
      <c r="C75">
        <v>69674</v>
      </c>
    </row>
    <row r="76" spans="1:3" x14ac:dyDescent="0.35">
      <c r="A76" t="s">
        <v>170</v>
      </c>
      <c r="B76" t="s">
        <v>171</v>
      </c>
      <c r="C76">
        <v>424026</v>
      </c>
    </row>
    <row r="77" spans="1:3" x14ac:dyDescent="0.35">
      <c r="A77" t="s">
        <v>172</v>
      </c>
      <c r="B77" t="s">
        <v>173</v>
      </c>
      <c r="C77">
        <v>49844</v>
      </c>
    </row>
    <row r="78" spans="1:3" x14ac:dyDescent="0.35">
      <c r="A78" t="s">
        <v>174</v>
      </c>
      <c r="B78" t="s">
        <v>175</v>
      </c>
      <c r="C78">
        <v>64959</v>
      </c>
    </row>
    <row r="79" spans="1:3" x14ac:dyDescent="0.35">
      <c r="A79" t="s">
        <v>176</v>
      </c>
      <c r="B79" t="s">
        <v>177</v>
      </c>
      <c r="C79">
        <v>84594</v>
      </c>
    </row>
    <row r="80" spans="1:3" x14ac:dyDescent="0.35">
      <c r="A80" t="s">
        <v>178</v>
      </c>
      <c r="B80" t="s">
        <v>179</v>
      </c>
      <c r="C80">
        <v>36851</v>
      </c>
    </row>
    <row r="81" spans="1:3" x14ac:dyDescent="0.35">
      <c r="A81" t="s">
        <v>180</v>
      </c>
      <c r="B81" t="s">
        <v>181</v>
      </c>
      <c r="C81">
        <v>67401</v>
      </c>
    </row>
    <row r="82" spans="1:3" x14ac:dyDescent="0.35">
      <c r="A82" t="s">
        <v>182</v>
      </c>
      <c r="B82" t="s">
        <v>183</v>
      </c>
      <c r="C82">
        <v>62485</v>
      </c>
    </row>
    <row r="83" spans="1:3" x14ac:dyDescent="0.35">
      <c r="A83" t="s">
        <v>184</v>
      </c>
      <c r="B83" t="s">
        <v>185</v>
      </c>
      <c r="C83">
        <v>82357</v>
      </c>
    </row>
    <row r="84" spans="1:3" x14ac:dyDescent="0.35">
      <c r="A84" t="s">
        <v>186</v>
      </c>
      <c r="B84" t="s">
        <v>187</v>
      </c>
      <c r="C84">
        <v>83340</v>
      </c>
    </row>
    <row r="85" spans="1:3" x14ac:dyDescent="0.35">
      <c r="A85" t="s">
        <v>188</v>
      </c>
      <c r="B85" t="s">
        <v>189</v>
      </c>
      <c r="C85">
        <v>46127</v>
      </c>
    </row>
    <row r="86" spans="1:3" x14ac:dyDescent="0.35">
      <c r="A86" t="s">
        <v>190</v>
      </c>
      <c r="B86" t="s">
        <v>191</v>
      </c>
      <c r="C86">
        <v>29985</v>
      </c>
    </row>
    <row r="87" spans="1:3" x14ac:dyDescent="0.35">
      <c r="A87" t="s">
        <v>192</v>
      </c>
      <c r="B87" t="s">
        <v>193</v>
      </c>
      <c r="C87">
        <v>100456</v>
      </c>
    </row>
    <row r="88" spans="1:3" x14ac:dyDescent="0.35">
      <c r="A88" t="s">
        <v>194</v>
      </c>
      <c r="B88" t="s">
        <v>195</v>
      </c>
      <c r="C88">
        <v>49512</v>
      </c>
    </row>
    <row r="89" spans="1:3" x14ac:dyDescent="0.35">
      <c r="A89" t="s">
        <v>196</v>
      </c>
      <c r="B89" t="s">
        <v>197</v>
      </c>
      <c r="C89">
        <v>72932</v>
      </c>
    </row>
    <row r="90" spans="1:3" x14ac:dyDescent="0.35">
      <c r="A90" t="s">
        <v>198</v>
      </c>
      <c r="B90" t="s">
        <v>199</v>
      </c>
      <c r="C90">
        <v>40466</v>
      </c>
    </row>
    <row r="91" spans="1:3" x14ac:dyDescent="0.35">
      <c r="A91" t="s">
        <v>200</v>
      </c>
      <c r="B91" t="s">
        <v>201</v>
      </c>
      <c r="C91">
        <v>26922</v>
      </c>
    </row>
    <row r="92" spans="1:3" x14ac:dyDescent="0.35">
      <c r="A92" t="s">
        <v>202</v>
      </c>
      <c r="B92" t="s">
        <v>203</v>
      </c>
      <c r="C92">
        <v>90219</v>
      </c>
    </row>
    <row r="93" spans="1:3" x14ac:dyDescent="0.35">
      <c r="A93" t="s">
        <v>204</v>
      </c>
      <c r="B93" t="s">
        <v>205</v>
      </c>
      <c r="C93">
        <v>97231</v>
      </c>
    </row>
    <row r="94" spans="1:3" x14ac:dyDescent="0.35">
      <c r="A94" t="s">
        <v>206</v>
      </c>
      <c r="B94" t="s">
        <v>207</v>
      </c>
      <c r="C94">
        <v>73569</v>
      </c>
    </row>
    <row r="95" spans="1:3" x14ac:dyDescent="0.35">
      <c r="A95" t="s">
        <v>208</v>
      </c>
      <c r="B95" t="s">
        <v>209</v>
      </c>
      <c r="C95">
        <v>95805</v>
      </c>
    </row>
    <row r="96" spans="1:3" x14ac:dyDescent="0.35">
      <c r="A96" t="s">
        <v>210</v>
      </c>
      <c r="B96" t="s">
        <v>211</v>
      </c>
      <c r="C96">
        <v>43640</v>
      </c>
    </row>
    <row r="97" spans="1:3" x14ac:dyDescent="0.35">
      <c r="A97" t="s">
        <v>212</v>
      </c>
      <c r="B97" t="s">
        <v>213</v>
      </c>
      <c r="C97">
        <v>67344</v>
      </c>
    </row>
    <row r="98" spans="1:3" x14ac:dyDescent="0.35">
      <c r="A98" t="s">
        <v>214</v>
      </c>
      <c r="B98" t="s">
        <v>215</v>
      </c>
      <c r="C98">
        <v>73572</v>
      </c>
    </row>
    <row r="99" spans="1:3" x14ac:dyDescent="0.35">
      <c r="A99" t="s">
        <v>216</v>
      </c>
      <c r="B99" t="s">
        <v>217</v>
      </c>
      <c r="C99">
        <v>26236</v>
      </c>
    </row>
    <row r="100" spans="1:3" x14ac:dyDescent="0.35">
      <c r="A100" t="s">
        <v>218</v>
      </c>
      <c r="B100" t="s">
        <v>219</v>
      </c>
      <c r="C100">
        <v>79043</v>
      </c>
    </row>
    <row r="101" spans="1:3" x14ac:dyDescent="0.35">
      <c r="A101" t="s">
        <v>220</v>
      </c>
      <c r="B101" t="s">
        <v>221</v>
      </c>
      <c r="C101">
        <v>56371</v>
      </c>
    </row>
    <row r="102" spans="1:3" x14ac:dyDescent="0.35">
      <c r="A102" t="s">
        <v>222</v>
      </c>
      <c r="B102" t="s">
        <v>223</v>
      </c>
      <c r="C102">
        <v>47277</v>
      </c>
    </row>
    <row r="103" spans="1:3" x14ac:dyDescent="0.35">
      <c r="A103" t="s">
        <v>224</v>
      </c>
      <c r="B103" t="s">
        <v>225</v>
      </c>
      <c r="C103">
        <v>113250</v>
      </c>
    </row>
    <row r="104" spans="1:3" x14ac:dyDescent="0.35">
      <c r="A104" t="s">
        <v>226</v>
      </c>
      <c r="B104" t="s">
        <v>227</v>
      </c>
      <c r="C104">
        <v>62231</v>
      </c>
    </row>
    <row r="105" spans="1:3" x14ac:dyDescent="0.35">
      <c r="A105" t="s">
        <v>228</v>
      </c>
      <c r="B105" t="s">
        <v>229</v>
      </c>
      <c r="C105">
        <v>110850</v>
      </c>
    </row>
    <row r="106" spans="1:3" x14ac:dyDescent="0.35">
      <c r="A106" t="s">
        <v>230</v>
      </c>
      <c r="B106" t="s">
        <v>231</v>
      </c>
      <c r="C106">
        <v>79244</v>
      </c>
    </row>
    <row r="107" spans="1:3" x14ac:dyDescent="0.35">
      <c r="A107" t="s">
        <v>232</v>
      </c>
      <c r="B107" t="s">
        <v>233</v>
      </c>
      <c r="C107">
        <v>45222</v>
      </c>
    </row>
    <row r="108" spans="1:3" x14ac:dyDescent="0.35">
      <c r="A108" t="s">
        <v>234</v>
      </c>
      <c r="B108" t="s">
        <v>235</v>
      </c>
      <c r="C108">
        <v>189419</v>
      </c>
    </row>
    <row r="109" spans="1:3" x14ac:dyDescent="0.35">
      <c r="A109" t="s">
        <v>236</v>
      </c>
      <c r="B109" t="s">
        <v>237</v>
      </c>
      <c r="C109">
        <v>38238</v>
      </c>
    </row>
    <row r="110" spans="1:3" x14ac:dyDescent="0.35">
      <c r="A110" t="s">
        <v>238</v>
      </c>
      <c r="B110" t="s">
        <v>239</v>
      </c>
      <c r="C110">
        <v>63978</v>
      </c>
    </row>
    <row r="111" spans="1:3" x14ac:dyDescent="0.35">
      <c r="A111" t="s">
        <v>240</v>
      </c>
      <c r="B111" t="s">
        <v>241</v>
      </c>
      <c r="C111">
        <v>31549</v>
      </c>
    </row>
    <row r="112" spans="1:3" x14ac:dyDescent="0.35">
      <c r="A112" t="s">
        <v>242</v>
      </c>
      <c r="B112" t="s">
        <v>243</v>
      </c>
      <c r="C112">
        <v>21648</v>
      </c>
    </row>
    <row r="113" spans="1:3" x14ac:dyDescent="0.35">
      <c r="A113" t="s">
        <v>244</v>
      </c>
      <c r="B113" t="s">
        <v>245</v>
      </c>
      <c r="C113">
        <v>51318</v>
      </c>
    </row>
    <row r="114" spans="1:3" x14ac:dyDescent="0.35">
      <c r="A114" t="s">
        <v>246</v>
      </c>
      <c r="B114" t="s">
        <v>247</v>
      </c>
      <c r="C114">
        <v>43426</v>
      </c>
    </row>
    <row r="115" spans="1:3" x14ac:dyDescent="0.35">
      <c r="A115" t="s">
        <v>248</v>
      </c>
      <c r="B115" t="s">
        <v>249</v>
      </c>
      <c r="C115">
        <v>84118</v>
      </c>
    </row>
    <row r="116" spans="1:3" x14ac:dyDescent="0.35">
      <c r="A116" t="s">
        <v>250</v>
      </c>
      <c r="B116" t="s">
        <v>251</v>
      </c>
      <c r="C116">
        <v>44789</v>
      </c>
    </row>
    <row r="117" spans="1:3" x14ac:dyDescent="0.35">
      <c r="A117" t="s">
        <v>252</v>
      </c>
      <c r="B117" t="s">
        <v>253</v>
      </c>
      <c r="C117">
        <v>72512</v>
      </c>
    </row>
    <row r="118" spans="1:3" x14ac:dyDescent="0.35">
      <c r="A118" t="s">
        <v>254</v>
      </c>
      <c r="B118" t="s">
        <v>255</v>
      </c>
      <c r="C118">
        <v>32432</v>
      </c>
    </row>
    <row r="119" spans="1:3" x14ac:dyDescent="0.35">
      <c r="A119" t="s">
        <v>256</v>
      </c>
      <c r="B119" t="s">
        <v>257</v>
      </c>
      <c r="C119">
        <v>80643</v>
      </c>
    </row>
    <row r="120" spans="1:3" x14ac:dyDescent="0.35">
      <c r="A120" t="s">
        <v>258</v>
      </c>
      <c r="B120" t="s">
        <v>259</v>
      </c>
      <c r="C120">
        <v>55947</v>
      </c>
    </row>
    <row r="121" spans="1:3" x14ac:dyDescent="0.35">
      <c r="A121" t="s">
        <v>260</v>
      </c>
      <c r="B121" t="s">
        <v>261</v>
      </c>
      <c r="C121">
        <v>66010</v>
      </c>
    </row>
    <row r="122" spans="1:3" x14ac:dyDescent="0.35">
      <c r="A122" t="s">
        <v>262</v>
      </c>
      <c r="B122" t="s">
        <v>263</v>
      </c>
      <c r="C122">
        <v>46070</v>
      </c>
    </row>
    <row r="123" spans="1:3" x14ac:dyDescent="0.35">
      <c r="A123" t="s">
        <v>264</v>
      </c>
      <c r="B123" t="s">
        <v>265</v>
      </c>
      <c r="C123">
        <v>105659</v>
      </c>
    </row>
    <row r="124" spans="1:3" x14ac:dyDescent="0.35">
      <c r="A124" t="s">
        <v>266</v>
      </c>
      <c r="B124" t="s">
        <v>267</v>
      </c>
      <c r="C124">
        <v>52579</v>
      </c>
    </row>
    <row r="125" spans="1:3" x14ac:dyDescent="0.35">
      <c r="A125" t="s">
        <v>268</v>
      </c>
      <c r="B125" t="s">
        <v>269</v>
      </c>
      <c r="C125">
        <v>61386</v>
      </c>
    </row>
    <row r="126" spans="1:3" x14ac:dyDescent="0.35">
      <c r="A126" t="s">
        <v>270</v>
      </c>
      <c r="B126" t="s">
        <v>271</v>
      </c>
      <c r="C126">
        <v>31343</v>
      </c>
    </row>
    <row r="127" spans="1:3" x14ac:dyDescent="0.35">
      <c r="A127" t="s">
        <v>272</v>
      </c>
      <c r="B127" t="s">
        <v>273</v>
      </c>
      <c r="C127">
        <v>63951</v>
      </c>
    </row>
    <row r="128" spans="1:3" x14ac:dyDescent="0.35">
      <c r="A128" t="s">
        <v>274</v>
      </c>
      <c r="B128" t="s">
        <v>275</v>
      </c>
      <c r="C128">
        <v>64639</v>
      </c>
    </row>
    <row r="129" spans="1:3" x14ac:dyDescent="0.35">
      <c r="A129" t="s">
        <v>276</v>
      </c>
      <c r="B129" t="s">
        <v>277</v>
      </c>
      <c r="C129">
        <v>20383</v>
      </c>
    </row>
    <row r="130" spans="1:3" x14ac:dyDescent="0.35">
      <c r="A130" t="s">
        <v>278</v>
      </c>
      <c r="B130" t="s">
        <v>279</v>
      </c>
      <c r="C130">
        <v>33272</v>
      </c>
    </row>
    <row r="131" spans="1:3" x14ac:dyDescent="0.35">
      <c r="A131" t="s">
        <v>280</v>
      </c>
      <c r="B131" t="s">
        <v>281</v>
      </c>
      <c r="C131">
        <v>23800</v>
      </c>
    </row>
    <row r="132" spans="1:3" x14ac:dyDescent="0.35">
      <c r="A132" t="s">
        <v>282</v>
      </c>
      <c r="B132" t="s">
        <v>283</v>
      </c>
      <c r="C132">
        <v>30588</v>
      </c>
    </row>
    <row r="133" spans="1:3" x14ac:dyDescent="0.35">
      <c r="A133" t="s">
        <v>284</v>
      </c>
      <c r="B133" t="s">
        <v>285</v>
      </c>
      <c r="C133">
        <v>49665</v>
      </c>
    </row>
    <row r="134" spans="1:3" x14ac:dyDescent="0.35">
      <c r="A134" t="s">
        <v>286</v>
      </c>
      <c r="B134" t="s">
        <v>287</v>
      </c>
      <c r="C134">
        <v>45150</v>
      </c>
    </row>
    <row r="135" spans="1:3" x14ac:dyDescent="0.35">
      <c r="A135" t="s">
        <v>288</v>
      </c>
      <c r="B135" t="s">
        <v>289</v>
      </c>
      <c r="C135">
        <v>29843</v>
      </c>
    </row>
    <row r="136" spans="1:3" x14ac:dyDescent="0.35">
      <c r="A136" t="s">
        <v>290</v>
      </c>
      <c r="B136" t="s">
        <v>291</v>
      </c>
      <c r="C136">
        <v>31747</v>
      </c>
    </row>
    <row r="137" spans="1:3" x14ac:dyDescent="0.35">
      <c r="A137" t="s">
        <v>292</v>
      </c>
      <c r="B137" t="s">
        <v>45</v>
      </c>
      <c r="C137">
        <v>42703</v>
      </c>
    </row>
    <row r="138" spans="1:3" x14ac:dyDescent="0.35">
      <c r="A138" t="s">
        <v>293</v>
      </c>
      <c r="B138" t="s">
        <v>294</v>
      </c>
      <c r="C138">
        <v>51901</v>
      </c>
    </row>
    <row r="139" spans="1:3" x14ac:dyDescent="0.35">
      <c r="A139" t="s">
        <v>295</v>
      </c>
      <c r="B139" t="s">
        <v>296</v>
      </c>
      <c r="C139">
        <v>31787</v>
      </c>
    </row>
    <row r="140" spans="1:3" x14ac:dyDescent="0.35">
      <c r="A140" t="s">
        <v>297</v>
      </c>
      <c r="B140" t="s">
        <v>298</v>
      </c>
      <c r="C140">
        <v>28362</v>
      </c>
    </row>
    <row r="141" spans="1:3" x14ac:dyDescent="0.35">
      <c r="A141" t="s">
        <v>299</v>
      </c>
      <c r="B141" t="s">
        <v>300</v>
      </c>
      <c r="C141">
        <v>44105</v>
      </c>
    </row>
    <row r="142" spans="1:3" x14ac:dyDescent="0.35">
      <c r="A142" t="s">
        <v>301</v>
      </c>
      <c r="B142" t="s">
        <v>302</v>
      </c>
      <c r="C142">
        <v>87760</v>
      </c>
    </row>
    <row r="143" spans="1:3" x14ac:dyDescent="0.35">
      <c r="A143" t="s">
        <v>303</v>
      </c>
      <c r="B143" t="s">
        <v>304</v>
      </c>
      <c r="C143">
        <v>33436</v>
      </c>
    </row>
    <row r="144" spans="1:3" x14ac:dyDescent="0.35">
      <c r="A144" t="s">
        <v>305</v>
      </c>
      <c r="B144" t="s">
        <v>306</v>
      </c>
      <c r="C144">
        <v>38609</v>
      </c>
    </row>
    <row r="145" spans="1:3" x14ac:dyDescent="0.35">
      <c r="A145" t="s">
        <v>307</v>
      </c>
      <c r="B145" t="s">
        <v>308</v>
      </c>
      <c r="C145">
        <v>164618</v>
      </c>
    </row>
    <row r="146" spans="1:3" x14ac:dyDescent="0.35">
      <c r="A146" t="s">
        <v>309</v>
      </c>
      <c r="B146" t="s">
        <v>310</v>
      </c>
      <c r="C146">
        <v>20064</v>
      </c>
    </row>
    <row r="147" spans="1:3" x14ac:dyDescent="0.35">
      <c r="A147" t="s">
        <v>311</v>
      </c>
      <c r="B147" t="s">
        <v>312</v>
      </c>
      <c r="C147">
        <v>49379</v>
      </c>
    </row>
    <row r="148" spans="1:3" x14ac:dyDescent="0.35">
      <c r="A148" t="s">
        <v>313</v>
      </c>
      <c r="B148" t="s">
        <v>314</v>
      </c>
      <c r="C148">
        <v>53909</v>
      </c>
    </row>
    <row r="149" spans="1:3" x14ac:dyDescent="0.35">
      <c r="A149" t="s">
        <v>315</v>
      </c>
      <c r="B149" t="s">
        <v>316</v>
      </c>
      <c r="C149">
        <v>33526</v>
      </c>
    </row>
    <row r="150" spans="1:3" x14ac:dyDescent="0.35">
      <c r="A150" t="s">
        <v>317</v>
      </c>
      <c r="B150" t="s">
        <v>318</v>
      </c>
      <c r="C150">
        <v>57652</v>
      </c>
    </row>
    <row r="151" spans="1:3" x14ac:dyDescent="0.35">
      <c r="A151" t="s">
        <v>319</v>
      </c>
      <c r="B151" t="s">
        <v>320</v>
      </c>
      <c r="C151">
        <v>33787</v>
      </c>
    </row>
    <row r="152" spans="1:3" x14ac:dyDescent="0.35">
      <c r="A152" t="s">
        <v>321</v>
      </c>
      <c r="B152" t="s">
        <v>322</v>
      </c>
      <c r="C152">
        <v>15439</v>
      </c>
    </row>
    <row r="153" spans="1:3" x14ac:dyDescent="0.35">
      <c r="A153" t="s">
        <v>323</v>
      </c>
      <c r="B153" t="s">
        <v>324</v>
      </c>
      <c r="C153">
        <v>29310</v>
      </c>
    </row>
    <row r="154" spans="1:3" x14ac:dyDescent="0.35">
      <c r="A154" t="s">
        <v>325</v>
      </c>
      <c r="B154" t="s">
        <v>326</v>
      </c>
      <c r="C154">
        <v>63312</v>
      </c>
    </row>
    <row r="155" spans="1:3" x14ac:dyDescent="0.35">
      <c r="A155" t="s">
        <v>327</v>
      </c>
      <c r="B155" t="s">
        <v>328</v>
      </c>
      <c r="C155">
        <v>51828</v>
      </c>
    </row>
    <row r="156" spans="1:3" x14ac:dyDescent="0.35">
      <c r="A156" t="s">
        <v>329</v>
      </c>
      <c r="B156" t="s">
        <v>330</v>
      </c>
      <c r="C156">
        <v>42679</v>
      </c>
    </row>
    <row r="157" spans="1:3" x14ac:dyDescent="0.35">
      <c r="A157" t="s">
        <v>331</v>
      </c>
      <c r="B157" t="s">
        <v>332</v>
      </c>
      <c r="C157">
        <v>16382</v>
      </c>
    </row>
    <row r="158" spans="1:3" x14ac:dyDescent="0.35">
      <c r="A158" t="s">
        <v>333</v>
      </c>
      <c r="B158" t="s">
        <v>334</v>
      </c>
      <c r="C158">
        <v>22327</v>
      </c>
    </row>
    <row r="159" spans="1:3" x14ac:dyDescent="0.35">
      <c r="A159" t="s">
        <v>335</v>
      </c>
      <c r="B159" t="s">
        <v>336</v>
      </c>
      <c r="C159">
        <v>66185</v>
      </c>
    </row>
    <row r="160" spans="1:3" x14ac:dyDescent="0.35">
      <c r="A160" t="s">
        <v>337</v>
      </c>
      <c r="B160" t="s">
        <v>338</v>
      </c>
      <c r="C160">
        <v>25421</v>
      </c>
    </row>
    <row r="161" spans="1:3" x14ac:dyDescent="0.35">
      <c r="A161" t="s">
        <v>339</v>
      </c>
      <c r="B161" t="s">
        <v>340</v>
      </c>
      <c r="C161">
        <v>36435</v>
      </c>
    </row>
    <row r="162" spans="1:3" x14ac:dyDescent="0.35">
      <c r="A162" t="s">
        <v>341</v>
      </c>
      <c r="B162" t="s">
        <v>342</v>
      </c>
      <c r="C162">
        <v>35342</v>
      </c>
    </row>
    <row r="163" spans="1:3" x14ac:dyDescent="0.35">
      <c r="A163" t="s">
        <v>343</v>
      </c>
      <c r="B163" t="s">
        <v>344</v>
      </c>
      <c r="C163">
        <v>35693</v>
      </c>
    </row>
    <row r="164" spans="1:3" x14ac:dyDescent="0.35">
      <c r="A164" t="s">
        <v>345</v>
      </c>
      <c r="B164" t="s">
        <v>346</v>
      </c>
      <c r="C164">
        <v>31438</v>
      </c>
    </row>
    <row r="165" spans="1:3" x14ac:dyDescent="0.35">
      <c r="A165" t="s">
        <v>347</v>
      </c>
      <c r="B165" t="s">
        <v>348</v>
      </c>
      <c r="C165">
        <v>37373</v>
      </c>
    </row>
    <row r="166" spans="1:3" x14ac:dyDescent="0.35">
      <c r="A166" t="s">
        <v>349</v>
      </c>
      <c r="B166" t="s">
        <v>350</v>
      </c>
      <c r="C166">
        <v>34061</v>
      </c>
    </row>
    <row r="167" spans="1:3" x14ac:dyDescent="0.35">
      <c r="A167" t="s">
        <v>351</v>
      </c>
      <c r="B167" t="s">
        <v>352</v>
      </c>
      <c r="C167">
        <v>79214</v>
      </c>
    </row>
    <row r="168" spans="1:3" x14ac:dyDescent="0.35">
      <c r="A168" t="s">
        <v>353</v>
      </c>
      <c r="B168" t="s">
        <v>354</v>
      </c>
      <c r="C168">
        <v>31030</v>
      </c>
    </row>
    <row r="169" spans="1:3" x14ac:dyDescent="0.35">
      <c r="A169" t="s">
        <v>355</v>
      </c>
      <c r="B169" t="s">
        <v>356</v>
      </c>
      <c r="C169">
        <v>90973</v>
      </c>
    </row>
    <row r="170" spans="1:3" x14ac:dyDescent="0.35">
      <c r="A170" t="s">
        <v>357</v>
      </c>
      <c r="B170" t="s">
        <v>358</v>
      </c>
      <c r="C170">
        <v>66004</v>
      </c>
    </row>
    <row r="171" spans="1:3" x14ac:dyDescent="0.35">
      <c r="A171" t="s">
        <v>359</v>
      </c>
      <c r="B171" t="s">
        <v>360</v>
      </c>
      <c r="C171">
        <v>28168</v>
      </c>
    </row>
    <row r="172" spans="1:3" x14ac:dyDescent="0.35">
      <c r="A172" t="s">
        <v>361</v>
      </c>
      <c r="B172" t="s">
        <v>362</v>
      </c>
      <c r="C172">
        <v>64487</v>
      </c>
    </row>
    <row r="173" spans="1:3" x14ac:dyDescent="0.35">
      <c r="A173" t="s">
        <v>363</v>
      </c>
      <c r="B173" t="s">
        <v>364</v>
      </c>
      <c r="C173">
        <v>28943</v>
      </c>
    </row>
    <row r="174" spans="1:3" x14ac:dyDescent="0.35">
      <c r="A174" t="s">
        <v>365</v>
      </c>
      <c r="B174" t="s">
        <v>366</v>
      </c>
      <c r="C174">
        <v>45703</v>
      </c>
    </row>
    <row r="175" spans="1:3" x14ac:dyDescent="0.35">
      <c r="A175" t="s">
        <v>367</v>
      </c>
      <c r="B175" t="s">
        <v>368</v>
      </c>
      <c r="C175">
        <v>25639</v>
      </c>
    </row>
    <row r="176" spans="1:3" x14ac:dyDescent="0.35">
      <c r="A176" t="s">
        <v>369</v>
      </c>
      <c r="B176" t="s">
        <v>370</v>
      </c>
      <c r="C176">
        <v>21362</v>
      </c>
    </row>
    <row r="177" spans="1:3" x14ac:dyDescent="0.35">
      <c r="A177" t="s">
        <v>371</v>
      </c>
      <c r="B177" t="s">
        <v>372</v>
      </c>
      <c r="C177">
        <v>69349</v>
      </c>
    </row>
    <row r="178" spans="1:3" x14ac:dyDescent="0.35">
      <c r="A178" t="s">
        <v>373</v>
      </c>
      <c r="B178" t="s">
        <v>374</v>
      </c>
      <c r="C178">
        <v>34049</v>
      </c>
    </row>
    <row r="179" spans="1:3" x14ac:dyDescent="0.35">
      <c r="A179" t="s">
        <v>375</v>
      </c>
      <c r="B179" t="s">
        <v>376</v>
      </c>
      <c r="C179">
        <v>116510</v>
      </c>
    </row>
    <row r="180" spans="1:3" x14ac:dyDescent="0.35">
      <c r="A180" t="s">
        <v>377</v>
      </c>
      <c r="B180" t="s">
        <v>203</v>
      </c>
      <c r="C180">
        <v>30765</v>
      </c>
    </row>
    <row r="181" spans="1:3" x14ac:dyDescent="0.35">
      <c r="A181" t="s">
        <v>378</v>
      </c>
      <c r="B181" t="s">
        <v>379</v>
      </c>
      <c r="C181">
        <v>22379</v>
      </c>
    </row>
    <row r="182" spans="1:3" x14ac:dyDescent="0.35">
      <c r="A182" t="s">
        <v>380</v>
      </c>
      <c r="B182" t="s">
        <v>381</v>
      </c>
      <c r="C182">
        <v>18477</v>
      </c>
    </row>
    <row r="183" spans="1:3" x14ac:dyDescent="0.35">
      <c r="A183" t="s">
        <v>382</v>
      </c>
      <c r="B183" t="s">
        <v>383</v>
      </c>
      <c r="C183">
        <v>27745</v>
      </c>
    </row>
    <row r="184" spans="1:3" x14ac:dyDescent="0.35">
      <c r="A184" t="s">
        <v>384</v>
      </c>
      <c r="B184" t="s">
        <v>385</v>
      </c>
      <c r="C184">
        <v>24258</v>
      </c>
    </row>
    <row r="185" spans="1:3" x14ac:dyDescent="0.35">
      <c r="A185" t="s">
        <v>386</v>
      </c>
      <c r="B185" t="s">
        <v>387</v>
      </c>
      <c r="C185">
        <v>32023</v>
      </c>
    </row>
    <row r="186" spans="1:3" x14ac:dyDescent="0.35">
      <c r="A186" t="s">
        <v>388</v>
      </c>
      <c r="B186" t="s">
        <v>389</v>
      </c>
      <c r="C186">
        <v>20406</v>
      </c>
    </row>
    <row r="187" spans="1:3" x14ac:dyDescent="0.35">
      <c r="A187" t="s">
        <v>390</v>
      </c>
      <c r="B187" t="s">
        <v>391</v>
      </c>
      <c r="C187">
        <v>26634</v>
      </c>
    </row>
    <row r="188" spans="1:3" x14ac:dyDescent="0.35">
      <c r="A188" t="s">
        <v>392</v>
      </c>
      <c r="B188" t="s">
        <v>393</v>
      </c>
      <c r="C188">
        <v>26974</v>
      </c>
    </row>
    <row r="189" spans="1:3" x14ac:dyDescent="0.35">
      <c r="A189" t="s">
        <v>394</v>
      </c>
      <c r="B189" t="s">
        <v>395</v>
      </c>
      <c r="C189">
        <v>20881</v>
      </c>
    </row>
    <row r="190" spans="1:3" x14ac:dyDescent="0.35">
      <c r="A190" t="s">
        <v>396</v>
      </c>
      <c r="B190" t="s">
        <v>397</v>
      </c>
      <c r="C190">
        <v>18279</v>
      </c>
    </row>
    <row r="191" spans="1:3" x14ac:dyDescent="0.35">
      <c r="A191" t="s">
        <v>398</v>
      </c>
      <c r="B191" t="s">
        <v>399</v>
      </c>
      <c r="C191">
        <v>11741</v>
      </c>
    </row>
    <row r="192" spans="1:3" x14ac:dyDescent="0.35">
      <c r="A192" t="s">
        <v>400</v>
      </c>
      <c r="B192" t="s">
        <v>401</v>
      </c>
      <c r="C192">
        <v>20939</v>
      </c>
    </row>
    <row r="193" spans="1:3" x14ac:dyDescent="0.35">
      <c r="A193" t="s">
        <v>402</v>
      </c>
      <c r="B193" t="s">
        <v>403</v>
      </c>
      <c r="C193">
        <v>30110</v>
      </c>
    </row>
    <row r="194" spans="1:3" x14ac:dyDescent="0.35">
      <c r="A194" t="s">
        <v>404</v>
      </c>
      <c r="B194" t="s">
        <v>405</v>
      </c>
      <c r="C194">
        <v>103923</v>
      </c>
    </row>
    <row r="195" spans="1:3" x14ac:dyDescent="0.35">
      <c r="A195" t="s">
        <v>406</v>
      </c>
      <c r="B195" t="s">
        <v>407</v>
      </c>
      <c r="C195">
        <v>39802</v>
      </c>
    </row>
    <row r="196" spans="1:3" x14ac:dyDescent="0.35">
      <c r="A196" t="s">
        <v>408</v>
      </c>
      <c r="B196" t="s">
        <v>409</v>
      </c>
      <c r="C196">
        <v>46503</v>
      </c>
    </row>
    <row r="197" spans="1:3" x14ac:dyDescent="0.35">
      <c r="A197" t="s">
        <v>410</v>
      </c>
      <c r="B197" t="s">
        <v>411</v>
      </c>
      <c r="C197">
        <v>34912</v>
      </c>
    </row>
    <row r="198" spans="1:3" x14ac:dyDescent="0.35">
      <c r="A198" t="s">
        <v>412</v>
      </c>
      <c r="B198" t="s">
        <v>413</v>
      </c>
      <c r="C198">
        <v>48012</v>
      </c>
    </row>
    <row r="199" spans="1:3" x14ac:dyDescent="0.35">
      <c r="A199" t="s">
        <v>414</v>
      </c>
      <c r="B199" t="s">
        <v>415</v>
      </c>
      <c r="C199">
        <v>92658</v>
      </c>
    </row>
    <row r="200" spans="1:3" x14ac:dyDescent="0.35">
      <c r="A200" t="s">
        <v>416</v>
      </c>
      <c r="B200" t="s">
        <v>417</v>
      </c>
      <c r="C200">
        <v>38241</v>
      </c>
    </row>
    <row r="201" spans="1:3" x14ac:dyDescent="0.35">
      <c r="A201" t="s">
        <v>418</v>
      </c>
      <c r="B201" t="s">
        <v>419</v>
      </c>
      <c r="C201">
        <v>43878</v>
      </c>
    </row>
    <row r="202" spans="1:3" x14ac:dyDescent="0.35">
      <c r="A202" t="s">
        <v>420</v>
      </c>
      <c r="B202" t="s">
        <v>421</v>
      </c>
      <c r="C202">
        <v>19851</v>
      </c>
    </row>
    <row r="203" spans="1:3" x14ac:dyDescent="0.35">
      <c r="A203" t="s">
        <v>422</v>
      </c>
      <c r="B203" t="s">
        <v>423</v>
      </c>
      <c r="C203">
        <v>30527</v>
      </c>
    </row>
    <row r="204" spans="1:3" x14ac:dyDescent="0.35">
      <c r="A204" t="s">
        <v>424</v>
      </c>
      <c r="B204" t="s">
        <v>425</v>
      </c>
      <c r="C204">
        <v>21136</v>
      </c>
    </row>
    <row r="205" spans="1:3" x14ac:dyDescent="0.35">
      <c r="A205" t="s">
        <v>426</v>
      </c>
      <c r="B205" t="s">
        <v>427</v>
      </c>
      <c r="C205">
        <v>43166</v>
      </c>
    </row>
    <row r="206" spans="1:3" x14ac:dyDescent="0.35">
      <c r="A206" t="s">
        <v>428</v>
      </c>
      <c r="B206" t="s">
        <v>429</v>
      </c>
      <c r="C206">
        <v>43276</v>
      </c>
    </row>
    <row r="207" spans="1:3" x14ac:dyDescent="0.35">
      <c r="A207" t="s">
        <v>430</v>
      </c>
      <c r="B207" t="s">
        <v>431</v>
      </c>
      <c r="C207">
        <v>23438</v>
      </c>
    </row>
    <row r="208" spans="1:3" x14ac:dyDescent="0.35">
      <c r="A208" t="s">
        <v>432</v>
      </c>
      <c r="B208" t="s">
        <v>433</v>
      </c>
      <c r="C208">
        <v>42406</v>
      </c>
    </row>
    <row r="209" spans="1:3" x14ac:dyDescent="0.35">
      <c r="A209" t="s">
        <v>434</v>
      </c>
      <c r="B209" t="s">
        <v>435</v>
      </c>
      <c r="C209">
        <v>34200</v>
      </c>
    </row>
    <row r="210" spans="1:3" x14ac:dyDescent="0.35">
      <c r="A210" t="s">
        <v>436</v>
      </c>
      <c r="B210" t="s">
        <v>437</v>
      </c>
      <c r="C210">
        <v>25890</v>
      </c>
    </row>
    <row r="211" spans="1:3" x14ac:dyDescent="0.35">
      <c r="A211" t="s">
        <v>438</v>
      </c>
      <c r="B211" t="s">
        <v>439</v>
      </c>
      <c r="C211">
        <v>31961</v>
      </c>
    </row>
    <row r="212" spans="1:3" x14ac:dyDescent="0.35">
      <c r="A212" t="s">
        <v>440</v>
      </c>
      <c r="B212" t="s">
        <v>441</v>
      </c>
      <c r="C212">
        <v>21302</v>
      </c>
    </row>
    <row r="213" spans="1:3" x14ac:dyDescent="0.35">
      <c r="A213" t="s">
        <v>442</v>
      </c>
      <c r="B213" t="s">
        <v>443</v>
      </c>
      <c r="C213">
        <v>63792</v>
      </c>
    </row>
    <row r="214" spans="1:3" x14ac:dyDescent="0.35">
      <c r="A214" t="s">
        <v>444</v>
      </c>
      <c r="B214" t="s">
        <v>328</v>
      </c>
      <c r="C214">
        <v>34586</v>
      </c>
    </row>
    <row r="215" spans="1:3" x14ac:dyDescent="0.35">
      <c r="A215" t="s">
        <v>445</v>
      </c>
      <c r="B215" t="s">
        <v>446</v>
      </c>
      <c r="C215">
        <v>43733</v>
      </c>
    </row>
    <row r="216" spans="1:3" x14ac:dyDescent="0.35">
      <c r="A216" t="s">
        <v>447</v>
      </c>
      <c r="B216" t="s">
        <v>448</v>
      </c>
      <c r="C216">
        <v>31275</v>
      </c>
    </row>
    <row r="217" spans="1:3" x14ac:dyDescent="0.35">
      <c r="A217" t="s">
        <v>449</v>
      </c>
      <c r="B217" t="s">
        <v>450</v>
      </c>
      <c r="C217">
        <v>54247</v>
      </c>
    </row>
    <row r="218" spans="1:3" x14ac:dyDescent="0.35">
      <c r="A218" t="s">
        <v>451</v>
      </c>
      <c r="B218" t="s">
        <v>452</v>
      </c>
      <c r="C218">
        <v>46769</v>
      </c>
    </row>
    <row r="219" spans="1:3" x14ac:dyDescent="0.35">
      <c r="A219" t="s">
        <v>453</v>
      </c>
      <c r="B219" t="s">
        <v>454</v>
      </c>
      <c r="C219">
        <v>60774</v>
      </c>
    </row>
    <row r="220" spans="1:3" x14ac:dyDescent="0.35">
      <c r="A220" t="s">
        <v>455</v>
      </c>
      <c r="B220" t="s">
        <v>456</v>
      </c>
      <c r="C220">
        <v>21582</v>
      </c>
    </row>
    <row r="221" spans="1:3" x14ac:dyDescent="0.35">
      <c r="A221" t="s">
        <v>457</v>
      </c>
      <c r="B221" t="s">
        <v>458</v>
      </c>
      <c r="C221">
        <v>65194</v>
      </c>
    </row>
    <row r="222" spans="1:3" x14ac:dyDescent="0.35">
      <c r="A222" t="s">
        <v>459</v>
      </c>
      <c r="B222" t="s">
        <v>460</v>
      </c>
      <c r="C222">
        <v>44354</v>
      </c>
    </row>
    <row r="223" spans="1:3" x14ac:dyDescent="0.35">
      <c r="A223" t="s">
        <v>461</v>
      </c>
      <c r="B223" t="s">
        <v>462</v>
      </c>
      <c r="C223">
        <v>53311</v>
      </c>
    </row>
    <row r="224" spans="1:3" x14ac:dyDescent="0.35">
      <c r="A224" t="s">
        <v>463</v>
      </c>
      <c r="B224" t="s">
        <v>464</v>
      </c>
      <c r="C224">
        <v>36755</v>
      </c>
    </row>
    <row r="225" spans="1:3" x14ac:dyDescent="0.35">
      <c r="A225" t="s">
        <v>465</v>
      </c>
      <c r="B225" t="s">
        <v>466</v>
      </c>
      <c r="C225">
        <v>46813</v>
      </c>
    </row>
    <row r="226" spans="1:3" x14ac:dyDescent="0.35">
      <c r="A226" t="s">
        <v>467</v>
      </c>
      <c r="B226" t="s">
        <v>89</v>
      </c>
      <c r="C226">
        <v>92911</v>
      </c>
    </row>
    <row r="227" spans="1:3" x14ac:dyDescent="0.35">
      <c r="A227" t="s">
        <v>468</v>
      </c>
      <c r="B227" t="s">
        <v>469</v>
      </c>
      <c r="C227">
        <v>34871</v>
      </c>
    </row>
    <row r="228" spans="1:3" x14ac:dyDescent="0.35">
      <c r="A228" t="s">
        <v>470</v>
      </c>
      <c r="B228" t="s">
        <v>471</v>
      </c>
      <c r="C228">
        <v>43506</v>
      </c>
    </row>
    <row r="229" spans="1:3" x14ac:dyDescent="0.35">
      <c r="A229" t="s">
        <v>472</v>
      </c>
      <c r="B229" t="s">
        <v>473</v>
      </c>
      <c r="C229">
        <v>59556</v>
      </c>
    </row>
    <row r="230" spans="1:3" x14ac:dyDescent="0.35">
      <c r="A230" t="s">
        <v>474</v>
      </c>
      <c r="B230" t="s">
        <v>475</v>
      </c>
      <c r="C230">
        <v>79609</v>
      </c>
    </row>
    <row r="231" spans="1:3" x14ac:dyDescent="0.35">
      <c r="A231" t="s">
        <v>476</v>
      </c>
      <c r="B231" t="s">
        <v>477</v>
      </c>
      <c r="C231">
        <v>52643</v>
      </c>
    </row>
    <row r="232" spans="1:3" x14ac:dyDescent="0.35">
      <c r="A232" t="s">
        <v>478</v>
      </c>
      <c r="B232" t="s">
        <v>479</v>
      </c>
      <c r="C232">
        <v>82873</v>
      </c>
    </row>
    <row r="233" spans="1:3" x14ac:dyDescent="0.35">
      <c r="A233" t="s">
        <v>480</v>
      </c>
      <c r="B233" t="s">
        <v>481</v>
      </c>
      <c r="C233">
        <v>37390</v>
      </c>
    </row>
    <row r="234" spans="1:3" x14ac:dyDescent="0.35">
      <c r="A234" t="s">
        <v>482</v>
      </c>
      <c r="B234" t="s">
        <v>483</v>
      </c>
      <c r="C234">
        <v>52005</v>
      </c>
    </row>
    <row r="235" spans="1:3" x14ac:dyDescent="0.35">
      <c r="A235" t="s">
        <v>484</v>
      </c>
      <c r="B235" t="s">
        <v>485</v>
      </c>
      <c r="C235">
        <v>40934</v>
      </c>
    </row>
    <row r="236" spans="1:3" x14ac:dyDescent="0.35">
      <c r="A236" t="s">
        <v>486</v>
      </c>
      <c r="B236" t="s">
        <v>487</v>
      </c>
      <c r="C236">
        <v>40424</v>
      </c>
    </row>
    <row r="237" spans="1:3" x14ac:dyDescent="0.35">
      <c r="A237" t="s">
        <v>488</v>
      </c>
      <c r="B237" t="s">
        <v>489</v>
      </c>
      <c r="C237">
        <v>48361</v>
      </c>
    </row>
    <row r="238" spans="1:3" x14ac:dyDescent="0.35">
      <c r="A238" t="s">
        <v>490</v>
      </c>
      <c r="B238" t="s">
        <v>127</v>
      </c>
      <c r="C238">
        <v>33541</v>
      </c>
    </row>
    <row r="239" spans="1:3" x14ac:dyDescent="0.35">
      <c r="A239" t="s">
        <v>491</v>
      </c>
      <c r="B239" t="s">
        <v>492</v>
      </c>
      <c r="C239">
        <v>50639</v>
      </c>
    </row>
    <row r="240" spans="1:3" x14ac:dyDescent="0.35">
      <c r="A240" t="s">
        <v>493</v>
      </c>
      <c r="B240" t="s">
        <v>494</v>
      </c>
      <c r="C240">
        <v>34764</v>
      </c>
    </row>
    <row r="241" spans="1:3" x14ac:dyDescent="0.35">
      <c r="A241" t="s">
        <v>495</v>
      </c>
      <c r="B241" t="s">
        <v>496</v>
      </c>
      <c r="C241">
        <v>21761</v>
      </c>
    </row>
    <row r="242" spans="1:3" x14ac:dyDescent="0.35">
      <c r="A242" t="s">
        <v>497</v>
      </c>
      <c r="B242" t="s">
        <v>498</v>
      </c>
      <c r="C242">
        <v>48227</v>
      </c>
    </row>
    <row r="243" spans="1:3" x14ac:dyDescent="0.35">
      <c r="A243" t="s">
        <v>499</v>
      </c>
      <c r="B243" t="s">
        <v>500</v>
      </c>
      <c r="C243">
        <v>37050</v>
      </c>
    </row>
    <row r="244" spans="1:3" x14ac:dyDescent="0.35">
      <c r="A244" t="s">
        <v>501</v>
      </c>
      <c r="B244" t="s">
        <v>502</v>
      </c>
      <c r="C244">
        <v>31861</v>
      </c>
    </row>
    <row r="245" spans="1:3" x14ac:dyDescent="0.35">
      <c r="A245" t="s">
        <v>503</v>
      </c>
      <c r="B245" t="s">
        <v>504</v>
      </c>
      <c r="C245">
        <v>32116</v>
      </c>
    </row>
    <row r="246" spans="1:3" x14ac:dyDescent="0.35">
      <c r="A246" t="s">
        <v>505</v>
      </c>
      <c r="B246" t="s">
        <v>506</v>
      </c>
      <c r="C246">
        <v>30696</v>
      </c>
    </row>
    <row r="247" spans="1:3" x14ac:dyDescent="0.35">
      <c r="A247" t="s">
        <v>507</v>
      </c>
      <c r="B247" t="s">
        <v>508</v>
      </c>
      <c r="C247">
        <v>52861</v>
      </c>
    </row>
    <row r="248" spans="1:3" x14ac:dyDescent="0.35">
      <c r="A248" t="s">
        <v>509</v>
      </c>
      <c r="B248" t="s">
        <v>510</v>
      </c>
      <c r="C248">
        <v>72452</v>
      </c>
    </row>
    <row r="249" spans="1:3" x14ac:dyDescent="0.35">
      <c r="A249" t="s">
        <v>511</v>
      </c>
      <c r="B249" t="s">
        <v>512</v>
      </c>
      <c r="C249">
        <v>43549</v>
      </c>
    </row>
    <row r="250" spans="1:3" x14ac:dyDescent="0.35">
      <c r="A250" t="s">
        <v>513</v>
      </c>
      <c r="B250" t="s">
        <v>514</v>
      </c>
      <c r="C250">
        <v>34933</v>
      </c>
    </row>
    <row r="251" spans="1:3" x14ac:dyDescent="0.35">
      <c r="A251" t="s">
        <v>515</v>
      </c>
      <c r="B251" t="s">
        <v>516</v>
      </c>
      <c r="C251">
        <v>37436</v>
      </c>
    </row>
    <row r="252" spans="1:3" x14ac:dyDescent="0.35">
      <c r="A252" t="s">
        <v>517</v>
      </c>
      <c r="B252" t="s">
        <v>518</v>
      </c>
      <c r="C252">
        <v>212635</v>
      </c>
    </row>
    <row r="253" spans="1:3" x14ac:dyDescent="0.35">
      <c r="A253" t="s">
        <v>519</v>
      </c>
      <c r="B253" t="s">
        <v>520</v>
      </c>
      <c r="C253">
        <v>57777</v>
      </c>
    </row>
    <row r="254" spans="1:3" x14ac:dyDescent="0.35">
      <c r="A254" t="s">
        <v>521</v>
      </c>
      <c r="B254" t="s">
        <v>522</v>
      </c>
      <c r="C254">
        <v>33259</v>
      </c>
    </row>
    <row r="255" spans="1:3" x14ac:dyDescent="0.35">
      <c r="A255" t="s">
        <v>523</v>
      </c>
      <c r="B255" t="s">
        <v>524</v>
      </c>
      <c r="C255">
        <v>33916</v>
      </c>
    </row>
    <row r="256" spans="1:3" x14ac:dyDescent="0.35">
      <c r="A256" t="s">
        <v>525</v>
      </c>
      <c r="B256" t="s">
        <v>526</v>
      </c>
      <c r="C256">
        <v>338984</v>
      </c>
    </row>
    <row r="257" spans="1:3" x14ac:dyDescent="0.35">
      <c r="A257" t="s">
        <v>527</v>
      </c>
      <c r="B257" t="s">
        <v>528</v>
      </c>
      <c r="C257">
        <v>23986</v>
      </c>
    </row>
    <row r="258" spans="1:3" x14ac:dyDescent="0.35">
      <c r="A258" t="s">
        <v>529</v>
      </c>
      <c r="B258" t="s">
        <v>530</v>
      </c>
      <c r="C258">
        <v>40285</v>
      </c>
    </row>
    <row r="259" spans="1:3" x14ac:dyDescent="0.35">
      <c r="A259" t="s">
        <v>531</v>
      </c>
      <c r="B259" t="s">
        <v>532</v>
      </c>
      <c r="C259">
        <v>34735</v>
      </c>
    </row>
    <row r="260" spans="1:3" x14ac:dyDescent="0.35">
      <c r="A260" t="s">
        <v>533</v>
      </c>
      <c r="B260" t="s">
        <v>534</v>
      </c>
      <c r="C260">
        <v>30046</v>
      </c>
    </row>
    <row r="261" spans="1:3" x14ac:dyDescent="0.35">
      <c r="A261" t="s">
        <v>535</v>
      </c>
      <c r="B261" t="s">
        <v>536</v>
      </c>
      <c r="C261">
        <v>49096</v>
      </c>
    </row>
    <row r="262" spans="1:3" x14ac:dyDescent="0.35">
      <c r="A262" t="s">
        <v>537</v>
      </c>
      <c r="B262" t="s">
        <v>538</v>
      </c>
      <c r="C262">
        <v>26498</v>
      </c>
    </row>
    <row r="263" spans="1:3" x14ac:dyDescent="0.35">
      <c r="A263" t="s">
        <v>539</v>
      </c>
      <c r="B263" t="s">
        <v>540</v>
      </c>
      <c r="C263">
        <v>29485</v>
      </c>
    </row>
    <row r="264" spans="1:3" x14ac:dyDescent="0.35">
      <c r="A264" t="s">
        <v>541</v>
      </c>
      <c r="B264" t="s">
        <v>542</v>
      </c>
      <c r="C264">
        <v>39172</v>
      </c>
    </row>
    <row r="265" spans="1:3" x14ac:dyDescent="0.35">
      <c r="A265" t="s">
        <v>543</v>
      </c>
      <c r="B265" t="s">
        <v>544</v>
      </c>
      <c r="C265">
        <v>23329</v>
      </c>
    </row>
    <row r="266" spans="1:3" x14ac:dyDescent="0.35">
      <c r="A266" t="s">
        <v>545</v>
      </c>
      <c r="B266" t="s">
        <v>546</v>
      </c>
      <c r="C266">
        <v>32897</v>
      </c>
    </row>
    <row r="267" spans="1:3" x14ac:dyDescent="0.35">
      <c r="A267" t="s">
        <v>547</v>
      </c>
      <c r="B267" t="s">
        <v>548</v>
      </c>
      <c r="C267">
        <v>25122</v>
      </c>
    </row>
    <row r="268" spans="1:3" x14ac:dyDescent="0.35">
      <c r="A268" t="s">
        <v>549</v>
      </c>
      <c r="B268" t="s">
        <v>550</v>
      </c>
      <c r="C268">
        <v>26299</v>
      </c>
    </row>
    <row r="269" spans="1:3" x14ac:dyDescent="0.35">
      <c r="A269" t="s">
        <v>551</v>
      </c>
      <c r="B269" t="s">
        <v>552</v>
      </c>
      <c r="C269">
        <v>20308</v>
      </c>
    </row>
    <row r="270" spans="1:3" x14ac:dyDescent="0.35">
      <c r="A270" t="s">
        <v>553</v>
      </c>
      <c r="B270" t="s">
        <v>554</v>
      </c>
      <c r="C270">
        <v>197426</v>
      </c>
    </row>
    <row r="271" spans="1:3" x14ac:dyDescent="0.35">
      <c r="A271" t="s">
        <v>555</v>
      </c>
      <c r="B271" t="s">
        <v>556</v>
      </c>
      <c r="C271">
        <v>47102</v>
      </c>
    </row>
    <row r="272" spans="1:3" x14ac:dyDescent="0.35">
      <c r="A272" t="s">
        <v>557</v>
      </c>
      <c r="B272" t="s">
        <v>558</v>
      </c>
      <c r="C272">
        <v>32677</v>
      </c>
    </row>
    <row r="273" spans="1:3" x14ac:dyDescent="0.35">
      <c r="A273" t="s">
        <v>559</v>
      </c>
      <c r="B273" t="s">
        <v>560</v>
      </c>
      <c r="C273">
        <v>48531</v>
      </c>
    </row>
    <row r="274" spans="1:3" x14ac:dyDescent="0.35">
      <c r="A274" t="s">
        <v>561</v>
      </c>
      <c r="B274" t="s">
        <v>562</v>
      </c>
      <c r="C274">
        <v>26553</v>
      </c>
    </row>
    <row r="275" spans="1:3" x14ac:dyDescent="0.35">
      <c r="A275" t="s">
        <v>563</v>
      </c>
      <c r="B275" t="s">
        <v>564</v>
      </c>
      <c r="C275">
        <v>39468</v>
      </c>
    </row>
    <row r="276" spans="1:3" x14ac:dyDescent="0.35">
      <c r="A276" t="s">
        <v>565</v>
      </c>
      <c r="B276" t="s">
        <v>566</v>
      </c>
      <c r="C276">
        <v>61914</v>
      </c>
    </row>
    <row r="277" spans="1:3" x14ac:dyDescent="0.35">
      <c r="A277" t="s">
        <v>567</v>
      </c>
      <c r="B277" t="s">
        <v>568</v>
      </c>
      <c r="C277">
        <v>18422</v>
      </c>
    </row>
    <row r="278" spans="1:3" x14ac:dyDescent="0.35">
      <c r="A278" t="s">
        <v>569</v>
      </c>
      <c r="B278" t="s">
        <v>570</v>
      </c>
      <c r="C278">
        <v>42236</v>
      </c>
    </row>
    <row r="279" spans="1:3" x14ac:dyDescent="0.35">
      <c r="A279" t="s">
        <v>571</v>
      </c>
      <c r="B279" t="s">
        <v>572</v>
      </c>
      <c r="C279">
        <v>29955</v>
      </c>
    </row>
    <row r="280" spans="1:3" x14ac:dyDescent="0.35">
      <c r="A280" t="s">
        <v>573</v>
      </c>
      <c r="B280" t="s">
        <v>574</v>
      </c>
      <c r="C280">
        <v>34443</v>
      </c>
    </row>
    <row r="281" spans="1:3" x14ac:dyDescent="0.35">
      <c r="A281" t="s">
        <v>575</v>
      </c>
      <c r="B281" t="s">
        <v>576</v>
      </c>
      <c r="C281">
        <v>21064</v>
      </c>
    </row>
    <row r="282" spans="1:3" x14ac:dyDescent="0.35">
      <c r="A282" t="s">
        <v>577</v>
      </c>
      <c r="B282" t="s">
        <v>578</v>
      </c>
      <c r="C282">
        <v>32001</v>
      </c>
    </row>
    <row r="283" spans="1:3" x14ac:dyDescent="0.35">
      <c r="A283" t="s">
        <v>579</v>
      </c>
      <c r="B283" t="s">
        <v>580</v>
      </c>
      <c r="C283">
        <v>26226</v>
      </c>
    </row>
    <row r="284" spans="1:3" x14ac:dyDescent="0.35">
      <c r="A284" t="s">
        <v>581</v>
      </c>
      <c r="B284" t="s">
        <v>582</v>
      </c>
      <c r="C284">
        <v>47886</v>
      </c>
    </row>
    <row r="285" spans="1:3" x14ac:dyDescent="0.35">
      <c r="A285" t="s">
        <v>583</v>
      </c>
      <c r="B285" t="s">
        <v>584</v>
      </c>
      <c r="C285">
        <v>24708</v>
      </c>
    </row>
    <row r="286" spans="1:3" x14ac:dyDescent="0.35">
      <c r="A286" t="s">
        <v>585</v>
      </c>
      <c r="B286" t="s">
        <v>586</v>
      </c>
      <c r="C286">
        <v>44044</v>
      </c>
    </row>
    <row r="287" spans="1:3" x14ac:dyDescent="0.35">
      <c r="A287" t="s">
        <v>587</v>
      </c>
      <c r="B287" t="s">
        <v>588</v>
      </c>
      <c r="C287">
        <v>44216</v>
      </c>
    </row>
    <row r="288" spans="1:3" x14ac:dyDescent="0.35">
      <c r="A288" t="s">
        <v>589</v>
      </c>
      <c r="B288" t="s">
        <v>590</v>
      </c>
      <c r="C288">
        <v>22244</v>
      </c>
    </row>
    <row r="289" spans="1:3" x14ac:dyDescent="0.35">
      <c r="A289" t="s">
        <v>591</v>
      </c>
      <c r="B289" t="s">
        <v>592</v>
      </c>
      <c r="C289">
        <v>30366</v>
      </c>
    </row>
    <row r="290" spans="1:3" x14ac:dyDescent="0.35">
      <c r="A290" t="s">
        <v>593</v>
      </c>
      <c r="B290" t="s">
        <v>594</v>
      </c>
      <c r="C290">
        <v>54541</v>
      </c>
    </row>
    <row r="291" spans="1:3" x14ac:dyDescent="0.35">
      <c r="A291" t="s">
        <v>595</v>
      </c>
      <c r="B291" t="s">
        <v>596</v>
      </c>
      <c r="C291">
        <v>31213</v>
      </c>
    </row>
    <row r="292" spans="1:3" x14ac:dyDescent="0.35">
      <c r="A292" t="s">
        <v>597</v>
      </c>
      <c r="B292" t="s">
        <v>598</v>
      </c>
      <c r="C292">
        <v>47738</v>
      </c>
    </row>
    <row r="293" spans="1:3" x14ac:dyDescent="0.35">
      <c r="A293" t="s">
        <v>599</v>
      </c>
      <c r="B293" t="s">
        <v>600</v>
      </c>
      <c r="C293">
        <v>51297</v>
      </c>
    </row>
    <row r="294" spans="1:3" x14ac:dyDescent="0.35">
      <c r="A294" t="s">
        <v>601</v>
      </c>
      <c r="B294" t="s">
        <v>602</v>
      </c>
      <c r="C294">
        <v>91575</v>
      </c>
    </row>
    <row r="295" spans="1:3" x14ac:dyDescent="0.35">
      <c r="A295" t="s">
        <v>603</v>
      </c>
      <c r="B295" t="s">
        <v>306</v>
      </c>
      <c r="C295">
        <v>84109</v>
      </c>
    </row>
    <row r="296" spans="1:3" x14ac:dyDescent="0.35">
      <c r="A296" t="s">
        <v>604</v>
      </c>
      <c r="B296" t="s">
        <v>605</v>
      </c>
      <c r="C296">
        <v>59410</v>
      </c>
    </row>
    <row r="297" spans="1:3" x14ac:dyDescent="0.35">
      <c r="A297" t="s">
        <v>606</v>
      </c>
      <c r="B297" t="s">
        <v>607</v>
      </c>
      <c r="C297">
        <v>39918</v>
      </c>
    </row>
    <row r="298" spans="1:3" x14ac:dyDescent="0.35">
      <c r="A298" t="s">
        <v>608</v>
      </c>
      <c r="B298" t="s">
        <v>609</v>
      </c>
      <c r="C298">
        <v>21597</v>
      </c>
    </row>
    <row r="299" spans="1:3" x14ac:dyDescent="0.35">
      <c r="A299" t="s">
        <v>610</v>
      </c>
      <c r="B299" t="s">
        <v>611</v>
      </c>
      <c r="C299">
        <v>22756</v>
      </c>
    </row>
    <row r="300" spans="1:3" x14ac:dyDescent="0.35">
      <c r="A300" t="s">
        <v>612</v>
      </c>
      <c r="B300" t="s">
        <v>613</v>
      </c>
      <c r="C300">
        <v>59587</v>
      </c>
    </row>
    <row r="301" spans="1:3" x14ac:dyDescent="0.35">
      <c r="A301" t="s">
        <v>614</v>
      </c>
      <c r="B301" t="s">
        <v>615</v>
      </c>
      <c r="C301">
        <v>43672</v>
      </c>
    </row>
    <row r="302" spans="1:3" x14ac:dyDescent="0.35">
      <c r="A302" t="s">
        <v>616</v>
      </c>
      <c r="B302" t="s">
        <v>617</v>
      </c>
      <c r="C302">
        <v>29037</v>
      </c>
    </row>
    <row r="303" spans="1:3" x14ac:dyDescent="0.35">
      <c r="A303" t="s">
        <v>618</v>
      </c>
      <c r="B303" t="s">
        <v>522</v>
      </c>
      <c r="C303">
        <v>32407</v>
      </c>
    </row>
    <row r="304" spans="1:3" x14ac:dyDescent="0.35">
      <c r="A304" t="s">
        <v>619</v>
      </c>
      <c r="B304" t="s">
        <v>620</v>
      </c>
      <c r="C304">
        <v>50706</v>
      </c>
    </row>
    <row r="305" spans="1:3" x14ac:dyDescent="0.35">
      <c r="A305" t="s">
        <v>621</v>
      </c>
      <c r="B305" t="s">
        <v>622</v>
      </c>
      <c r="C305">
        <v>28487</v>
      </c>
    </row>
    <row r="306" spans="1:3" x14ac:dyDescent="0.35">
      <c r="A306" t="s">
        <v>623</v>
      </c>
      <c r="B306" t="s">
        <v>624</v>
      </c>
      <c r="C306">
        <v>81115</v>
      </c>
    </row>
    <row r="307" spans="1:3" x14ac:dyDescent="0.35">
      <c r="A307" t="s">
        <v>625</v>
      </c>
      <c r="B307" t="s">
        <v>626</v>
      </c>
      <c r="C307">
        <v>381831</v>
      </c>
    </row>
    <row r="308" spans="1:3" x14ac:dyDescent="0.35">
      <c r="A308" t="s">
        <v>627</v>
      </c>
      <c r="B308" t="s">
        <v>189</v>
      </c>
      <c r="C308">
        <v>54542</v>
      </c>
    </row>
    <row r="309" spans="1:3" x14ac:dyDescent="0.35">
      <c r="A309" t="s">
        <v>628</v>
      </c>
      <c r="B309" t="s">
        <v>629</v>
      </c>
      <c r="C309">
        <v>28935</v>
      </c>
    </row>
    <row r="310" spans="1:3" x14ac:dyDescent="0.35">
      <c r="A310" t="s">
        <v>630</v>
      </c>
      <c r="B310" t="s">
        <v>631</v>
      </c>
      <c r="C310">
        <v>26275</v>
      </c>
    </row>
    <row r="311" spans="1:3" x14ac:dyDescent="0.35">
      <c r="A311" t="s">
        <v>632</v>
      </c>
      <c r="B311" t="s">
        <v>633</v>
      </c>
      <c r="C311">
        <v>79853</v>
      </c>
    </row>
    <row r="312" spans="1:3" x14ac:dyDescent="0.35">
      <c r="A312" t="s">
        <v>634</v>
      </c>
      <c r="B312" t="s">
        <v>635</v>
      </c>
      <c r="C312">
        <v>31338</v>
      </c>
    </row>
    <row r="313" spans="1:3" x14ac:dyDescent="0.35">
      <c r="A313" t="s">
        <v>636</v>
      </c>
      <c r="B313" t="s">
        <v>637</v>
      </c>
      <c r="C313">
        <v>50165</v>
      </c>
    </row>
    <row r="314" spans="1:3" x14ac:dyDescent="0.35">
      <c r="A314" t="s">
        <v>638</v>
      </c>
      <c r="B314" t="s">
        <v>639</v>
      </c>
      <c r="C314">
        <v>37057</v>
      </c>
    </row>
    <row r="315" spans="1:3" x14ac:dyDescent="0.35">
      <c r="A315" t="s">
        <v>640</v>
      </c>
      <c r="B315" t="s">
        <v>641</v>
      </c>
      <c r="C315">
        <v>36640</v>
      </c>
    </row>
    <row r="316" spans="1:3" x14ac:dyDescent="0.35">
      <c r="A316" t="s">
        <v>642</v>
      </c>
      <c r="B316" t="s">
        <v>643</v>
      </c>
      <c r="C316">
        <v>40482</v>
      </c>
    </row>
    <row r="317" spans="1:3" x14ac:dyDescent="0.35">
      <c r="A317" t="s">
        <v>644</v>
      </c>
      <c r="B317" t="s">
        <v>316</v>
      </c>
      <c r="C317">
        <v>82803</v>
      </c>
    </row>
    <row r="318" spans="1:3" x14ac:dyDescent="0.35">
      <c r="A318" t="s">
        <v>645</v>
      </c>
      <c r="B318" t="s">
        <v>646</v>
      </c>
      <c r="C318">
        <v>39065</v>
      </c>
    </row>
    <row r="319" spans="1:3" x14ac:dyDescent="0.35">
      <c r="A319" t="s">
        <v>647</v>
      </c>
      <c r="B319" t="s">
        <v>648</v>
      </c>
      <c r="C319">
        <v>74322</v>
      </c>
    </row>
    <row r="320" spans="1:3" x14ac:dyDescent="0.35">
      <c r="A320" t="s">
        <v>649</v>
      </c>
      <c r="B320" t="s">
        <v>650</v>
      </c>
      <c r="C320">
        <v>64176</v>
      </c>
    </row>
    <row r="321" spans="1:3" x14ac:dyDescent="0.35">
      <c r="A321" t="s">
        <v>651</v>
      </c>
      <c r="B321" t="s">
        <v>652</v>
      </c>
      <c r="C321">
        <v>54691</v>
      </c>
    </row>
    <row r="322" spans="1:3" x14ac:dyDescent="0.35">
      <c r="A322" t="s">
        <v>653</v>
      </c>
      <c r="B322" t="s">
        <v>654</v>
      </c>
      <c r="C322">
        <v>188143</v>
      </c>
    </row>
    <row r="323" spans="1:3" x14ac:dyDescent="0.35">
      <c r="A323" t="s">
        <v>655</v>
      </c>
      <c r="B323" t="s">
        <v>656</v>
      </c>
      <c r="C323">
        <v>95247</v>
      </c>
    </row>
    <row r="324" spans="1:3" x14ac:dyDescent="0.35">
      <c r="A324" t="s">
        <v>657</v>
      </c>
      <c r="B324" t="s">
        <v>658</v>
      </c>
      <c r="C324">
        <v>43295</v>
      </c>
    </row>
    <row r="325" spans="1:3" x14ac:dyDescent="0.35">
      <c r="A325" t="s">
        <v>659</v>
      </c>
      <c r="B325" t="s">
        <v>660</v>
      </c>
      <c r="C325">
        <v>24592</v>
      </c>
    </row>
    <row r="326" spans="1:3" x14ac:dyDescent="0.35">
      <c r="A326" t="s">
        <v>661</v>
      </c>
      <c r="B326" t="s">
        <v>662</v>
      </c>
      <c r="C326">
        <v>27484</v>
      </c>
    </row>
    <row r="327" spans="1:3" x14ac:dyDescent="0.35">
      <c r="A327" t="s">
        <v>663</v>
      </c>
      <c r="B327" t="s">
        <v>664</v>
      </c>
      <c r="C327">
        <v>24420</v>
      </c>
    </row>
    <row r="328" spans="1:3" x14ac:dyDescent="0.35">
      <c r="A328" t="s">
        <v>665</v>
      </c>
      <c r="B328" t="s">
        <v>666</v>
      </c>
      <c r="C328">
        <v>24707</v>
      </c>
    </row>
    <row r="329" spans="1:3" x14ac:dyDescent="0.35">
      <c r="A329" t="s">
        <v>667</v>
      </c>
      <c r="B329" t="s">
        <v>668</v>
      </c>
      <c r="C329">
        <v>19586</v>
      </c>
    </row>
    <row r="330" spans="1:3" x14ac:dyDescent="0.35">
      <c r="A330" t="s">
        <v>669</v>
      </c>
      <c r="B330" t="s">
        <v>670</v>
      </c>
      <c r="C330">
        <v>38494</v>
      </c>
    </row>
    <row r="331" spans="1:3" x14ac:dyDescent="0.35">
      <c r="A331" t="s">
        <v>671</v>
      </c>
      <c r="B331" t="s">
        <v>672</v>
      </c>
      <c r="C331">
        <v>28544</v>
      </c>
    </row>
    <row r="332" spans="1:3" x14ac:dyDescent="0.35">
      <c r="A332" t="s">
        <v>673</v>
      </c>
      <c r="B332" t="s">
        <v>674</v>
      </c>
      <c r="C332">
        <v>37651</v>
      </c>
    </row>
    <row r="333" spans="1:3" x14ac:dyDescent="0.35">
      <c r="A333" t="s">
        <v>675</v>
      </c>
      <c r="B333" t="s">
        <v>676</v>
      </c>
      <c r="C333">
        <v>26334</v>
      </c>
    </row>
    <row r="334" spans="1:3" x14ac:dyDescent="0.35">
      <c r="A334" t="s">
        <v>677</v>
      </c>
      <c r="B334" t="s">
        <v>678</v>
      </c>
      <c r="C334">
        <v>51868</v>
      </c>
    </row>
    <row r="335" spans="1:3" x14ac:dyDescent="0.35">
      <c r="A335" t="s">
        <v>679</v>
      </c>
      <c r="B335" t="s">
        <v>680</v>
      </c>
      <c r="C335">
        <v>51227</v>
      </c>
    </row>
    <row r="336" spans="1:3" x14ac:dyDescent="0.35">
      <c r="A336" t="s">
        <v>681</v>
      </c>
      <c r="B336" t="s">
        <v>682</v>
      </c>
      <c r="C336">
        <v>81709</v>
      </c>
    </row>
    <row r="337" spans="1:3" x14ac:dyDescent="0.35">
      <c r="A337" t="s">
        <v>683</v>
      </c>
      <c r="B337" t="s">
        <v>684</v>
      </c>
      <c r="C337">
        <v>27284</v>
      </c>
    </row>
    <row r="338" spans="1:3" x14ac:dyDescent="0.35">
      <c r="A338" t="s">
        <v>685</v>
      </c>
      <c r="B338" t="s">
        <v>686</v>
      </c>
      <c r="C338">
        <v>45404</v>
      </c>
    </row>
    <row r="339" spans="1:3" x14ac:dyDescent="0.35">
      <c r="A339" t="s">
        <v>687</v>
      </c>
      <c r="B339" t="s">
        <v>688</v>
      </c>
      <c r="C339">
        <v>40517</v>
      </c>
    </row>
    <row r="340" spans="1:3" x14ac:dyDescent="0.35">
      <c r="A340" t="s">
        <v>689</v>
      </c>
      <c r="B340" t="s">
        <v>690</v>
      </c>
      <c r="C340">
        <v>24295</v>
      </c>
    </row>
    <row r="341" spans="1:3" x14ac:dyDescent="0.35">
      <c r="A341" t="s">
        <v>691</v>
      </c>
      <c r="B341" t="s">
        <v>692</v>
      </c>
      <c r="C341">
        <v>54505</v>
      </c>
    </row>
    <row r="342" spans="1:3" x14ac:dyDescent="0.35">
      <c r="A342" t="s">
        <v>693</v>
      </c>
      <c r="B342" t="s">
        <v>694</v>
      </c>
      <c r="C342">
        <v>29270</v>
      </c>
    </row>
    <row r="343" spans="1:3" x14ac:dyDescent="0.35">
      <c r="A343" t="s">
        <v>695</v>
      </c>
      <c r="B343" t="s">
        <v>696</v>
      </c>
      <c r="C343">
        <v>64314</v>
      </c>
    </row>
    <row r="344" spans="1:3" x14ac:dyDescent="0.35">
      <c r="A344" t="s">
        <v>697</v>
      </c>
      <c r="B344" t="s">
        <v>698</v>
      </c>
      <c r="C344">
        <v>76996</v>
      </c>
    </row>
    <row r="345" spans="1:3" x14ac:dyDescent="0.35">
      <c r="A345" t="s">
        <v>699</v>
      </c>
      <c r="B345" t="s">
        <v>121</v>
      </c>
      <c r="C345">
        <v>19538</v>
      </c>
    </row>
    <row r="346" spans="1:3" x14ac:dyDescent="0.35">
      <c r="A346" t="s">
        <v>700</v>
      </c>
      <c r="B346" t="s">
        <v>701</v>
      </c>
      <c r="C346">
        <v>43597</v>
      </c>
    </row>
    <row r="347" spans="1:3" x14ac:dyDescent="0.35">
      <c r="A347" t="s">
        <v>702</v>
      </c>
      <c r="B347" t="s">
        <v>703</v>
      </c>
      <c r="C347">
        <v>97511</v>
      </c>
    </row>
    <row r="348" spans="1:3" x14ac:dyDescent="0.35">
      <c r="A348" t="s">
        <v>704</v>
      </c>
      <c r="B348" t="s">
        <v>705</v>
      </c>
      <c r="C348">
        <v>45359</v>
      </c>
    </row>
    <row r="349" spans="1:3" x14ac:dyDescent="0.35">
      <c r="A349" t="s">
        <v>706</v>
      </c>
      <c r="B349" t="s">
        <v>707</v>
      </c>
      <c r="C349">
        <v>33719</v>
      </c>
    </row>
    <row r="350" spans="1:3" x14ac:dyDescent="0.35">
      <c r="A350" t="s">
        <v>708</v>
      </c>
      <c r="B350" t="s">
        <v>709</v>
      </c>
      <c r="C350">
        <v>50093</v>
      </c>
    </row>
    <row r="351" spans="1:3" x14ac:dyDescent="0.35">
      <c r="A351" t="s">
        <v>710</v>
      </c>
      <c r="B351" t="s">
        <v>711</v>
      </c>
      <c r="C351">
        <v>43035</v>
      </c>
    </row>
    <row r="352" spans="1:3" x14ac:dyDescent="0.35">
      <c r="A352" t="s">
        <v>712</v>
      </c>
      <c r="B352" t="s">
        <v>713</v>
      </c>
      <c r="C352">
        <v>44436</v>
      </c>
    </row>
    <row r="353" spans="1:3" x14ac:dyDescent="0.35">
      <c r="A353" t="s">
        <v>714</v>
      </c>
      <c r="B353" t="s">
        <v>715</v>
      </c>
      <c r="C353">
        <v>32593</v>
      </c>
    </row>
    <row r="354" spans="1:3" x14ac:dyDescent="0.35">
      <c r="A354" t="s">
        <v>716</v>
      </c>
      <c r="B354" t="s">
        <v>717</v>
      </c>
      <c r="C354">
        <v>63393</v>
      </c>
    </row>
    <row r="355" spans="1:3" x14ac:dyDescent="0.35">
      <c r="A355" t="s">
        <v>718</v>
      </c>
      <c r="B355" t="s">
        <v>719</v>
      </c>
      <c r="C355">
        <v>61036</v>
      </c>
    </row>
    <row r="356" spans="1:3" x14ac:dyDescent="0.35">
      <c r="A356" t="s">
        <v>720</v>
      </c>
      <c r="B356" t="s">
        <v>721</v>
      </c>
      <c r="C356">
        <v>23671</v>
      </c>
    </row>
    <row r="357" spans="1:3" x14ac:dyDescent="0.35">
      <c r="A357" t="s">
        <v>722</v>
      </c>
      <c r="B357" t="s">
        <v>723</v>
      </c>
      <c r="C357">
        <v>255176</v>
      </c>
    </row>
    <row r="358" spans="1:3" x14ac:dyDescent="0.35">
      <c r="A358" t="s">
        <v>724</v>
      </c>
      <c r="B358" t="s">
        <v>725</v>
      </c>
      <c r="C358">
        <v>134218</v>
      </c>
    </row>
    <row r="359" spans="1:3" x14ac:dyDescent="0.35">
      <c r="A359" t="s">
        <v>726</v>
      </c>
      <c r="B359" t="s">
        <v>727</v>
      </c>
      <c r="C359">
        <v>26904</v>
      </c>
    </row>
    <row r="360" spans="1:3" x14ac:dyDescent="0.35">
      <c r="A360" t="s">
        <v>728</v>
      </c>
      <c r="B360" t="s">
        <v>729</v>
      </c>
      <c r="C360">
        <v>50709</v>
      </c>
    </row>
    <row r="361" spans="1:3" x14ac:dyDescent="0.35">
      <c r="A361" t="s">
        <v>730</v>
      </c>
      <c r="B361" t="s">
        <v>731</v>
      </c>
      <c r="C361">
        <v>31029</v>
      </c>
    </row>
    <row r="362" spans="1:3" x14ac:dyDescent="0.35">
      <c r="A362" t="s">
        <v>732</v>
      </c>
      <c r="B362" t="s">
        <v>733</v>
      </c>
      <c r="C362">
        <v>40564</v>
      </c>
    </row>
    <row r="363" spans="1:3" x14ac:dyDescent="0.35">
      <c r="A363" t="s">
        <v>734</v>
      </c>
      <c r="B363" t="s">
        <v>735</v>
      </c>
      <c r="C363">
        <v>21930</v>
      </c>
    </row>
    <row r="364" spans="1:3" x14ac:dyDescent="0.35">
      <c r="A364" t="s">
        <v>736</v>
      </c>
      <c r="B364" t="s">
        <v>737</v>
      </c>
      <c r="C364">
        <v>33446</v>
      </c>
    </row>
    <row r="365" spans="1:3" x14ac:dyDescent="0.35">
      <c r="A365" t="s">
        <v>738</v>
      </c>
      <c r="B365" t="s">
        <v>739</v>
      </c>
      <c r="C365">
        <v>31715</v>
      </c>
    </row>
    <row r="366" spans="1:3" x14ac:dyDescent="0.35">
      <c r="A366" t="s">
        <v>740</v>
      </c>
      <c r="B366" t="s">
        <v>741</v>
      </c>
      <c r="C366">
        <v>45944</v>
      </c>
    </row>
    <row r="367" spans="1:3" x14ac:dyDescent="0.35">
      <c r="A367" t="s">
        <v>742</v>
      </c>
      <c r="B367" t="s">
        <v>743</v>
      </c>
      <c r="C367">
        <v>24348</v>
      </c>
    </row>
    <row r="368" spans="1:3" x14ac:dyDescent="0.35">
      <c r="A368" t="s">
        <v>744</v>
      </c>
      <c r="B368" t="s">
        <v>745</v>
      </c>
      <c r="C368">
        <v>54286</v>
      </c>
    </row>
    <row r="369" spans="1:3" x14ac:dyDescent="0.35">
      <c r="A369" t="s">
        <v>746</v>
      </c>
      <c r="B369" t="s">
        <v>747</v>
      </c>
      <c r="C369">
        <v>53409</v>
      </c>
    </row>
    <row r="370" spans="1:3" x14ac:dyDescent="0.35">
      <c r="A370" t="s">
        <v>748</v>
      </c>
      <c r="B370" t="s">
        <v>749</v>
      </c>
      <c r="C370">
        <v>32496</v>
      </c>
    </row>
    <row r="371" spans="1:3" x14ac:dyDescent="0.35">
      <c r="A371" t="s">
        <v>750</v>
      </c>
      <c r="B371" t="s">
        <v>751</v>
      </c>
      <c r="C371">
        <v>27959</v>
      </c>
    </row>
    <row r="372" spans="1:3" x14ac:dyDescent="0.35">
      <c r="A372" t="s">
        <v>752</v>
      </c>
      <c r="B372" t="s">
        <v>753</v>
      </c>
      <c r="C372">
        <v>17432</v>
      </c>
    </row>
    <row r="373" spans="1:3" x14ac:dyDescent="0.35">
      <c r="A373" t="s">
        <v>754</v>
      </c>
      <c r="B373" t="s">
        <v>755</v>
      </c>
      <c r="C373">
        <v>24793</v>
      </c>
    </row>
    <row r="374" spans="1:3" x14ac:dyDescent="0.35">
      <c r="A374" t="s">
        <v>756</v>
      </c>
      <c r="B374" t="s">
        <v>757</v>
      </c>
      <c r="C374">
        <v>12417</v>
      </c>
    </row>
    <row r="375" spans="1:3" x14ac:dyDescent="0.35">
      <c r="A375" t="s">
        <v>758</v>
      </c>
      <c r="B375" t="s">
        <v>759</v>
      </c>
      <c r="C375">
        <v>12462</v>
      </c>
    </row>
    <row r="376" spans="1:3" x14ac:dyDescent="0.35">
      <c r="A376" t="s">
        <v>760</v>
      </c>
      <c r="B376" t="s">
        <v>761</v>
      </c>
      <c r="C376">
        <v>30493</v>
      </c>
    </row>
    <row r="377" spans="1:3" x14ac:dyDescent="0.35">
      <c r="A377" t="s">
        <v>762</v>
      </c>
      <c r="B377" t="s">
        <v>763</v>
      </c>
      <c r="C377">
        <v>30769</v>
      </c>
    </row>
    <row r="378" spans="1:3" x14ac:dyDescent="0.35">
      <c r="A378" t="s">
        <v>764</v>
      </c>
      <c r="B378" t="s">
        <v>765</v>
      </c>
      <c r="C378">
        <v>21855</v>
      </c>
    </row>
    <row r="379" spans="1:3" x14ac:dyDescent="0.35">
      <c r="A379" t="s">
        <v>766</v>
      </c>
      <c r="B379" t="s">
        <v>767</v>
      </c>
      <c r="C379">
        <v>23446</v>
      </c>
    </row>
    <row r="380" spans="1:3" x14ac:dyDescent="0.35">
      <c r="A380" t="s">
        <v>768</v>
      </c>
      <c r="B380" t="s">
        <v>769</v>
      </c>
      <c r="C380">
        <v>16275</v>
      </c>
    </row>
    <row r="381" spans="1:3" x14ac:dyDescent="0.35">
      <c r="A381" t="s">
        <v>770</v>
      </c>
      <c r="B381" t="s">
        <v>771</v>
      </c>
      <c r="C381">
        <v>63084</v>
      </c>
    </row>
    <row r="382" spans="1:3" x14ac:dyDescent="0.35">
      <c r="A382" t="s">
        <v>772</v>
      </c>
      <c r="B382" t="s">
        <v>773</v>
      </c>
      <c r="C382">
        <v>35762</v>
      </c>
    </row>
    <row r="383" spans="1:3" x14ac:dyDescent="0.35">
      <c r="A383" t="s">
        <v>774</v>
      </c>
      <c r="B383" t="s">
        <v>775</v>
      </c>
      <c r="C383">
        <v>81335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Gajewski</cp:lastModifiedBy>
  <dcterms:modified xsi:type="dcterms:W3CDTF">2017-04-29T18:11:07Z</dcterms:modified>
</cp:coreProperties>
</file>