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 activeTab="1"/>
  </bookViews>
  <sheets>
    <sheet name="OPIS" sheetId="1" r:id="rId1"/>
    <sheet name="DANE" sheetId="2" r:id="rId2"/>
    <sheet name="TABLICA" sheetId="3" r:id="rId3"/>
  </sheets>
  <calcPr calcId="125725"/>
  <pivotCaches>
    <pivotCache cacheId="20" r:id="rId4"/>
  </pivotCaches>
</workbook>
</file>

<file path=xl/calcChain.xml><?xml version="1.0" encoding="utf-8"?>
<calcChain xmlns="http://schemas.openxmlformats.org/spreadsheetml/2006/main">
  <c r="J29" i="2" a="1"/>
  <c r="J46" s="1"/>
  <c r="I47"/>
  <c r="Q16"/>
  <c r="R16" s="1"/>
  <c r="Q12"/>
  <c r="Q11"/>
  <c r="Q10"/>
  <c r="M19"/>
  <c r="M18"/>
  <c r="M15"/>
  <c r="M14"/>
  <c r="M12"/>
  <c r="M11"/>
  <c r="M10"/>
  <c r="J22"/>
  <c r="J24" s="1"/>
  <c r="J25" s="1"/>
  <c r="J21"/>
  <c r="J20"/>
  <c r="J26" s="1"/>
  <c r="J27" s="1"/>
  <c r="J19"/>
  <c r="I29" s="1"/>
  <c r="J17"/>
  <c r="J15"/>
  <c r="J14"/>
  <c r="J13"/>
  <c r="J12"/>
  <c r="J11"/>
  <c r="J16"/>
  <c r="J29" l="1"/>
  <c r="J31"/>
  <c r="J33"/>
  <c r="J35"/>
  <c r="J37"/>
  <c r="J39"/>
  <c r="J41"/>
  <c r="J43"/>
  <c r="J45"/>
  <c r="J47"/>
  <c r="J30"/>
  <c r="J32"/>
  <c r="J34"/>
  <c r="J36"/>
  <c r="J38"/>
  <c r="J40"/>
  <c r="J42"/>
  <c r="J44"/>
  <c r="I30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N17"/>
  <c r="Q13"/>
  <c r="Q14" s="1"/>
  <c r="M13"/>
  <c r="J18"/>
  <c r="M17"/>
  <c r="M16"/>
  <c r="Q15" l="1"/>
</calcChain>
</file>

<file path=xl/sharedStrings.xml><?xml version="1.0" encoding="utf-8"?>
<sst xmlns="http://schemas.openxmlformats.org/spreadsheetml/2006/main" count="2428" uniqueCount="648">
  <si>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</si>
  <si>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</si>
  <si>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</si>
  <si>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</si>
  <si>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KOMUNIKACJA MIEJSKA</t>
  </si>
  <si>
    <t>Dotyczy komunikacji miejskiej naziemnej.Obejmuje przedsiębiorstwa i zakłady komunikacji miejskiej o liczbie pracujących powyżej 9 osób. Ponadto usługi komunikacji miejskiej świadczyły w prawie wszystkich województwach przedsiębiorstwa komunikacji międzymiastowej.</t>
  </si>
  <si>
    <t>Podgrupa:</t>
  </si>
  <si>
    <t>Długość ścieżek rowerowych</t>
  </si>
  <si>
    <t>Ścieżka rowerowa (droga dla rowerów) - droga lub jej część przeznaczona do ruchu rowerów jednośladowych, oznaczona odpowiednimi znakami drogowymi (ustawa z dnia 20 czerwca 1997 r. Prawo o ruchu drogowym (Dz. U. z 2012 r. poz. 1137).							
Poczawszy od roku 2013 dane uwzględniają długość ścieżek rowerowych będących odpowiednio w obszarze właściwości gminy, starostwa i urzędu marszałkowskiego (bez długości szlaków rowerowych), czyli: samodzielnych dróg dla rowerów (położonych w pasie drogi); dróg wydzielonych z jezdni; dróg wydzielonych z chodnika; dróg zawartych w ciągach pieszo-rowerowych.							
Za długość ścieżek rowerowych należy uważać długość dróg dla rowerów przebiegających w jednym kierunku. Długość ścieżek położonych po dwóch stronach drogi jest liczona odrębnie. Ujęto ścieżki rowerowe służące głównie do celów komunikacyjnych, a nie turystycznych, tzw. szlaków rowerowych (np. położonych w lesie).</t>
  </si>
  <si>
    <t>Data ostatniej aktualizacji:</t>
  </si>
  <si>
    <t>2016-09-06</t>
  </si>
  <si>
    <t>Wymiary:</t>
  </si>
  <si>
    <t>Ścieżki rowerowe; Rok</t>
  </si>
  <si>
    <t>Przypisy:</t>
  </si>
  <si>
    <t>Znak '-' oznacza brak danych</t>
  </si>
  <si>
    <t>Kod</t>
  </si>
  <si>
    <t>Nazwa</t>
  </si>
  <si>
    <t>Ścieżki rowerowe</t>
  </si>
  <si>
    <t>Rok</t>
  </si>
  <si>
    <t>Wartosc</t>
  </si>
  <si>
    <t>Jednostka miary</t>
  </si>
  <si>
    <t>Atrybut</t>
  </si>
  <si>
    <t>1101506000</t>
  </si>
  <si>
    <t>Powiat łódzki wschodni</t>
  </si>
  <si>
    <t>ścieżki rowerowe ogółem</t>
  </si>
  <si>
    <t>2014</t>
  </si>
  <si>
    <t>km</t>
  </si>
  <si>
    <t xml:space="preserve"> </t>
  </si>
  <si>
    <t>1101508000</t>
  </si>
  <si>
    <t>Powiat pabianicki</t>
  </si>
  <si>
    <t>1101520000</t>
  </si>
  <si>
    <t>Powiat zgierski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</si>
  <si>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</si>
  <si>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</si>
  <si>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</si>
  <si>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</si>
  <si>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</si>
  <si>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</si>
  <si>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</si>
  <si>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</si>
  <si>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</si>
  <si>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</si>
  <si>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</si>
  <si>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</si>
  <si>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</si>
  <si>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</si>
  <si>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</si>
  <si>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</si>
  <si>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</si>
  <si>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</si>
  <si>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</si>
  <si>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</si>
  <si>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</si>
  <si>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</si>
  <si>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</si>
  <si>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</si>
  <si>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</si>
  <si>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</si>
  <si>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</si>
  <si>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</si>
  <si>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</si>
  <si>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</si>
  <si>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</si>
  <si>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</si>
  <si>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</si>
  <si>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</si>
  <si>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</si>
  <si>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</si>
  <si>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</si>
  <si>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</si>
  <si>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</si>
  <si>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</si>
  <si>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</si>
  <si>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</si>
  <si>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</si>
  <si>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</si>
  <si>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</si>
  <si>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</si>
  <si>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</si>
  <si>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</si>
  <si>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</si>
  <si>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</si>
  <si>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</si>
  <si>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</si>
  <si>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</si>
  <si>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</si>
  <si>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</si>
  <si>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</si>
  <si>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</si>
  <si>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</si>
  <si>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</si>
  <si>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</si>
  <si>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</si>
  <si>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</si>
  <si>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</si>
  <si>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</si>
  <si>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</si>
  <si>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</si>
  <si>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</si>
  <si>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</si>
  <si>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</si>
  <si>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</si>
  <si>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</si>
  <si>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</si>
  <si>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</si>
  <si>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</si>
  <si>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</si>
  <si>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</si>
  <si>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</si>
  <si>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</si>
  <si>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</si>
  <si>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</si>
  <si>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</si>
  <si>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</si>
  <si>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</si>
  <si>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</si>
  <si>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</si>
  <si>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</si>
  <si>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</si>
  <si>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</si>
  <si>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</si>
  <si>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</si>
  <si>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</si>
  <si>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</si>
  <si>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</si>
  <si>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</si>
  <si>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</si>
  <si>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</si>
  <si>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</si>
  <si>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</si>
  <si>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</si>
  <si>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</si>
  <si>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</si>
  <si>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</si>
  <si>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</si>
  <si>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</si>
  <si>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</si>
  <si>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</si>
  <si>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</si>
  <si>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</si>
  <si>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</si>
  <si>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</si>
  <si>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</si>
  <si>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</si>
  <si>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</si>
  <si>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</si>
  <si>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</si>
  <si>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</si>
  <si>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2122019000</t>
  </si>
  <si>
    <t>Powiat wielicki</t>
  </si>
  <si>
    <t>2122205000</t>
  </si>
  <si>
    <t>Powiat gorlicki</t>
  </si>
  <si>
    <t>2122210000</t>
  </si>
  <si>
    <t>Powiat nowosądecki</t>
  </si>
  <si>
    <t>2122303000</t>
  </si>
  <si>
    <t>Powiat chrzanowski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</si>
  <si>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</si>
  <si>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</si>
  <si>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</si>
  <si>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</si>
  <si>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</si>
  <si>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</si>
  <si>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</si>
  <si>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</si>
  <si>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</si>
  <si>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</si>
  <si>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</si>
  <si>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</si>
  <si>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</si>
  <si>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</si>
  <si>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</si>
  <si>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</si>
  <si>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</si>
  <si>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</si>
  <si>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</si>
  <si>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</si>
  <si>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</si>
  <si>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</si>
  <si>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2244507000</t>
  </si>
  <si>
    <t>Powiat lubliniecki</t>
  </si>
  <si>
    <t>2244513000</t>
  </si>
  <si>
    <t>Powiat tarnogórski</t>
  </si>
  <si>
    <t>2244604000</t>
  </si>
  <si>
    <t>Powiat częstochowski</t>
  </si>
  <si>
    <t>2244606000</t>
  </si>
  <si>
    <t>Powiat kłobucki</t>
  </si>
  <si>
    <t>2244609000</t>
  </si>
  <si>
    <t>Powiat myszkowski</t>
  </si>
  <si>
    <t>2244705000</t>
  </si>
  <si>
    <t>Powiat gliwicki</t>
  </si>
  <si>
    <t>2244911000</t>
  </si>
  <si>
    <t>Powiat raciborski</t>
  </si>
  <si>
    <t>2244912000</t>
  </si>
  <si>
    <t>Powiat rybnicki</t>
  </si>
  <si>
    <t>2244915000</t>
  </si>
  <si>
    <t>Powiat wodzisławski</t>
  </si>
  <si>
    <t>2245001000</t>
  </si>
  <si>
    <t>Powiat będziński</t>
  </si>
  <si>
    <t>2245016000</t>
  </si>
  <si>
    <t>Powiat zawierciański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</si>
  <si>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</si>
  <si>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</si>
  <si>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</si>
  <si>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</si>
  <si>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</si>
  <si>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</si>
  <si>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</si>
  <si>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</si>
  <si>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</si>
  <si>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</si>
  <si>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</si>
  <si>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</si>
  <si>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</si>
  <si>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</si>
  <si>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</si>
  <si>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</si>
  <si>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</si>
  <si>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</si>
  <si>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</si>
  <si>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</si>
  <si>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</si>
  <si>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</si>
  <si>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</si>
  <si>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</si>
  <si>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</si>
  <si>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</si>
  <si>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</si>
  <si>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</si>
  <si>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</si>
  <si>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</si>
  <si>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</si>
  <si>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</si>
  <si>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</si>
  <si>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</si>
  <si>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</si>
  <si>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</si>
  <si>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</si>
  <si>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</si>
  <si>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</si>
  <si>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</si>
  <si>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</si>
  <si>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</si>
  <si>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</si>
  <si>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</si>
  <si>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</si>
  <si>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3183305000</t>
  </si>
  <si>
    <t>Powiat jasielski</t>
  </si>
  <si>
    <t>3183321000</t>
  </si>
  <si>
    <t>Powiat leski</t>
  </si>
  <si>
    <t>3183404000</t>
  </si>
  <si>
    <t>Powiat jarosławski</t>
  </si>
  <si>
    <t>3183409000</t>
  </si>
  <si>
    <t>Powiat lubaczowski</t>
  </si>
  <si>
    <t>3183413000</t>
  </si>
  <si>
    <t>Powiat przemyski</t>
  </si>
  <si>
    <t>3183506000</t>
  </si>
  <si>
    <t>Powiat kolbuszowski</t>
  </si>
  <si>
    <t>3183515000</t>
  </si>
  <si>
    <t>Powiat ropczycko-sędziszowski</t>
  </si>
  <si>
    <t>3183516000</t>
  </si>
  <si>
    <t>Powiat rzeszowski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</si>
  <si>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</si>
  <si>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</si>
  <si>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</si>
  <si>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</si>
  <si>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</si>
  <si>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</si>
  <si>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</si>
  <si>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</si>
  <si>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</si>
  <si>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</si>
  <si>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3203702000</t>
  </si>
  <si>
    <t>Powiat białostocki</t>
  </si>
  <si>
    <t>3203711000</t>
  </si>
  <si>
    <t>Powiat sokólski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</si>
  <si>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</si>
  <si>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</si>
  <si>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</si>
  <si>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</si>
  <si>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</si>
  <si>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</si>
  <si>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</si>
  <si>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</si>
  <si>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</si>
  <si>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</si>
  <si>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</si>
  <si>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</si>
  <si>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</si>
  <si>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3203901000</t>
  </si>
  <si>
    <t>Powiat augustowski</t>
  </si>
  <si>
    <t>3203904000</t>
  </si>
  <si>
    <t>Powiat grajewski</t>
  </si>
  <si>
    <t>3203909000</t>
  </si>
  <si>
    <t>Powiat sejneński</t>
  </si>
  <si>
    <t>3203912000</t>
  </si>
  <si>
    <t>Powiat suwalski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</si>
  <si>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</si>
  <si>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</si>
  <si>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</si>
  <si>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</si>
  <si>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</si>
  <si>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</si>
  <si>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</si>
  <si>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</si>
  <si>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</si>
  <si>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</si>
  <si>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3265301000</t>
  </si>
  <si>
    <t>Powiat buski</t>
  </si>
  <si>
    <t>3265302000</t>
  </si>
  <si>
    <t>Powiat jędrzejowski</t>
  </si>
  <si>
    <t>3265303000</t>
  </si>
  <si>
    <t>Powiat kazimierski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</si>
  <si>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</si>
  <si>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</si>
  <si>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</si>
  <si>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</si>
  <si>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</si>
  <si>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</si>
  <si>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</si>
  <si>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</si>
  <si>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</si>
  <si>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</si>
  <si>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</si>
  <si>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</si>
  <si>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</si>
  <si>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</si>
  <si>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</si>
  <si>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</si>
  <si>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4081402000</t>
  </si>
  <si>
    <t>Powiat krośnieński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</si>
  <si>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</si>
  <si>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</si>
  <si>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</si>
  <si>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</si>
  <si>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</si>
  <si>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</si>
  <si>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</si>
  <si>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</si>
  <si>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</si>
  <si>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</si>
  <si>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</si>
  <si>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</si>
  <si>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</si>
  <si>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</si>
  <si>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</si>
  <si>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</si>
  <si>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</si>
  <si>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</si>
  <si>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</si>
  <si>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</si>
  <si>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</si>
  <si>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</si>
  <si>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</si>
  <si>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</si>
  <si>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</si>
  <si>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</si>
  <si>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</si>
  <si>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</si>
  <si>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</si>
  <si>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</si>
  <si>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</si>
  <si>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</si>
  <si>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</si>
  <si>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</si>
  <si>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</si>
  <si>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</si>
  <si>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</si>
  <si>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</si>
  <si>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</si>
  <si>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</si>
  <si>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</si>
  <si>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</si>
  <si>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</si>
  <si>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</si>
  <si>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</si>
  <si>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</si>
  <si>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</si>
  <si>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</si>
  <si>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</si>
  <si>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</si>
  <si>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</si>
  <si>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</si>
  <si>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</si>
  <si>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</si>
  <si>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</si>
  <si>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</si>
  <si>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</si>
  <si>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</si>
  <si>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</si>
  <si>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</si>
  <si>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</si>
  <si>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</si>
  <si>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</si>
  <si>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</si>
  <si>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</si>
  <si>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</si>
  <si>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</si>
  <si>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</si>
  <si>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</si>
  <si>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</si>
  <si>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</si>
  <si>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</si>
  <si>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</si>
  <si>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</si>
  <si>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</si>
  <si>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</si>
  <si>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</si>
  <si>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</si>
  <si>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</si>
  <si>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</si>
  <si>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</si>
  <si>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</si>
  <si>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</si>
  <si>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</si>
  <si>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</si>
  <si>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</si>
  <si>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</si>
  <si>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</si>
  <si>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</si>
  <si>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</si>
  <si>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</si>
  <si>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</si>
  <si>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</si>
  <si>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</si>
  <si>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</si>
  <si>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</si>
  <si>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</si>
  <si>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</si>
  <si>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</si>
  <si>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</si>
  <si>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</si>
  <si>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</si>
  <si>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</si>
  <si>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</si>
  <si>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</si>
  <si>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</si>
  <si>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</si>
  <si>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</si>
  <si>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5020101000</t>
  </si>
  <si>
    <t>Powiat bolesławiecki</t>
  </si>
  <si>
    <t>5020105000</t>
  </si>
  <si>
    <t>Powiat jaworski</t>
  </si>
  <si>
    <t>5020112000</t>
  </si>
  <si>
    <t>Powiat lwówecki</t>
  </si>
  <si>
    <t>5020125000</t>
  </si>
  <si>
    <t>Powiat zgorzelecki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</si>
  <si>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</si>
  <si>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</si>
  <si>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</si>
  <si>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</si>
  <si>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</si>
  <si>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</si>
  <si>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</si>
  <si>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</si>
  <si>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</si>
  <si>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</si>
  <si>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</si>
  <si>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</si>
  <si>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</si>
  <si>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</si>
  <si>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</si>
  <si>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</si>
  <si>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</si>
  <si>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</si>
  <si>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</si>
  <si>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</si>
  <si>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</si>
  <si>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</si>
  <si>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</si>
  <si>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</si>
  <si>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</si>
  <si>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</si>
  <si>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</si>
  <si>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</si>
  <si>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</si>
  <si>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</si>
  <si>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</si>
  <si>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</si>
  <si>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</si>
  <si>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</si>
  <si>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</si>
  <si>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</si>
  <si>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</si>
  <si>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</si>
  <si>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</si>
  <si>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</si>
  <si>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</si>
  <si>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</si>
  <si>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</si>
  <si>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</si>
  <si>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</si>
  <si>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</si>
  <si>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</si>
  <si>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</si>
  <si>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</si>
  <si>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</si>
  <si>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</si>
  <si>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</si>
  <si>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6040603000</t>
  </si>
  <si>
    <t>Powiat bydgoski</t>
  </si>
  <si>
    <t>6040615000</t>
  </si>
  <si>
    <t>Powiat toruński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</si>
  <si>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</si>
  <si>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</si>
  <si>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</si>
  <si>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</si>
  <si>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</si>
  <si>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</si>
  <si>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</si>
  <si>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</si>
  <si>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</si>
  <si>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</si>
  <si>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</si>
  <si>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</si>
  <si>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</si>
  <si>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</si>
  <si>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</si>
  <si>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</si>
  <si>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</si>
  <si>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</si>
  <si>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</si>
  <si>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</si>
  <si>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</si>
  <si>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</si>
  <si>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</si>
  <si>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</si>
  <si>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</si>
  <si>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</si>
  <si>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</si>
  <si>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</si>
  <si>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</si>
  <si>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</si>
  <si>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</si>
  <si>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</si>
  <si>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</si>
  <si>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</si>
  <si>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</si>
  <si>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</si>
  <si>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</si>
  <si>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</si>
  <si>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</si>
  <si>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</si>
  <si>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</si>
  <si>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</si>
  <si>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</si>
  <si>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</si>
  <si>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</si>
  <si>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</si>
  <si>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</si>
  <si>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</si>
  <si>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</si>
  <si>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</si>
  <si>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</si>
  <si>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</si>
  <si>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</si>
  <si>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</si>
  <si>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</si>
  <si>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</si>
  <si>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</si>
  <si>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</si>
  <si>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</si>
  <si>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</si>
  <si>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</si>
  <si>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</si>
  <si>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</si>
  <si>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</si>
  <si>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</si>
  <si>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</si>
  <si>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</si>
  <si>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</si>
  <si>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</si>
  <si>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</si>
  <si>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</si>
  <si>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</si>
  <si>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</si>
  <si>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</si>
  <si>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</si>
  <si>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</si>
  <si>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</si>
  <si>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</si>
  <si>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</si>
  <si>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</si>
  <si>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</si>
  <si>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</si>
  <si>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</si>
  <si>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</si>
  <si>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</si>
  <si>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</si>
  <si>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</si>
  <si>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</si>
  <si>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</si>
  <si>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</si>
  <si>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</si>
  <si>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</si>
  <si>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</si>
  <si>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</si>
  <si>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</si>
  <si>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</si>
  <si>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</si>
  <si>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</si>
  <si>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</si>
  <si>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</si>
  <si>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</si>
  <si>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</si>
  <si>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</si>
  <si>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Etykiety kolumn</t>
  </si>
  <si>
    <t>Etykiety wierszy</t>
  </si>
  <si>
    <t>Imię Nazwisko</t>
  </si>
  <si>
    <t>Bartosz Lubrant</t>
  </si>
  <si>
    <t>Nr albumu</t>
  </si>
  <si>
    <t>Grupa</t>
  </si>
  <si>
    <t>GC07</t>
  </si>
  <si>
    <t>Rok studiów</t>
  </si>
  <si>
    <t>I rok</t>
  </si>
  <si>
    <t>Wydział</t>
  </si>
  <si>
    <t>WGM</t>
  </si>
  <si>
    <t>Kierunek</t>
  </si>
  <si>
    <t>MSG</t>
  </si>
  <si>
    <t>Wartości</t>
  </si>
  <si>
    <t>Średnia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</si>
  <si>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</si>
  <si>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</si>
  <si>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</si>
  <si>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</si>
  <si>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</si>
  <si>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</si>
  <si>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</si>
  <si>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</si>
  <si>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Maximum</t>
  </si>
  <si>
    <t>Suma</t>
  </si>
  <si>
    <t>Licznik</t>
  </si>
  <si>
    <t>Miary klasyczne</t>
  </si>
  <si>
    <t>Maksimum</t>
  </si>
  <si>
    <t>Vx</t>
  </si>
  <si>
    <t>Xtyp</t>
  </si>
  <si>
    <t>Miary pozycyjne</t>
  </si>
  <si>
    <t>Kwartyl 1</t>
  </si>
  <si>
    <t>Me (Q2)</t>
  </si>
  <si>
    <t>Kwartyl 3</t>
  </si>
  <si>
    <t>Q=(Q3-Q1)/2</t>
  </si>
  <si>
    <t>VQ</t>
  </si>
  <si>
    <t>AQ=(Q1+Q3-2*Q2)/(2*Q)</t>
  </si>
  <si>
    <t>Dominanta</t>
  </si>
  <si>
    <t>&lt;- tyle razy wystąpiła dominanta</t>
  </si>
  <si>
    <t>k</t>
  </si>
  <si>
    <t>k-zaokr</t>
  </si>
  <si>
    <t>rozstęp</t>
  </si>
  <si>
    <t>H</t>
  </si>
</sst>
</file>

<file path=xl/styles.xml><?xml version="1.0" encoding="utf-8"?>
<styleSheet xmlns="http://schemas.openxmlformats.org/spreadsheetml/2006/main">
  <numFmts count="2">
    <numFmt numFmtId="164" formatCode="0.0"/>
    <numFmt numFmtId="167" formatCode="0.0000"/>
  </numFmts>
  <fonts count="5">
    <font>
      <sz val="11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0" fillId="0" borderId="0" xfId="0" pivotButton="1" applyNumberFormat="1" applyFont="1"/>
    <xf numFmtId="0" fontId="2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0" fillId="0" borderId="4" xfId="0" applyNumberFormat="1" applyFont="1" applyBorder="1" applyAlignment="1">
      <alignment horizontal="left"/>
    </xf>
    <xf numFmtId="0" fontId="1" fillId="0" borderId="4" xfId="0" applyNumberFormat="1" applyFont="1" applyBorder="1"/>
    <xf numFmtId="0" fontId="2" fillId="0" borderId="5" xfId="0" applyNumberFormat="1" applyFont="1" applyBorder="1"/>
    <xf numFmtId="0" fontId="1" fillId="0" borderId="6" xfId="0" applyNumberFormat="1" applyFont="1" applyBorder="1"/>
    <xf numFmtId="0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1" fillId="0" borderId="11" xfId="0" applyNumberFormat="1" applyFont="1" applyBorder="1"/>
    <xf numFmtId="164" fontId="0" fillId="0" borderId="4" xfId="0" applyNumberFormat="1" applyFont="1" applyBorder="1"/>
    <xf numFmtId="0" fontId="0" fillId="0" borderId="4" xfId="0" applyNumberFormat="1" applyFont="1" applyBorder="1"/>
    <xf numFmtId="2" fontId="0" fillId="0" borderId="4" xfId="0" applyNumberFormat="1" applyFont="1" applyBorder="1"/>
    <xf numFmtId="0" fontId="1" fillId="0" borderId="12" xfId="0" applyNumberFormat="1" applyFont="1" applyBorder="1"/>
    <xf numFmtId="2" fontId="0" fillId="0" borderId="6" xfId="0" applyNumberFormat="1" applyFont="1" applyBorder="1"/>
    <xf numFmtId="0" fontId="3" fillId="0" borderId="13" xfId="0" applyNumberFormat="1" applyFont="1" applyFill="1" applyBorder="1" applyAlignment="1">
      <alignment horizontal="center"/>
    </xf>
    <xf numFmtId="0" fontId="3" fillId="0" borderId="14" xfId="0" applyNumberFormat="1" applyFont="1" applyFill="1" applyBorder="1" applyAlignment="1">
      <alignment horizontal="center"/>
    </xf>
    <xf numFmtId="0" fontId="0" fillId="0" borderId="11" xfId="0" applyNumberFormat="1" applyFill="1" applyBorder="1" applyAlignment="1"/>
    <xf numFmtId="2" fontId="0" fillId="0" borderId="4" xfId="0" applyNumberFormat="1" applyFill="1" applyBorder="1" applyAlignment="1"/>
    <xf numFmtId="0" fontId="0" fillId="0" borderId="12" xfId="0" applyNumberFormat="1" applyFill="1" applyBorder="1" applyAlignment="1"/>
    <xf numFmtId="2" fontId="0" fillId="0" borderId="6" xfId="0" applyNumberFormat="1" applyFill="1" applyBorder="1" applyAlignme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1" xfId="0" applyBorder="1"/>
    <xf numFmtId="0" fontId="0" fillId="0" borderId="4" xfId="0" applyBorder="1"/>
    <xf numFmtId="164" fontId="0" fillId="0" borderId="4" xfId="0" applyNumberFormat="1" applyBorder="1"/>
    <xf numFmtId="9" fontId="0" fillId="0" borderId="4" xfId="1" applyFont="1" applyBorder="1"/>
    <xf numFmtId="2" fontId="0" fillId="0" borderId="4" xfId="0" applyNumberFormat="1" applyBorder="1"/>
    <xf numFmtId="0" fontId="0" fillId="0" borderId="12" xfId="0" applyBorder="1"/>
    <xf numFmtId="0" fontId="0" fillId="0" borderId="6" xfId="0" applyBorder="1"/>
    <xf numFmtId="2" fontId="0" fillId="0" borderId="0" xfId="0" applyNumberFormat="1" applyFont="1"/>
    <xf numFmtId="0" fontId="1" fillId="0" borderId="0" xfId="0" applyNumberFormat="1" applyFont="1"/>
    <xf numFmtId="167" fontId="0" fillId="0" borderId="0" xfId="0" applyNumberFormat="1" applyFont="1"/>
    <xf numFmtId="1" fontId="0" fillId="0" borderId="0" xfId="0" applyNumberFormat="1" applyFont="1"/>
    <xf numFmtId="0" fontId="1" fillId="0" borderId="0" xfId="0" applyNumberFormat="1" applyFont="1" applyAlignment="1">
      <alignment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1"/>
          <c:order val="0"/>
          <c:val>
            <c:numRef>
              <c:f>DANE!$J$29:$J$47</c:f>
              <c:numCache>
                <c:formatCode>General</c:formatCode>
                <c:ptCount val="19"/>
                <c:pt idx="0">
                  <c:v>1</c:v>
                </c:pt>
                <c:pt idx="1">
                  <c:v>123</c:v>
                </c:pt>
                <c:pt idx="2">
                  <c:v>75</c:v>
                </c:pt>
                <c:pt idx="3">
                  <c:v>47</c:v>
                </c:pt>
                <c:pt idx="4">
                  <c:v>22</c:v>
                </c:pt>
                <c:pt idx="5">
                  <c:v>13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</c:ser>
        <c:axId val="118076160"/>
        <c:axId val="122815616"/>
      </c:barChart>
      <c:catAx>
        <c:axId val="118076160"/>
        <c:scaling>
          <c:orientation val="minMax"/>
        </c:scaling>
        <c:axPos val="b"/>
        <c:tickLblPos val="nextTo"/>
        <c:crossAx val="122815616"/>
        <c:crosses val="autoZero"/>
        <c:auto val="1"/>
        <c:lblAlgn val="ctr"/>
        <c:lblOffset val="100"/>
      </c:catAx>
      <c:valAx>
        <c:axId val="122815616"/>
        <c:scaling>
          <c:orientation val="minMax"/>
        </c:scaling>
        <c:axPos val="l"/>
        <c:majorGridlines/>
        <c:numFmt formatCode="General" sourceLinked="1"/>
        <c:tickLblPos val="nextTo"/>
        <c:crossAx val="118076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val>
            <c:numRef>
              <c:f>DANE!$E$9:$E$302</c:f>
              <c:numCache>
                <c:formatCode>0.0</c:formatCode>
                <c:ptCount val="294"/>
                <c:pt idx="0">
                  <c:v>21.9</c:v>
                </c:pt>
                <c:pt idx="1">
                  <c:v>8.4</c:v>
                </c:pt>
                <c:pt idx="2">
                  <c:v>14.6</c:v>
                </c:pt>
                <c:pt idx="3">
                  <c:v>114.3</c:v>
                </c:pt>
                <c:pt idx="4">
                  <c:v>10</c:v>
                </c:pt>
                <c:pt idx="5">
                  <c:v>17.399999999999999</c:v>
                </c:pt>
                <c:pt idx="6">
                  <c:v>9</c:v>
                </c:pt>
                <c:pt idx="7">
                  <c:v>30.1</c:v>
                </c:pt>
                <c:pt idx="8">
                  <c:v>9.9</c:v>
                </c:pt>
                <c:pt idx="9">
                  <c:v>27.2</c:v>
                </c:pt>
                <c:pt idx="10">
                  <c:v>17.100000000000001</c:v>
                </c:pt>
                <c:pt idx="11">
                  <c:v>13</c:v>
                </c:pt>
                <c:pt idx="12">
                  <c:v>6.7</c:v>
                </c:pt>
                <c:pt idx="13">
                  <c:v>14.7</c:v>
                </c:pt>
                <c:pt idx="14">
                  <c:v>43.9</c:v>
                </c:pt>
                <c:pt idx="15">
                  <c:v>17.5</c:v>
                </c:pt>
                <c:pt idx="16">
                  <c:v>1.4</c:v>
                </c:pt>
                <c:pt idx="17">
                  <c:v>4.9000000000000004</c:v>
                </c:pt>
                <c:pt idx="18">
                  <c:v>1.9</c:v>
                </c:pt>
                <c:pt idx="19">
                  <c:v>2.2000000000000002</c:v>
                </c:pt>
                <c:pt idx="20">
                  <c:v>10.5</c:v>
                </c:pt>
                <c:pt idx="21">
                  <c:v>15.7</c:v>
                </c:pt>
                <c:pt idx="22">
                  <c:v>20.5</c:v>
                </c:pt>
                <c:pt idx="23">
                  <c:v>1.1000000000000001</c:v>
                </c:pt>
                <c:pt idx="24">
                  <c:v>9</c:v>
                </c:pt>
                <c:pt idx="25">
                  <c:v>1.8</c:v>
                </c:pt>
                <c:pt idx="26">
                  <c:v>32.200000000000003</c:v>
                </c:pt>
                <c:pt idx="27">
                  <c:v>5.3</c:v>
                </c:pt>
                <c:pt idx="28">
                  <c:v>51.1</c:v>
                </c:pt>
                <c:pt idx="29">
                  <c:v>37.799999999999997</c:v>
                </c:pt>
                <c:pt idx="30">
                  <c:v>7.4</c:v>
                </c:pt>
                <c:pt idx="31">
                  <c:v>6.7</c:v>
                </c:pt>
                <c:pt idx="32">
                  <c:v>1.4</c:v>
                </c:pt>
                <c:pt idx="33">
                  <c:v>1.7</c:v>
                </c:pt>
                <c:pt idx="34">
                  <c:v>5.4</c:v>
                </c:pt>
                <c:pt idx="35">
                  <c:v>1.8</c:v>
                </c:pt>
                <c:pt idx="36">
                  <c:v>4.0999999999999996</c:v>
                </c:pt>
                <c:pt idx="37">
                  <c:v>7</c:v>
                </c:pt>
                <c:pt idx="38">
                  <c:v>37.1</c:v>
                </c:pt>
                <c:pt idx="39">
                  <c:v>12.8</c:v>
                </c:pt>
                <c:pt idx="40">
                  <c:v>36.799999999999997</c:v>
                </c:pt>
                <c:pt idx="41">
                  <c:v>30.6</c:v>
                </c:pt>
                <c:pt idx="42">
                  <c:v>35.200000000000003</c:v>
                </c:pt>
                <c:pt idx="43">
                  <c:v>15.8</c:v>
                </c:pt>
                <c:pt idx="44">
                  <c:v>11.2</c:v>
                </c:pt>
                <c:pt idx="45">
                  <c:v>25.6</c:v>
                </c:pt>
                <c:pt idx="46">
                  <c:v>32.700000000000003</c:v>
                </c:pt>
                <c:pt idx="47">
                  <c:v>11.9</c:v>
                </c:pt>
                <c:pt idx="48">
                  <c:v>26.3</c:v>
                </c:pt>
                <c:pt idx="49">
                  <c:v>16.3</c:v>
                </c:pt>
                <c:pt idx="50">
                  <c:v>14.1</c:v>
                </c:pt>
                <c:pt idx="51">
                  <c:v>17.600000000000001</c:v>
                </c:pt>
                <c:pt idx="52">
                  <c:v>1.1000000000000001</c:v>
                </c:pt>
                <c:pt idx="53">
                  <c:v>1.5</c:v>
                </c:pt>
                <c:pt idx="54">
                  <c:v>9</c:v>
                </c:pt>
                <c:pt idx="55">
                  <c:v>7.8</c:v>
                </c:pt>
                <c:pt idx="56">
                  <c:v>20.399999999999999</c:v>
                </c:pt>
                <c:pt idx="57">
                  <c:v>4</c:v>
                </c:pt>
                <c:pt idx="58">
                  <c:v>0.7</c:v>
                </c:pt>
                <c:pt idx="59">
                  <c:v>0.5</c:v>
                </c:pt>
                <c:pt idx="60">
                  <c:v>4.5</c:v>
                </c:pt>
                <c:pt idx="61">
                  <c:v>7</c:v>
                </c:pt>
                <c:pt idx="62">
                  <c:v>4.8</c:v>
                </c:pt>
                <c:pt idx="63">
                  <c:v>4.9000000000000004</c:v>
                </c:pt>
                <c:pt idx="64">
                  <c:v>2.8</c:v>
                </c:pt>
                <c:pt idx="65">
                  <c:v>18.2</c:v>
                </c:pt>
                <c:pt idx="66">
                  <c:v>1.8</c:v>
                </c:pt>
                <c:pt idx="67">
                  <c:v>0.8</c:v>
                </c:pt>
                <c:pt idx="68">
                  <c:v>5</c:v>
                </c:pt>
                <c:pt idx="69">
                  <c:v>15.3</c:v>
                </c:pt>
                <c:pt idx="70">
                  <c:v>27.3</c:v>
                </c:pt>
                <c:pt idx="71">
                  <c:v>3.5</c:v>
                </c:pt>
                <c:pt idx="72">
                  <c:v>1.4</c:v>
                </c:pt>
                <c:pt idx="73">
                  <c:v>22.5</c:v>
                </c:pt>
                <c:pt idx="74">
                  <c:v>18.5</c:v>
                </c:pt>
                <c:pt idx="75">
                  <c:v>1.4</c:v>
                </c:pt>
                <c:pt idx="76">
                  <c:v>37.200000000000003</c:v>
                </c:pt>
                <c:pt idx="77">
                  <c:v>12.2</c:v>
                </c:pt>
                <c:pt idx="78">
                  <c:v>29</c:v>
                </c:pt>
                <c:pt idx="79">
                  <c:v>3.6</c:v>
                </c:pt>
                <c:pt idx="80">
                  <c:v>11.3</c:v>
                </c:pt>
                <c:pt idx="81">
                  <c:v>9</c:v>
                </c:pt>
                <c:pt idx="82">
                  <c:v>40.799999999999997</c:v>
                </c:pt>
                <c:pt idx="83">
                  <c:v>1.5</c:v>
                </c:pt>
                <c:pt idx="84">
                  <c:v>14.5</c:v>
                </c:pt>
                <c:pt idx="85">
                  <c:v>27</c:v>
                </c:pt>
                <c:pt idx="86">
                  <c:v>30.6</c:v>
                </c:pt>
                <c:pt idx="87">
                  <c:v>2.1</c:v>
                </c:pt>
                <c:pt idx="88">
                  <c:v>6</c:v>
                </c:pt>
                <c:pt idx="89">
                  <c:v>30.6</c:v>
                </c:pt>
                <c:pt idx="90">
                  <c:v>24.2</c:v>
                </c:pt>
                <c:pt idx="91">
                  <c:v>0.6</c:v>
                </c:pt>
                <c:pt idx="92">
                  <c:v>6.5</c:v>
                </c:pt>
                <c:pt idx="93">
                  <c:v>19.399999999999999</c:v>
                </c:pt>
                <c:pt idx="94">
                  <c:v>24.7</c:v>
                </c:pt>
                <c:pt idx="95">
                  <c:v>5.2</c:v>
                </c:pt>
                <c:pt idx="96">
                  <c:v>3.6</c:v>
                </c:pt>
                <c:pt idx="97">
                  <c:v>1.1000000000000001</c:v>
                </c:pt>
                <c:pt idx="98">
                  <c:v>33.700000000000003</c:v>
                </c:pt>
                <c:pt idx="99">
                  <c:v>3.1</c:v>
                </c:pt>
                <c:pt idx="100">
                  <c:v>29.8</c:v>
                </c:pt>
                <c:pt idx="101">
                  <c:v>22</c:v>
                </c:pt>
                <c:pt idx="102">
                  <c:v>8.1999999999999993</c:v>
                </c:pt>
                <c:pt idx="103">
                  <c:v>10.1</c:v>
                </c:pt>
                <c:pt idx="104">
                  <c:v>2.2000000000000002</c:v>
                </c:pt>
                <c:pt idx="105">
                  <c:v>7.6</c:v>
                </c:pt>
                <c:pt idx="106">
                  <c:v>36.1</c:v>
                </c:pt>
                <c:pt idx="107">
                  <c:v>3.2</c:v>
                </c:pt>
                <c:pt idx="108">
                  <c:v>11.2</c:v>
                </c:pt>
                <c:pt idx="109">
                  <c:v>14.7</c:v>
                </c:pt>
                <c:pt idx="110">
                  <c:v>0.1</c:v>
                </c:pt>
                <c:pt idx="111">
                  <c:v>4.5</c:v>
                </c:pt>
                <c:pt idx="112">
                  <c:v>18.8</c:v>
                </c:pt>
                <c:pt idx="113">
                  <c:v>28.2</c:v>
                </c:pt>
                <c:pt idx="114">
                  <c:v>1.4</c:v>
                </c:pt>
                <c:pt idx="115">
                  <c:v>2.2999999999999998</c:v>
                </c:pt>
                <c:pt idx="116">
                  <c:v>5.0999999999999996</c:v>
                </c:pt>
                <c:pt idx="117">
                  <c:v>4.5999999999999996</c:v>
                </c:pt>
                <c:pt idx="118">
                  <c:v>13</c:v>
                </c:pt>
                <c:pt idx="119">
                  <c:v>3.2</c:v>
                </c:pt>
                <c:pt idx="120">
                  <c:v>59.3</c:v>
                </c:pt>
                <c:pt idx="121">
                  <c:v>2.2999999999999998</c:v>
                </c:pt>
                <c:pt idx="122">
                  <c:v>53.7</c:v>
                </c:pt>
                <c:pt idx="123">
                  <c:v>39.700000000000003</c:v>
                </c:pt>
                <c:pt idx="124">
                  <c:v>2.8</c:v>
                </c:pt>
                <c:pt idx="125">
                  <c:v>27.6</c:v>
                </c:pt>
                <c:pt idx="126">
                  <c:v>28.6</c:v>
                </c:pt>
                <c:pt idx="127">
                  <c:v>4.2</c:v>
                </c:pt>
                <c:pt idx="128">
                  <c:v>1.9</c:v>
                </c:pt>
                <c:pt idx="129">
                  <c:v>4</c:v>
                </c:pt>
                <c:pt idx="130">
                  <c:v>3.6</c:v>
                </c:pt>
                <c:pt idx="131">
                  <c:v>7.3</c:v>
                </c:pt>
                <c:pt idx="132">
                  <c:v>20.9</c:v>
                </c:pt>
                <c:pt idx="133">
                  <c:v>1.3</c:v>
                </c:pt>
                <c:pt idx="134">
                  <c:v>10.3</c:v>
                </c:pt>
                <c:pt idx="135">
                  <c:v>6.4</c:v>
                </c:pt>
                <c:pt idx="136">
                  <c:v>37.4</c:v>
                </c:pt>
                <c:pt idx="137">
                  <c:v>16.5</c:v>
                </c:pt>
                <c:pt idx="138">
                  <c:v>35</c:v>
                </c:pt>
                <c:pt idx="139">
                  <c:v>3.5</c:v>
                </c:pt>
                <c:pt idx="140">
                  <c:v>4.7</c:v>
                </c:pt>
                <c:pt idx="141">
                  <c:v>5.9</c:v>
                </c:pt>
                <c:pt idx="142">
                  <c:v>13.3</c:v>
                </c:pt>
                <c:pt idx="143">
                  <c:v>0.8</c:v>
                </c:pt>
                <c:pt idx="144">
                  <c:v>0.7</c:v>
                </c:pt>
                <c:pt idx="145">
                  <c:v>10.1</c:v>
                </c:pt>
                <c:pt idx="146">
                  <c:v>5.9</c:v>
                </c:pt>
                <c:pt idx="147">
                  <c:v>72.3</c:v>
                </c:pt>
                <c:pt idx="148">
                  <c:v>19.5</c:v>
                </c:pt>
                <c:pt idx="149">
                  <c:v>31.5</c:v>
                </c:pt>
                <c:pt idx="150">
                  <c:v>25.5</c:v>
                </c:pt>
                <c:pt idx="151">
                  <c:v>33.9</c:v>
                </c:pt>
                <c:pt idx="152">
                  <c:v>34.299999999999997</c:v>
                </c:pt>
                <c:pt idx="153">
                  <c:v>43.3</c:v>
                </c:pt>
                <c:pt idx="154">
                  <c:v>32.9</c:v>
                </c:pt>
                <c:pt idx="155">
                  <c:v>52.5</c:v>
                </c:pt>
                <c:pt idx="156">
                  <c:v>16.7</c:v>
                </c:pt>
                <c:pt idx="157">
                  <c:v>54.5</c:v>
                </c:pt>
                <c:pt idx="158">
                  <c:v>3.7</c:v>
                </c:pt>
                <c:pt idx="159">
                  <c:v>12.8</c:v>
                </c:pt>
                <c:pt idx="160">
                  <c:v>1.8</c:v>
                </c:pt>
                <c:pt idx="161">
                  <c:v>21.1</c:v>
                </c:pt>
                <c:pt idx="162">
                  <c:v>12.8</c:v>
                </c:pt>
                <c:pt idx="163">
                  <c:v>61.8</c:v>
                </c:pt>
                <c:pt idx="164">
                  <c:v>21.3</c:v>
                </c:pt>
                <c:pt idx="165">
                  <c:v>15.9</c:v>
                </c:pt>
                <c:pt idx="166">
                  <c:v>45.1</c:v>
                </c:pt>
                <c:pt idx="167">
                  <c:v>16.2</c:v>
                </c:pt>
                <c:pt idx="168">
                  <c:v>41.9</c:v>
                </c:pt>
                <c:pt idx="169">
                  <c:v>9.6</c:v>
                </c:pt>
                <c:pt idx="170">
                  <c:v>17.8</c:v>
                </c:pt>
                <c:pt idx="171">
                  <c:v>8.1999999999999993</c:v>
                </c:pt>
                <c:pt idx="172">
                  <c:v>29</c:v>
                </c:pt>
                <c:pt idx="173">
                  <c:v>35.4</c:v>
                </c:pt>
                <c:pt idx="174">
                  <c:v>53.8</c:v>
                </c:pt>
                <c:pt idx="175">
                  <c:v>52.7</c:v>
                </c:pt>
                <c:pt idx="176">
                  <c:v>4.5</c:v>
                </c:pt>
                <c:pt idx="177">
                  <c:v>40.5</c:v>
                </c:pt>
                <c:pt idx="178">
                  <c:v>14.4</c:v>
                </c:pt>
                <c:pt idx="179">
                  <c:v>34.4</c:v>
                </c:pt>
                <c:pt idx="180">
                  <c:v>14.5</c:v>
                </c:pt>
                <c:pt idx="181">
                  <c:v>29.6</c:v>
                </c:pt>
                <c:pt idx="182">
                  <c:v>46.2</c:v>
                </c:pt>
                <c:pt idx="183">
                  <c:v>20</c:v>
                </c:pt>
                <c:pt idx="184">
                  <c:v>18.600000000000001</c:v>
                </c:pt>
                <c:pt idx="185">
                  <c:v>13.8</c:v>
                </c:pt>
                <c:pt idx="186">
                  <c:v>137.6</c:v>
                </c:pt>
                <c:pt idx="187">
                  <c:v>42.7</c:v>
                </c:pt>
                <c:pt idx="188">
                  <c:v>12.2</c:v>
                </c:pt>
                <c:pt idx="189">
                  <c:v>28.5</c:v>
                </c:pt>
                <c:pt idx="190">
                  <c:v>19.899999999999999</c:v>
                </c:pt>
                <c:pt idx="191">
                  <c:v>52.9</c:v>
                </c:pt>
                <c:pt idx="192">
                  <c:v>44.9</c:v>
                </c:pt>
                <c:pt idx="193">
                  <c:v>24.9</c:v>
                </c:pt>
                <c:pt idx="194">
                  <c:v>4.4000000000000004</c:v>
                </c:pt>
                <c:pt idx="195">
                  <c:v>1.5</c:v>
                </c:pt>
                <c:pt idx="196">
                  <c:v>12.9</c:v>
                </c:pt>
                <c:pt idx="197">
                  <c:v>14.5</c:v>
                </c:pt>
                <c:pt idx="198">
                  <c:v>26.9</c:v>
                </c:pt>
                <c:pt idx="199">
                  <c:v>32.700000000000003</c:v>
                </c:pt>
                <c:pt idx="200">
                  <c:v>12.4</c:v>
                </c:pt>
                <c:pt idx="201">
                  <c:v>0.9</c:v>
                </c:pt>
                <c:pt idx="202">
                  <c:v>10.9</c:v>
                </c:pt>
                <c:pt idx="203">
                  <c:v>20.5</c:v>
                </c:pt>
                <c:pt idx="204">
                  <c:v>10.7</c:v>
                </c:pt>
                <c:pt idx="205">
                  <c:v>40.799999999999997</c:v>
                </c:pt>
                <c:pt idx="206">
                  <c:v>56.7</c:v>
                </c:pt>
                <c:pt idx="207">
                  <c:v>51.7</c:v>
                </c:pt>
                <c:pt idx="208">
                  <c:v>24.2</c:v>
                </c:pt>
                <c:pt idx="209">
                  <c:v>4.0999999999999996</c:v>
                </c:pt>
                <c:pt idx="210">
                  <c:v>8.1</c:v>
                </c:pt>
                <c:pt idx="211">
                  <c:v>22.1</c:v>
                </c:pt>
                <c:pt idx="212">
                  <c:v>13.7</c:v>
                </c:pt>
                <c:pt idx="213">
                  <c:v>3.2</c:v>
                </c:pt>
                <c:pt idx="214">
                  <c:v>4.0999999999999996</c:v>
                </c:pt>
                <c:pt idx="215">
                  <c:v>37.200000000000003</c:v>
                </c:pt>
                <c:pt idx="216">
                  <c:v>10.1</c:v>
                </c:pt>
                <c:pt idx="217">
                  <c:v>199.1</c:v>
                </c:pt>
                <c:pt idx="218">
                  <c:v>19.5</c:v>
                </c:pt>
                <c:pt idx="219">
                  <c:v>18.5</c:v>
                </c:pt>
                <c:pt idx="220">
                  <c:v>6.6</c:v>
                </c:pt>
                <c:pt idx="221">
                  <c:v>8.6</c:v>
                </c:pt>
                <c:pt idx="222">
                  <c:v>13.7</c:v>
                </c:pt>
                <c:pt idx="223">
                  <c:v>13.7</c:v>
                </c:pt>
                <c:pt idx="224">
                  <c:v>3</c:v>
                </c:pt>
                <c:pt idx="225">
                  <c:v>13.7</c:v>
                </c:pt>
                <c:pt idx="226">
                  <c:v>12.3</c:v>
                </c:pt>
                <c:pt idx="227">
                  <c:v>19.2</c:v>
                </c:pt>
                <c:pt idx="228">
                  <c:v>25</c:v>
                </c:pt>
                <c:pt idx="229">
                  <c:v>6.2</c:v>
                </c:pt>
                <c:pt idx="230">
                  <c:v>2.1</c:v>
                </c:pt>
                <c:pt idx="231">
                  <c:v>5.0999999999999996</c:v>
                </c:pt>
                <c:pt idx="232">
                  <c:v>86</c:v>
                </c:pt>
                <c:pt idx="233">
                  <c:v>19.899999999999999</c:v>
                </c:pt>
                <c:pt idx="234">
                  <c:v>21.4</c:v>
                </c:pt>
                <c:pt idx="235">
                  <c:v>0.5</c:v>
                </c:pt>
                <c:pt idx="236">
                  <c:v>19.899999999999999</c:v>
                </c:pt>
                <c:pt idx="237">
                  <c:v>5.5</c:v>
                </c:pt>
                <c:pt idx="238">
                  <c:v>25.7</c:v>
                </c:pt>
                <c:pt idx="239">
                  <c:v>30.7</c:v>
                </c:pt>
                <c:pt idx="240">
                  <c:v>127.2</c:v>
                </c:pt>
                <c:pt idx="241">
                  <c:v>106.7</c:v>
                </c:pt>
                <c:pt idx="242">
                  <c:v>5</c:v>
                </c:pt>
                <c:pt idx="243">
                  <c:v>27.9</c:v>
                </c:pt>
                <c:pt idx="244">
                  <c:v>26.9</c:v>
                </c:pt>
                <c:pt idx="245">
                  <c:v>10.1</c:v>
                </c:pt>
                <c:pt idx="246">
                  <c:v>3.5</c:v>
                </c:pt>
                <c:pt idx="247">
                  <c:v>19.899999999999999</c:v>
                </c:pt>
                <c:pt idx="248">
                  <c:v>29.5</c:v>
                </c:pt>
                <c:pt idx="249">
                  <c:v>0.5</c:v>
                </c:pt>
                <c:pt idx="250">
                  <c:v>12.5</c:v>
                </c:pt>
                <c:pt idx="251">
                  <c:v>15.6</c:v>
                </c:pt>
                <c:pt idx="252">
                  <c:v>48.7</c:v>
                </c:pt>
                <c:pt idx="253">
                  <c:v>8</c:v>
                </c:pt>
                <c:pt idx="254">
                  <c:v>5</c:v>
                </c:pt>
                <c:pt idx="255">
                  <c:v>7.9</c:v>
                </c:pt>
                <c:pt idx="256">
                  <c:v>13.8</c:v>
                </c:pt>
                <c:pt idx="257">
                  <c:v>27.7</c:v>
                </c:pt>
                <c:pt idx="258">
                  <c:v>18.5</c:v>
                </c:pt>
                <c:pt idx="259">
                  <c:v>54</c:v>
                </c:pt>
                <c:pt idx="260">
                  <c:v>11.5</c:v>
                </c:pt>
                <c:pt idx="261">
                  <c:v>5.4</c:v>
                </c:pt>
                <c:pt idx="262">
                  <c:v>115.4</c:v>
                </c:pt>
                <c:pt idx="263">
                  <c:v>71.3</c:v>
                </c:pt>
                <c:pt idx="264">
                  <c:v>38.1</c:v>
                </c:pt>
                <c:pt idx="265">
                  <c:v>24.9</c:v>
                </c:pt>
                <c:pt idx="266">
                  <c:v>51.9</c:v>
                </c:pt>
                <c:pt idx="267">
                  <c:v>30.8</c:v>
                </c:pt>
                <c:pt idx="268">
                  <c:v>29.8</c:v>
                </c:pt>
                <c:pt idx="269">
                  <c:v>31.5</c:v>
                </c:pt>
                <c:pt idx="270">
                  <c:v>26.3</c:v>
                </c:pt>
                <c:pt idx="271">
                  <c:v>58.7</c:v>
                </c:pt>
                <c:pt idx="272">
                  <c:v>130.69999999999999</c:v>
                </c:pt>
                <c:pt idx="273">
                  <c:v>27.3</c:v>
                </c:pt>
                <c:pt idx="274">
                  <c:v>18.3</c:v>
                </c:pt>
                <c:pt idx="275">
                  <c:v>1.6</c:v>
                </c:pt>
                <c:pt idx="276">
                  <c:v>9.4</c:v>
                </c:pt>
                <c:pt idx="277">
                  <c:v>15.6</c:v>
                </c:pt>
                <c:pt idx="278">
                  <c:v>54.5</c:v>
                </c:pt>
                <c:pt idx="279">
                  <c:v>8.3000000000000007</c:v>
                </c:pt>
                <c:pt idx="280">
                  <c:v>9.4</c:v>
                </c:pt>
                <c:pt idx="281">
                  <c:v>12.6</c:v>
                </c:pt>
                <c:pt idx="282">
                  <c:v>13</c:v>
                </c:pt>
                <c:pt idx="283">
                  <c:v>5</c:v>
                </c:pt>
                <c:pt idx="284">
                  <c:v>16.7</c:v>
                </c:pt>
                <c:pt idx="285">
                  <c:v>10.199999999999999</c:v>
                </c:pt>
                <c:pt idx="286">
                  <c:v>21.9</c:v>
                </c:pt>
                <c:pt idx="287">
                  <c:v>3.2</c:v>
                </c:pt>
                <c:pt idx="288">
                  <c:v>24.5</c:v>
                </c:pt>
                <c:pt idx="289">
                  <c:v>27.6</c:v>
                </c:pt>
                <c:pt idx="290">
                  <c:v>10.5</c:v>
                </c:pt>
                <c:pt idx="291">
                  <c:v>13.7</c:v>
                </c:pt>
                <c:pt idx="292">
                  <c:v>11.2</c:v>
                </c:pt>
                <c:pt idx="293">
                  <c:v>12.8</c:v>
                </c:pt>
              </c:numCache>
            </c:numRef>
          </c:val>
        </c:ser>
        <c:axId val="123493760"/>
        <c:axId val="123544704"/>
      </c:barChart>
      <c:catAx>
        <c:axId val="123493760"/>
        <c:scaling>
          <c:orientation val="minMax"/>
        </c:scaling>
        <c:axPos val="b"/>
        <c:tickLblPos val="nextTo"/>
        <c:crossAx val="123544704"/>
        <c:crosses val="autoZero"/>
        <c:auto val="1"/>
        <c:lblAlgn val="ctr"/>
        <c:lblOffset val="100"/>
      </c:catAx>
      <c:valAx>
        <c:axId val="123544704"/>
        <c:scaling>
          <c:orientation val="minMax"/>
        </c:scaling>
        <c:axPos val="l"/>
        <c:majorGridlines/>
        <c:numFmt formatCode="0.0" sourceLinked="1"/>
        <c:tickLblPos val="nextTo"/>
        <c:crossAx val="123493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28</xdr:row>
      <xdr:rowOff>9525</xdr:rowOff>
    </xdr:from>
    <xdr:to>
      <xdr:col>18</xdr:col>
      <xdr:colOff>600075</xdr:colOff>
      <xdr:row>47</xdr:row>
      <xdr:rowOff>9525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50</xdr:row>
      <xdr:rowOff>0</xdr:rowOff>
    </xdr:from>
    <xdr:to>
      <xdr:col>19</xdr:col>
      <xdr:colOff>0</xdr:colOff>
      <xdr:row>81</xdr:row>
      <xdr:rowOff>133350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art" refreshedDate="42854.634409375001" createdVersion="3" refreshedVersion="3" recordCount="294">
  <cacheSource type="worksheet">
    <worksheetSource ref="A8:E302" sheet="DANE"/>
  </cacheSource>
  <cacheFields count="5">
    <cacheField name="Kod" numFmtId="0">
      <sharedItems count="294">
        <s v="1101506000"/>
        <s v="1101508000"/>
        <s v="1101520000"/>
        <s v="1101701000"/>
        <s v="1101707000"/>
        <s v="1101710000"/>
        <s v="1101712000"/>
        <s v="1101716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701000"/>
        <s v="1142707000"/>
        <s v="1142709000"/>
        <s v="1142723000"/>
        <s v="1142725000"/>
        <s v="1142730000"/>
        <s v="1142736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110000"/>
        <s v="1147126000"/>
        <s v="1147129000"/>
        <s v="1147133000"/>
        <s v="2122001000"/>
        <s v="2122006000"/>
        <s v="2122008000"/>
        <s v="2122009000"/>
        <s v="2122019000"/>
        <s v="2122205000"/>
        <s v="2122210000"/>
        <s v="2122303000"/>
        <s v="2122313000"/>
        <s v="2122318000"/>
        <s v="2122402000"/>
        <s v="2122404000"/>
        <s v="2122416000"/>
        <s v="2126911000"/>
        <s v="2126915000"/>
        <s v="2126917000"/>
        <s v="2244402000"/>
        <s v="2244403000"/>
        <s v="2244417000"/>
        <s v="2244507000"/>
        <s v="2244513000"/>
        <s v="2244604000"/>
        <s v="2244606000"/>
        <s v="2244609000"/>
        <s v="2244705000"/>
        <s v="2244911000"/>
        <s v="2244912000"/>
        <s v="2244915000"/>
        <s v="2245001000"/>
        <s v="2245016000"/>
        <s v="2245108000"/>
        <s v="2245110000"/>
        <s v="2245114000"/>
        <s v="3060901000"/>
        <s v="3060913000"/>
        <s v="3060915000"/>
        <s v="3060919000"/>
        <s v="3061002000"/>
        <s v="3061003000"/>
        <s v="3061004000"/>
        <s v="3061006000"/>
        <s v="3061018000"/>
        <s v="3061020000"/>
        <s v="3061108000"/>
        <s v="3061109000"/>
        <s v="3061110000"/>
        <s v="3061117000"/>
        <s v="3061205000"/>
        <s v="3061207000"/>
        <s v="3061211000"/>
        <s v="3061212000"/>
        <s v="3061214000"/>
        <s v="3061216000"/>
        <s v="3183305000"/>
        <s v="3183321000"/>
        <s v="3183404000"/>
        <s v="3183409000"/>
        <s v="3183413000"/>
        <s v="3183506000"/>
        <s v="3183515000"/>
        <s v="3183516000"/>
        <s v="3183603000"/>
        <s v="3183608000"/>
        <s v="3183611000"/>
        <s v="3183612000"/>
        <s v="3183618000"/>
        <s v="3203702000"/>
        <s v="3203711000"/>
        <s v="3203803000"/>
        <s v="3203805000"/>
        <s v="3203806000"/>
        <s v="3203807000"/>
        <s v="3203810000"/>
        <s v="3203813000"/>
        <s v="3203814000"/>
        <s v="3203901000"/>
        <s v="3203904000"/>
        <s v="3203909000"/>
        <s v="3203912000"/>
        <s v="3265204000"/>
        <s v="3265205000"/>
        <s v="3265207000"/>
        <s v="3265210000"/>
        <s v="3265211000"/>
        <s v="3265301000"/>
        <s v="3265302000"/>
        <s v="3265303000"/>
        <s v="3265309000"/>
        <s v="3265312000"/>
        <s v="3265313000"/>
        <s v="4081301000"/>
        <s v="4081303000"/>
        <s v="4081305000"/>
        <s v="4081306000"/>
        <s v="4081307000"/>
        <s v="4081402000"/>
        <s v="4081404000"/>
        <s v="4081408000"/>
        <s v="4081409000"/>
        <s v="4081410000"/>
        <s v="4081411000"/>
        <s v="4081412000"/>
        <s v="4305706000"/>
        <s v="4305707000"/>
        <s v="4305708000"/>
        <s v="4305712000"/>
        <s v="4305717000"/>
        <s v="4305718000"/>
        <s v="4305720000"/>
        <s v="4305803000"/>
        <s v="4305809000"/>
        <s v="4305810000"/>
        <s v="4305823000"/>
        <s v="4305827000"/>
        <s v="4305830000"/>
        <s v="4305904000"/>
        <s v="4305905000"/>
        <s v="4305911000"/>
        <s v="4305913000"/>
        <s v="4305914000"/>
        <s v="4305915000"/>
        <s v="4305922000"/>
        <s v="4305929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26301000"/>
        <s v="4326308000"/>
        <s v="4326309000"/>
        <s v="4326313000"/>
        <s v="4326402000"/>
        <s v="4326403000"/>
        <s v="4326410000"/>
        <s v="4326412000"/>
        <s v="4326415000"/>
        <s v="4326416000"/>
        <s v="4326417000"/>
        <s v="4326418000"/>
        <s v="4326604000"/>
        <s v="4326605000"/>
        <s v="4326606000"/>
        <s v="4326607000"/>
        <s v="4326611000"/>
        <s v="4326614000"/>
        <s v="5020101000"/>
        <s v="5020105000"/>
        <s v="5020112000"/>
        <s v="5020125000"/>
        <s v="5020203000"/>
        <s v="5020204000"/>
        <s v="5020209000"/>
        <s v="5020211000"/>
        <s v="5020216000"/>
        <s v="5020302000"/>
        <s v="5020308000"/>
        <s v="5020319000"/>
        <s v="5020321000"/>
        <s v="5020413000"/>
        <s v="5020414000"/>
        <s v="5020415000"/>
        <s v="5020417000"/>
        <s v="5020418000"/>
        <s v="5020420000"/>
        <s v="5020422000"/>
        <s v="5020423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6040603000"/>
        <s v="6040615000"/>
        <s v="6040702000"/>
        <s v="6040704000"/>
        <s v="6040705000"/>
        <s v="6040706000"/>
        <s v="6040712000"/>
        <s v="6040717000"/>
        <s v="6040801000"/>
        <s v="6040808000"/>
        <s v="6040811000"/>
        <s v="6040818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207000"/>
        <s v="6224209000"/>
        <s v="6224213000"/>
        <s v="6224214000"/>
        <s v="6224216000"/>
        <s v="6227202000"/>
        <s v="6227203000"/>
        <s v="6227206000"/>
        <s v="6285402000"/>
        <s v="6285403000"/>
        <s v="6285404000"/>
        <s v="6285407000"/>
        <s v="6285412000"/>
        <s v="6285415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</sharedItems>
    </cacheField>
    <cacheField name="Nazwa" numFmtId="0">
      <sharedItems count="285">
        <s v="Powiat łódzki wschodni"/>
        <s v="Powiat pabianicki"/>
        <s v="Powiat zgierski"/>
        <s v="Powiat bełchatowski"/>
        <s v="Powiat opoczyński"/>
        <s v="Powiat piotrkowski"/>
        <s v="Powiat radomszczański"/>
        <s v="Powiat tomaszow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białobrzeski"/>
        <s v="Powiat kozienicki"/>
        <s v="Powiat lipski"/>
        <s v="Powiat przysuski"/>
        <s v="Powiat radomski"/>
        <s v="Powiat szydłowiecki"/>
        <s v="Powiat zwoleński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łosicki"/>
        <s v="Powiat siedlecki"/>
        <s v="Powiat sokołowski"/>
        <s v="Powiat węgrowski"/>
        <s v="Powiat bocheński"/>
        <s v="Powiat krakowski"/>
        <s v="Powiat miechowski"/>
        <s v="Powiat myślenicki"/>
        <s v="Powiat wielicki"/>
        <s v="Powiat gorlicki"/>
        <s v="Powiat nowosądecki"/>
        <s v="Powiat chrzanowski"/>
        <s v="Powiat oświęcimski"/>
        <s v="Powiat wadowicki"/>
        <s v="Powiat brzeski"/>
        <s v="Powiat dąbrowski"/>
        <s v="Powiat tarnowski"/>
        <s v="Powiat nowotarski"/>
        <s v="Powiat suski"/>
        <s v="Powiat tatrzański"/>
        <s v="Powiat bielski"/>
        <s v="Powiat cieszyński"/>
        <s v="Powiat żywiecki"/>
        <s v="Powiat lubliniecki"/>
        <s v="Powiat tarnogórski"/>
        <s v="Powiat częstochowski"/>
        <s v="Powiat kłobucki"/>
        <s v="Powiat myszkowski"/>
        <s v="Powiat gliwicki"/>
        <s v="Powiat raciborski"/>
        <s v="Powiat rybnicki"/>
        <s v="Powiat wodzisławski"/>
        <s v="Powiat będziński"/>
        <s v="Powiat zawierciański"/>
        <s v="Powiat mikołowski"/>
        <s v="Powiat pszczyński"/>
        <s v="Powiat bieruńsko-lędziński"/>
        <s v="Powiat bialski"/>
        <s v="Powiat parczewski"/>
        <s v="Powiat radzyński"/>
        <s v="Powiat włodawski"/>
        <s v="Powiat biłgorajski"/>
        <s v="Powiat chełmski"/>
        <s v="Powiat hrubieszowski"/>
        <s v="Powiat krasnostawski"/>
        <s v="Powiat zamojski"/>
        <s v="Powiat lubartowski"/>
        <s v="Powiat lubelski"/>
        <s v="Powiat łęczyński"/>
        <s v="Powiat świdnicki"/>
        <s v="Powiat janowski"/>
        <s v="Powiat kraśnicki"/>
        <s v="Powiat łukowski"/>
        <s v="Powiat opolski"/>
        <s v="Powiat puławski"/>
        <s v="Powiat rycki"/>
        <s v="Powiat jasielski"/>
        <s v="Powiat leski"/>
        <s v="Powiat jarosławski"/>
        <s v="Powiat lubaczowski"/>
        <s v="Powiat przemyski"/>
        <s v="Powiat kolbuszowski"/>
        <s v="Powiat ropczycko-sędziszowski"/>
        <s v="Powiat rzeszowski"/>
        <s v="Powiat dębicki"/>
        <s v="Powiat leżajski"/>
        <s v="Powiat mielecki"/>
        <s v="Powiat niżański"/>
        <s v="Powiat stalowowolski"/>
        <s v="Powiat białostocki"/>
        <s v="Powiat sokólski"/>
        <s v="Powiat hajnowski"/>
        <s v="Powiat kolneński"/>
        <s v="Powiat łomżyński"/>
        <s v="Powiat siemiatycki"/>
        <s v="Powiat wysokomazowiecki"/>
        <s v="Powiat zambrowski"/>
        <s v="Powiat augustowski"/>
        <s v="Powiat grajewski"/>
        <s v="Powiat sejneński"/>
        <s v="Powiat suwalski"/>
        <s v="Powiat kielecki"/>
        <s v="Powiat konecki"/>
        <s v="Powiat ostrowiecki"/>
        <s v="Powiat skarżyski"/>
        <s v="Powiat starachowicki"/>
        <s v="Powiat buski"/>
        <s v="Powiat jędrzejowski"/>
        <s v="Powiat kazimier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krośnieński"/>
        <s v="Powiat nowosolski"/>
        <s v="Powiat świebodziński"/>
        <s v="Powiat zielonogórski"/>
        <s v="Powiat żagański"/>
        <s v="Powiat żarski"/>
        <s v="Powiat wschowski"/>
        <s v="Powiat jarociński"/>
        <s v="Powiat kaliski"/>
        <s v="Powiat kępiński"/>
        <s v="Powiat krotoszyński"/>
        <s v="Powiat ostrzeszowski"/>
        <s v="Powiat pleszewski"/>
        <s v="Powiat gnieźnieński"/>
        <s v="Powiat kolski"/>
        <s v="Powiat koniński"/>
        <s v="Powiat słupecki"/>
        <s v="Powiat turecki"/>
        <s v="Powiat wrzesiński"/>
        <s v="Powiat gostyński"/>
        <s v="Powiat kościański"/>
        <s v="Powiat leszczyński"/>
        <s v="Powiat międzychodzki"/>
        <s v="Powiat nowotomyski"/>
        <s v="Powiat rawicki"/>
        <s v="Powiat wolsztyński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białogardzki"/>
        <s v="Powiat kołobrzeski"/>
        <s v="Powiat koszaliński"/>
        <s v="Powiat sławieński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goleniowski"/>
        <s v="Powiat gryficki"/>
        <s v="Powiat gryfiński"/>
        <s v="Powiat kamieński"/>
        <s v="Powiat policki"/>
        <s v="Powiat stargardzki"/>
        <s v="Powiat bolesławiecki"/>
        <s v="Powiat jaworski"/>
        <s v="Powiat lwówecki"/>
        <s v="Powiat zgorzelecki"/>
        <s v="Powiat głogowski"/>
        <s v="Powiat górowski"/>
        <s v="Powiat legnicki"/>
        <s v="Powiat lubiński"/>
        <s v="Powiat polkowicki"/>
        <s v="Powiat dzierżoniowski"/>
        <s v="Powiat kłodzki"/>
        <s v="Powiat wałbrzyski"/>
        <s v="Powiat milicki"/>
        <s v="Powiat oleśnicki"/>
        <s v="Powiat oławski"/>
        <s v="Powiat strzeliński"/>
        <s v="Powiat trzebnicki"/>
        <s v="Powiat wołowski"/>
        <s v="Powiat wrocławski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bydgoski"/>
        <s v="Powiat toruński"/>
        <s v="Powiat brodnicki"/>
        <s v="Powiat chełmiński"/>
        <s v="Powiat golubsko-dobrzyński"/>
        <s v="Powiat grudziądzki"/>
        <s v="Powiat rypiński"/>
        <s v="Powiat wąbrzeski"/>
        <s v="Powiat aleksandrowski"/>
        <s v="Powiat lipnowski"/>
        <s v="Powiat radziejowski"/>
        <s v="Powiat włocławski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kwidzyński"/>
        <s v="Powiat malborski"/>
        <s v="Powiat starogardzki"/>
        <s v="Powiat tczewski"/>
        <s v="Powiat sztumski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</sharedItems>
    </cacheField>
    <cacheField name="Ścieżki rowerowe" numFmtId="0">
      <sharedItems count="1">
        <s v="ścieżki rowerowe ogółem"/>
      </sharedItems>
    </cacheField>
    <cacheField name="Rok" numFmtId="0">
      <sharedItems count="1">
        <s v="2014"/>
      </sharedItems>
    </cacheField>
    <cacheField name="Wartosc" numFmtId="164">
      <sharedItems containsSemiMixedTypes="0" containsString="0" containsNumber="1" minValue="0.1" maxValue="199.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">
  <r>
    <x v="0"/>
    <x v="0"/>
    <x v="0"/>
    <x v="0"/>
    <n v="21.9"/>
  </r>
  <r>
    <x v="1"/>
    <x v="1"/>
    <x v="0"/>
    <x v="0"/>
    <n v="8.4"/>
  </r>
  <r>
    <x v="2"/>
    <x v="2"/>
    <x v="0"/>
    <x v="0"/>
    <n v="14.6"/>
  </r>
  <r>
    <x v="3"/>
    <x v="3"/>
    <x v="0"/>
    <x v="0"/>
    <n v="114.3"/>
  </r>
  <r>
    <x v="4"/>
    <x v="4"/>
    <x v="0"/>
    <x v="0"/>
    <n v="10"/>
  </r>
  <r>
    <x v="5"/>
    <x v="5"/>
    <x v="0"/>
    <x v="0"/>
    <n v="17.399999999999999"/>
  </r>
  <r>
    <x v="6"/>
    <x v="6"/>
    <x v="0"/>
    <x v="0"/>
    <n v="9"/>
  </r>
  <r>
    <x v="7"/>
    <x v="7"/>
    <x v="0"/>
    <x v="0"/>
    <n v="30.1"/>
  </r>
  <r>
    <x v="8"/>
    <x v="8"/>
    <x v="0"/>
    <x v="0"/>
    <n v="9.9"/>
  </r>
  <r>
    <x v="9"/>
    <x v="9"/>
    <x v="0"/>
    <x v="0"/>
    <n v="27.2"/>
  </r>
  <r>
    <x v="10"/>
    <x v="10"/>
    <x v="0"/>
    <x v="0"/>
    <n v="17.100000000000001"/>
  </r>
  <r>
    <x v="11"/>
    <x v="11"/>
    <x v="0"/>
    <x v="0"/>
    <n v="13"/>
  </r>
  <r>
    <x v="12"/>
    <x v="12"/>
    <x v="0"/>
    <x v="0"/>
    <n v="6.7"/>
  </r>
  <r>
    <x v="13"/>
    <x v="13"/>
    <x v="0"/>
    <x v="0"/>
    <n v="14.7"/>
  </r>
  <r>
    <x v="14"/>
    <x v="14"/>
    <x v="0"/>
    <x v="0"/>
    <n v="43.9"/>
  </r>
  <r>
    <x v="15"/>
    <x v="15"/>
    <x v="0"/>
    <x v="0"/>
    <n v="17.5"/>
  </r>
  <r>
    <x v="16"/>
    <x v="16"/>
    <x v="0"/>
    <x v="0"/>
    <n v="1.4"/>
  </r>
  <r>
    <x v="17"/>
    <x v="17"/>
    <x v="0"/>
    <x v="0"/>
    <n v="4.9000000000000004"/>
  </r>
  <r>
    <x v="18"/>
    <x v="18"/>
    <x v="0"/>
    <x v="0"/>
    <n v="1.9"/>
  </r>
  <r>
    <x v="19"/>
    <x v="19"/>
    <x v="0"/>
    <x v="0"/>
    <n v="2.2000000000000002"/>
  </r>
  <r>
    <x v="20"/>
    <x v="20"/>
    <x v="0"/>
    <x v="0"/>
    <n v="10.5"/>
  </r>
  <r>
    <x v="21"/>
    <x v="21"/>
    <x v="0"/>
    <x v="0"/>
    <n v="15.7"/>
  </r>
  <r>
    <x v="22"/>
    <x v="22"/>
    <x v="0"/>
    <x v="0"/>
    <n v="20.5"/>
  </r>
  <r>
    <x v="23"/>
    <x v="23"/>
    <x v="0"/>
    <x v="0"/>
    <n v="1.1000000000000001"/>
  </r>
  <r>
    <x v="24"/>
    <x v="24"/>
    <x v="0"/>
    <x v="0"/>
    <n v="9"/>
  </r>
  <r>
    <x v="25"/>
    <x v="25"/>
    <x v="0"/>
    <x v="0"/>
    <n v="1.8"/>
  </r>
  <r>
    <x v="26"/>
    <x v="26"/>
    <x v="0"/>
    <x v="0"/>
    <n v="32.200000000000003"/>
  </r>
  <r>
    <x v="27"/>
    <x v="27"/>
    <x v="0"/>
    <x v="0"/>
    <n v="5.3"/>
  </r>
  <r>
    <x v="28"/>
    <x v="28"/>
    <x v="0"/>
    <x v="0"/>
    <n v="51.1"/>
  </r>
  <r>
    <x v="29"/>
    <x v="29"/>
    <x v="0"/>
    <x v="0"/>
    <n v="37.799999999999997"/>
  </r>
  <r>
    <x v="30"/>
    <x v="30"/>
    <x v="0"/>
    <x v="0"/>
    <n v="7.4"/>
  </r>
  <r>
    <x v="31"/>
    <x v="31"/>
    <x v="0"/>
    <x v="0"/>
    <n v="6.7"/>
  </r>
  <r>
    <x v="32"/>
    <x v="32"/>
    <x v="0"/>
    <x v="0"/>
    <n v="1.4"/>
  </r>
  <r>
    <x v="33"/>
    <x v="33"/>
    <x v="0"/>
    <x v="0"/>
    <n v="1.7"/>
  </r>
  <r>
    <x v="34"/>
    <x v="34"/>
    <x v="0"/>
    <x v="0"/>
    <n v="5.4"/>
  </r>
  <r>
    <x v="35"/>
    <x v="35"/>
    <x v="0"/>
    <x v="0"/>
    <n v="1.8"/>
  </r>
  <r>
    <x v="36"/>
    <x v="36"/>
    <x v="0"/>
    <x v="0"/>
    <n v="4.0999999999999996"/>
  </r>
  <r>
    <x v="37"/>
    <x v="37"/>
    <x v="0"/>
    <x v="0"/>
    <n v="7"/>
  </r>
  <r>
    <x v="38"/>
    <x v="38"/>
    <x v="0"/>
    <x v="0"/>
    <n v="37.1"/>
  </r>
  <r>
    <x v="39"/>
    <x v="39"/>
    <x v="0"/>
    <x v="0"/>
    <n v="12.8"/>
  </r>
  <r>
    <x v="40"/>
    <x v="40"/>
    <x v="0"/>
    <x v="0"/>
    <n v="36.799999999999997"/>
  </r>
  <r>
    <x v="41"/>
    <x v="41"/>
    <x v="0"/>
    <x v="0"/>
    <n v="30.6"/>
  </r>
  <r>
    <x v="42"/>
    <x v="42"/>
    <x v="0"/>
    <x v="0"/>
    <n v="35.200000000000003"/>
  </r>
  <r>
    <x v="43"/>
    <x v="43"/>
    <x v="0"/>
    <x v="0"/>
    <n v="15.8"/>
  </r>
  <r>
    <x v="44"/>
    <x v="44"/>
    <x v="0"/>
    <x v="0"/>
    <n v="11.2"/>
  </r>
  <r>
    <x v="45"/>
    <x v="45"/>
    <x v="0"/>
    <x v="0"/>
    <n v="25.6"/>
  </r>
  <r>
    <x v="46"/>
    <x v="46"/>
    <x v="0"/>
    <x v="0"/>
    <n v="32.700000000000003"/>
  </r>
  <r>
    <x v="47"/>
    <x v="47"/>
    <x v="0"/>
    <x v="0"/>
    <n v="11.9"/>
  </r>
  <r>
    <x v="48"/>
    <x v="48"/>
    <x v="0"/>
    <x v="0"/>
    <n v="26.3"/>
  </r>
  <r>
    <x v="49"/>
    <x v="49"/>
    <x v="0"/>
    <x v="0"/>
    <n v="16.3"/>
  </r>
  <r>
    <x v="50"/>
    <x v="50"/>
    <x v="0"/>
    <x v="0"/>
    <n v="14.1"/>
  </r>
  <r>
    <x v="51"/>
    <x v="51"/>
    <x v="0"/>
    <x v="0"/>
    <n v="17.600000000000001"/>
  </r>
  <r>
    <x v="52"/>
    <x v="52"/>
    <x v="0"/>
    <x v="0"/>
    <n v="1.1000000000000001"/>
  </r>
  <r>
    <x v="53"/>
    <x v="53"/>
    <x v="0"/>
    <x v="0"/>
    <n v="1.5"/>
  </r>
  <r>
    <x v="54"/>
    <x v="54"/>
    <x v="0"/>
    <x v="0"/>
    <n v="9"/>
  </r>
  <r>
    <x v="55"/>
    <x v="55"/>
    <x v="0"/>
    <x v="0"/>
    <n v="7.8"/>
  </r>
  <r>
    <x v="56"/>
    <x v="56"/>
    <x v="0"/>
    <x v="0"/>
    <n v="20.399999999999999"/>
  </r>
  <r>
    <x v="57"/>
    <x v="57"/>
    <x v="0"/>
    <x v="0"/>
    <n v="4"/>
  </r>
  <r>
    <x v="58"/>
    <x v="58"/>
    <x v="0"/>
    <x v="0"/>
    <n v="0.7"/>
  </r>
  <r>
    <x v="59"/>
    <x v="59"/>
    <x v="0"/>
    <x v="0"/>
    <n v="0.5"/>
  </r>
  <r>
    <x v="60"/>
    <x v="60"/>
    <x v="0"/>
    <x v="0"/>
    <n v="4.5"/>
  </r>
  <r>
    <x v="61"/>
    <x v="61"/>
    <x v="0"/>
    <x v="0"/>
    <n v="7"/>
  </r>
  <r>
    <x v="62"/>
    <x v="62"/>
    <x v="0"/>
    <x v="0"/>
    <n v="4.8"/>
  </r>
  <r>
    <x v="63"/>
    <x v="63"/>
    <x v="0"/>
    <x v="0"/>
    <n v="4.9000000000000004"/>
  </r>
  <r>
    <x v="64"/>
    <x v="64"/>
    <x v="0"/>
    <x v="0"/>
    <n v="2.8"/>
  </r>
  <r>
    <x v="65"/>
    <x v="65"/>
    <x v="0"/>
    <x v="0"/>
    <n v="18.2"/>
  </r>
  <r>
    <x v="66"/>
    <x v="66"/>
    <x v="0"/>
    <x v="0"/>
    <n v="1.8"/>
  </r>
  <r>
    <x v="67"/>
    <x v="67"/>
    <x v="0"/>
    <x v="0"/>
    <n v="0.8"/>
  </r>
  <r>
    <x v="68"/>
    <x v="68"/>
    <x v="0"/>
    <x v="0"/>
    <n v="5"/>
  </r>
  <r>
    <x v="69"/>
    <x v="69"/>
    <x v="0"/>
    <x v="0"/>
    <n v="15.3"/>
  </r>
  <r>
    <x v="70"/>
    <x v="70"/>
    <x v="0"/>
    <x v="0"/>
    <n v="27.3"/>
  </r>
  <r>
    <x v="71"/>
    <x v="71"/>
    <x v="0"/>
    <x v="0"/>
    <n v="3.5"/>
  </r>
  <r>
    <x v="72"/>
    <x v="72"/>
    <x v="0"/>
    <x v="0"/>
    <n v="1.4"/>
  </r>
  <r>
    <x v="73"/>
    <x v="73"/>
    <x v="0"/>
    <x v="0"/>
    <n v="22.5"/>
  </r>
  <r>
    <x v="74"/>
    <x v="74"/>
    <x v="0"/>
    <x v="0"/>
    <n v="18.5"/>
  </r>
  <r>
    <x v="75"/>
    <x v="75"/>
    <x v="0"/>
    <x v="0"/>
    <n v="1.4"/>
  </r>
  <r>
    <x v="76"/>
    <x v="76"/>
    <x v="0"/>
    <x v="0"/>
    <n v="37.200000000000003"/>
  </r>
  <r>
    <x v="77"/>
    <x v="77"/>
    <x v="0"/>
    <x v="0"/>
    <n v="12.2"/>
  </r>
  <r>
    <x v="78"/>
    <x v="78"/>
    <x v="0"/>
    <x v="0"/>
    <n v="29"/>
  </r>
  <r>
    <x v="79"/>
    <x v="79"/>
    <x v="0"/>
    <x v="0"/>
    <n v="3.6"/>
  </r>
  <r>
    <x v="80"/>
    <x v="80"/>
    <x v="0"/>
    <x v="0"/>
    <n v="11.3"/>
  </r>
  <r>
    <x v="81"/>
    <x v="81"/>
    <x v="0"/>
    <x v="0"/>
    <n v="9"/>
  </r>
  <r>
    <x v="82"/>
    <x v="82"/>
    <x v="0"/>
    <x v="0"/>
    <n v="40.799999999999997"/>
  </r>
  <r>
    <x v="83"/>
    <x v="83"/>
    <x v="0"/>
    <x v="0"/>
    <n v="1.5"/>
  </r>
  <r>
    <x v="84"/>
    <x v="84"/>
    <x v="0"/>
    <x v="0"/>
    <n v="14.5"/>
  </r>
  <r>
    <x v="85"/>
    <x v="85"/>
    <x v="0"/>
    <x v="0"/>
    <n v="27"/>
  </r>
  <r>
    <x v="86"/>
    <x v="86"/>
    <x v="0"/>
    <x v="0"/>
    <n v="30.6"/>
  </r>
  <r>
    <x v="87"/>
    <x v="87"/>
    <x v="0"/>
    <x v="0"/>
    <n v="2.1"/>
  </r>
  <r>
    <x v="88"/>
    <x v="88"/>
    <x v="0"/>
    <x v="0"/>
    <n v="6"/>
  </r>
  <r>
    <x v="89"/>
    <x v="89"/>
    <x v="0"/>
    <x v="0"/>
    <n v="30.6"/>
  </r>
  <r>
    <x v="90"/>
    <x v="90"/>
    <x v="0"/>
    <x v="0"/>
    <n v="24.2"/>
  </r>
  <r>
    <x v="91"/>
    <x v="91"/>
    <x v="0"/>
    <x v="0"/>
    <n v="0.6"/>
  </r>
  <r>
    <x v="92"/>
    <x v="92"/>
    <x v="0"/>
    <x v="0"/>
    <n v="6.5"/>
  </r>
  <r>
    <x v="93"/>
    <x v="93"/>
    <x v="0"/>
    <x v="0"/>
    <n v="19.399999999999999"/>
  </r>
  <r>
    <x v="94"/>
    <x v="94"/>
    <x v="0"/>
    <x v="0"/>
    <n v="24.7"/>
  </r>
  <r>
    <x v="95"/>
    <x v="95"/>
    <x v="0"/>
    <x v="0"/>
    <n v="5.2"/>
  </r>
  <r>
    <x v="96"/>
    <x v="96"/>
    <x v="0"/>
    <x v="0"/>
    <n v="3.6"/>
  </r>
  <r>
    <x v="97"/>
    <x v="97"/>
    <x v="0"/>
    <x v="0"/>
    <n v="1.1000000000000001"/>
  </r>
  <r>
    <x v="98"/>
    <x v="7"/>
    <x v="0"/>
    <x v="0"/>
    <n v="33.700000000000003"/>
  </r>
  <r>
    <x v="99"/>
    <x v="98"/>
    <x v="0"/>
    <x v="0"/>
    <n v="3.1"/>
  </r>
  <r>
    <x v="100"/>
    <x v="99"/>
    <x v="0"/>
    <x v="0"/>
    <n v="29.8"/>
  </r>
  <r>
    <x v="101"/>
    <x v="100"/>
    <x v="0"/>
    <x v="0"/>
    <n v="22"/>
  </r>
  <r>
    <x v="102"/>
    <x v="101"/>
    <x v="0"/>
    <x v="0"/>
    <n v="8.1999999999999993"/>
  </r>
  <r>
    <x v="103"/>
    <x v="102"/>
    <x v="0"/>
    <x v="0"/>
    <n v="10.1"/>
  </r>
  <r>
    <x v="104"/>
    <x v="103"/>
    <x v="0"/>
    <x v="0"/>
    <n v="2.2000000000000002"/>
  </r>
  <r>
    <x v="105"/>
    <x v="104"/>
    <x v="0"/>
    <x v="0"/>
    <n v="7.6"/>
  </r>
  <r>
    <x v="106"/>
    <x v="105"/>
    <x v="0"/>
    <x v="0"/>
    <n v="36.1"/>
  </r>
  <r>
    <x v="107"/>
    <x v="106"/>
    <x v="0"/>
    <x v="0"/>
    <n v="3.2"/>
  </r>
  <r>
    <x v="108"/>
    <x v="107"/>
    <x v="0"/>
    <x v="0"/>
    <n v="11.2"/>
  </r>
  <r>
    <x v="109"/>
    <x v="108"/>
    <x v="0"/>
    <x v="0"/>
    <n v="14.7"/>
  </r>
  <r>
    <x v="110"/>
    <x v="109"/>
    <x v="0"/>
    <x v="0"/>
    <n v="0.1"/>
  </r>
  <r>
    <x v="111"/>
    <x v="110"/>
    <x v="0"/>
    <x v="0"/>
    <n v="4.5"/>
  </r>
  <r>
    <x v="112"/>
    <x v="111"/>
    <x v="0"/>
    <x v="0"/>
    <n v="18.8"/>
  </r>
  <r>
    <x v="113"/>
    <x v="112"/>
    <x v="0"/>
    <x v="0"/>
    <n v="28.2"/>
  </r>
  <r>
    <x v="114"/>
    <x v="113"/>
    <x v="0"/>
    <x v="0"/>
    <n v="1.4"/>
  </r>
  <r>
    <x v="115"/>
    <x v="114"/>
    <x v="0"/>
    <x v="0"/>
    <n v="2.2999999999999998"/>
  </r>
  <r>
    <x v="116"/>
    <x v="115"/>
    <x v="0"/>
    <x v="0"/>
    <n v="5.0999999999999996"/>
  </r>
  <r>
    <x v="117"/>
    <x v="116"/>
    <x v="0"/>
    <x v="0"/>
    <n v="4.5999999999999996"/>
  </r>
  <r>
    <x v="118"/>
    <x v="117"/>
    <x v="0"/>
    <x v="0"/>
    <n v="13"/>
  </r>
  <r>
    <x v="119"/>
    <x v="118"/>
    <x v="0"/>
    <x v="0"/>
    <n v="3.2"/>
  </r>
  <r>
    <x v="120"/>
    <x v="119"/>
    <x v="0"/>
    <x v="0"/>
    <n v="59.3"/>
  </r>
  <r>
    <x v="121"/>
    <x v="120"/>
    <x v="0"/>
    <x v="0"/>
    <n v="2.2999999999999998"/>
  </r>
  <r>
    <x v="122"/>
    <x v="121"/>
    <x v="0"/>
    <x v="0"/>
    <n v="53.7"/>
  </r>
  <r>
    <x v="123"/>
    <x v="122"/>
    <x v="0"/>
    <x v="0"/>
    <n v="39.700000000000003"/>
  </r>
  <r>
    <x v="124"/>
    <x v="123"/>
    <x v="0"/>
    <x v="0"/>
    <n v="2.8"/>
  </r>
  <r>
    <x v="125"/>
    <x v="73"/>
    <x v="0"/>
    <x v="0"/>
    <n v="27.6"/>
  </r>
  <r>
    <x v="126"/>
    <x v="124"/>
    <x v="0"/>
    <x v="0"/>
    <n v="28.6"/>
  </r>
  <r>
    <x v="127"/>
    <x v="125"/>
    <x v="0"/>
    <x v="0"/>
    <n v="4.2"/>
  </r>
  <r>
    <x v="128"/>
    <x v="126"/>
    <x v="0"/>
    <x v="0"/>
    <n v="1.9"/>
  </r>
  <r>
    <x v="129"/>
    <x v="127"/>
    <x v="0"/>
    <x v="0"/>
    <n v="4"/>
  </r>
  <r>
    <x v="130"/>
    <x v="128"/>
    <x v="0"/>
    <x v="0"/>
    <n v="3.6"/>
  </r>
  <r>
    <x v="131"/>
    <x v="129"/>
    <x v="0"/>
    <x v="0"/>
    <n v="7.3"/>
  </r>
  <r>
    <x v="132"/>
    <x v="130"/>
    <x v="0"/>
    <x v="0"/>
    <n v="20.9"/>
  </r>
  <r>
    <x v="133"/>
    <x v="131"/>
    <x v="0"/>
    <x v="0"/>
    <n v="1.3"/>
  </r>
  <r>
    <x v="134"/>
    <x v="132"/>
    <x v="0"/>
    <x v="0"/>
    <n v="10.3"/>
  </r>
  <r>
    <x v="135"/>
    <x v="133"/>
    <x v="0"/>
    <x v="0"/>
    <n v="6.4"/>
  </r>
  <r>
    <x v="136"/>
    <x v="134"/>
    <x v="0"/>
    <x v="0"/>
    <n v="37.4"/>
  </r>
  <r>
    <x v="137"/>
    <x v="135"/>
    <x v="0"/>
    <x v="0"/>
    <n v="16.5"/>
  </r>
  <r>
    <x v="138"/>
    <x v="136"/>
    <x v="0"/>
    <x v="0"/>
    <n v="35"/>
  </r>
  <r>
    <x v="139"/>
    <x v="137"/>
    <x v="0"/>
    <x v="0"/>
    <n v="3.5"/>
  </r>
  <r>
    <x v="140"/>
    <x v="138"/>
    <x v="0"/>
    <x v="0"/>
    <n v="4.7"/>
  </r>
  <r>
    <x v="141"/>
    <x v="139"/>
    <x v="0"/>
    <x v="0"/>
    <n v="5.9"/>
  </r>
  <r>
    <x v="142"/>
    <x v="140"/>
    <x v="0"/>
    <x v="0"/>
    <n v="13.3"/>
  </r>
  <r>
    <x v="143"/>
    <x v="141"/>
    <x v="0"/>
    <x v="0"/>
    <n v="0.8"/>
  </r>
  <r>
    <x v="144"/>
    <x v="142"/>
    <x v="0"/>
    <x v="0"/>
    <n v="0.7"/>
  </r>
  <r>
    <x v="145"/>
    <x v="143"/>
    <x v="0"/>
    <x v="0"/>
    <n v="10.1"/>
  </r>
  <r>
    <x v="146"/>
    <x v="144"/>
    <x v="0"/>
    <x v="0"/>
    <n v="5.9"/>
  </r>
  <r>
    <x v="147"/>
    <x v="145"/>
    <x v="0"/>
    <x v="0"/>
    <n v="72.3"/>
  </r>
  <r>
    <x v="148"/>
    <x v="146"/>
    <x v="0"/>
    <x v="0"/>
    <n v="19.5"/>
  </r>
  <r>
    <x v="149"/>
    <x v="147"/>
    <x v="0"/>
    <x v="0"/>
    <n v="31.5"/>
  </r>
  <r>
    <x v="150"/>
    <x v="148"/>
    <x v="0"/>
    <x v="0"/>
    <n v="25.5"/>
  </r>
  <r>
    <x v="151"/>
    <x v="149"/>
    <x v="0"/>
    <x v="0"/>
    <n v="33.9"/>
  </r>
  <r>
    <x v="152"/>
    <x v="150"/>
    <x v="0"/>
    <x v="0"/>
    <n v="34.299999999999997"/>
  </r>
  <r>
    <x v="153"/>
    <x v="151"/>
    <x v="0"/>
    <x v="0"/>
    <n v="43.3"/>
  </r>
  <r>
    <x v="154"/>
    <x v="152"/>
    <x v="0"/>
    <x v="0"/>
    <n v="32.9"/>
  </r>
  <r>
    <x v="155"/>
    <x v="153"/>
    <x v="0"/>
    <x v="0"/>
    <n v="52.5"/>
  </r>
  <r>
    <x v="156"/>
    <x v="154"/>
    <x v="0"/>
    <x v="0"/>
    <n v="16.7"/>
  </r>
  <r>
    <x v="157"/>
    <x v="155"/>
    <x v="0"/>
    <x v="0"/>
    <n v="54.5"/>
  </r>
  <r>
    <x v="158"/>
    <x v="156"/>
    <x v="0"/>
    <x v="0"/>
    <n v="3.7"/>
  </r>
  <r>
    <x v="159"/>
    <x v="157"/>
    <x v="0"/>
    <x v="0"/>
    <n v="12.8"/>
  </r>
  <r>
    <x v="160"/>
    <x v="158"/>
    <x v="0"/>
    <x v="0"/>
    <n v="1.8"/>
  </r>
  <r>
    <x v="161"/>
    <x v="159"/>
    <x v="0"/>
    <x v="0"/>
    <n v="21.1"/>
  </r>
  <r>
    <x v="162"/>
    <x v="160"/>
    <x v="0"/>
    <x v="0"/>
    <n v="12.8"/>
  </r>
  <r>
    <x v="163"/>
    <x v="27"/>
    <x v="0"/>
    <x v="0"/>
    <n v="61.8"/>
  </r>
  <r>
    <x v="164"/>
    <x v="161"/>
    <x v="0"/>
    <x v="0"/>
    <n v="21.3"/>
  </r>
  <r>
    <x v="165"/>
    <x v="162"/>
    <x v="0"/>
    <x v="0"/>
    <n v="15.9"/>
  </r>
  <r>
    <x v="166"/>
    <x v="163"/>
    <x v="0"/>
    <x v="0"/>
    <n v="45.1"/>
  </r>
  <r>
    <x v="167"/>
    <x v="164"/>
    <x v="0"/>
    <x v="0"/>
    <n v="16.2"/>
  </r>
  <r>
    <x v="168"/>
    <x v="165"/>
    <x v="0"/>
    <x v="0"/>
    <n v="41.9"/>
  </r>
  <r>
    <x v="169"/>
    <x v="166"/>
    <x v="0"/>
    <x v="0"/>
    <n v="9.6"/>
  </r>
  <r>
    <x v="170"/>
    <x v="167"/>
    <x v="0"/>
    <x v="0"/>
    <n v="17.8"/>
  </r>
  <r>
    <x v="171"/>
    <x v="168"/>
    <x v="0"/>
    <x v="0"/>
    <n v="8.1999999999999993"/>
  </r>
  <r>
    <x v="172"/>
    <x v="169"/>
    <x v="0"/>
    <x v="0"/>
    <n v="29"/>
  </r>
  <r>
    <x v="173"/>
    <x v="43"/>
    <x v="0"/>
    <x v="0"/>
    <n v="35.4"/>
  </r>
  <r>
    <x v="174"/>
    <x v="170"/>
    <x v="0"/>
    <x v="0"/>
    <n v="53.8"/>
  </r>
  <r>
    <x v="175"/>
    <x v="171"/>
    <x v="0"/>
    <x v="0"/>
    <n v="52.7"/>
  </r>
  <r>
    <x v="176"/>
    <x v="172"/>
    <x v="0"/>
    <x v="0"/>
    <n v="4.5"/>
  </r>
  <r>
    <x v="177"/>
    <x v="173"/>
    <x v="0"/>
    <x v="0"/>
    <n v="40.5"/>
  </r>
  <r>
    <x v="178"/>
    <x v="174"/>
    <x v="0"/>
    <x v="0"/>
    <n v="14.4"/>
  </r>
  <r>
    <x v="179"/>
    <x v="175"/>
    <x v="0"/>
    <x v="0"/>
    <n v="34.4"/>
  </r>
  <r>
    <x v="180"/>
    <x v="176"/>
    <x v="0"/>
    <x v="0"/>
    <n v="14.5"/>
  </r>
  <r>
    <x v="181"/>
    <x v="177"/>
    <x v="0"/>
    <x v="0"/>
    <n v="29.6"/>
  </r>
  <r>
    <x v="182"/>
    <x v="178"/>
    <x v="0"/>
    <x v="0"/>
    <n v="46.2"/>
  </r>
  <r>
    <x v="183"/>
    <x v="179"/>
    <x v="0"/>
    <x v="0"/>
    <n v="20"/>
  </r>
  <r>
    <x v="184"/>
    <x v="180"/>
    <x v="0"/>
    <x v="0"/>
    <n v="18.600000000000001"/>
  </r>
  <r>
    <x v="185"/>
    <x v="181"/>
    <x v="0"/>
    <x v="0"/>
    <n v="13.8"/>
  </r>
  <r>
    <x v="186"/>
    <x v="182"/>
    <x v="0"/>
    <x v="0"/>
    <n v="137.6"/>
  </r>
  <r>
    <x v="187"/>
    <x v="183"/>
    <x v="0"/>
    <x v="0"/>
    <n v="42.7"/>
  </r>
  <r>
    <x v="188"/>
    <x v="184"/>
    <x v="0"/>
    <x v="0"/>
    <n v="12.2"/>
  </r>
  <r>
    <x v="189"/>
    <x v="185"/>
    <x v="0"/>
    <x v="0"/>
    <n v="28.5"/>
  </r>
  <r>
    <x v="190"/>
    <x v="186"/>
    <x v="0"/>
    <x v="0"/>
    <n v="19.899999999999999"/>
  </r>
  <r>
    <x v="191"/>
    <x v="187"/>
    <x v="0"/>
    <x v="0"/>
    <n v="52.9"/>
  </r>
  <r>
    <x v="192"/>
    <x v="188"/>
    <x v="0"/>
    <x v="0"/>
    <n v="44.9"/>
  </r>
  <r>
    <x v="193"/>
    <x v="189"/>
    <x v="0"/>
    <x v="0"/>
    <n v="24.9"/>
  </r>
  <r>
    <x v="194"/>
    <x v="190"/>
    <x v="0"/>
    <x v="0"/>
    <n v="4.4000000000000004"/>
  </r>
  <r>
    <x v="195"/>
    <x v="191"/>
    <x v="0"/>
    <x v="0"/>
    <n v="1.5"/>
  </r>
  <r>
    <x v="196"/>
    <x v="192"/>
    <x v="0"/>
    <x v="0"/>
    <n v="12.9"/>
  </r>
  <r>
    <x v="197"/>
    <x v="193"/>
    <x v="0"/>
    <x v="0"/>
    <n v="14.5"/>
  </r>
  <r>
    <x v="198"/>
    <x v="194"/>
    <x v="0"/>
    <x v="0"/>
    <n v="26.9"/>
  </r>
  <r>
    <x v="199"/>
    <x v="195"/>
    <x v="0"/>
    <x v="0"/>
    <n v="32.700000000000003"/>
  </r>
  <r>
    <x v="200"/>
    <x v="196"/>
    <x v="0"/>
    <x v="0"/>
    <n v="12.4"/>
  </r>
  <r>
    <x v="201"/>
    <x v="197"/>
    <x v="0"/>
    <x v="0"/>
    <n v="0.9"/>
  </r>
  <r>
    <x v="202"/>
    <x v="198"/>
    <x v="0"/>
    <x v="0"/>
    <n v="10.9"/>
  </r>
  <r>
    <x v="203"/>
    <x v="199"/>
    <x v="0"/>
    <x v="0"/>
    <n v="20.5"/>
  </r>
  <r>
    <x v="204"/>
    <x v="200"/>
    <x v="0"/>
    <x v="0"/>
    <n v="10.7"/>
  </r>
  <r>
    <x v="205"/>
    <x v="201"/>
    <x v="0"/>
    <x v="0"/>
    <n v="40.799999999999997"/>
  </r>
  <r>
    <x v="206"/>
    <x v="202"/>
    <x v="0"/>
    <x v="0"/>
    <n v="56.7"/>
  </r>
  <r>
    <x v="207"/>
    <x v="203"/>
    <x v="0"/>
    <x v="0"/>
    <n v="51.7"/>
  </r>
  <r>
    <x v="208"/>
    <x v="204"/>
    <x v="0"/>
    <x v="0"/>
    <n v="24.2"/>
  </r>
  <r>
    <x v="209"/>
    <x v="205"/>
    <x v="0"/>
    <x v="0"/>
    <n v="4.0999999999999996"/>
  </r>
  <r>
    <x v="210"/>
    <x v="206"/>
    <x v="0"/>
    <x v="0"/>
    <n v="8.1"/>
  </r>
  <r>
    <x v="211"/>
    <x v="207"/>
    <x v="0"/>
    <x v="0"/>
    <n v="22.1"/>
  </r>
  <r>
    <x v="212"/>
    <x v="208"/>
    <x v="0"/>
    <x v="0"/>
    <n v="13.7"/>
  </r>
  <r>
    <x v="213"/>
    <x v="209"/>
    <x v="0"/>
    <x v="0"/>
    <n v="3.2"/>
  </r>
  <r>
    <x v="214"/>
    <x v="210"/>
    <x v="0"/>
    <x v="0"/>
    <n v="4.0999999999999996"/>
  </r>
  <r>
    <x v="215"/>
    <x v="211"/>
    <x v="0"/>
    <x v="0"/>
    <n v="37.200000000000003"/>
  </r>
  <r>
    <x v="216"/>
    <x v="212"/>
    <x v="0"/>
    <x v="0"/>
    <n v="10.1"/>
  </r>
  <r>
    <x v="217"/>
    <x v="213"/>
    <x v="0"/>
    <x v="0"/>
    <n v="199.1"/>
  </r>
  <r>
    <x v="218"/>
    <x v="214"/>
    <x v="0"/>
    <x v="0"/>
    <n v="19.5"/>
  </r>
  <r>
    <x v="219"/>
    <x v="102"/>
    <x v="0"/>
    <x v="0"/>
    <n v="18.5"/>
  </r>
  <r>
    <x v="220"/>
    <x v="215"/>
    <x v="0"/>
    <x v="0"/>
    <n v="6.6"/>
  </r>
  <r>
    <x v="221"/>
    <x v="216"/>
    <x v="0"/>
    <x v="0"/>
    <n v="8.6"/>
  </r>
  <r>
    <x v="222"/>
    <x v="217"/>
    <x v="0"/>
    <x v="0"/>
    <n v="13.7"/>
  </r>
  <r>
    <x v="223"/>
    <x v="218"/>
    <x v="0"/>
    <x v="0"/>
    <n v="13.7"/>
  </r>
  <r>
    <x v="224"/>
    <x v="219"/>
    <x v="0"/>
    <x v="0"/>
    <n v="3"/>
  </r>
  <r>
    <x v="225"/>
    <x v="184"/>
    <x v="0"/>
    <x v="0"/>
    <n v="13.7"/>
  </r>
  <r>
    <x v="226"/>
    <x v="220"/>
    <x v="0"/>
    <x v="0"/>
    <n v="12.3"/>
  </r>
  <r>
    <x v="227"/>
    <x v="221"/>
    <x v="0"/>
    <x v="0"/>
    <n v="19.2"/>
  </r>
  <r>
    <x v="228"/>
    <x v="222"/>
    <x v="0"/>
    <x v="0"/>
    <n v="25"/>
  </r>
  <r>
    <x v="229"/>
    <x v="67"/>
    <x v="0"/>
    <x v="0"/>
    <n v="6.2"/>
  </r>
  <r>
    <x v="230"/>
    <x v="223"/>
    <x v="0"/>
    <x v="0"/>
    <n v="2.1"/>
  </r>
  <r>
    <x v="231"/>
    <x v="224"/>
    <x v="0"/>
    <x v="0"/>
    <n v="5.0999999999999996"/>
  </r>
  <r>
    <x v="232"/>
    <x v="225"/>
    <x v="0"/>
    <x v="0"/>
    <n v="86"/>
  </r>
  <r>
    <x v="233"/>
    <x v="226"/>
    <x v="0"/>
    <x v="0"/>
    <n v="19.899999999999999"/>
  </r>
  <r>
    <x v="234"/>
    <x v="227"/>
    <x v="0"/>
    <x v="0"/>
    <n v="21.4"/>
  </r>
  <r>
    <x v="235"/>
    <x v="228"/>
    <x v="0"/>
    <x v="0"/>
    <n v="0.5"/>
  </r>
  <r>
    <x v="236"/>
    <x v="229"/>
    <x v="0"/>
    <x v="0"/>
    <n v="19.899999999999999"/>
  </r>
  <r>
    <x v="237"/>
    <x v="230"/>
    <x v="0"/>
    <x v="0"/>
    <n v="5.5"/>
  </r>
  <r>
    <x v="238"/>
    <x v="106"/>
    <x v="0"/>
    <x v="0"/>
    <n v="25.7"/>
  </r>
  <r>
    <x v="239"/>
    <x v="231"/>
    <x v="0"/>
    <x v="0"/>
    <n v="30.7"/>
  </r>
  <r>
    <x v="240"/>
    <x v="232"/>
    <x v="0"/>
    <x v="0"/>
    <n v="127.2"/>
  </r>
  <r>
    <x v="241"/>
    <x v="233"/>
    <x v="0"/>
    <x v="0"/>
    <n v="106.7"/>
  </r>
  <r>
    <x v="242"/>
    <x v="234"/>
    <x v="0"/>
    <x v="0"/>
    <n v="5"/>
  </r>
  <r>
    <x v="243"/>
    <x v="235"/>
    <x v="0"/>
    <x v="0"/>
    <n v="27.9"/>
  </r>
  <r>
    <x v="244"/>
    <x v="236"/>
    <x v="0"/>
    <x v="0"/>
    <n v="26.9"/>
  </r>
  <r>
    <x v="245"/>
    <x v="237"/>
    <x v="0"/>
    <x v="0"/>
    <n v="10.1"/>
  </r>
  <r>
    <x v="246"/>
    <x v="238"/>
    <x v="0"/>
    <x v="0"/>
    <n v="3.5"/>
  </r>
  <r>
    <x v="247"/>
    <x v="239"/>
    <x v="0"/>
    <x v="0"/>
    <n v="19.899999999999999"/>
  </r>
  <r>
    <x v="248"/>
    <x v="240"/>
    <x v="0"/>
    <x v="0"/>
    <n v="29.5"/>
  </r>
  <r>
    <x v="249"/>
    <x v="241"/>
    <x v="0"/>
    <x v="0"/>
    <n v="0.5"/>
  </r>
  <r>
    <x v="250"/>
    <x v="242"/>
    <x v="0"/>
    <x v="0"/>
    <n v="12.5"/>
  </r>
  <r>
    <x v="251"/>
    <x v="243"/>
    <x v="0"/>
    <x v="0"/>
    <n v="15.6"/>
  </r>
  <r>
    <x v="252"/>
    <x v="244"/>
    <x v="0"/>
    <x v="0"/>
    <n v="48.7"/>
  </r>
  <r>
    <x v="253"/>
    <x v="245"/>
    <x v="0"/>
    <x v="0"/>
    <n v="8"/>
  </r>
  <r>
    <x v="254"/>
    <x v="246"/>
    <x v="0"/>
    <x v="0"/>
    <n v="5"/>
  </r>
  <r>
    <x v="255"/>
    <x v="247"/>
    <x v="0"/>
    <x v="0"/>
    <n v="7.9"/>
  </r>
  <r>
    <x v="256"/>
    <x v="248"/>
    <x v="0"/>
    <x v="0"/>
    <n v="13.8"/>
  </r>
  <r>
    <x v="257"/>
    <x v="249"/>
    <x v="0"/>
    <x v="0"/>
    <n v="27.7"/>
  </r>
  <r>
    <x v="258"/>
    <x v="250"/>
    <x v="0"/>
    <x v="0"/>
    <n v="18.5"/>
  </r>
  <r>
    <x v="259"/>
    <x v="251"/>
    <x v="0"/>
    <x v="0"/>
    <n v="54"/>
  </r>
  <r>
    <x v="260"/>
    <x v="252"/>
    <x v="0"/>
    <x v="0"/>
    <n v="11.5"/>
  </r>
  <r>
    <x v="261"/>
    <x v="40"/>
    <x v="0"/>
    <x v="0"/>
    <n v="5.4"/>
  </r>
  <r>
    <x v="262"/>
    <x v="253"/>
    <x v="0"/>
    <x v="0"/>
    <n v="115.4"/>
  </r>
  <r>
    <x v="263"/>
    <x v="254"/>
    <x v="0"/>
    <x v="0"/>
    <n v="71.3"/>
  </r>
  <r>
    <x v="264"/>
    <x v="255"/>
    <x v="0"/>
    <x v="0"/>
    <n v="38.1"/>
  </r>
  <r>
    <x v="265"/>
    <x v="256"/>
    <x v="0"/>
    <x v="0"/>
    <n v="24.9"/>
  </r>
  <r>
    <x v="266"/>
    <x v="257"/>
    <x v="0"/>
    <x v="0"/>
    <n v="51.9"/>
  </r>
  <r>
    <x v="267"/>
    <x v="258"/>
    <x v="0"/>
    <x v="0"/>
    <n v="30.8"/>
  </r>
  <r>
    <x v="268"/>
    <x v="259"/>
    <x v="0"/>
    <x v="0"/>
    <n v="29.8"/>
  </r>
  <r>
    <x v="269"/>
    <x v="260"/>
    <x v="0"/>
    <x v="0"/>
    <n v="31.5"/>
  </r>
  <r>
    <x v="270"/>
    <x v="261"/>
    <x v="0"/>
    <x v="0"/>
    <n v="26.3"/>
  </r>
  <r>
    <x v="271"/>
    <x v="262"/>
    <x v="0"/>
    <x v="0"/>
    <n v="58.7"/>
  </r>
  <r>
    <x v="272"/>
    <x v="263"/>
    <x v="0"/>
    <x v="0"/>
    <n v="130.69999999999999"/>
  </r>
  <r>
    <x v="273"/>
    <x v="264"/>
    <x v="0"/>
    <x v="0"/>
    <n v="27.3"/>
  </r>
  <r>
    <x v="274"/>
    <x v="265"/>
    <x v="0"/>
    <x v="0"/>
    <n v="18.3"/>
  </r>
  <r>
    <x v="275"/>
    <x v="266"/>
    <x v="0"/>
    <x v="0"/>
    <n v="1.6"/>
  </r>
  <r>
    <x v="276"/>
    <x v="267"/>
    <x v="0"/>
    <x v="0"/>
    <n v="9.4"/>
  </r>
  <r>
    <x v="277"/>
    <x v="268"/>
    <x v="0"/>
    <x v="0"/>
    <n v="15.6"/>
  </r>
  <r>
    <x v="278"/>
    <x v="269"/>
    <x v="0"/>
    <x v="0"/>
    <n v="54.5"/>
  </r>
  <r>
    <x v="279"/>
    <x v="270"/>
    <x v="0"/>
    <x v="0"/>
    <n v="8.3000000000000007"/>
  </r>
  <r>
    <x v="280"/>
    <x v="271"/>
    <x v="0"/>
    <x v="0"/>
    <n v="9.4"/>
  </r>
  <r>
    <x v="281"/>
    <x v="272"/>
    <x v="0"/>
    <x v="0"/>
    <n v="12.6"/>
  </r>
  <r>
    <x v="282"/>
    <x v="273"/>
    <x v="0"/>
    <x v="0"/>
    <n v="13"/>
  </r>
  <r>
    <x v="283"/>
    <x v="274"/>
    <x v="0"/>
    <x v="0"/>
    <n v="5"/>
  </r>
  <r>
    <x v="284"/>
    <x v="275"/>
    <x v="0"/>
    <x v="0"/>
    <n v="16.7"/>
  </r>
  <r>
    <x v="285"/>
    <x v="276"/>
    <x v="0"/>
    <x v="0"/>
    <n v="10.199999999999999"/>
  </r>
  <r>
    <x v="286"/>
    <x v="277"/>
    <x v="0"/>
    <x v="0"/>
    <n v="21.9"/>
  </r>
  <r>
    <x v="287"/>
    <x v="278"/>
    <x v="0"/>
    <x v="0"/>
    <n v="3.2"/>
  </r>
  <r>
    <x v="288"/>
    <x v="279"/>
    <x v="0"/>
    <x v="0"/>
    <n v="24.5"/>
  </r>
  <r>
    <x v="289"/>
    <x v="280"/>
    <x v="0"/>
    <x v="0"/>
    <n v="27.6"/>
  </r>
  <r>
    <x v="290"/>
    <x v="281"/>
    <x v="0"/>
    <x v="0"/>
    <n v="10.5"/>
  </r>
  <r>
    <x v="291"/>
    <x v="282"/>
    <x v="0"/>
    <x v="0"/>
    <n v="13.7"/>
  </r>
  <r>
    <x v="292"/>
    <x v="283"/>
    <x v="0"/>
    <x v="0"/>
    <n v="11.2"/>
  </r>
  <r>
    <x v="293"/>
    <x v="284"/>
    <x v="0"/>
    <x v="0"/>
    <n v="1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20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D297" firstHeaderRow="1" firstDataRow="3" firstDataCol="2"/>
  <pivotFields count="5">
    <pivotField axis="axisRow" compact="0" outline="0" subtotalTop="0" showAll="0" defaultSubtotal="0">
      <items count="2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</items>
    </pivotField>
    <pivotField axis="axisRow" compact="0" outline="0" subtotalTop="0" showAll="0" defaultSubtotal="0">
      <items count="2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294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7"/>
    </i>
    <i>
      <x v="99"/>
      <x v="98"/>
    </i>
    <i>
      <x v="100"/>
      <x v="99"/>
    </i>
    <i>
      <x v="101"/>
      <x v="100"/>
    </i>
    <i>
      <x v="102"/>
      <x v="101"/>
    </i>
    <i>
      <x v="103"/>
      <x v="102"/>
    </i>
    <i>
      <x v="104"/>
      <x v="103"/>
    </i>
    <i>
      <x v="105"/>
      <x v="104"/>
    </i>
    <i>
      <x v="106"/>
      <x v="105"/>
    </i>
    <i>
      <x v="107"/>
      <x v="106"/>
    </i>
    <i>
      <x v="108"/>
      <x v="107"/>
    </i>
    <i>
      <x v="109"/>
      <x v="108"/>
    </i>
    <i>
      <x v="110"/>
      <x v="109"/>
    </i>
    <i>
      <x v="111"/>
      <x v="110"/>
    </i>
    <i>
      <x v="112"/>
      <x v="111"/>
    </i>
    <i>
      <x v="113"/>
      <x v="112"/>
    </i>
    <i>
      <x v="114"/>
      <x v="113"/>
    </i>
    <i>
      <x v="115"/>
      <x v="114"/>
    </i>
    <i>
      <x v="116"/>
      <x v="115"/>
    </i>
    <i>
      <x v="117"/>
      <x v="116"/>
    </i>
    <i>
      <x v="118"/>
      <x v="117"/>
    </i>
    <i>
      <x v="119"/>
      <x v="118"/>
    </i>
    <i>
      <x v="120"/>
      <x v="119"/>
    </i>
    <i>
      <x v="121"/>
      <x v="120"/>
    </i>
    <i>
      <x v="122"/>
      <x v="121"/>
    </i>
    <i>
      <x v="123"/>
      <x v="122"/>
    </i>
    <i>
      <x v="124"/>
      <x v="123"/>
    </i>
    <i>
      <x v="125"/>
      <x v="73"/>
    </i>
    <i>
      <x v="126"/>
      <x v="124"/>
    </i>
    <i>
      <x v="127"/>
      <x v="125"/>
    </i>
    <i>
      <x v="128"/>
      <x v="126"/>
    </i>
    <i>
      <x v="129"/>
      <x v="127"/>
    </i>
    <i>
      <x v="130"/>
      <x v="128"/>
    </i>
    <i>
      <x v="131"/>
      <x v="129"/>
    </i>
    <i>
      <x v="132"/>
      <x v="130"/>
    </i>
    <i>
      <x v="133"/>
      <x v="131"/>
    </i>
    <i>
      <x v="134"/>
      <x v="132"/>
    </i>
    <i>
      <x v="135"/>
      <x v="133"/>
    </i>
    <i>
      <x v="136"/>
      <x v="134"/>
    </i>
    <i>
      <x v="137"/>
      <x v="135"/>
    </i>
    <i>
      <x v="138"/>
      <x v="136"/>
    </i>
    <i>
      <x v="139"/>
      <x v="137"/>
    </i>
    <i>
      <x v="140"/>
      <x v="138"/>
    </i>
    <i>
      <x v="141"/>
      <x v="139"/>
    </i>
    <i>
      <x v="142"/>
      <x v="140"/>
    </i>
    <i>
      <x v="143"/>
      <x v="141"/>
    </i>
    <i>
      <x v="144"/>
      <x v="142"/>
    </i>
    <i>
      <x v="145"/>
      <x v="143"/>
    </i>
    <i>
      <x v="146"/>
      <x v="144"/>
    </i>
    <i>
      <x v="147"/>
      <x v="145"/>
    </i>
    <i>
      <x v="148"/>
      <x v="146"/>
    </i>
    <i>
      <x v="149"/>
      <x v="147"/>
    </i>
    <i>
      <x v="150"/>
      <x v="148"/>
    </i>
    <i>
      <x v="151"/>
      <x v="149"/>
    </i>
    <i>
      <x v="152"/>
      <x v="150"/>
    </i>
    <i>
      <x v="153"/>
      <x v="151"/>
    </i>
    <i>
      <x v="154"/>
      <x v="152"/>
    </i>
    <i>
      <x v="155"/>
      <x v="153"/>
    </i>
    <i>
      <x v="156"/>
      <x v="154"/>
    </i>
    <i>
      <x v="157"/>
      <x v="155"/>
    </i>
    <i>
      <x v="158"/>
      <x v="156"/>
    </i>
    <i>
      <x v="159"/>
      <x v="157"/>
    </i>
    <i>
      <x v="160"/>
      <x v="158"/>
    </i>
    <i>
      <x v="161"/>
      <x v="159"/>
    </i>
    <i>
      <x v="162"/>
      <x v="160"/>
    </i>
    <i>
      <x v="163"/>
      <x v="27"/>
    </i>
    <i>
      <x v="164"/>
      <x v="161"/>
    </i>
    <i>
      <x v="165"/>
      <x v="162"/>
    </i>
    <i>
      <x v="166"/>
      <x v="163"/>
    </i>
    <i>
      <x v="167"/>
      <x v="164"/>
    </i>
    <i>
      <x v="168"/>
      <x v="165"/>
    </i>
    <i>
      <x v="169"/>
      <x v="166"/>
    </i>
    <i>
      <x v="170"/>
      <x v="167"/>
    </i>
    <i>
      <x v="171"/>
      <x v="168"/>
    </i>
    <i>
      <x v="172"/>
      <x v="169"/>
    </i>
    <i>
      <x v="173"/>
      <x v="43"/>
    </i>
    <i>
      <x v="174"/>
      <x v="170"/>
    </i>
    <i>
      <x v="175"/>
      <x v="171"/>
    </i>
    <i>
      <x v="176"/>
      <x v="172"/>
    </i>
    <i>
      <x v="177"/>
      <x v="173"/>
    </i>
    <i>
      <x v="178"/>
      <x v="174"/>
    </i>
    <i>
      <x v="179"/>
      <x v="175"/>
    </i>
    <i>
      <x v="180"/>
      <x v="176"/>
    </i>
    <i>
      <x v="181"/>
      <x v="177"/>
    </i>
    <i>
      <x v="182"/>
      <x v="178"/>
    </i>
    <i>
      <x v="183"/>
      <x v="179"/>
    </i>
    <i>
      <x v="184"/>
      <x v="180"/>
    </i>
    <i>
      <x v="185"/>
      <x v="181"/>
    </i>
    <i>
      <x v="186"/>
      <x v="182"/>
    </i>
    <i>
      <x v="187"/>
      <x v="183"/>
    </i>
    <i>
      <x v="188"/>
      <x v="184"/>
    </i>
    <i>
      <x v="189"/>
      <x v="185"/>
    </i>
    <i>
      <x v="190"/>
      <x v="186"/>
    </i>
    <i>
      <x v="191"/>
      <x v="187"/>
    </i>
    <i>
      <x v="192"/>
      <x v="188"/>
    </i>
    <i>
      <x v="193"/>
      <x v="189"/>
    </i>
    <i>
      <x v="194"/>
      <x v="190"/>
    </i>
    <i>
      <x v="195"/>
      <x v="191"/>
    </i>
    <i>
      <x v="196"/>
      <x v="192"/>
    </i>
    <i>
      <x v="197"/>
      <x v="193"/>
    </i>
    <i>
      <x v="198"/>
      <x v="194"/>
    </i>
    <i>
      <x v="199"/>
      <x v="195"/>
    </i>
    <i>
      <x v="200"/>
      <x v="196"/>
    </i>
    <i>
      <x v="201"/>
      <x v="197"/>
    </i>
    <i>
      <x v="202"/>
      <x v="198"/>
    </i>
    <i>
      <x v="203"/>
      <x v="199"/>
    </i>
    <i>
      <x v="204"/>
      <x v="200"/>
    </i>
    <i>
      <x v="205"/>
      <x v="201"/>
    </i>
    <i>
      <x v="206"/>
      <x v="202"/>
    </i>
    <i>
      <x v="207"/>
      <x v="203"/>
    </i>
    <i>
      <x v="208"/>
      <x v="204"/>
    </i>
    <i>
      <x v="209"/>
      <x v="205"/>
    </i>
    <i>
      <x v="210"/>
      <x v="206"/>
    </i>
    <i>
      <x v="211"/>
      <x v="207"/>
    </i>
    <i>
      <x v="212"/>
      <x v="208"/>
    </i>
    <i>
      <x v="213"/>
      <x v="209"/>
    </i>
    <i>
      <x v="214"/>
      <x v="210"/>
    </i>
    <i>
      <x v="215"/>
      <x v="211"/>
    </i>
    <i>
      <x v="216"/>
      <x v="212"/>
    </i>
    <i>
      <x v="217"/>
      <x v="213"/>
    </i>
    <i>
      <x v="218"/>
      <x v="214"/>
    </i>
    <i>
      <x v="219"/>
      <x v="102"/>
    </i>
    <i>
      <x v="220"/>
      <x v="215"/>
    </i>
    <i>
      <x v="221"/>
      <x v="216"/>
    </i>
    <i>
      <x v="222"/>
      <x v="217"/>
    </i>
    <i>
      <x v="223"/>
      <x v="218"/>
    </i>
    <i>
      <x v="224"/>
      <x v="219"/>
    </i>
    <i>
      <x v="225"/>
      <x v="184"/>
    </i>
    <i>
      <x v="226"/>
      <x v="220"/>
    </i>
    <i>
      <x v="227"/>
      <x v="221"/>
    </i>
    <i>
      <x v="228"/>
      <x v="222"/>
    </i>
    <i>
      <x v="229"/>
      <x v="67"/>
    </i>
    <i>
      <x v="230"/>
      <x v="223"/>
    </i>
    <i>
      <x v="231"/>
      <x v="224"/>
    </i>
    <i>
      <x v="232"/>
      <x v="225"/>
    </i>
    <i>
      <x v="233"/>
      <x v="226"/>
    </i>
    <i>
      <x v="234"/>
      <x v="227"/>
    </i>
    <i>
      <x v="235"/>
      <x v="228"/>
    </i>
    <i>
      <x v="236"/>
      <x v="229"/>
    </i>
    <i>
      <x v="237"/>
      <x v="230"/>
    </i>
    <i>
      <x v="238"/>
      <x v="106"/>
    </i>
    <i>
      <x v="239"/>
      <x v="231"/>
    </i>
    <i>
      <x v="240"/>
      <x v="232"/>
    </i>
    <i>
      <x v="241"/>
      <x v="233"/>
    </i>
    <i>
      <x v="242"/>
      <x v="234"/>
    </i>
    <i>
      <x v="243"/>
      <x v="235"/>
    </i>
    <i>
      <x v="244"/>
      <x v="236"/>
    </i>
    <i>
      <x v="245"/>
      <x v="237"/>
    </i>
    <i>
      <x v="246"/>
      <x v="238"/>
    </i>
    <i>
      <x v="247"/>
      <x v="239"/>
    </i>
    <i>
      <x v="248"/>
      <x v="240"/>
    </i>
    <i>
      <x v="249"/>
      <x v="241"/>
    </i>
    <i>
      <x v="250"/>
      <x v="242"/>
    </i>
    <i>
      <x v="251"/>
      <x v="243"/>
    </i>
    <i>
      <x v="252"/>
      <x v="244"/>
    </i>
    <i>
      <x v="253"/>
      <x v="245"/>
    </i>
    <i>
      <x v="254"/>
      <x v="246"/>
    </i>
    <i>
      <x v="255"/>
      <x v="247"/>
    </i>
    <i>
      <x v="256"/>
      <x v="248"/>
    </i>
    <i>
      <x v="257"/>
      <x v="249"/>
    </i>
    <i>
      <x v="258"/>
      <x v="250"/>
    </i>
    <i>
      <x v="259"/>
      <x v="251"/>
    </i>
    <i>
      <x v="260"/>
      <x v="252"/>
    </i>
    <i>
      <x v="261"/>
      <x v="40"/>
    </i>
    <i>
      <x v="262"/>
      <x v="253"/>
    </i>
    <i>
      <x v="263"/>
      <x v="254"/>
    </i>
    <i>
      <x v="264"/>
      <x v="255"/>
    </i>
    <i>
      <x v="265"/>
      <x v="256"/>
    </i>
    <i>
      <x v="266"/>
      <x v="257"/>
    </i>
    <i>
      <x v="267"/>
      <x v="258"/>
    </i>
    <i>
      <x v="268"/>
      <x v="259"/>
    </i>
    <i>
      <x v="269"/>
      <x v="260"/>
    </i>
    <i>
      <x v="270"/>
      <x v="261"/>
    </i>
    <i>
      <x v="271"/>
      <x v="262"/>
    </i>
    <i>
      <x v="272"/>
      <x v="263"/>
    </i>
    <i>
      <x v="273"/>
      <x v="264"/>
    </i>
    <i>
      <x v="274"/>
      <x v="265"/>
    </i>
    <i>
      <x v="275"/>
      <x v="266"/>
    </i>
    <i>
      <x v="276"/>
      <x v="267"/>
    </i>
    <i>
      <x v="277"/>
      <x v="268"/>
    </i>
    <i>
      <x v="278"/>
      <x v="269"/>
    </i>
    <i>
      <x v="279"/>
      <x v="270"/>
    </i>
    <i>
      <x v="280"/>
      <x v="271"/>
    </i>
    <i>
      <x v="281"/>
      <x v="272"/>
    </i>
    <i>
      <x v="282"/>
      <x v="273"/>
    </i>
    <i>
      <x v="283"/>
      <x v="274"/>
    </i>
    <i>
      <x v="284"/>
      <x v="275"/>
    </i>
    <i>
      <x v="285"/>
      <x v="276"/>
    </i>
    <i>
      <x v="286"/>
      <x v="277"/>
    </i>
    <i>
      <x v="287"/>
      <x v="278"/>
    </i>
    <i>
      <x v="288"/>
      <x v="279"/>
    </i>
    <i>
      <x v="289"/>
      <x v="280"/>
    </i>
    <i>
      <x v="290"/>
      <x v="281"/>
    </i>
    <i>
      <x v="291"/>
      <x v="282"/>
    </i>
    <i>
      <x v="292"/>
      <x v="283"/>
    </i>
    <i>
      <x v="293"/>
      <x v="284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41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2"/>
  <sheetViews>
    <sheetView tabSelected="1" workbookViewId="0">
      <selection activeCell="F5" sqref="F5"/>
    </sheetView>
  </sheetViews>
  <sheetFormatPr defaultRowHeight="15"/>
  <cols>
    <col min="1" max="1" width="14" bestFit="1" customWidth="1"/>
    <col min="2" max="2" width="29.7109375" bestFit="1" customWidth="1"/>
    <col min="3" max="3" width="24" bestFit="1" customWidth="1"/>
    <col min="4" max="4" width="6.28515625" customWidth="1"/>
    <col min="6" max="6" width="15.42578125" bestFit="1" customWidth="1"/>
    <col min="9" max="9" width="23.5703125" bestFit="1" customWidth="1"/>
    <col min="10" max="10" width="9.5703125" bestFit="1" customWidth="1"/>
    <col min="12" max="12" width="23.5703125" bestFit="1" customWidth="1"/>
    <col min="13" max="13" width="9.28515625" bestFit="1" customWidth="1"/>
    <col min="15" max="15" width="9.5703125" customWidth="1"/>
    <col min="16" max="16" width="23.28515625" bestFit="1" customWidth="1"/>
  </cols>
  <sheetData>
    <row r="1" spans="1:19">
      <c r="A1" s="5" t="s">
        <v>607</v>
      </c>
      <c r="B1" s="6" t="s">
        <v>608</v>
      </c>
    </row>
    <row r="2" spans="1:19">
      <c r="A2" s="7" t="s">
        <v>609</v>
      </c>
      <c r="B2" s="8">
        <v>113016</v>
      </c>
    </row>
    <row r="3" spans="1:19">
      <c r="A3" s="7" t="s">
        <v>610</v>
      </c>
      <c r="B3" s="9" t="s">
        <v>611</v>
      </c>
    </row>
    <row r="4" spans="1:19">
      <c r="A4" s="7" t="s">
        <v>612</v>
      </c>
      <c r="B4" s="9" t="s">
        <v>613</v>
      </c>
    </row>
    <row r="5" spans="1:19">
      <c r="A5" s="7" t="s">
        <v>614</v>
      </c>
      <c r="B5" s="9" t="s">
        <v>615</v>
      </c>
    </row>
    <row r="6" spans="1:19" ht="15.75" thickBot="1">
      <c r="A6" s="10" t="s">
        <v>616</v>
      </c>
      <c r="B6" s="11" t="s">
        <v>617</v>
      </c>
    </row>
    <row r="7" spans="1:19" ht="15.75" thickTop="1"/>
    <row r="8" spans="1:19" ht="15.75" thickBot="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19" ht="15.75" thickTop="1">
      <c r="A9" t="s">
        <v>22</v>
      </c>
      <c r="B9" t="s">
        <v>23</v>
      </c>
      <c r="C9" t="s">
        <v>24</v>
      </c>
      <c r="D9" t="s">
        <v>25</v>
      </c>
      <c r="E9" s="3">
        <v>21.9</v>
      </c>
      <c r="F9" t="s">
        <v>26</v>
      </c>
      <c r="G9" t="s">
        <v>27</v>
      </c>
      <c r="I9" s="12" t="s">
        <v>618</v>
      </c>
      <c r="J9" s="13"/>
      <c r="L9" s="22" t="s">
        <v>631</v>
      </c>
      <c r="M9" s="23"/>
      <c r="P9" s="28" t="s">
        <v>635</v>
      </c>
      <c r="Q9" s="29"/>
    </row>
    <row r="10" spans="1:19">
      <c r="A10" t="s">
        <v>28</v>
      </c>
      <c r="B10" t="s">
        <v>29</v>
      </c>
      <c r="C10" t="s">
        <v>24</v>
      </c>
      <c r="D10" t="s">
        <v>25</v>
      </c>
      <c r="E10" s="3">
        <v>8.4</v>
      </c>
      <c r="F10" t="s">
        <v>26</v>
      </c>
      <c r="G10" t="s">
        <v>27</v>
      </c>
      <c r="I10" s="14"/>
      <c r="J10" s="15"/>
      <c r="L10" s="24" t="s">
        <v>630</v>
      </c>
      <c r="M10" s="25">
        <f>ROWS(E9:E302)</f>
        <v>294</v>
      </c>
      <c r="P10" s="30" t="s">
        <v>636</v>
      </c>
      <c r="Q10" s="31">
        <f>QUARTILE(E9:E302,1)</f>
        <v>5.3250000000000002</v>
      </c>
    </row>
    <row r="11" spans="1:19">
      <c r="A11" t="s">
        <v>30</v>
      </c>
      <c r="B11" t="s">
        <v>31</v>
      </c>
      <c r="C11" t="s">
        <v>24</v>
      </c>
      <c r="D11" t="s">
        <v>25</v>
      </c>
      <c r="E11" s="3">
        <v>14.6</v>
      </c>
      <c r="F11" t="s">
        <v>26</v>
      </c>
      <c r="G11" t="s">
        <v>27</v>
      </c>
      <c r="I11" s="16" t="s">
        <v>619</v>
      </c>
      <c r="J11" s="17">
        <f>AVERAGE(E9:E302)</f>
        <v>20.841496598639441</v>
      </c>
      <c r="L11" s="24" t="s">
        <v>627</v>
      </c>
      <c r="M11" s="25">
        <f>MIN(E9:E302)</f>
        <v>0.1</v>
      </c>
      <c r="P11" s="30" t="s">
        <v>637</v>
      </c>
      <c r="Q11" s="32">
        <f>MEDIAN(E9:E302)</f>
        <v>13.95</v>
      </c>
    </row>
    <row r="12" spans="1:19">
      <c r="A12" t="s">
        <v>32</v>
      </c>
      <c r="B12" t="s">
        <v>33</v>
      </c>
      <c r="C12" t="s">
        <v>24</v>
      </c>
      <c r="D12" t="s">
        <v>25</v>
      </c>
      <c r="E12" s="3">
        <v>114.3</v>
      </c>
      <c r="F12" t="s">
        <v>26</v>
      </c>
      <c r="G12" t="s">
        <v>27</v>
      </c>
      <c r="I12" s="16" t="s">
        <v>620</v>
      </c>
      <c r="J12" s="17">
        <f>MEDIAN(E9:E302)</f>
        <v>13.95</v>
      </c>
      <c r="L12" s="24" t="s">
        <v>632</v>
      </c>
      <c r="M12" s="25">
        <f>MAX(E9:E302)</f>
        <v>199.1</v>
      </c>
      <c r="P12" s="30" t="s">
        <v>638</v>
      </c>
      <c r="Q12" s="31">
        <f>QUARTILE(E9:E302,3)</f>
        <v>27.849999999999998</v>
      </c>
    </row>
    <row r="13" spans="1:19">
      <c r="A13" t="s">
        <v>34</v>
      </c>
      <c r="B13" t="s">
        <v>35</v>
      </c>
      <c r="C13" t="s">
        <v>24</v>
      </c>
      <c r="D13" t="s">
        <v>25</v>
      </c>
      <c r="E13" s="3">
        <v>10</v>
      </c>
      <c r="F13" t="s">
        <v>26</v>
      </c>
      <c r="G13" t="s">
        <v>27</v>
      </c>
      <c r="I13" s="16" t="s">
        <v>621</v>
      </c>
      <c r="J13" s="18">
        <f>MODE(E9:E302)</f>
        <v>1.4</v>
      </c>
      <c r="L13" s="24" t="s">
        <v>626</v>
      </c>
      <c r="M13" s="25">
        <f>$M$12-$M$11</f>
        <v>199</v>
      </c>
      <c r="P13" s="30" t="s">
        <v>639</v>
      </c>
      <c r="Q13" s="32">
        <f>(Q12-Q10)/2</f>
        <v>11.262499999999999</v>
      </c>
    </row>
    <row r="14" spans="1:19">
      <c r="A14" t="s">
        <v>36</v>
      </c>
      <c r="B14" t="s">
        <v>37</v>
      </c>
      <c r="C14" t="s">
        <v>24</v>
      </c>
      <c r="D14" t="s">
        <v>25</v>
      </c>
      <c r="E14" s="3">
        <v>17.399999999999999</v>
      </c>
      <c r="F14" t="s">
        <v>26</v>
      </c>
      <c r="G14" t="s">
        <v>27</v>
      </c>
      <c r="I14" s="16" t="s">
        <v>622</v>
      </c>
      <c r="J14" s="19">
        <f>STDEV(E9:E302)</f>
        <v>23.865033880578284</v>
      </c>
      <c r="L14" s="24" t="s">
        <v>619</v>
      </c>
      <c r="M14" s="25">
        <f>AVERAGE(E9:E302)</f>
        <v>20.841496598639441</v>
      </c>
      <c r="P14" s="30" t="s">
        <v>640</v>
      </c>
      <c r="Q14" s="33">
        <f>Q13/Q11</f>
        <v>0.80734767025089604</v>
      </c>
    </row>
    <row r="15" spans="1:19">
      <c r="A15" t="s">
        <v>38</v>
      </c>
      <c r="B15" t="s">
        <v>39</v>
      </c>
      <c r="C15" t="s">
        <v>24</v>
      </c>
      <c r="D15" t="s">
        <v>25</v>
      </c>
      <c r="E15" s="3">
        <v>9</v>
      </c>
      <c r="F15" t="s">
        <v>26</v>
      </c>
      <c r="G15" t="s">
        <v>27</v>
      </c>
      <c r="I15" s="16" t="s">
        <v>623</v>
      </c>
      <c r="J15" s="19">
        <f>VARP(E9:E302)</f>
        <v>567.60263177379875</v>
      </c>
      <c r="L15" s="24" t="s">
        <v>622</v>
      </c>
      <c r="M15" s="25">
        <f>STDEV(E9:E302)</f>
        <v>23.865033880578284</v>
      </c>
      <c r="P15" s="30" t="s">
        <v>641</v>
      </c>
      <c r="Q15" s="34">
        <f>(Q10+Q12-2*Q11)/(2*Q13)</f>
        <v>0.23418423973362926</v>
      </c>
    </row>
    <row r="16" spans="1:19" ht="15.75" thickBot="1">
      <c r="A16" t="s">
        <v>40</v>
      </c>
      <c r="B16" t="s">
        <v>41</v>
      </c>
      <c r="C16" t="s">
        <v>24</v>
      </c>
      <c r="D16" t="s">
        <v>25</v>
      </c>
      <c r="E16" s="3">
        <v>30.1</v>
      </c>
      <c r="F16" t="s">
        <v>26</v>
      </c>
      <c r="G16" t="s">
        <v>27</v>
      </c>
      <c r="I16" s="16" t="s">
        <v>624</v>
      </c>
      <c r="J16" s="19">
        <f>KURT(E6:E1769)</f>
        <v>15.717733491820642</v>
      </c>
      <c r="L16" s="16" t="s">
        <v>633</v>
      </c>
      <c r="M16" s="33">
        <f>M15/M14</f>
        <v>1.1450729446241505</v>
      </c>
      <c r="P16" s="35" t="s">
        <v>642</v>
      </c>
      <c r="Q16" s="36">
        <f>MODE(E9:E302)</f>
        <v>1.4</v>
      </c>
      <c r="R16">
        <f>COUNTIF(E9:E302,Q16)</f>
        <v>5</v>
      </c>
      <c r="S16" s="38" t="s">
        <v>643</v>
      </c>
    </row>
    <row r="17" spans="1:14" ht="15.75" thickTop="1">
      <c r="A17" t="s">
        <v>42</v>
      </c>
      <c r="B17" t="s">
        <v>43</v>
      </c>
      <c r="C17" t="s">
        <v>24</v>
      </c>
      <c r="D17" t="s">
        <v>25</v>
      </c>
      <c r="E17" s="3">
        <v>9.9</v>
      </c>
      <c r="F17" t="s">
        <v>26</v>
      </c>
      <c r="G17" t="s">
        <v>27</v>
      </c>
      <c r="I17" s="16" t="s">
        <v>625</v>
      </c>
      <c r="J17" s="19">
        <f>SKEW(E9:E302)</f>
        <v>3.2545288178375578</v>
      </c>
      <c r="L17" s="16" t="s">
        <v>634</v>
      </c>
      <c r="M17" s="19">
        <f>M14-M15</f>
        <v>-3.0235372819388431</v>
      </c>
      <c r="N17" s="37">
        <f>M14+M15</f>
        <v>44.706530479217726</v>
      </c>
    </row>
    <row r="18" spans="1:14">
      <c r="A18" t="s">
        <v>44</v>
      </c>
      <c r="B18" t="s">
        <v>45</v>
      </c>
      <c r="C18" t="s">
        <v>24</v>
      </c>
      <c r="D18" t="s">
        <v>25</v>
      </c>
      <c r="E18" s="3">
        <v>27.2</v>
      </c>
      <c r="F18" t="s">
        <v>26</v>
      </c>
      <c r="G18" t="s">
        <v>27</v>
      </c>
      <c r="I18" s="16" t="s">
        <v>626</v>
      </c>
      <c r="J18" s="19">
        <f>$J$20-$J$19</f>
        <v>199</v>
      </c>
      <c r="L18" s="24" t="s">
        <v>624</v>
      </c>
      <c r="M18" s="25">
        <f>KURT(E9:E302)</f>
        <v>15.717733491820642</v>
      </c>
    </row>
    <row r="19" spans="1:14" ht="15.75" thickBot="1">
      <c r="A19" t="s">
        <v>46</v>
      </c>
      <c r="B19" t="s">
        <v>47</v>
      </c>
      <c r="C19" t="s">
        <v>24</v>
      </c>
      <c r="D19" t="s">
        <v>25</v>
      </c>
      <c r="E19" s="3">
        <v>17.100000000000001</v>
      </c>
      <c r="F19" t="s">
        <v>26</v>
      </c>
      <c r="G19" t="s">
        <v>27</v>
      </c>
      <c r="I19" s="16" t="s">
        <v>627</v>
      </c>
      <c r="J19" s="17">
        <f>MIN(E9:E302)</f>
        <v>0.1</v>
      </c>
      <c r="L19" s="26" t="s">
        <v>625</v>
      </c>
      <c r="M19" s="27">
        <f>SKEW(E9:E302)</f>
        <v>3.2545288178375578</v>
      </c>
    </row>
    <row r="20" spans="1:14" ht="15.75" thickTop="1">
      <c r="A20" t="s">
        <v>48</v>
      </c>
      <c r="B20" t="s">
        <v>49</v>
      </c>
      <c r="C20" t="s">
        <v>24</v>
      </c>
      <c r="D20" t="s">
        <v>25</v>
      </c>
      <c r="E20" s="3">
        <v>13</v>
      </c>
      <c r="F20" t="s">
        <v>26</v>
      </c>
      <c r="G20" t="s">
        <v>27</v>
      </c>
      <c r="I20" s="16" t="s">
        <v>628</v>
      </c>
      <c r="J20" s="17">
        <f>MAX(E9:E302)</f>
        <v>199.1</v>
      </c>
    </row>
    <row r="21" spans="1:14">
      <c r="A21" t="s">
        <v>50</v>
      </c>
      <c r="B21" t="s">
        <v>51</v>
      </c>
      <c r="C21" t="s">
        <v>24</v>
      </c>
      <c r="D21" t="s">
        <v>25</v>
      </c>
      <c r="E21" s="3">
        <v>6.7</v>
      </c>
      <c r="F21" t="s">
        <v>26</v>
      </c>
      <c r="G21" t="s">
        <v>27</v>
      </c>
      <c r="I21" s="16" t="s">
        <v>629</v>
      </c>
      <c r="J21" s="17">
        <f>SUM(E9:E302)</f>
        <v>6127.399999999996</v>
      </c>
    </row>
    <row r="22" spans="1:14" ht="15.75" thickBot="1">
      <c r="A22" t="s">
        <v>52</v>
      </c>
      <c r="B22" t="s">
        <v>53</v>
      </c>
      <c r="C22" t="s">
        <v>24</v>
      </c>
      <c r="D22" t="s">
        <v>25</v>
      </c>
      <c r="E22" s="3">
        <v>14.7</v>
      </c>
      <c r="F22" t="s">
        <v>26</v>
      </c>
      <c r="G22" t="s">
        <v>27</v>
      </c>
      <c r="I22" s="20" t="s">
        <v>630</v>
      </c>
      <c r="J22" s="21">
        <f>ROWS(E9:E302)</f>
        <v>294</v>
      </c>
    </row>
    <row r="23" spans="1:14" ht="15.75" thickTop="1">
      <c r="A23" t="s">
        <v>54</v>
      </c>
      <c r="B23" t="s">
        <v>55</v>
      </c>
      <c r="C23" t="s">
        <v>24</v>
      </c>
      <c r="D23" t="s">
        <v>25</v>
      </c>
      <c r="E23" s="3">
        <v>43.9</v>
      </c>
      <c r="F23" t="s">
        <v>26</v>
      </c>
      <c r="G23" t="s">
        <v>27</v>
      </c>
    </row>
    <row r="24" spans="1:14">
      <c r="A24" t="s">
        <v>56</v>
      </c>
      <c r="B24" t="s">
        <v>57</v>
      </c>
      <c r="C24" t="s">
        <v>24</v>
      </c>
      <c r="D24" t="s">
        <v>25</v>
      </c>
      <c r="E24" s="3">
        <v>17.5</v>
      </c>
      <c r="F24" t="s">
        <v>26</v>
      </c>
      <c r="G24" t="s">
        <v>27</v>
      </c>
      <c r="I24" s="38" t="s">
        <v>644</v>
      </c>
      <c r="J24" s="39">
        <f>SQRT($J$22)</f>
        <v>17.146428199482248</v>
      </c>
    </row>
    <row r="25" spans="1:14">
      <c r="A25" t="s">
        <v>58</v>
      </c>
      <c r="B25" t="s">
        <v>59</v>
      </c>
      <c r="C25" t="s">
        <v>24</v>
      </c>
      <c r="D25" t="s">
        <v>25</v>
      </c>
      <c r="E25" s="3">
        <v>1.4</v>
      </c>
      <c r="F25" t="s">
        <v>26</v>
      </c>
      <c r="G25" t="s">
        <v>27</v>
      </c>
      <c r="I25" s="38" t="s">
        <v>645</v>
      </c>
      <c r="J25" s="40">
        <f>J24</f>
        <v>17.146428199482248</v>
      </c>
    </row>
    <row r="26" spans="1:14">
      <c r="A26" t="s">
        <v>60</v>
      </c>
      <c r="B26" t="s">
        <v>61</v>
      </c>
      <c r="C26" t="s">
        <v>24</v>
      </c>
      <c r="D26" t="s">
        <v>25</v>
      </c>
      <c r="E26" s="3">
        <v>4.9000000000000004</v>
      </c>
      <c r="F26" t="s">
        <v>26</v>
      </c>
      <c r="G26" t="s">
        <v>27</v>
      </c>
      <c r="I26" s="38" t="s">
        <v>646</v>
      </c>
      <c r="J26" s="3">
        <f>J20-J19</f>
        <v>199</v>
      </c>
    </row>
    <row r="27" spans="1:14">
      <c r="A27" t="s">
        <v>62</v>
      </c>
      <c r="B27" t="s">
        <v>63</v>
      </c>
      <c r="C27" t="s">
        <v>24</v>
      </c>
      <c r="D27" t="s">
        <v>25</v>
      </c>
      <c r="E27" s="3">
        <v>1.9</v>
      </c>
      <c r="F27" t="s">
        <v>26</v>
      </c>
      <c r="G27" t="s">
        <v>27</v>
      </c>
      <c r="I27" s="38" t="s">
        <v>647</v>
      </c>
      <c r="J27" s="3">
        <f>J26/J25</f>
        <v>11.605915686044105</v>
      </c>
    </row>
    <row r="28" spans="1:14">
      <c r="A28" t="s">
        <v>64</v>
      </c>
      <c r="B28" t="s">
        <v>65</v>
      </c>
      <c r="C28" t="s">
        <v>24</v>
      </c>
      <c r="D28" t="s">
        <v>25</v>
      </c>
      <c r="E28" s="3">
        <v>2.2000000000000002</v>
      </c>
      <c r="F28" t="s">
        <v>26</v>
      </c>
      <c r="G28" t="s">
        <v>27</v>
      </c>
    </row>
    <row r="29" spans="1:14">
      <c r="A29" t="s">
        <v>66</v>
      </c>
      <c r="B29" t="s">
        <v>67</v>
      </c>
      <c r="C29" t="s">
        <v>24</v>
      </c>
      <c r="D29" t="s">
        <v>25</v>
      </c>
      <c r="E29" s="3">
        <v>10.5</v>
      </c>
      <c r="F29" t="s">
        <v>26</v>
      </c>
      <c r="G29" t="s">
        <v>27</v>
      </c>
      <c r="H29">
        <v>1</v>
      </c>
      <c r="I29" s="3">
        <f>$J$19</f>
        <v>0.1</v>
      </c>
      <c r="J29" s="38">
        <f t="array" ref="J29:J47">FREQUENCY(E6:E1769,I29:I70)</f>
        <v>1</v>
      </c>
    </row>
    <row r="30" spans="1:14">
      <c r="A30" t="s">
        <v>68</v>
      </c>
      <c r="B30" t="s">
        <v>69</v>
      </c>
      <c r="C30" t="s">
        <v>24</v>
      </c>
      <c r="D30" t="s">
        <v>25</v>
      </c>
      <c r="E30" s="3">
        <v>15.7</v>
      </c>
      <c r="F30" t="s">
        <v>26</v>
      </c>
      <c r="G30" t="s">
        <v>27</v>
      </c>
      <c r="H30">
        <v>2</v>
      </c>
      <c r="I30" s="3">
        <f>I29+$J$27</f>
        <v>11.705915686044104</v>
      </c>
      <c r="J30">
        <v>123</v>
      </c>
    </row>
    <row r="31" spans="1:14">
      <c r="A31" t="s">
        <v>70</v>
      </c>
      <c r="B31" t="s">
        <v>71</v>
      </c>
      <c r="C31" t="s">
        <v>24</v>
      </c>
      <c r="D31" t="s">
        <v>25</v>
      </c>
      <c r="E31" s="3">
        <v>20.5</v>
      </c>
      <c r="F31" t="s">
        <v>26</v>
      </c>
      <c r="G31" t="s">
        <v>27</v>
      </c>
      <c r="H31">
        <v>3</v>
      </c>
      <c r="I31" s="3">
        <f t="shared" ref="I31:I45" si="0">I30+$J$27</f>
        <v>23.311831372088207</v>
      </c>
      <c r="J31">
        <v>75</v>
      </c>
    </row>
    <row r="32" spans="1:14">
      <c r="A32" t="s">
        <v>72</v>
      </c>
      <c r="B32" t="s">
        <v>73</v>
      </c>
      <c r="C32" t="s">
        <v>24</v>
      </c>
      <c r="D32" t="s">
        <v>25</v>
      </c>
      <c r="E32" s="3">
        <v>1.1000000000000001</v>
      </c>
      <c r="F32" t="s">
        <v>26</v>
      </c>
      <c r="G32" t="s">
        <v>27</v>
      </c>
      <c r="H32">
        <v>4</v>
      </c>
      <c r="I32" s="3">
        <f t="shared" si="0"/>
        <v>34.917747058132313</v>
      </c>
      <c r="J32">
        <v>47</v>
      </c>
    </row>
    <row r="33" spans="1:10">
      <c r="A33" t="s">
        <v>74</v>
      </c>
      <c r="B33" t="s">
        <v>75</v>
      </c>
      <c r="C33" t="s">
        <v>24</v>
      </c>
      <c r="D33" t="s">
        <v>25</v>
      </c>
      <c r="E33" s="3">
        <v>9</v>
      </c>
      <c r="F33" t="s">
        <v>26</v>
      </c>
      <c r="G33" t="s">
        <v>27</v>
      </c>
      <c r="H33">
        <v>5</v>
      </c>
      <c r="I33" s="3">
        <f t="shared" si="0"/>
        <v>46.52366274417642</v>
      </c>
      <c r="J33">
        <v>22</v>
      </c>
    </row>
    <row r="34" spans="1:10">
      <c r="A34" t="s">
        <v>76</v>
      </c>
      <c r="B34" t="s">
        <v>77</v>
      </c>
      <c r="C34" t="s">
        <v>24</v>
      </c>
      <c r="D34" t="s">
        <v>25</v>
      </c>
      <c r="E34" s="3">
        <v>1.8</v>
      </c>
      <c r="F34" t="s">
        <v>26</v>
      </c>
      <c r="G34" t="s">
        <v>27</v>
      </c>
      <c r="H34">
        <v>6</v>
      </c>
      <c r="I34" s="3">
        <f t="shared" si="0"/>
        <v>58.129578430220526</v>
      </c>
      <c r="J34">
        <v>13</v>
      </c>
    </row>
    <row r="35" spans="1:10">
      <c r="A35" t="s">
        <v>78</v>
      </c>
      <c r="B35" t="s">
        <v>79</v>
      </c>
      <c r="C35" t="s">
        <v>24</v>
      </c>
      <c r="D35" t="s">
        <v>25</v>
      </c>
      <c r="E35" s="3">
        <v>32.200000000000003</v>
      </c>
      <c r="F35" t="s">
        <v>26</v>
      </c>
      <c r="G35" t="s">
        <v>27</v>
      </c>
      <c r="H35">
        <v>7</v>
      </c>
      <c r="I35" s="3">
        <f t="shared" si="0"/>
        <v>69.735494116264633</v>
      </c>
      <c r="J35">
        <v>3</v>
      </c>
    </row>
    <row r="36" spans="1:10">
      <c r="A36" t="s">
        <v>80</v>
      </c>
      <c r="B36" t="s">
        <v>81</v>
      </c>
      <c r="C36" t="s">
        <v>24</v>
      </c>
      <c r="D36" t="s">
        <v>25</v>
      </c>
      <c r="E36" s="3">
        <v>5.3</v>
      </c>
      <c r="F36" t="s">
        <v>26</v>
      </c>
      <c r="G36" t="s">
        <v>27</v>
      </c>
      <c r="H36">
        <v>8</v>
      </c>
      <c r="I36" s="3">
        <f t="shared" si="0"/>
        <v>81.341409802308732</v>
      </c>
      <c r="J36">
        <v>2</v>
      </c>
    </row>
    <row r="37" spans="1:10">
      <c r="A37" t="s">
        <v>82</v>
      </c>
      <c r="B37" t="s">
        <v>83</v>
      </c>
      <c r="C37" t="s">
        <v>24</v>
      </c>
      <c r="D37" t="s">
        <v>25</v>
      </c>
      <c r="E37" s="3">
        <v>51.1</v>
      </c>
      <c r="F37" t="s">
        <v>26</v>
      </c>
      <c r="G37" t="s">
        <v>27</v>
      </c>
      <c r="H37">
        <v>9</v>
      </c>
      <c r="I37" s="3">
        <f t="shared" si="0"/>
        <v>92.947325488352831</v>
      </c>
      <c r="J37">
        <v>1</v>
      </c>
    </row>
    <row r="38" spans="1:10">
      <c r="A38" t="s">
        <v>84</v>
      </c>
      <c r="B38" t="s">
        <v>85</v>
      </c>
      <c r="C38" t="s">
        <v>24</v>
      </c>
      <c r="D38" t="s">
        <v>25</v>
      </c>
      <c r="E38" s="3">
        <v>37.799999999999997</v>
      </c>
      <c r="F38" t="s">
        <v>26</v>
      </c>
      <c r="G38" t="s">
        <v>27</v>
      </c>
      <c r="H38">
        <v>10</v>
      </c>
      <c r="I38" s="3">
        <f t="shared" si="0"/>
        <v>104.55324117439693</v>
      </c>
      <c r="J38">
        <v>0</v>
      </c>
    </row>
    <row r="39" spans="1:10">
      <c r="A39" t="s">
        <v>86</v>
      </c>
      <c r="B39" t="s">
        <v>87</v>
      </c>
      <c r="C39" t="s">
        <v>24</v>
      </c>
      <c r="D39" t="s">
        <v>25</v>
      </c>
      <c r="E39" s="3">
        <v>7.4</v>
      </c>
      <c r="F39" t="s">
        <v>26</v>
      </c>
      <c r="G39" t="s">
        <v>27</v>
      </c>
      <c r="H39">
        <v>11</v>
      </c>
      <c r="I39" s="3">
        <f t="shared" si="0"/>
        <v>116.15915686044103</v>
      </c>
      <c r="J39">
        <v>3</v>
      </c>
    </row>
    <row r="40" spans="1:10">
      <c r="A40" t="s">
        <v>88</v>
      </c>
      <c r="B40" t="s">
        <v>89</v>
      </c>
      <c r="C40" t="s">
        <v>24</v>
      </c>
      <c r="D40" t="s">
        <v>25</v>
      </c>
      <c r="E40" s="3">
        <v>6.7</v>
      </c>
      <c r="F40" t="s">
        <v>26</v>
      </c>
      <c r="G40" t="s">
        <v>27</v>
      </c>
      <c r="H40">
        <v>12</v>
      </c>
      <c r="I40" s="3">
        <f t="shared" si="0"/>
        <v>127.76507254648513</v>
      </c>
      <c r="J40">
        <v>1</v>
      </c>
    </row>
    <row r="41" spans="1:10">
      <c r="A41" t="s">
        <v>90</v>
      </c>
      <c r="B41" t="s">
        <v>91</v>
      </c>
      <c r="C41" t="s">
        <v>24</v>
      </c>
      <c r="D41" t="s">
        <v>25</v>
      </c>
      <c r="E41" s="3">
        <v>1.4</v>
      </c>
      <c r="F41" t="s">
        <v>26</v>
      </c>
      <c r="G41" t="s">
        <v>27</v>
      </c>
      <c r="H41">
        <v>13</v>
      </c>
      <c r="I41" s="3">
        <f t="shared" si="0"/>
        <v>139.37098823252924</v>
      </c>
      <c r="J41">
        <v>2</v>
      </c>
    </row>
    <row r="42" spans="1:10">
      <c r="A42" t="s">
        <v>92</v>
      </c>
      <c r="B42" t="s">
        <v>93</v>
      </c>
      <c r="C42" t="s">
        <v>24</v>
      </c>
      <c r="D42" t="s">
        <v>25</v>
      </c>
      <c r="E42" s="3">
        <v>1.7</v>
      </c>
      <c r="F42" t="s">
        <v>26</v>
      </c>
      <c r="G42" t="s">
        <v>27</v>
      </c>
      <c r="H42">
        <v>14</v>
      </c>
      <c r="I42" s="3">
        <f t="shared" si="0"/>
        <v>150.97690391857336</v>
      </c>
      <c r="J42">
        <v>0</v>
      </c>
    </row>
    <row r="43" spans="1:10">
      <c r="A43" t="s">
        <v>94</v>
      </c>
      <c r="B43" t="s">
        <v>95</v>
      </c>
      <c r="C43" t="s">
        <v>24</v>
      </c>
      <c r="D43" t="s">
        <v>25</v>
      </c>
      <c r="E43" s="3">
        <v>5.4</v>
      </c>
      <c r="F43" t="s">
        <v>26</v>
      </c>
      <c r="G43" t="s">
        <v>27</v>
      </c>
      <c r="H43">
        <v>15</v>
      </c>
      <c r="I43" s="3">
        <f t="shared" si="0"/>
        <v>162.58281960461747</v>
      </c>
      <c r="J43">
        <v>0</v>
      </c>
    </row>
    <row r="44" spans="1:10">
      <c r="A44" t="s">
        <v>96</v>
      </c>
      <c r="B44" t="s">
        <v>97</v>
      </c>
      <c r="C44" t="s">
        <v>24</v>
      </c>
      <c r="D44" t="s">
        <v>25</v>
      </c>
      <c r="E44" s="3">
        <v>1.8</v>
      </c>
      <c r="F44" t="s">
        <v>26</v>
      </c>
      <c r="G44" t="s">
        <v>27</v>
      </c>
      <c r="H44">
        <v>16</v>
      </c>
      <c r="I44" s="3">
        <f t="shared" si="0"/>
        <v>174.18873529066158</v>
      </c>
      <c r="J44">
        <v>0</v>
      </c>
    </row>
    <row r="45" spans="1:10">
      <c r="A45" t="s">
        <v>98</v>
      </c>
      <c r="B45" t="s">
        <v>99</v>
      </c>
      <c r="C45" t="s">
        <v>24</v>
      </c>
      <c r="D45" t="s">
        <v>25</v>
      </c>
      <c r="E45" s="3">
        <v>4.0999999999999996</v>
      </c>
      <c r="F45" t="s">
        <v>26</v>
      </c>
      <c r="G45" t="s">
        <v>27</v>
      </c>
      <c r="H45">
        <v>17</v>
      </c>
      <c r="I45" s="3">
        <f t="shared" si="0"/>
        <v>185.7946509767057</v>
      </c>
      <c r="J45">
        <v>0</v>
      </c>
    </row>
    <row r="46" spans="1:10">
      <c r="A46" t="s">
        <v>100</v>
      </c>
      <c r="B46" t="s">
        <v>101</v>
      </c>
      <c r="C46" t="s">
        <v>24</v>
      </c>
      <c r="D46" t="s">
        <v>25</v>
      </c>
      <c r="E46" s="3">
        <v>7</v>
      </c>
      <c r="F46" t="s">
        <v>26</v>
      </c>
      <c r="G46" t="s">
        <v>27</v>
      </c>
      <c r="H46">
        <v>18</v>
      </c>
      <c r="I46" s="3">
        <f>I45+$J$27</f>
        <v>197.40056666274981</v>
      </c>
      <c r="J46">
        <v>0</v>
      </c>
    </row>
    <row r="47" spans="1:10">
      <c r="A47" t="s">
        <v>102</v>
      </c>
      <c r="B47" t="s">
        <v>103</v>
      </c>
      <c r="C47" t="s">
        <v>24</v>
      </c>
      <c r="D47" t="s">
        <v>25</v>
      </c>
      <c r="E47" s="3">
        <v>37.1</v>
      </c>
      <c r="F47" t="s">
        <v>26</v>
      </c>
      <c r="G47" t="s">
        <v>27</v>
      </c>
      <c r="H47">
        <v>19</v>
      </c>
      <c r="I47" s="3">
        <f>I46+$J$27</f>
        <v>209.00648234879392</v>
      </c>
      <c r="J47">
        <v>1</v>
      </c>
    </row>
    <row r="48" spans="1:10">
      <c r="A48" t="s">
        <v>104</v>
      </c>
      <c r="B48" t="s">
        <v>105</v>
      </c>
      <c r="C48" t="s">
        <v>24</v>
      </c>
      <c r="D48" t="s">
        <v>25</v>
      </c>
      <c r="E48" s="3">
        <v>12.8</v>
      </c>
      <c r="F48" t="s">
        <v>26</v>
      </c>
      <c r="G48" t="s">
        <v>27</v>
      </c>
    </row>
    <row r="49" spans="1:7">
      <c r="A49" t="s">
        <v>106</v>
      </c>
      <c r="B49" t="s">
        <v>107</v>
      </c>
      <c r="C49" t="s">
        <v>24</v>
      </c>
      <c r="D49" t="s">
        <v>25</v>
      </c>
      <c r="E49" s="3">
        <v>36.799999999999997</v>
      </c>
      <c r="F49" t="s">
        <v>26</v>
      </c>
      <c r="G49" t="s">
        <v>27</v>
      </c>
    </row>
    <row r="50" spans="1:7">
      <c r="A50" t="s">
        <v>108</v>
      </c>
      <c r="B50" t="s">
        <v>109</v>
      </c>
      <c r="C50" t="s">
        <v>24</v>
      </c>
      <c r="D50" t="s">
        <v>25</v>
      </c>
      <c r="E50" s="3">
        <v>30.6</v>
      </c>
      <c r="F50" t="s">
        <v>26</v>
      </c>
      <c r="G50" t="s">
        <v>27</v>
      </c>
    </row>
    <row r="51" spans="1:7">
      <c r="A51" t="s">
        <v>110</v>
      </c>
      <c r="B51" t="s">
        <v>111</v>
      </c>
      <c r="C51" t="s">
        <v>24</v>
      </c>
      <c r="D51" t="s">
        <v>25</v>
      </c>
      <c r="E51" s="3">
        <v>35.200000000000003</v>
      </c>
      <c r="F51" t="s">
        <v>26</v>
      </c>
      <c r="G51" t="s">
        <v>27</v>
      </c>
    </row>
    <row r="52" spans="1:7">
      <c r="A52" t="s">
        <v>112</v>
      </c>
      <c r="B52" t="s">
        <v>113</v>
      </c>
      <c r="C52" t="s">
        <v>24</v>
      </c>
      <c r="D52" t="s">
        <v>25</v>
      </c>
      <c r="E52" s="3">
        <v>15.8</v>
      </c>
      <c r="F52" t="s">
        <v>26</v>
      </c>
      <c r="G52" t="s">
        <v>27</v>
      </c>
    </row>
    <row r="53" spans="1:7">
      <c r="A53" t="s">
        <v>114</v>
      </c>
      <c r="B53" t="s">
        <v>115</v>
      </c>
      <c r="C53" t="s">
        <v>24</v>
      </c>
      <c r="D53" t="s">
        <v>25</v>
      </c>
      <c r="E53" s="3">
        <v>11.2</v>
      </c>
      <c r="F53" t="s">
        <v>26</v>
      </c>
      <c r="G53" t="s">
        <v>27</v>
      </c>
    </row>
    <row r="54" spans="1:7">
      <c r="A54" t="s">
        <v>116</v>
      </c>
      <c r="B54" t="s">
        <v>117</v>
      </c>
      <c r="C54" t="s">
        <v>24</v>
      </c>
      <c r="D54" t="s">
        <v>25</v>
      </c>
      <c r="E54" s="3">
        <v>25.6</v>
      </c>
      <c r="F54" t="s">
        <v>26</v>
      </c>
      <c r="G54" t="s">
        <v>27</v>
      </c>
    </row>
    <row r="55" spans="1:7">
      <c r="A55" t="s">
        <v>118</v>
      </c>
      <c r="B55" t="s">
        <v>119</v>
      </c>
      <c r="C55" t="s">
        <v>24</v>
      </c>
      <c r="D55" t="s">
        <v>25</v>
      </c>
      <c r="E55" s="3">
        <v>32.700000000000003</v>
      </c>
      <c r="F55" t="s">
        <v>26</v>
      </c>
      <c r="G55" t="s">
        <v>27</v>
      </c>
    </row>
    <row r="56" spans="1:7">
      <c r="A56" t="s">
        <v>120</v>
      </c>
      <c r="B56" t="s">
        <v>121</v>
      </c>
      <c r="C56" t="s">
        <v>24</v>
      </c>
      <c r="D56" t="s">
        <v>25</v>
      </c>
      <c r="E56" s="3">
        <v>11.9</v>
      </c>
      <c r="F56" t="s">
        <v>26</v>
      </c>
      <c r="G56" t="s">
        <v>27</v>
      </c>
    </row>
    <row r="57" spans="1:7">
      <c r="A57" t="s">
        <v>122</v>
      </c>
      <c r="B57" t="s">
        <v>123</v>
      </c>
      <c r="C57" t="s">
        <v>24</v>
      </c>
      <c r="D57" t="s">
        <v>25</v>
      </c>
      <c r="E57" s="3">
        <v>26.3</v>
      </c>
      <c r="F57" t="s">
        <v>26</v>
      </c>
      <c r="G57" t="s">
        <v>27</v>
      </c>
    </row>
    <row r="58" spans="1:7">
      <c r="A58" t="s">
        <v>124</v>
      </c>
      <c r="B58" t="s">
        <v>125</v>
      </c>
      <c r="C58" t="s">
        <v>24</v>
      </c>
      <c r="D58" t="s">
        <v>25</v>
      </c>
      <c r="E58" s="3">
        <v>16.3</v>
      </c>
      <c r="F58" t="s">
        <v>26</v>
      </c>
      <c r="G58" t="s">
        <v>27</v>
      </c>
    </row>
    <row r="59" spans="1:7">
      <c r="A59" t="s">
        <v>126</v>
      </c>
      <c r="B59" t="s">
        <v>127</v>
      </c>
      <c r="C59" t="s">
        <v>24</v>
      </c>
      <c r="D59" t="s">
        <v>25</v>
      </c>
      <c r="E59" s="3">
        <v>14.1</v>
      </c>
      <c r="F59" t="s">
        <v>26</v>
      </c>
      <c r="G59" t="s">
        <v>27</v>
      </c>
    </row>
    <row r="60" spans="1:7">
      <c r="A60" t="s">
        <v>128</v>
      </c>
      <c r="B60" t="s">
        <v>129</v>
      </c>
      <c r="C60" t="s">
        <v>24</v>
      </c>
      <c r="D60" t="s">
        <v>25</v>
      </c>
      <c r="E60" s="3">
        <v>17.600000000000001</v>
      </c>
      <c r="F60" t="s">
        <v>26</v>
      </c>
      <c r="G60" t="s">
        <v>27</v>
      </c>
    </row>
    <row r="61" spans="1:7">
      <c r="A61" t="s">
        <v>130</v>
      </c>
      <c r="B61" t="s">
        <v>131</v>
      </c>
      <c r="C61" t="s">
        <v>24</v>
      </c>
      <c r="D61" t="s">
        <v>25</v>
      </c>
      <c r="E61" s="3">
        <v>1.1000000000000001</v>
      </c>
      <c r="F61" t="s">
        <v>26</v>
      </c>
      <c r="G61" t="s">
        <v>27</v>
      </c>
    </row>
    <row r="62" spans="1:7">
      <c r="A62" t="s">
        <v>132</v>
      </c>
      <c r="B62" t="s">
        <v>133</v>
      </c>
      <c r="C62" t="s">
        <v>24</v>
      </c>
      <c r="D62" t="s">
        <v>25</v>
      </c>
      <c r="E62" s="3">
        <v>1.5</v>
      </c>
      <c r="F62" t="s">
        <v>26</v>
      </c>
      <c r="G62" t="s">
        <v>27</v>
      </c>
    </row>
    <row r="63" spans="1:7">
      <c r="A63" t="s">
        <v>134</v>
      </c>
      <c r="B63" t="s">
        <v>135</v>
      </c>
      <c r="C63" t="s">
        <v>24</v>
      </c>
      <c r="D63" t="s">
        <v>25</v>
      </c>
      <c r="E63" s="3">
        <v>9</v>
      </c>
      <c r="F63" t="s">
        <v>26</v>
      </c>
      <c r="G63" t="s">
        <v>27</v>
      </c>
    </row>
    <row r="64" spans="1:7">
      <c r="A64" t="s">
        <v>136</v>
      </c>
      <c r="B64" t="s">
        <v>137</v>
      </c>
      <c r="C64" t="s">
        <v>24</v>
      </c>
      <c r="D64" t="s">
        <v>25</v>
      </c>
      <c r="E64" s="3">
        <v>7.8</v>
      </c>
      <c r="F64" t="s">
        <v>26</v>
      </c>
      <c r="G64" t="s">
        <v>27</v>
      </c>
    </row>
    <row r="65" spans="1:7">
      <c r="A65" t="s">
        <v>138</v>
      </c>
      <c r="B65" t="s">
        <v>139</v>
      </c>
      <c r="C65" t="s">
        <v>24</v>
      </c>
      <c r="D65" t="s">
        <v>25</v>
      </c>
      <c r="E65" s="3">
        <v>20.399999999999999</v>
      </c>
      <c r="F65" t="s">
        <v>26</v>
      </c>
      <c r="G65" t="s">
        <v>27</v>
      </c>
    </row>
    <row r="66" spans="1:7">
      <c r="A66" t="s">
        <v>140</v>
      </c>
      <c r="B66" t="s">
        <v>141</v>
      </c>
      <c r="C66" t="s">
        <v>24</v>
      </c>
      <c r="D66" t="s">
        <v>25</v>
      </c>
      <c r="E66" s="3">
        <v>4</v>
      </c>
      <c r="F66" t="s">
        <v>26</v>
      </c>
      <c r="G66" t="s">
        <v>27</v>
      </c>
    </row>
    <row r="67" spans="1:7">
      <c r="A67" t="s">
        <v>142</v>
      </c>
      <c r="B67" t="s">
        <v>143</v>
      </c>
      <c r="C67" t="s">
        <v>24</v>
      </c>
      <c r="D67" t="s">
        <v>25</v>
      </c>
      <c r="E67" s="3">
        <v>0.7</v>
      </c>
      <c r="F67" t="s">
        <v>26</v>
      </c>
      <c r="G67" t="s">
        <v>27</v>
      </c>
    </row>
    <row r="68" spans="1:7">
      <c r="A68" t="s">
        <v>144</v>
      </c>
      <c r="B68" t="s">
        <v>145</v>
      </c>
      <c r="C68" t="s">
        <v>24</v>
      </c>
      <c r="D68" t="s">
        <v>25</v>
      </c>
      <c r="E68" s="3">
        <v>0.5</v>
      </c>
      <c r="F68" t="s">
        <v>26</v>
      </c>
      <c r="G68" t="s">
        <v>27</v>
      </c>
    </row>
    <row r="69" spans="1:7">
      <c r="A69" t="s">
        <v>146</v>
      </c>
      <c r="B69" t="s">
        <v>147</v>
      </c>
      <c r="C69" t="s">
        <v>24</v>
      </c>
      <c r="D69" t="s">
        <v>25</v>
      </c>
      <c r="E69" s="3">
        <v>4.5</v>
      </c>
      <c r="F69" t="s">
        <v>26</v>
      </c>
      <c r="G69" t="s">
        <v>27</v>
      </c>
    </row>
    <row r="70" spans="1:7">
      <c r="A70" t="s">
        <v>148</v>
      </c>
      <c r="B70" t="s">
        <v>149</v>
      </c>
      <c r="C70" t="s">
        <v>24</v>
      </c>
      <c r="D70" t="s">
        <v>25</v>
      </c>
      <c r="E70" s="3">
        <v>7</v>
      </c>
      <c r="F70" t="s">
        <v>26</v>
      </c>
      <c r="G70" t="s">
        <v>27</v>
      </c>
    </row>
    <row r="71" spans="1:7">
      <c r="A71" t="s">
        <v>150</v>
      </c>
      <c r="B71" t="s">
        <v>151</v>
      </c>
      <c r="C71" t="s">
        <v>24</v>
      </c>
      <c r="D71" t="s">
        <v>25</v>
      </c>
      <c r="E71" s="3">
        <v>4.8</v>
      </c>
      <c r="F71" t="s">
        <v>26</v>
      </c>
      <c r="G71" t="s">
        <v>27</v>
      </c>
    </row>
    <row r="72" spans="1:7">
      <c r="A72" t="s">
        <v>152</v>
      </c>
      <c r="B72" t="s">
        <v>153</v>
      </c>
      <c r="C72" t="s">
        <v>24</v>
      </c>
      <c r="D72" t="s">
        <v>25</v>
      </c>
      <c r="E72" s="3">
        <v>4.9000000000000004</v>
      </c>
      <c r="F72" t="s">
        <v>26</v>
      </c>
      <c r="G72" t="s">
        <v>27</v>
      </c>
    </row>
    <row r="73" spans="1:7">
      <c r="A73" t="s">
        <v>154</v>
      </c>
      <c r="B73" t="s">
        <v>155</v>
      </c>
      <c r="C73" t="s">
        <v>24</v>
      </c>
      <c r="D73" t="s">
        <v>25</v>
      </c>
      <c r="E73" s="3">
        <v>2.8</v>
      </c>
      <c r="F73" t="s">
        <v>26</v>
      </c>
      <c r="G73" t="s">
        <v>27</v>
      </c>
    </row>
    <row r="74" spans="1:7">
      <c r="A74" t="s">
        <v>156</v>
      </c>
      <c r="B74" t="s">
        <v>157</v>
      </c>
      <c r="C74" t="s">
        <v>24</v>
      </c>
      <c r="D74" t="s">
        <v>25</v>
      </c>
      <c r="E74" s="3">
        <v>18.2</v>
      </c>
      <c r="F74" t="s">
        <v>26</v>
      </c>
      <c r="G74" t="s">
        <v>27</v>
      </c>
    </row>
    <row r="75" spans="1:7">
      <c r="A75" t="s">
        <v>158</v>
      </c>
      <c r="B75" t="s">
        <v>159</v>
      </c>
      <c r="C75" t="s">
        <v>24</v>
      </c>
      <c r="D75" t="s">
        <v>25</v>
      </c>
      <c r="E75" s="3">
        <v>1.8</v>
      </c>
      <c r="F75" t="s">
        <v>26</v>
      </c>
      <c r="G75" t="s">
        <v>27</v>
      </c>
    </row>
    <row r="76" spans="1:7">
      <c r="A76" t="s">
        <v>160</v>
      </c>
      <c r="B76" t="s">
        <v>161</v>
      </c>
      <c r="C76" t="s">
        <v>24</v>
      </c>
      <c r="D76" t="s">
        <v>25</v>
      </c>
      <c r="E76" s="3">
        <v>0.8</v>
      </c>
      <c r="F76" t="s">
        <v>26</v>
      </c>
      <c r="G76" t="s">
        <v>27</v>
      </c>
    </row>
    <row r="77" spans="1:7">
      <c r="A77" t="s">
        <v>162</v>
      </c>
      <c r="B77" t="s">
        <v>163</v>
      </c>
      <c r="C77" t="s">
        <v>24</v>
      </c>
      <c r="D77" t="s">
        <v>25</v>
      </c>
      <c r="E77" s="3">
        <v>5</v>
      </c>
      <c r="F77" t="s">
        <v>26</v>
      </c>
      <c r="G77" t="s">
        <v>27</v>
      </c>
    </row>
    <row r="78" spans="1:7">
      <c r="A78" t="s">
        <v>164</v>
      </c>
      <c r="B78" t="s">
        <v>165</v>
      </c>
      <c r="C78" t="s">
        <v>24</v>
      </c>
      <c r="D78" t="s">
        <v>25</v>
      </c>
      <c r="E78" s="3">
        <v>15.3</v>
      </c>
      <c r="F78" t="s">
        <v>26</v>
      </c>
      <c r="G78" t="s">
        <v>27</v>
      </c>
    </row>
    <row r="79" spans="1:7">
      <c r="A79" t="s">
        <v>166</v>
      </c>
      <c r="B79" t="s">
        <v>167</v>
      </c>
      <c r="C79" t="s">
        <v>24</v>
      </c>
      <c r="D79" t="s">
        <v>25</v>
      </c>
      <c r="E79" s="3">
        <v>27.3</v>
      </c>
      <c r="F79" t="s">
        <v>26</v>
      </c>
      <c r="G79" t="s">
        <v>27</v>
      </c>
    </row>
    <row r="80" spans="1:7">
      <c r="A80" t="s">
        <v>168</v>
      </c>
      <c r="B80" t="s">
        <v>169</v>
      </c>
      <c r="C80" t="s">
        <v>24</v>
      </c>
      <c r="D80" t="s">
        <v>25</v>
      </c>
      <c r="E80" s="3">
        <v>3.5</v>
      </c>
      <c r="F80" t="s">
        <v>26</v>
      </c>
      <c r="G80" t="s">
        <v>27</v>
      </c>
    </row>
    <row r="81" spans="1:7">
      <c r="A81" t="s">
        <v>170</v>
      </c>
      <c r="B81" t="s">
        <v>171</v>
      </c>
      <c r="C81" t="s">
        <v>24</v>
      </c>
      <c r="D81" t="s">
        <v>25</v>
      </c>
      <c r="E81" s="3">
        <v>1.4</v>
      </c>
      <c r="F81" t="s">
        <v>26</v>
      </c>
      <c r="G81" t="s">
        <v>27</v>
      </c>
    </row>
    <row r="82" spans="1:7">
      <c r="A82" t="s">
        <v>172</v>
      </c>
      <c r="B82" t="s">
        <v>173</v>
      </c>
      <c r="C82" t="s">
        <v>24</v>
      </c>
      <c r="D82" t="s">
        <v>25</v>
      </c>
      <c r="E82" s="3">
        <v>22.5</v>
      </c>
      <c r="F82" t="s">
        <v>26</v>
      </c>
      <c r="G82" t="s">
        <v>27</v>
      </c>
    </row>
    <row r="83" spans="1:7">
      <c r="A83" t="s">
        <v>174</v>
      </c>
      <c r="B83" t="s">
        <v>175</v>
      </c>
      <c r="C83" t="s">
        <v>24</v>
      </c>
      <c r="D83" t="s">
        <v>25</v>
      </c>
      <c r="E83" s="3">
        <v>18.5</v>
      </c>
      <c r="F83" t="s">
        <v>26</v>
      </c>
      <c r="G83" t="s">
        <v>27</v>
      </c>
    </row>
    <row r="84" spans="1:7">
      <c r="A84" t="s">
        <v>176</v>
      </c>
      <c r="B84" t="s">
        <v>177</v>
      </c>
      <c r="C84" t="s">
        <v>24</v>
      </c>
      <c r="D84" t="s">
        <v>25</v>
      </c>
      <c r="E84" s="3">
        <v>1.4</v>
      </c>
      <c r="F84" t="s">
        <v>26</v>
      </c>
      <c r="G84" t="s">
        <v>27</v>
      </c>
    </row>
    <row r="85" spans="1:7">
      <c r="A85" t="s">
        <v>178</v>
      </c>
      <c r="B85" t="s">
        <v>179</v>
      </c>
      <c r="C85" t="s">
        <v>24</v>
      </c>
      <c r="D85" t="s">
        <v>25</v>
      </c>
      <c r="E85" s="3">
        <v>37.200000000000003</v>
      </c>
      <c r="F85" t="s">
        <v>26</v>
      </c>
      <c r="G85" t="s">
        <v>27</v>
      </c>
    </row>
    <row r="86" spans="1:7">
      <c r="A86" t="s">
        <v>180</v>
      </c>
      <c r="B86" t="s">
        <v>181</v>
      </c>
      <c r="C86" t="s">
        <v>24</v>
      </c>
      <c r="D86" t="s">
        <v>25</v>
      </c>
      <c r="E86" s="3">
        <v>12.2</v>
      </c>
      <c r="F86" t="s">
        <v>26</v>
      </c>
      <c r="G86" t="s">
        <v>27</v>
      </c>
    </row>
    <row r="87" spans="1:7">
      <c r="A87" t="s">
        <v>182</v>
      </c>
      <c r="B87" t="s">
        <v>183</v>
      </c>
      <c r="C87" t="s">
        <v>24</v>
      </c>
      <c r="D87" t="s">
        <v>25</v>
      </c>
      <c r="E87" s="3">
        <v>29</v>
      </c>
      <c r="F87" t="s">
        <v>26</v>
      </c>
      <c r="G87" t="s">
        <v>27</v>
      </c>
    </row>
    <row r="88" spans="1:7">
      <c r="A88" t="s">
        <v>184</v>
      </c>
      <c r="B88" t="s">
        <v>185</v>
      </c>
      <c r="C88" t="s">
        <v>24</v>
      </c>
      <c r="D88" t="s">
        <v>25</v>
      </c>
      <c r="E88" s="3">
        <v>3.6</v>
      </c>
      <c r="F88" t="s">
        <v>26</v>
      </c>
      <c r="G88" t="s">
        <v>27</v>
      </c>
    </row>
    <row r="89" spans="1:7">
      <c r="A89" t="s">
        <v>186</v>
      </c>
      <c r="B89" t="s">
        <v>187</v>
      </c>
      <c r="C89" t="s">
        <v>24</v>
      </c>
      <c r="D89" t="s">
        <v>25</v>
      </c>
      <c r="E89" s="3">
        <v>11.3</v>
      </c>
      <c r="F89" t="s">
        <v>26</v>
      </c>
      <c r="G89" t="s">
        <v>27</v>
      </c>
    </row>
    <row r="90" spans="1:7">
      <c r="A90" t="s">
        <v>188</v>
      </c>
      <c r="B90" t="s">
        <v>189</v>
      </c>
      <c r="C90" t="s">
        <v>24</v>
      </c>
      <c r="D90" t="s">
        <v>25</v>
      </c>
      <c r="E90" s="3">
        <v>9</v>
      </c>
      <c r="F90" t="s">
        <v>26</v>
      </c>
      <c r="G90" t="s">
        <v>27</v>
      </c>
    </row>
    <row r="91" spans="1:7">
      <c r="A91" t="s">
        <v>190</v>
      </c>
      <c r="B91" t="s">
        <v>191</v>
      </c>
      <c r="C91" t="s">
        <v>24</v>
      </c>
      <c r="D91" t="s">
        <v>25</v>
      </c>
      <c r="E91" s="3">
        <v>40.799999999999997</v>
      </c>
      <c r="F91" t="s">
        <v>26</v>
      </c>
      <c r="G91" t="s">
        <v>27</v>
      </c>
    </row>
    <row r="92" spans="1:7">
      <c r="A92" t="s">
        <v>192</v>
      </c>
      <c r="B92" t="s">
        <v>193</v>
      </c>
      <c r="C92" t="s">
        <v>24</v>
      </c>
      <c r="D92" t="s">
        <v>25</v>
      </c>
      <c r="E92" s="3">
        <v>1.5</v>
      </c>
      <c r="F92" t="s">
        <v>26</v>
      </c>
      <c r="G92" t="s">
        <v>27</v>
      </c>
    </row>
    <row r="93" spans="1:7">
      <c r="A93" t="s">
        <v>194</v>
      </c>
      <c r="B93" t="s">
        <v>195</v>
      </c>
      <c r="C93" t="s">
        <v>24</v>
      </c>
      <c r="D93" t="s">
        <v>25</v>
      </c>
      <c r="E93" s="3">
        <v>14.5</v>
      </c>
      <c r="F93" t="s">
        <v>26</v>
      </c>
      <c r="G93" t="s">
        <v>27</v>
      </c>
    </row>
    <row r="94" spans="1:7">
      <c r="A94" t="s">
        <v>196</v>
      </c>
      <c r="B94" t="s">
        <v>197</v>
      </c>
      <c r="C94" t="s">
        <v>24</v>
      </c>
      <c r="D94" t="s">
        <v>25</v>
      </c>
      <c r="E94" s="3">
        <v>27</v>
      </c>
      <c r="F94" t="s">
        <v>26</v>
      </c>
      <c r="G94" t="s">
        <v>27</v>
      </c>
    </row>
    <row r="95" spans="1:7">
      <c r="A95" t="s">
        <v>198</v>
      </c>
      <c r="B95" t="s">
        <v>199</v>
      </c>
      <c r="C95" t="s">
        <v>24</v>
      </c>
      <c r="D95" t="s">
        <v>25</v>
      </c>
      <c r="E95" s="3">
        <v>30.6</v>
      </c>
      <c r="F95" t="s">
        <v>26</v>
      </c>
      <c r="G95" t="s">
        <v>27</v>
      </c>
    </row>
    <row r="96" spans="1:7">
      <c r="A96" t="s">
        <v>200</v>
      </c>
      <c r="B96" t="s">
        <v>201</v>
      </c>
      <c r="C96" t="s">
        <v>24</v>
      </c>
      <c r="D96" t="s">
        <v>25</v>
      </c>
      <c r="E96" s="3">
        <v>2.1</v>
      </c>
      <c r="F96" t="s">
        <v>26</v>
      </c>
      <c r="G96" t="s">
        <v>27</v>
      </c>
    </row>
    <row r="97" spans="1:7">
      <c r="A97" t="s">
        <v>202</v>
      </c>
      <c r="B97" t="s">
        <v>203</v>
      </c>
      <c r="C97" t="s">
        <v>24</v>
      </c>
      <c r="D97" t="s">
        <v>25</v>
      </c>
      <c r="E97" s="3">
        <v>6</v>
      </c>
      <c r="F97" t="s">
        <v>26</v>
      </c>
      <c r="G97" t="s">
        <v>27</v>
      </c>
    </row>
    <row r="98" spans="1:7">
      <c r="A98" t="s">
        <v>204</v>
      </c>
      <c r="B98" t="s">
        <v>205</v>
      </c>
      <c r="C98" t="s">
        <v>24</v>
      </c>
      <c r="D98" t="s">
        <v>25</v>
      </c>
      <c r="E98" s="3">
        <v>30.6</v>
      </c>
      <c r="F98" t="s">
        <v>26</v>
      </c>
      <c r="G98" t="s">
        <v>27</v>
      </c>
    </row>
    <row r="99" spans="1:7">
      <c r="A99" t="s">
        <v>206</v>
      </c>
      <c r="B99" t="s">
        <v>207</v>
      </c>
      <c r="C99" t="s">
        <v>24</v>
      </c>
      <c r="D99" t="s">
        <v>25</v>
      </c>
      <c r="E99" s="3">
        <v>24.2</v>
      </c>
      <c r="F99" t="s">
        <v>26</v>
      </c>
      <c r="G99" t="s">
        <v>27</v>
      </c>
    </row>
    <row r="100" spans="1:7">
      <c r="A100" t="s">
        <v>208</v>
      </c>
      <c r="B100" t="s">
        <v>209</v>
      </c>
      <c r="C100" t="s">
        <v>24</v>
      </c>
      <c r="D100" t="s">
        <v>25</v>
      </c>
      <c r="E100" s="3">
        <v>0.6</v>
      </c>
      <c r="F100" t="s">
        <v>26</v>
      </c>
      <c r="G100" t="s">
        <v>27</v>
      </c>
    </row>
    <row r="101" spans="1:7">
      <c r="A101" t="s">
        <v>210</v>
      </c>
      <c r="B101" t="s">
        <v>211</v>
      </c>
      <c r="C101" t="s">
        <v>24</v>
      </c>
      <c r="D101" t="s">
        <v>25</v>
      </c>
      <c r="E101" s="3">
        <v>6.5</v>
      </c>
      <c r="F101" t="s">
        <v>26</v>
      </c>
      <c r="G101" t="s">
        <v>27</v>
      </c>
    </row>
    <row r="102" spans="1:7">
      <c r="A102" t="s">
        <v>212</v>
      </c>
      <c r="B102" t="s">
        <v>213</v>
      </c>
      <c r="C102" t="s">
        <v>24</v>
      </c>
      <c r="D102" t="s">
        <v>25</v>
      </c>
      <c r="E102" s="3">
        <v>19.399999999999999</v>
      </c>
      <c r="F102" t="s">
        <v>26</v>
      </c>
      <c r="G102" t="s">
        <v>27</v>
      </c>
    </row>
    <row r="103" spans="1:7">
      <c r="A103" t="s">
        <v>214</v>
      </c>
      <c r="B103" t="s">
        <v>215</v>
      </c>
      <c r="C103" t="s">
        <v>24</v>
      </c>
      <c r="D103" t="s">
        <v>25</v>
      </c>
      <c r="E103" s="3">
        <v>24.7</v>
      </c>
      <c r="F103" t="s">
        <v>26</v>
      </c>
      <c r="G103" t="s">
        <v>27</v>
      </c>
    </row>
    <row r="104" spans="1:7">
      <c r="A104" t="s">
        <v>216</v>
      </c>
      <c r="B104" t="s">
        <v>217</v>
      </c>
      <c r="C104" t="s">
        <v>24</v>
      </c>
      <c r="D104" t="s">
        <v>25</v>
      </c>
      <c r="E104" s="3">
        <v>5.2</v>
      </c>
      <c r="F104" t="s">
        <v>26</v>
      </c>
      <c r="G104" t="s">
        <v>27</v>
      </c>
    </row>
    <row r="105" spans="1:7">
      <c r="A105" t="s">
        <v>218</v>
      </c>
      <c r="B105" t="s">
        <v>219</v>
      </c>
      <c r="C105" t="s">
        <v>24</v>
      </c>
      <c r="D105" t="s">
        <v>25</v>
      </c>
      <c r="E105" s="3">
        <v>3.6</v>
      </c>
      <c r="F105" t="s">
        <v>26</v>
      </c>
      <c r="G105" t="s">
        <v>27</v>
      </c>
    </row>
    <row r="106" spans="1:7">
      <c r="A106" t="s">
        <v>220</v>
      </c>
      <c r="B106" t="s">
        <v>221</v>
      </c>
      <c r="C106" t="s">
        <v>24</v>
      </c>
      <c r="D106" t="s">
        <v>25</v>
      </c>
      <c r="E106" s="3">
        <v>1.1000000000000001</v>
      </c>
      <c r="F106" t="s">
        <v>26</v>
      </c>
      <c r="G106" t="s">
        <v>27</v>
      </c>
    </row>
    <row r="107" spans="1:7">
      <c r="A107" t="s">
        <v>222</v>
      </c>
      <c r="B107" t="s">
        <v>41</v>
      </c>
      <c r="C107" t="s">
        <v>24</v>
      </c>
      <c r="D107" t="s">
        <v>25</v>
      </c>
      <c r="E107" s="3">
        <v>33.700000000000003</v>
      </c>
      <c r="F107" t="s">
        <v>26</v>
      </c>
      <c r="G107" t="s">
        <v>27</v>
      </c>
    </row>
    <row r="108" spans="1:7">
      <c r="A108" t="s">
        <v>223</v>
      </c>
      <c r="B108" t="s">
        <v>224</v>
      </c>
      <c r="C108" t="s">
        <v>24</v>
      </c>
      <c r="D108" t="s">
        <v>25</v>
      </c>
      <c r="E108" s="3">
        <v>3.1</v>
      </c>
      <c r="F108" t="s">
        <v>26</v>
      </c>
      <c r="G108" t="s">
        <v>27</v>
      </c>
    </row>
    <row r="109" spans="1:7">
      <c r="A109" t="s">
        <v>225</v>
      </c>
      <c r="B109" t="s">
        <v>226</v>
      </c>
      <c r="C109" t="s">
        <v>24</v>
      </c>
      <c r="D109" t="s">
        <v>25</v>
      </c>
      <c r="E109" s="3">
        <v>29.8</v>
      </c>
      <c r="F109" t="s">
        <v>26</v>
      </c>
      <c r="G109" t="s">
        <v>27</v>
      </c>
    </row>
    <row r="110" spans="1:7">
      <c r="A110" t="s">
        <v>227</v>
      </c>
      <c r="B110" t="s">
        <v>228</v>
      </c>
      <c r="C110" t="s">
        <v>24</v>
      </c>
      <c r="D110" t="s">
        <v>25</v>
      </c>
      <c r="E110" s="3">
        <v>22</v>
      </c>
      <c r="F110" t="s">
        <v>26</v>
      </c>
      <c r="G110" t="s">
        <v>27</v>
      </c>
    </row>
    <row r="111" spans="1:7">
      <c r="A111" t="s">
        <v>229</v>
      </c>
      <c r="B111" t="s">
        <v>230</v>
      </c>
      <c r="C111" t="s">
        <v>24</v>
      </c>
      <c r="D111" t="s">
        <v>25</v>
      </c>
      <c r="E111" s="3">
        <v>8.1999999999999993</v>
      </c>
      <c r="F111" t="s">
        <v>26</v>
      </c>
      <c r="G111" t="s">
        <v>27</v>
      </c>
    </row>
    <row r="112" spans="1:7">
      <c r="A112" t="s">
        <v>231</v>
      </c>
      <c r="B112" t="s">
        <v>232</v>
      </c>
      <c r="C112" t="s">
        <v>24</v>
      </c>
      <c r="D112" t="s">
        <v>25</v>
      </c>
      <c r="E112" s="3">
        <v>10.1</v>
      </c>
      <c r="F112" t="s">
        <v>26</v>
      </c>
      <c r="G112" t="s">
        <v>27</v>
      </c>
    </row>
    <row r="113" spans="1:7">
      <c r="A113" t="s">
        <v>233</v>
      </c>
      <c r="B113" t="s">
        <v>234</v>
      </c>
      <c r="C113" t="s">
        <v>24</v>
      </c>
      <c r="D113" t="s">
        <v>25</v>
      </c>
      <c r="E113" s="3">
        <v>2.2000000000000002</v>
      </c>
      <c r="F113" t="s">
        <v>26</v>
      </c>
      <c r="G113" t="s">
        <v>27</v>
      </c>
    </row>
    <row r="114" spans="1:7">
      <c r="A114" t="s">
        <v>235</v>
      </c>
      <c r="B114" t="s">
        <v>236</v>
      </c>
      <c r="C114" t="s">
        <v>24</v>
      </c>
      <c r="D114" t="s">
        <v>25</v>
      </c>
      <c r="E114" s="3">
        <v>7.6</v>
      </c>
      <c r="F114" t="s">
        <v>26</v>
      </c>
      <c r="G114" t="s">
        <v>27</v>
      </c>
    </row>
    <row r="115" spans="1:7">
      <c r="A115" t="s">
        <v>237</v>
      </c>
      <c r="B115" t="s">
        <v>238</v>
      </c>
      <c r="C115" t="s">
        <v>24</v>
      </c>
      <c r="D115" t="s">
        <v>25</v>
      </c>
      <c r="E115" s="3">
        <v>36.1</v>
      </c>
      <c r="F115" t="s">
        <v>26</v>
      </c>
      <c r="G115" t="s">
        <v>27</v>
      </c>
    </row>
    <row r="116" spans="1:7">
      <c r="A116" t="s">
        <v>239</v>
      </c>
      <c r="B116" t="s">
        <v>240</v>
      </c>
      <c r="C116" t="s">
        <v>24</v>
      </c>
      <c r="D116" t="s">
        <v>25</v>
      </c>
      <c r="E116" s="3">
        <v>3.2</v>
      </c>
      <c r="F116" t="s">
        <v>26</v>
      </c>
      <c r="G116" t="s">
        <v>27</v>
      </c>
    </row>
    <row r="117" spans="1:7">
      <c r="A117" t="s">
        <v>241</v>
      </c>
      <c r="B117" t="s">
        <v>242</v>
      </c>
      <c r="C117" t="s">
        <v>24</v>
      </c>
      <c r="D117" t="s">
        <v>25</v>
      </c>
      <c r="E117" s="3">
        <v>11.2</v>
      </c>
      <c r="F117" t="s">
        <v>26</v>
      </c>
      <c r="G117" t="s">
        <v>27</v>
      </c>
    </row>
    <row r="118" spans="1:7">
      <c r="A118" t="s">
        <v>243</v>
      </c>
      <c r="B118" t="s">
        <v>244</v>
      </c>
      <c r="C118" t="s">
        <v>24</v>
      </c>
      <c r="D118" t="s">
        <v>25</v>
      </c>
      <c r="E118" s="3">
        <v>14.7</v>
      </c>
      <c r="F118" t="s">
        <v>26</v>
      </c>
      <c r="G118" t="s">
        <v>27</v>
      </c>
    </row>
    <row r="119" spans="1:7">
      <c r="A119" t="s">
        <v>245</v>
      </c>
      <c r="B119" t="s">
        <v>246</v>
      </c>
      <c r="C119" t="s">
        <v>24</v>
      </c>
      <c r="D119" t="s">
        <v>25</v>
      </c>
      <c r="E119" s="3">
        <v>0.1</v>
      </c>
      <c r="F119" t="s">
        <v>26</v>
      </c>
      <c r="G119" t="s">
        <v>27</v>
      </c>
    </row>
    <row r="120" spans="1:7">
      <c r="A120" t="s">
        <v>247</v>
      </c>
      <c r="B120" t="s">
        <v>248</v>
      </c>
      <c r="C120" t="s">
        <v>24</v>
      </c>
      <c r="D120" t="s">
        <v>25</v>
      </c>
      <c r="E120" s="3">
        <v>4.5</v>
      </c>
      <c r="F120" t="s">
        <v>26</v>
      </c>
      <c r="G120" t="s">
        <v>27</v>
      </c>
    </row>
    <row r="121" spans="1:7">
      <c r="A121" t="s">
        <v>249</v>
      </c>
      <c r="B121" t="s">
        <v>250</v>
      </c>
      <c r="C121" t="s">
        <v>24</v>
      </c>
      <c r="D121" t="s">
        <v>25</v>
      </c>
      <c r="E121" s="3">
        <v>18.8</v>
      </c>
      <c r="F121" t="s">
        <v>26</v>
      </c>
      <c r="G121" t="s">
        <v>27</v>
      </c>
    </row>
    <row r="122" spans="1:7">
      <c r="A122" t="s">
        <v>251</v>
      </c>
      <c r="B122" t="s">
        <v>252</v>
      </c>
      <c r="C122" t="s">
        <v>24</v>
      </c>
      <c r="D122" t="s">
        <v>25</v>
      </c>
      <c r="E122" s="3">
        <v>28.2</v>
      </c>
      <c r="F122" t="s">
        <v>26</v>
      </c>
      <c r="G122" t="s">
        <v>27</v>
      </c>
    </row>
    <row r="123" spans="1:7">
      <c r="A123" t="s">
        <v>253</v>
      </c>
      <c r="B123" t="s">
        <v>254</v>
      </c>
      <c r="C123" t="s">
        <v>24</v>
      </c>
      <c r="D123" t="s">
        <v>25</v>
      </c>
      <c r="E123" s="3">
        <v>1.4</v>
      </c>
      <c r="F123" t="s">
        <v>26</v>
      </c>
      <c r="G123" t="s">
        <v>27</v>
      </c>
    </row>
    <row r="124" spans="1:7">
      <c r="A124" t="s">
        <v>255</v>
      </c>
      <c r="B124" t="s">
        <v>256</v>
      </c>
      <c r="C124" t="s">
        <v>24</v>
      </c>
      <c r="D124" t="s">
        <v>25</v>
      </c>
      <c r="E124" s="3">
        <v>2.2999999999999998</v>
      </c>
      <c r="F124" t="s">
        <v>26</v>
      </c>
      <c r="G124" t="s">
        <v>27</v>
      </c>
    </row>
    <row r="125" spans="1:7">
      <c r="A125" t="s">
        <v>257</v>
      </c>
      <c r="B125" t="s">
        <v>258</v>
      </c>
      <c r="C125" t="s">
        <v>24</v>
      </c>
      <c r="D125" t="s">
        <v>25</v>
      </c>
      <c r="E125" s="3">
        <v>5.0999999999999996</v>
      </c>
      <c r="F125" t="s">
        <v>26</v>
      </c>
      <c r="G125" t="s">
        <v>27</v>
      </c>
    </row>
    <row r="126" spans="1:7">
      <c r="A126" t="s">
        <v>259</v>
      </c>
      <c r="B126" t="s">
        <v>260</v>
      </c>
      <c r="C126" t="s">
        <v>24</v>
      </c>
      <c r="D126" t="s">
        <v>25</v>
      </c>
      <c r="E126" s="3">
        <v>4.5999999999999996</v>
      </c>
      <c r="F126" t="s">
        <v>26</v>
      </c>
      <c r="G126" t="s">
        <v>27</v>
      </c>
    </row>
    <row r="127" spans="1:7">
      <c r="A127" t="s">
        <v>261</v>
      </c>
      <c r="B127" t="s">
        <v>262</v>
      </c>
      <c r="C127" t="s">
        <v>24</v>
      </c>
      <c r="D127" t="s">
        <v>25</v>
      </c>
      <c r="E127" s="3">
        <v>13</v>
      </c>
      <c r="F127" t="s">
        <v>26</v>
      </c>
      <c r="G127" t="s">
        <v>27</v>
      </c>
    </row>
    <row r="128" spans="1:7">
      <c r="A128" t="s">
        <v>263</v>
      </c>
      <c r="B128" t="s">
        <v>264</v>
      </c>
      <c r="C128" t="s">
        <v>24</v>
      </c>
      <c r="D128" t="s">
        <v>25</v>
      </c>
      <c r="E128" s="3">
        <v>3.2</v>
      </c>
      <c r="F128" t="s">
        <v>26</v>
      </c>
      <c r="G128" t="s">
        <v>27</v>
      </c>
    </row>
    <row r="129" spans="1:7">
      <c r="A129" t="s">
        <v>265</v>
      </c>
      <c r="B129" t="s">
        <v>266</v>
      </c>
      <c r="C129" t="s">
        <v>24</v>
      </c>
      <c r="D129" t="s">
        <v>25</v>
      </c>
      <c r="E129" s="3">
        <v>59.3</v>
      </c>
      <c r="F129" t="s">
        <v>26</v>
      </c>
      <c r="G129" t="s">
        <v>27</v>
      </c>
    </row>
    <row r="130" spans="1:7">
      <c r="A130" t="s">
        <v>267</v>
      </c>
      <c r="B130" t="s">
        <v>268</v>
      </c>
      <c r="C130" t="s">
        <v>24</v>
      </c>
      <c r="D130" t="s">
        <v>25</v>
      </c>
      <c r="E130" s="3">
        <v>2.2999999999999998</v>
      </c>
      <c r="F130" t="s">
        <v>26</v>
      </c>
      <c r="G130" t="s">
        <v>27</v>
      </c>
    </row>
    <row r="131" spans="1:7">
      <c r="A131" t="s">
        <v>269</v>
      </c>
      <c r="B131" t="s">
        <v>270</v>
      </c>
      <c r="C131" t="s">
        <v>24</v>
      </c>
      <c r="D131" t="s">
        <v>25</v>
      </c>
      <c r="E131" s="3">
        <v>53.7</v>
      </c>
      <c r="F131" t="s">
        <v>26</v>
      </c>
      <c r="G131" t="s">
        <v>27</v>
      </c>
    </row>
    <row r="132" spans="1:7">
      <c r="A132" t="s">
        <v>271</v>
      </c>
      <c r="B132" t="s">
        <v>272</v>
      </c>
      <c r="C132" t="s">
        <v>24</v>
      </c>
      <c r="D132" t="s">
        <v>25</v>
      </c>
      <c r="E132" s="3">
        <v>39.700000000000003</v>
      </c>
      <c r="F132" t="s">
        <v>26</v>
      </c>
      <c r="G132" t="s">
        <v>27</v>
      </c>
    </row>
    <row r="133" spans="1:7">
      <c r="A133" t="s">
        <v>273</v>
      </c>
      <c r="B133" t="s">
        <v>274</v>
      </c>
      <c r="C133" t="s">
        <v>24</v>
      </c>
      <c r="D133" t="s">
        <v>25</v>
      </c>
      <c r="E133" s="3">
        <v>2.8</v>
      </c>
      <c r="F133" t="s">
        <v>26</v>
      </c>
      <c r="G133" t="s">
        <v>27</v>
      </c>
    </row>
    <row r="134" spans="1:7">
      <c r="A134" t="s">
        <v>275</v>
      </c>
      <c r="B134" t="s">
        <v>173</v>
      </c>
      <c r="C134" t="s">
        <v>24</v>
      </c>
      <c r="D134" t="s">
        <v>25</v>
      </c>
      <c r="E134" s="3">
        <v>27.6</v>
      </c>
      <c r="F134" t="s">
        <v>26</v>
      </c>
      <c r="G134" t="s">
        <v>27</v>
      </c>
    </row>
    <row r="135" spans="1:7">
      <c r="A135" t="s">
        <v>276</v>
      </c>
      <c r="B135" t="s">
        <v>277</v>
      </c>
      <c r="C135" t="s">
        <v>24</v>
      </c>
      <c r="D135" t="s">
        <v>25</v>
      </c>
      <c r="E135" s="3">
        <v>28.6</v>
      </c>
      <c r="F135" t="s">
        <v>26</v>
      </c>
      <c r="G135" t="s">
        <v>27</v>
      </c>
    </row>
    <row r="136" spans="1:7">
      <c r="A136" t="s">
        <v>278</v>
      </c>
      <c r="B136" t="s">
        <v>279</v>
      </c>
      <c r="C136" t="s">
        <v>24</v>
      </c>
      <c r="D136" t="s">
        <v>25</v>
      </c>
      <c r="E136" s="3">
        <v>4.2</v>
      </c>
      <c r="F136" t="s">
        <v>26</v>
      </c>
      <c r="G136" t="s">
        <v>27</v>
      </c>
    </row>
    <row r="137" spans="1:7">
      <c r="A137" t="s">
        <v>280</v>
      </c>
      <c r="B137" t="s">
        <v>281</v>
      </c>
      <c r="C137" t="s">
        <v>24</v>
      </c>
      <c r="D137" t="s">
        <v>25</v>
      </c>
      <c r="E137" s="3">
        <v>1.9</v>
      </c>
      <c r="F137" t="s">
        <v>26</v>
      </c>
      <c r="G137" t="s">
        <v>27</v>
      </c>
    </row>
    <row r="138" spans="1:7">
      <c r="A138" t="s">
        <v>282</v>
      </c>
      <c r="B138" t="s">
        <v>283</v>
      </c>
      <c r="C138" t="s">
        <v>24</v>
      </c>
      <c r="D138" t="s">
        <v>25</v>
      </c>
      <c r="E138" s="3">
        <v>4</v>
      </c>
      <c r="F138" t="s">
        <v>26</v>
      </c>
      <c r="G138" t="s">
        <v>27</v>
      </c>
    </row>
    <row r="139" spans="1:7">
      <c r="A139" t="s">
        <v>284</v>
      </c>
      <c r="B139" t="s">
        <v>285</v>
      </c>
      <c r="C139" t="s">
        <v>24</v>
      </c>
      <c r="D139" t="s">
        <v>25</v>
      </c>
      <c r="E139" s="3">
        <v>3.6</v>
      </c>
      <c r="F139" t="s">
        <v>26</v>
      </c>
      <c r="G139" t="s">
        <v>27</v>
      </c>
    </row>
    <row r="140" spans="1:7">
      <c r="A140" t="s">
        <v>286</v>
      </c>
      <c r="B140" t="s">
        <v>287</v>
      </c>
      <c r="C140" t="s">
        <v>24</v>
      </c>
      <c r="D140" t="s">
        <v>25</v>
      </c>
      <c r="E140" s="3">
        <v>7.3</v>
      </c>
      <c r="F140" t="s">
        <v>26</v>
      </c>
      <c r="G140" t="s">
        <v>27</v>
      </c>
    </row>
    <row r="141" spans="1:7">
      <c r="A141" t="s">
        <v>288</v>
      </c>
      <c r="B141" t="s">
        <v>289</v>
      </c>
      <c r="C141" t="s">
        <v>24</v>
      </c>
      <c r="D141" t="s">
        <v>25</v>
      </c>
      <c r="E141" s="3">
        <v>20.9</v>
      </c>
      <c r="F141" t="s">
        <v>26</v>
      </c>
      <c r="G141" t="s">
        <v>27</v>
      </c>
    </row>
    <row r="142" spans="1:7">
      <c r="A142" t="s">
        <v>290</v>
      </c>
      <c r="B142" t="s">
        <v>291</v>
      </c>
      <c r="C142" t="s">
        <v>24</v>
      </c>
      <c r="D142" t="s">
        <v>25</v>
      </c>
      <c r="E142" s="3">
        <v>1.3</v>
      </c>
      <c r="F142" t="s">
        <v>26</v>
      </c>
      <c r="G142" t="s">
        <v>27</v>
      </c>
    </row>
    <row r="143" spans="1:7">
      <c r="A143" t="s">
        <v>292</v>
      </c>
      <c r="B143" t="s">
        <v>293</v>
      </c>
      <c r="C143" t="s">
        <v>24</v>
      </c>
      <c r="D143" t="s">
        <v>25</v>
      </c>
      <c r="E143" s="3">
        <v>10.3</v>
      </c>
      <c r="F143" t="s">
        <v>26</v>
      </c>
      <c r="G143" t="s">
        <v>27</v>
      </c>
    </row>
    <row r="144" spans="1:7">
      <c r="A144" t="s">
        <v>294</v>
      </c>
      <c r="B144" t="s">
        <v>295</v>
      </c>
      <c r="C144" t="s">
        <v>24</v>
      </c>
      <c r="D144" t="s">
        <v>25</v>
      </c>
      <c r="E144" s="3">
        <v>6.4</v>
      </c>
      <c r="F144" t="s">
        <v>26</v>
      </c>
      <c r="G144" t="s">
        <v>27</v>
      </c>
    </row>
    <row r="145" spans="1:7">
      <c r="A145" t="s">
        <v>296</v>
      </c>
      <c r="B145" t="s">
        <v>297</v>
      </c>
      <c r="C145" t="s">
        <v>24</v>
      </c>
      <c r="D145" t="s">
        <v>25</v>
      </c>
      <c r="E145" s="3">
        <v>37.4</v>
      </c>
      <c r="F145" t="s">
        <v>26</v>
      </c>
      <c r="G145" t="s">
        <v>27</v>
      </c>
    </row>
    <row r="146" spans="1:7">
      <c r="A146" t="s">
        <v>298</v>
      </c>
      <c r="B146" t="s">
        <v>299</v>
      </c>
      <c r="C146" t="s">
        <v>24</v>
      </c>
      <c r="D146" t="s">
        <v>25</v>
      </c>
      <c r="E146" s="3">
        <v>16.5</v>
      </c>
      <c r="F146" t="s">
        <v>26</v>
      </c>
      <c r="G146" t="s">
        <v>27</v>
      </c>
    </row>
    <row r="147" spans="1:7">
      <c r="A147" t="s">
        <v>300</v>
      </c>
      <c r="B147" t="s">
        <v>301</v>
      </c>
      <c r="C147" t="s">
        <v>24</v>
      </c>
      <c r="D147" t="s">
        <v>25</v>
      </c>
      <c r="E147" s="3">
        <v>35</v>
      </c>
      <c r="F147" t="s">
        <v>26</v>
      </c>
      <c r="G147" t="s">
        <v>27</v>
      </c>
    </row>
    <row r="148" spans="1:7">
      <c r="A148" t="s">
        <v>302</v>
      </c>
      <c r="B148" t="s">
        <v>303</v>
      </c>
      <c r="C148" t="s">
        <v>24</v>
      </c>
      <c r="D148" t="s">
        <v>25</v>
      </c>
      <c r="E148" s="3">
        <v>3.5</v>
      </c>
      <c r="F148" t="s">
        <v>26</v>
      </c>
      <c r="G148" t="s">
        <v>27</v>
      </c>
    </row>
    <row r="149" spans="1:7">
      <c r="A149" t="s">
        <v>304</v>
      </c>
      <c r="B149" t="s">
        <v>305</v>
      </c>
      <c r="C149" t="s">
        <v>24</v>
      </c>
      <c r="D149" t="s">
        <v>25</v>
      </c>
      <c r="E149" s="3">
        <v>4.7</v>
      </c>
      <c r="F149" t="s">
        <v>26</v>
      </c>
      <c r="G149" t="s">
        <v>27</v>
      </c>
    </row>
    <row r="150" spans="1:7">
      <c r="A150" t="s">
        <v>306</v>
      </c>
      <c r="B150" t="s">
        <v>307</v>
      </c>
      <c r="C150" t="s">
        <v>24</v>
      </c>
      <c r="D150" t="s">
        <v>25</v>
      </c>
      <c r="E150" s="3">
        <v>5.9</v>
      </c>
      <c r="F150" t="s">
        <v>26</v>
      </c>
      <c r="G150" t="s">
        <v>27</v>
      </c>
    </row>
    <row r="151" spans="1:7">
      <c r="A151" t="s">
        <v>308</v>
      </c>
      <c r="B151" t="s">
        <v>309</v>
      </c>
      <c r="C151" t="s">
        <v>24</v>
      </c>
      <c r="D151" t="s">
        <v>25</v>
      </c>
      <c r="E151" s="3">
        <v>13.3</v>
      </c>
      <c r="F151" t="s">
        <v>26</v>
      </c>
      <c r="G151" t="s">
        <v>27</v>
      </c>
    </row>
    <row r="152" spans="1:7">
      <c r="A152" t="s">
        <v>310</v>
      </c>
      <c r="B152" t="s">
        <v>311</v>
      </c>
      <c r="C152" t="s">
        <v>24</v>
      </c>
      <c r="D152" t="s">
        <v>25</v>
      </c>
      <c r="E152" s="3">
        <v>0.8</v>
      </c>
      <c r="F152" t="s">
        <v>26</v>
      </c>
      <c r="G152" t="s">
        <v>27</v>
      </c>
    </row>
    <row r="153" spans="1:7">
      <c r="A153" t="s">
        <v>312</v>
      </c>
      <c r="B153" t="s">
        <v>313</v>
      </c>
      <c r="C153" t="s">
        <v>24</v>
      </c>
      <c r="D153" t="s">
        <v>25</v>
      </c>
      <c r="E153" s="3">
        <v>0.7</v>
      </c>
      <c r="F153" t="s">
        <v>26</v>
      </c>
      <c r="G153" t="s">
        <v>27</v>
      </c>
    </row>
    <row r="154" spans="1:7">
      <c r="A154" t="s">
        <v>314</v>
      </c>
      <c r="B154" t="s">
        <v>315</v>
      </c>
      <c r="C154" t="s">
        <v>24</v>
      </c>
      <c r="D154" t="s">
        <v>25</v>
      </c>
      <c r="E154" s="3">
        <v>10.1</v>
      </c>
      <c r="F154" t="s">
        <v>26</v>
      </c>
      <c r="G154" t="s">
        <v>27</v>
      </c>
    </row>
    <row r="155" spans="1:7">
      <c r="A155" t="s">
        <v>316</v>
      </c>
      <c r="B155" t="s">
        <v>317</v>
      </c>
      <c r="C155" t="s">
        <v>24</v>
      </c>
      <c r="D155" t="s">
        <v>25</v>
      </c>
      <c r="E155" s="3">
        <v>5.9</v>
      </c>
      <c r="F155" t="s">
        <v>26</v>
      </c>
      <c r="G155" t="s">
        <v>27</v>
      </c>
    </row>
    <row r="156" spans="1:7">
      <c r="A156" t="s">
        <v>318</v>
      </c>
      <c r="B156" t="s">
        <v>319</v>
      </c>
      <c r="C156" t="s">
        <v>24</v>
      </c>
      <c r="D156" t="s">
        <v>25</v>
      </c>
      <c r="E156" s="3">
        <v>72.3</v>
      </c>
      <c r="F156" t="s">
        <v>26</v>
      </c>
      <c r="G156" t="s">
        <v>27</v>
      </c>
    </row>
    <row r="157" spans="1:7">
      <c r="A157" t="s">
        <v>320</v>
      </c>
      <c r="B157" t="s">
        <v>321</v>
      </c>
      <c r="C157" t="s">
        <v>24</v>
      </c>
      <c r="D157" t="s">
        <v>25</v>
      </c>
      <c r="E157" s="3">
        <v>19.5</v>
      </c>
      <c r="F157" t="s">
        <v>26</v>
      </c>
      <c r="G157" t="s">
        <v>27</v>
      </c>
    </row>
    <row r="158" spans="1:7">
      <c r="A158" t="s">
        <v>322</v>
      </c>
      <c r="B158" t="s">
        <v>323</v>
      </c>
      <c r="C158" t="s">
        <v>24</v>
      </c>
      <c r="D158" t="s">
        <v>25</v>
      </c>
      <c r="E158" s="3">
        <v>31.5</v>
      </c>
      <c r="F158" t="s">
        <v>26</v>
      </c>
      <c r="G158" t="s">
        <v>27</v>
      </c>
    </row>
    <row r="159" spans="1:7">
      <c r="A159" t="s">
        <v>324</v>
      </c>
      <c r="B159" t="s">
        <v>325</v>
      </c>
      <c r="C159" t="s">
        <v>24</v>
      </c>
      <c r="D159" t="s">
        <v>25</v>
      </c>
      <c r="E159" s="3">
        <v>25.5</v>
      </c>
      <c r="F159" t="s">
        <v>26</v>
      </c>
      <c r="G159" t="s">
        <v>27</v>
      </c>
    </row>
    <row r="160" spans="1:7">
      <c r="A160" t="s">
        <v>326</v>
      </c>
      <c r="B160" t="s">
        <v>327</v>
      </c>
      <c r="C160" t="s">
        <v>24</v>
      </c>
      <c r="D160" t="s">
        <v>25</v>
      </c>
      <c r="E160" s="3">
        <v>33.9</v>
      </c>
      <c r="F160" t="s">
        <v>26</v>
      </c>
      <c r="G160" t="s">
        <v>27</v>
      </c>
    </row>
    <row r="161" spans="1:7">
      <c r="A161" t="s">
        <v>328</v>
      </c>
      <c r="B161" t="s">
        <v>329</v>
      </c>
      <c r="C161" t="s">
        <v>24</v>
      </c>
      <c r="D161" t="s">
        <v>25</v>
      </c>
      <c r="E161" s="3">
        <v>34.299999999999997</v>
      </c>
      <c r="F161" t="s">
        <v>26</v>
      </c>
      <c r="G161" t="s">
        <v>27</v>
      </c>
    </row>
    <row r="162" spans="1:7">
      <c r="A162" t="s">
        <v>330</v>
      </c>
      <c r="B162" t="s">
        <v>331</v>
      </c>
      <c r="C162" t="s">
        <v>24</v>
      </c>
      <c r="D162" t="s">
        <v>25</v>
      </c>
      <c r="E162" s="3">
        <v>43.3</v>
      </c>
      <c r="F162" t="s">
        <v>26</v>
      </c>
      <c r="G162" t="s">
        <v>27</v>
      </c>
    </row>
    <row r="163" spans="1:7">
      <c r="A163" t="s">
        <v>332</v>
      </c>
      <c r="B163" t="s">
        <v>333</v>
      </c>
      <c r="C163" t="s">
        <v>24</v>
      </c>
      <c r="D163" t="s">
        <v>25</v>
      </c>
      <c r="E163" s="3">
        <v>32.9</v>
      </c>
      <c r="F163" t="s">
        <v>26</v>
      </c>
      <c r="G163" t="s">
        <v>27</v>
      </c>
    </row>
    <row r="164" spans="1:7">
      <c r="A164" t="s">
        <v>334</v>
      </c>
      <c r="B164" t="s">
        <v>335</v>
      </c>
      <c r="C164" t="s">
        <v>24</v>
      </c>
      <c r="D164" t="s">
        <v>25</v>
      </c>
      <c r="E164" s="3">
        <v>52.5</v>
      </c>
      <c r="F164" t="s">
        <v>26</v>
      </c>
      <c r="G164" t="s">
        <v>27</v>
      </c>
    </row>
    <row r="165" spans="1:7">
      <c r="A165" t="s">
        <v>336</v>
      </c>
      <c r="B165" t="s">
        <v>337</v>
      </c>
      <c r="C165" t="s">
        <v>24</v>
      </c>
      <c r="D165" t="s">
        <v>25</v>
      </c>
      <c r="E165" s="3">
        <v>16.7</v>
      </c>
      <c r="F165" t="s">
        <v>26</v>
      </c>
      <c r="G165" t="s">
        <v>27</v>
      </c>
    </row>
    <row r="166" spans="1:7">
      <c r="A166" t="s">
        <v>338</v>
      </c>
      <c r="B166" t="s">
        <v>339</v>
      </c>
      <c r="C166" t="s">
        <v>24</v>
      </c>
      <c r="D166" t="s">
        <v>25</v>
      </c>
      <c r="E166" s="3">
        <v>54.5</v>
      </c>
      <c r="F166" t="s">
        <v>26</v>
      </c>
      <c r="G166" t="s">
        <v>27</v>
      </c>
    </row>
    <row r="167" spans="1:7">
      <c r="A167" t="s">
        <v>340</v>
      </c>
      <c r="B167" t="s">
        <v>341</v>
      </c>
      <c r="C167" t="s">
        <v>24</v>
      </c>
      <c r="D167" t="s">
        <v>25</v>
      </c>
      <c r="E167" s="3">
        <v>3.7</v>
      </c>
      <c r="F167" t="s">
        <v>26</v>
      </c>
      <c r="G167" t="s">
        <v>27</v>
      </c>
    </row>
    <row r="168" spans="1:7">
      <c r="A168" t="s">
        <v>342</v>
      </c>
      <c r="B168" t="s">
        <v>343</v>
      </c>
      <c r="C168" t="s">
        <v>24</v>
      </c>
      <c r="D168" t="s">
        <v>25</v>
      </c>
      <c r="E168" s="3">
        <v>12.8</v>
      </c>
      <c r="F168" t="s">
        <v>26</v>
      </c>
      <c r="G168" t="s">
        <v>27</v>
      </c>
    </row>
    <row r="169" spans="1:7">
      <c r="A169" t="s">
        <v>344</v>
      </c>
      <c r="B169" t="s">
        <v>345</v>
      </c>
      <c r="C169" t="s">
        <v>24</v>
      </c>
      <c r="D169" t="s">
        <v>25</v>
      </c>
      <c r="E169" s="3">
        <v>1.8</v>
      </c>
      <c r="F169" t="s">
        <v>26</v>
      </c>
      <c r="G169" t="s">
        <v>27</v>
      </c>
    </row>
    <row r="170" spans="1:7">
      <c r="A170" t="s">
        <v>346</v>
      </c>
      <c r="B170" t="s">
        <v>347</v>
      </c>
      <c r="C170" t="s">
        <v>24</v>
      </c>
      <c r="D170" t="s">
        <v>25</v>
      </c>
      <c r="E170" s="3">
        <v>21.1</v>
      </c>
      <c r="F170" t="s">
        <v>26</v>
      </c>
      <c r="G170" t="s">
        <v>27</v>
      </c>
    </row>
    <row r="171" spans="1:7">
      <c r="A171" t="s">
        <v>348</v>
      </c>
      <c r="B171" t="s">
        <v>349</v>
      </c>
      <c r="C171" t="s">
        <v>24</v>
      </c>
      <c r="D171" t="s">
        <v>25</v>
      </c>
      <c r="E171" s="3">
        <v>12.8</v>
      </c>
      <c r="F171" t="s">
        <v>26</v>
      </c>
      <c r="G171" t="s">
        <v>27</v>
      </c>
    </row>
    <row r="172" spans="1:7">
      <c r="A172" t="s">
        <v>350</v>
      </c>
      <c r="B172" t="s">
        <v>81</v>
      </c>
      <c r="C172" t="s">
        <v>24</v>
      </c>
      <c r="D172" t="s">
        <v>25</v>
      </c>
      <c r="E172" s="3">
        <v>61.8</v>
      </c>
      <c r="F172" t="s">
        <v>26</v>
      </c>
      <c r="G172" t="s">
        <v>27</v>
      </c>
    </row>
    <row r="173" spans="1:7">
      <c r="A173" t="s">
        <v>351</v>
      </c>
      <c r="B173" t="s">
        <v>352</v>
      </c>
      <c r="C173" t="s">
        <v>24</v>
      </c>
      <c r="D173" t="s">
        <v>25</v>
      </c>
      <c r="E173" s="3">
        <v>21.3</v>
      </c>
      <c r="F173" t="s">
        <v>26</v>
      </c>
      <c r="G173" t="s">
        <v>27</v>
      </c>
    </row>
    <row r="174" spans="1:7">
      <c r="A174" t="s">
        <v>353</v>
      </c>
      <c r="B174" t="s">
        <v>354</v>
      </c>
      <c r="C174" t="s">
        <v>24</v>
      </c>
      <c r="D174" t="s">
        <v>25</v>
      </c>
      <c r="E174" s="3">
        <v>15.9</v>
      </c>
      <c r="F174" t="s">
        <v>26</v>
      </c>
      <c r="G174" t="s">
        <v>27</v>
      </c>
    </row>
    <row r="175" spans="1:7">
      <c r="A175" t="s">
        <v>355</v>
      </c>
      <c r="B175" t="s">
        <v>356</v>
      </c>
      <c r="C175" t="s">
        <v>24</v>
      </c>
      <c r="D175" t="s">
        <v>25</v>
      </c>
      <c r="E175" s="3">
        <v>45.1</v>
      </c>
      <c r="F175" t="s">
        <v>26</v>
      </c>
      <c r="G175" t="s">
        <v>27</v>
      </c>
    </row>
    <row r="176" spans="1:7">
      <c r="A176" t="s">
        <v>357</v>
      </c>
      <c r="B176" t="s">
        <v>358</v>
      </c>
      <c r="C176" t="s">
        <v>24</v>
      </c>
      <c r="D176" t="s">
        <v>25</v>
      </c>
      <c r="E176" s="3">
        <v>16.2</v>
      </c>
      <c r="F176" t="s">
        <v>26</v>
      </c>
      <c r="G176" t="s">
        <v>27</v>
      </c>
    </row>
    <row r="177" spans="1:7">
      <c r="A177" t="s">
        <v>359</v>
      </c>
      <c r="B177" t="s">
        <v>360</v>
      </c>
      <c r="C177" t="s">
        <v>24</v>
      </c>
      <c r="D177" t="s">
        <v>25</v>
      </c>
      <c r="E177" s="3">
        <v>41.9</v>
      </c>
      <c r="F177" t="s">
        <v>26</v>
      </c>
      <c r="G177" t="s">
        <v>27</v>
      </c>
    </row>
    <row r="178" spans="1:7">
      <c r="A178" t="s">
        <v>361</v>
      </c>
      <c r="B178" t="s">
        <v>362</v>
      </c>
      <c r="C178" t="s">
        <v>24</v>
      </c>
      <c r="D178" t="s">
        <v>25</v>
      </c>
      <c r="E178" s="3">
        <v>9.6</v>
      </c>
      <c r="F178" t="s">
        <v>26</v>
      </c>
      <c r="G178" t="s">
        <v>27</v>
      </c>
    </row>
    <row r="179" spans="1:7">
      <c r="A179" t="s">
        <v>363</v>
      </c>
      <c r="B179" t="s">
        <v>364</v>
      </c>
      <c r="C179" t="s">
        <v>24</v>
      </c>
      <c r="D179" t="s">
        <v>25</v>
      </c>
      <c r="E179" s="3">
        <v>17.8</v>
      </c>
      <c r="F179" t="s">
        <v>26</v>
      </c>
      <c r="G179" t="s">
        <v>27</v>
      </c>
    </row>
    <row r="180" spans="1:7">
      <c r="A180" t="s">
        <v>365</v>
      </c>
      <c r="B180" t="s">
        <v>366</v>
      </c>
      <c r="C180" t="s">
        <v>24</v>
      </c>
      <c r="D180" t="s">
        <v>25</v>
      </c>
      <c r="E180" s="3">
        <v>8.1999999999999993</v>
      </c>
      <c r="F180" t="s">
        <v>26</v>
      </c>
      <c r="G180" t="s">
        <v>27</v>
      </c>
    </row>
    <row r="181" spans="1:7">
      <c r="A181" t="s">
        <v>367</v>
      </c>
      <c r="B181" t="s">
        <v>368</v>
      </c>
      <c r="C181" t="s">
        <v>24</v>
      </c>
      <c r="D181" t="s">
        <v>25</v>
      </c>
      <c r="E181" s="3">
        <v>29</v>
      </c>
      <c r="F181" t="s">
        <v>26</v>
      </c>
      <c r="G181" t="s">
        <v>27</v>
      </c>
    </row>
    <row r="182" spans="1:7">
      <c r="A182" t="s">
        <v>369</v>
      </c>
      <c r="B182" t="s">
        <v>113</v>
      </c>
      <c r="C182" t="s">
        <v>24</v>
      </c>
      <c r="D182" t="s">
        <v>25</v>
      </c>
      <c r="E182" s="3">
        <v>35.4</v>
      </c>
      <c r="F182" t="s">
        <v>26</v>
      </c>
      <c r="G182" t="s">
        <v>27</v>
      </c>
    </row>
    <row r="183" spans="1:7">
      <c r="A183" t="s">
        <v>370</v>
      </c>
      <c r="B183" t="s">
        <v>371</v>
      </c>
      <c r="C183" t="s">
        <v>24</v>
      </c>
      <c r="D183" t="s">
        <v>25</v>
      </c>
      <c r="E183" s="3">
        <v>53.8</v>
      </c>
      <c r="F183" t="s">
        <v>26</v>
      </c>
      <c r="G183" t="s">
        <v>27</v>
      </c>
    </row>
    <row r="184" spans="1:7">
      <c r="A184" t="s">
        <v>372</v>
      </c>
      <c r="B184" t="s">
        <v>373</v>
      </c>
      <c r="C184" t="s">
        <v>24</v>
      </c>
      <c r="D184" t="s">
        <v>25</v>
      </c>
      <c r="E184" s="3">
        <v>52.7</v>
      </c>
      <c r="F184" t="s">
        <v>26</v>
      </c>
      <c r="G184" t="s">
        <v>27</v>
      </c>
    </row>
    <row r="185" spans="1:7">
      <c r="A185" t="s">
        <v>374</v>
      </c>
      <c r="B185" t="s">
        <v>375</v>
      </c>
      <c r="C185" t="s">
        <v>24</v>
      </c>
      <c r="D185" t="s">
        <v>25</v>
      </c>
      <c r="E185" s="3">
        <v>4.5</v>
      </c>
      <c r="F185" t="s">
        <v>26</v>
      </c>
      <c r="G185" t="s">
        <v>27</v>
      </c>
    </row>
    <row r="186" spans="1:7">
      <c r="A186" t="s">
        <v>376</v>
      </c>
      <c r="B186" t="s">
        <v>377</v>
      </c>
      <c r="C186" t="s">
        <v>24</v>
      </c>
      <c r="D186" t="s">
        <v>25</v>
      </c>
      <c r="E186" s="3">
        <v>40.5</v>
      </c>
      <c r="F186" t="s">
        <v>26</v>
      </c>
      <c r="G186" t="s">
        <v>27</v>
      </c>
    </row>
    <row r="187" spans="1:7">
      <c r="A187" t="s">
        <v>378</v>
      </c>
      <c r="B187" t="s">
        <v>379</v>
      </c>
      <c r="C187" t="s">
        <v>24</v>
      </c>
      <c r="D187" t="s">
        <v>25</v>
      </c>
      <c r="E187" s="3">
        <v>14.4</v>
      </c>
      <c r="F187" t="s">
        <v>26</v>
      </c>
      <c r="G187" t="s">
        <v>27</v>
      </c>
    </row>
    <row r="188" spans="1:7">
      <c r="A188" t="s">
        <v>380</v>
      </c>
      <c r="B188" t="s">
        <v>381</v>
      </c>
      <c r="C188" t="s">
        <v>24</v>
      </c>
      <c r="D188" t="s">
        <v>25</v>
      </c>
      <c r="E188" s="3">
        <v>34.4</v>
      </c>
      <c r="F188" t="s">
        <v>26</v>
      </c>
      <c r="G188" t="s">
        <v>27</v>
      </c>
    </row>
    <row r="189" spans="1:7">
      <c r="A189" t="s">
        <v>382</v>
      </c>
      <c r="B189" t="s">
        <v>383</v>
      </c>
      <c r="C189" t="s">
        <v>24</v>
      </c>
      <c r="D189" t="s">
        <v>25</v>
      </c>
      <c r="E189" s="3">
        <v>14.5</v>
      </c>
      <c r="F189" t="s">
        <v>26</v>
      </c>
      <c r="G189" t="s">
        <v>27</v>
      </c>
    </row>
    <row r="190" spans="1:7">
      <c r="A190" t="s">
        <v>384</v>
      </c>
      <c r="B190" t="s">
        <v>385</v>
      </c>
      <c r="C190" t="s">
        <v>24</v>
      </c>
      <c r="D190" t="s">
        <v>25</v>
      </c>
      <c r="E190" s="3">
        <v>29.6</v>
      </c>
      <c r="F190" t="s">
        <v>26</v>
      </c>
      <c r="G190" t="s">
        <v>27</v>
      </c>
    </row>
    <row r="191" spans="1:7">
      <c r="A191" t="s">
        <v>386</v>
      </c>
      <c r="B191" t="s">
        <v>387</v>
      </c>
      <c r="C191" t="s">
        <v>24</v>
      </c>
      <c r="D191" t="s">
        <v>25</v>
      </c>
      <c r="E191" s="3">
        <v>46.2</v>
      </c>
      <c r="F191" t="s">
        <v>26</v>
      </c>
      <c r="G191" t="s">
        <v>27</v>
      </c>
    </row>
    <row r="192" spans="1:7">
      <c r="A192" t="s">
        <v>388</v>
      </c>
      <c r="B192" t="s">
        <v>389</v>
      </c>
      <c r="C192" t="s">
        <v>24</v>
      </c>
      <c r="D192" t="s">
        <v>25</v>
      </c>
      <c r="E192" s="3">
        <v>20</v>
      </c>
      <c r="F192" t="s">
        <v>26</v>
      </c>
      <c r="G192" t="s">
        <v>27</v>
      </c>
    </row>
    <row r="193" spans="1:7">
      <c r="A193" t="s">
        <v>390</v>
      </c>
      <c r="B193" t="s">
        <v>391</v>
      </c>
      <c r="C193" t="s">
        <v>24</v>
      </c>
      <c r="D193" t="s">
        <v>25</v>
      </c>
      <c r="E193" s="3">
        <v>18.600000000000001</v>
      </c>
      <c r="F193" t="s">
        <v>26</v>
      </c>
      <c r="G193" t="s">
        <v>27</v>
      </c>
    </row>
    <row r="194" spans="1:7">
      <c r="A194" t="s">
        <v>392</v>
      </c>
      <c r="B194" t="s">
        <v>393</v>
      </c>
      <c r="C194" t="s">
        <v>24</v>
      </c>
      <c r="D194" t="s">
        <v>25</v>
      </c>
      <c r="E194" s="3">
        <v>13.8</v>
      </c>
      <c r="F194" t="s">
        <v>26</v>
      </c>
      <c r="G194" t="s">
        <v>27</v>
      </c>
    </row>
    <row r="195" spans="1:7">
      <c r="A195" t="s">
        <v>394</v>
      </c>
      <c r="B195" t="s">
        <v>395</v>
      </c>
      <c r="C195" t="s">
        <v>24</v>
      </c>
      <c r="D195" t="s">
        <v>25</v>
      </c>
      <c r="E195" s="3">
        <v>137.6</v>
      </c>
      <c r="F195" t="s">
        <v>26</v>
      </c>
      <c r="G195" t="s">
        <v>27</v>
      </c>
    </row>
    <row r="196" spans="1:7">
      <c r="A196" t="s">
        <v>396</v>
      </c>
      <c r="B196" t="s">
        <v>397</v>
      </c>
      <c r="C196" t="s">
        <v>24</v>
      </c>
      <c r="D196" t="s">
        <v>25</v>
      </c>
      <c r="E196" s="3">
        <v>42.7</v>
      </c>
      <c r="F196" t="s">
        <v>26</v>
      </c>
      <c r="G196" t="s">
        <v>27</v>
      </c>
    </row>
    <row r="197" spans="1:7">
      <c r="A197" t="s">
        <v>398</v>
      </c>
      <c r="B197" t="s">
        <v>399</v>
      </c>
      <c r="C197" t="s">
        <v>24</v>
      </c>
      <c r="D197" t="s">
        <v>25</v>
      </c>
      <c r="E197" s="3">
        <v>12.2</v>
      </c>
      <c r="F197" t="s">
        <v>26</v>
      </c>
      <c r="G197" t="s">
        <v>27</v>
      </c>
    </row>
    <row r="198" spans="1:7">
      <c r="A198" t="s">
        <v>400</v>
      </c>
      <c r="B198" t="s">
        <v>401</v>
      </c>
      <c r="C198" t="s">
        <v>24</v>
      </c>
      <c r="D198" t="s">
        <v>25</v>
      </c>
      <c r="E198" s="3">
        <v>28.5</v>
      </c>
      <c r="F198" t="s">
        <v>26</v>
      </c>
      <c r="G198" t="s">
        <v>27</v>
      </c>
    </row>
    <row r="199" spans="1:7">
      <c r="A199" t="s">
        <v>402</v>
      </c>
      <c r="B199" t="s">
        <v>403</v>
      </c>
      <c r="C199" t="s">
        <v>24</v>
      </c>
      <c r="D199" t="s">
        <v>25</v>
      </c>
      <c r="E199" s="3">
        <v>19.899999999999999</v>
      </c>
      <c r="F199" t="s">
        <v>26</v>
      </c>
      <c r="G199" t="s">
        <v>27</v>
      </c>
    </row>
    <row r="200" spans="1:7">
      <c r="A200" t="s">
        <v>404</v>
      </c>
      <c r="B200" t="s">
        <v>405</v>
      </c>
      <c r="C200" t="s">
        <v>24</v>
      </c>
      <c r="D200" t="s">
        <v>25</v>
      </c>
      <c r="E200" s="3">
        <v>52.9</v>
      </c>
      <c r="F200" t="s">
        <v>26</v>
      </c>
      <c r="G200" t="s">
        <v>27</v>
      </c>
    </row>
    <row r="201" spans="1:7">
      <c r="A201" t="s">
        <v>406</v>
      </c>
      <c r="B201" t="s">
        <v>407</v>
      </c>
      <c r="C201" t="s">
        <v>24</v>
      </c>
      <c r="D201" t="s">
        <v>25</v>
      </c>
      <c r="E201" s="3">
        <v>44.9</v>
      </c>
      <c r="F201" t="s">
        <v>26</v>
      </c>
      <c r="G201" t="s">
        <v>27</v>
      </c>
    </row>
    <row r="202" spans="1:7">
      <c r="A202" t="s">
        <v>408</v>
      </c>
      <c r="B202" t="s">
        <v>409</v>
      </c>
      <c r="C202" t="s">
        <v>24</v>
      </c>
      <c r="D202" t="s">
        <v>25</v>
      </c>
      <c r="E202" s="3">
        <v>24.9</v>
      </c>
      <c r="F202" t="s">
        <v>26</v>
      </c>
      <c r="G202" t="s">
        <v>27</v>
      </c>
    </row>
    <row r="203" spans="1:7">
      <c r="A203" t="s">
        <v>410</v>
      </c>
      <c r="B203" t="s">
        <v>411</v>
      </c>
      <c r="C203" t="s">
        <v>24</v>
      </c>
      <c r="D203" t="s">
        <v>25</v>
      </c>
      <c r="E203" s="3">
        <v>4.4000000000000004</v>
      </c>
      <c r="F203" t="s">
        <v>26</v>
      </c>
      <c r="G203" t="s">
        <v>27</v>
      </c>
    </row>
    <row r="204" spans="1:7">
      <c r="A204" t="s">
        <v>412</v>
      </c>
      <c r="B204" t="s">
        <v>413</v>
      </c>
      <c r="C204" t="s">
        <v>24</v>
      </c>
      <c r="D204" t="s">
        <v>25</v>
      </c>
      <c r="E204" s="3">
        <v>1.5</v>
      </c>
      <c r="F204" t="s">
        <v>26</v>
      </c>
      <c r="G204" t="s">
        <v>27</v>
      </c>
    </row>
    <row r="205" spans="1:7">
      <c r="A205" t="s">
        <v>414</v>
      </c>
      <c r="B205" t="s">
        <v>415</v>
      </c>
      <c r="C205" t="s">
        <v>24</v>
      </c>
      <c r="D205" t="s">
        <v>25</v>
      </c>
      <c r="E205" s="3">
        <v>12.9</v>
      </c>
      <c r="F205" t="s">
        <v>26</v>
      </c>
      <c r="G205" t="s">
        <v>27</v>
      </c>
    </row>
    <row r="206" spans="1:7">
      <c r="A206" t="s">
        <v>416</v>
      </c>
      <c r="B206" t="s">
        <v>417</v>
      </c>
      <c r="C206" t="s">
        <v>24</v>
      </c>
      <c r="D206" t="s">
        <v>25</v>
      </c>
      <c r="E206" s="3">
        <v>14.5</v>
      </c>
      <c r="F206" t="s">
        <v>26</v>
      </c>
      <c r="G206" t="s">
        <v>27</v>
      </c>
    </row>
    <row r="207" spans="1:7">
      <c r="A207" t="s">
        <v>418</v>
      </c>
      <c r="B207" t="s">
        <v>419</v>
      </c>
      <c r="C207" t="s">
        <v>24</v>
      </c>
      <c r="D207" t="s">
        <v>25</v>
      </c>
      <c r="E207" s="3">
        <v>26.9</v>
      </c>
      <c r="F207" t="s">
        <v>26</v>
      </c>
      <c r="G207" t="s">
        <v>27</v>
      </c>
    </row>
    <row r="208" spans="1:7">
      <c r="A208" t="s">
        <v>420</v>
      </c>
      <c r="B208" t="s">
        <v>421</v>
      </c>
      <c r="C208" t="s">
        <v>24</v>
      </c>
      <c r="D208" t="s">
        <v>25</v>
      </c>
      <c r="E208" s="3">
        <v>32.700000000000003</v>
      </c>
      <c r="F208" t="s">
        <v>26</v>
      </c>
      <c r="G208" t="s">
        <v>27</v>
      </c>
    </row>
    <row r="209" spans="1:7">
      <c r="A209" t="s">
        <v>422</v>
      </c>
      <c r="B209" t="s">
        <v>423</v>
      </c>
      <c r="C209" t="s">
        <v>24</v>
      </c>
      <c r="D209" t="s">
        <v>25</v>
      </c>
      <c r="E209" s="3">
        <v>12.4</v>
      </c>
      <c r="F209" t="s">
        <v>26</v>
      </c>
      <c r="G209" t="s">
        <v>27</v>
      </c>
    </row>
    <row r="210" spans="1:7">
      <c r="A210" t="s">
        <v>424</v>
      </c>
      <c r="B210" t="s">
        <v>425</v>
      </c>
      <c r="C210" t="s">
        <v>24</v>
      </c>
      <c r="D210" t="s">
        <v>25</v>
      </c>
      <c r="E210" s="3">
        <v>0.9</v>
      </c>
      <c r="F210" t="s">
        <v>26</v>
      </c>
      <c r="G210" t="s">
        <v>27</v>
      </c>
    </row>
    <row r="211" spans="1:7">
      <c r="A211" t="s">
        <v>426</v>
      </c>
      <c r="B211" t="s">
        <v>427</v>
      </c>
      <c r="C211" t="s">
        <v>24</v>
      </c>
      <c r="D211" t="s">
        <v>25</v>
      </c>
      <c r="E211" s="3">
        <v>10.9</v>
      </c>
      <c r="F211" t="s">
        <v>26</v>
      </c>
      <c r="G211" t="s">
        <v>27</v>
      </c>
    </row>
    <row r="212" spans="1:7">
      <c r="A212" t="s">
        <v>428</v>
      </c>
      <c r="B212" t="s">
        <v>429</v>
      </c>
      <c r="C212" t="s">
        <v>24</v>
      </c>
      <c r="D212" t="s">
        <v>25</v>
      </c>
      <c r="E212" s="3">
        <v>20.5</v>
      </c>
      <c r="F212" t="s">
        <v>26</v>
      </c>
      <c r="G212" t="s">
        <v>27</v>
      </c>
    </row>
    <row r="213" spans="1:7">
      <c r="A213" t="s">
        <v>430</v>
      </c>
      <c r="B213" t="s">
        <v>431</v>
      </c>
      <c r="C213" t="s">
        <v>24</v>
      </c>
      <c r="D213" t="s">
        <v>25</v>
      </c>
      <c r="E213" s="3">
        <v>10.7</v>
      </c>
      <c r="F213" t="s">
        <v>26</v>
      </c>
      <c r="G213" t="s">
        <v>27</v>
      </c>
    </row>
    <row r="214" spans="1:7">
      <c r="A214" t="s">
        <v>432</v>
      </c>
      <c r="B214" t="s">
        <v>433</v>
      </c>
      <c r="C214" t="s">
        <v>24</v>
      </c>
      <c r="D214" t="s">
        <v>25</v>
      </c>
      <c r="E214" s="3">
        <v>40.799999999999997</v>
      </c>
      <c r="F214" t="s">
        <v>26</v>
      </c>
      <c r="G214" t="s">
        <v>27</v>
      </c>
    </row>
    <row r="215" spans="1:7">
      <c r="A215" t="s">
        <v>434</v>
      </c>
      <c r="B215" t="s">
        <v>435</v>
      </c>
      <c r="C215" t="s">
        <v>24</v>
      </c>
      <c r="D215" t="s">
        <v>25</v>
      </c>
      <c r="E215" s="3">
        <v>56.7</v>
      </c>
      <c r="F215" t="s">
        <v>26</v>
      </c>
      <c r="G215" t="s">
        <v>27</v>
      </c>
    </row>
    <row r="216" spans="1:7">
      <c r="A216" t="s">
        <v>436</v>
      </c>
      <c r="B216" t="s">
        <v>437</v>
      </c>
      <c r="C216" t="s">
        <v>24</v>
      </c>
      <c r="D216" t="s">
        <v>25</v>
      </c>
      <c r="E216" s="3">
        <v>51.7</v>
      </c>
      <c r="F216" t="s">
        <v>26</v>
      </c>
      <c r="G216" t="s">
        <v>27</v>
      </c>
    </row>
    <row r="217" spans="1:7">
      <c r="A217" t="s">
        <v>438</v>
      </c>
      <c r="B217" t="s">
        <v>439</v>
      </c>
      <c r="C217" t="s">
        <v>24</v>
      </c>
      <c r="D217" t="s">
        <v>25</v>
      </c>
      <c r="E217" s="3">
        <v>24.2</v>
      </c>
      <c r="F217" t="s">
        <v>26</v>
      </c>
      <c r="G217" t="s">
        <v>27</v>
      </c>
    </row>
    <row r="218" spans="1:7">
      <c r="A218" t="s">
        <v>440</v>
      </c>
      <c r="B218" t="s">
        <v>441</v>
      </c>
      <c r="C218" t="s">
        <v>24</v>
      </c>
      <c r="D218" t="s">
        <v>25</v>
      </c>
      <c r="E218" s="3">
        <v>4.0999999999999996</v>
      </c>
      <c r="F218" t="s">
        <v>26</v>
      </c>
      <c r="G218" t="s">
        <v>27</v>
      </c>
    </row>
    <row r="219" spans="1:7">
      <c r="A219" t="s">
        <v>442</v>
      </c>
      <c r="B219" t="s">
        <v>443</v>
      </c>
      <c r="C219" t="s">
        <v>24</v>
      </c>
      <c r="D219" t="s">
        <v>25</v>
      </c>
      <c r="E219" s="3">
        <v>8.1</v>
      </c>
      <c r="F219" t="s">
        <v>26</v>
      </c>
      <c r="G219" t="s">
        <v>27</v>
      </c>
    </row>
    <row r="220" spans="1:7">
      <c r="A220" t="s">
        <v>444</v>
      </c>
      <c r="B220" t="s">
        <v>445</v>
      </c>
      <c r="C220" t="s">
        <v>24</v>
      </c>
      <c r="D220" t="s">
        <v>25</v>
      </c>
      <c r="E220" s="3">
        <v>22.1</v>
      </c>
      <c r="F220" t="s">
        <v>26</v>
      </c>
      <c r="G220" t="s">
        <v>27</v>
      </c>
    </row>
    <row r="221" spans="1:7">
      <c r="A221" t="s">
        <v>446</v>
      </c>
      <c r="B221" t="s">
        <v>447</v>
      </c>
      <c r="C221" t="s">
        <v>24</v>
      </c>
      <c r="D221" t="s">
        <v>25</v>
      </c>
      <c r="E221" s="3">
        <v>13.7</v>
      </c>
      <c r="F221" t="s">
        <v>26</v>
      </c>
      <c r="G221" t="s">
        <v>27</v>
      </c>
    </row>
    <row r="222" spans="1:7">
      <c r="A222" t="s">
        <v>448</v>
      </c>
      <c r="B222" t="s">
        <v>449</v>
      </c>
      <c r="C222" t="s">
        <v>24</v>
      </c>
      <c r="D222" t="s">
        <v>25</v>
      </c>
      <c r="E222" s="3">
        <v>3.2</v>
      </c>
      <c r="F222" t="s">
        <v>26</v>
      </c>
      <c r="G222" t="s">
        <v>27</v>
      </c>
    </row>
    <row r="223" spans="1:7">
      <c r="A223" t="s">
        <v>450</v>
      </c>
      <c r="B223" t="s">
        <v>451</v>
      </c>
      <c r="C223" t="s">
        <v>24</v>
      </c>
      <c r="D223" t="s">
        <v>25</v>
      </c>
      <c r="E223" s="3">
        <v>4.0999999999999996</v>
      </c>
      <c r="F223" t="s">
        <v>26</v>
      </c>
      <c r="G223" t="s">
        <v>27</v>
      </c>
    </row>
    <row r="224" spans="1:7">
      <c r="A224" t="s">
        <v>452</v>
      </c>
      <c r="B224" t="s">
        <v>453</v>
      </c>
      <c r="C224" t="s">
        <v>24</v>
      </c>
      <c r="D224" t="s">
        <v>25</v>
      </c>
      <c r="E224" s="3">
        <v>37.200000000000003</v>
      </c>
      <c r="F224" t="s">
        <v>26</v>
      </c>
      <c r="G224" t="s">
        <v>27</v>
      </c>
    </row>
    <row r="225" spans="1:7">
      <c r="A225" t="s">
        <v>454</v>
      </c>
      <c r="B225" t="s">
        <v>455</v>
      </c>
      <c r="C225" t="s">
        <v>24</v>
      </c>
      <c r="D225" t="s">
        <v>25</v>
      </c>
      <c r="E225" s="3">
        <v>10.1</v>
      </c>
      <c r="F225" t="s">
        <v>26</v>
      </c>
      <c r="G225" t="s">
        <v>27</v>
      </c>
    </row>
    <row r="226" spans="1:7">
      <c r="A226" t="s">
        <v>456</v>
      </c>
      <c r="B226" t="s">
        <v>457</v>
      </c>
      <c r="C226" t="s">
        <v>24</v>
      </c>
      <c r="D226" t="s">
        <v>25</v>
      </c>
      <c r="E226" s="3">
        <v>199.1</v>
      </c>
      <c r="F226" t="s">
        <v>26</v>
      </c>
      <c r="G226" t="s">
        <v>27</v>
      </c>
    </row>
    <row r="227" spans="1:7">
      <c r="A227" t="s">
        <v>458</v>
      </c>
      <c r="B227" t="s">
        <v>459</v>
      </c>
      <c r="C227" t="s">
        <v>24</v>
      </c>
      <c r="D227" t="s">
        <v>25</v>
      </c>
      <c r="E227" s="3">
        <v>19.5</v>
      </c>
      <c r="F227" t="s">
        <v>26</v>
      </c>
      <c r="G227" t="s">
        <v>27</v>
      </c>
    </row>
    <row r="228" spans="1:7">
      <c r="A228" t="s">
        <v>460</v>
      </c>
      <c r="B228" t="s">
        <v>232</v>
      </c>
      <c r="C228" t="s">
        <v>24</v>
      </c>
      <c r="D228" t="s">
        <v>25</v>
      </c>
      <c r="E228" s="3">
        <v>18.5</v>
      </c>
      <c r="F228" t="s">
        <v>26</v>
      </c>
      <c r="G228" t="s">
        <v>27</v>
      </c>
    </row>
    <row r="229" spans="1:7">
      <c r="A229" t="s">
        <v>461</v>
      </c>
      <c r="B229" t="s">
        <v>462</v>
      </c>
      <c r="C229" t="s">
        <v>24</v>
      </c>
      <c r="D229" t="s">
        <v>25</v>
      </c>
      <c r="E229" s="3">
        <v>6.6</v>
      </c>
      <c r="F229" t="s">
        <v>26</v>
      </c>
      <c r="G229" t="s">
        <v>27</v>
      </c>
    </row>
    <row r="230" spans="1:7">
      <c r="A230" t="s">
        <v>463</v>
      </c>
      <c r="B230" t="s">
        <v>464</v>
      </c>
      <c r="C230" t="s">
        <v>24</v>
      </c>
      <c r="D230" t="s">
        <v>25</v>
      </c>
      <c r="E230" s="3">
        <v>8.6</v>
      </c>
      <c r="F230" t="s">
        <v>26</v>
      </c>
      <c r="G230" t="s">
        <v>27</v>
      </c>
    </row>
    <row r="231" spans="1:7">
      <c r="A231" t="s">
        <v>465</v>
      </c>
      <c r="B231" t="s">
        <v>466</v>
      </c>
      <c r="C231" t="s">
        <v>24</v>
      </c>
      <c r="D231" t="s">
        <v>25</v>
      </c>
      <c r="E231" s="3">
        <v>13.7</v>
      </c>
      <c r="F231" t="s">
        <v>26</v>
      </c>
      <c r="G231" t="s">
        <v>27</v>
      </c>
    </row>
    <row r="232" spans="1:7">
      <c r="A232" t="s">
        <v>467</v>
      </c>
      <c r="B232" t="s">
        <v>468</v>
      </c>
      <c r="C232" t="s">
        <v>24</v>
      </c>
      <c r="D232" t="s">
        <v>25</v>
      </c>
      <c r="E232" s="3">
        <v>13.7</v>
      </c>
      <c r="F232" t="s">
        <v>26</v>
      </c>
      <c r="G232" t="s">
        <v>27</v>
      </c>
    </row>
    <row r="233" spans="1:7">
      <c r="A233" t="s">
        <v>469</v>
      </c>
      <c r="B233" t="s">
        <v>470</v>
      </c>
      <c r="C233" t="s">
        <v>24</v>
      </c>
      <c r="D233" t="s">
        <v>25</v>
      </c>
      <c r="E233" s="3">
        <v>3</v>
      </c>
      <c r="F233" t="s">
        <v>26</v>
      </c>
      <c r="G233" t="s">
        <v>27</v>
      </c>
    </row>
    <row r="234" spans="1:7">
      <c r="A234" t="s">
        <v>471</v>
      </c>
      <c r="B234" t="s">
        <v>399</v>
      </c>
      <c r="C234" t="s">
        <v>24</v>
      </c>
      <c r="D234" t="s">
        <v>25</v>
      </c>
      <c r="E234" s="3">
        <v>13.7</v>
      </c>
      <c r="F234" t="s">
        <v>26</v>
      </c>
      <c r="G234" t="s">
        <v>27</v>
      </c>
    </row>
    <row r="235" spans="1:7">
      <c r="A235" t="s">
        <v>472</v>
      </c>
      <c r="B235" t="s">
        <v>473</v>
      </c>
      <c r="C235" t="s">
        <v>24</v>
      </c>
      <c r="D235" t="s">
        <v>25</v>
      </c>
      <c r="E235" s="3">
        <v>12.3</v>
      </c>
      <c r="F235" t="s">
        <v>26</v>
      </c>
      <c r="G235" t="s">
        <v>27</v>
      </c>
    </row>
    <row r="236" spans="1:7">
      <c r="A236" t="s">
        <v>474</v>
      </c>
      <c r="B236" t="s">
        <v>475</v>
      </c>
      <c r="C236" t="s">
        <v>24</v>
      </c>
      <c r="D236" t="s">
        <v>25</v>
      </c>
      <c r="E236" s="3">
        <v>19.2</v>
      </c>
      <c r="F236" t="s">
        <v>26</v>
      </c>
      <c r="G236" t="s">
        <v>27</v>
      </c>
    </row>
    <row r="237" spans="1:7">
      <c r="A237" t="s">
        <v>476</v>
      </c>
      <c r="B237" t="s">
        <v>477</v>
      </c>
      <c r="C237" t="s">
        <v>24</v>
      </c>
      <c r="D237" t="s">
        <v>25</v>
      </c>
      <c r="E237" s="3">
        <v>25</v>
      </c>
      <c r="F237" t="s">
        <v>26</v>
      </c>
      <c r="G237" t="s">
        <v>27</v>
      </c>
    </row>
    <row r="238" spans="1:7">
      <c r="A238" t="s">
        <v>478</v>
      </c>
      <c r="B238" t="s">
        <v>161</v>
      </c>
      <c r="C238" t="s">
        <v>24</v>
      </c>
      <c r="D238" t="s">
        <v>25</v>
      </c>
      <c r="E238" s="3">
        <v>6.2</v>
      </c>
      <c r="F238" t="s">
        <v>26</v>
      </c>
      <c r="G238" t="s">
        <v>27</v>
      </c>
    </row>
    <row r="239" spans="1:7">
      <c r="A239" t="s">
        <v>479</v>
      </c>
      <c r="B239" t="s">
        <v>480</v>
      </c>
      <c r="C239" t="s">
        <v>24</v>
      </c>
      <c r="D239" t="s">
        <v>25</v>
      </c>
      <c r="E239" s="3">
        <v>2.1</v>
      </c>
      <c r="F239" t="s">
        <v>26</v>
      </c>
      <c r="G239" t="s">
        <v>27</v>
      </c>
    </row>
    <row r="240" spans="1:7">
      <c r="A240" t="s">
        <v>481</v>
      </c>
      <c r="B240" t="s">
        <v>482</v>
      </c>
      <c r="C240" t="s">
        <v>24</v>
      </c>
      <c r="D240" t="s">
        <v>25</v>
      </c>
      <c r="E240" s="3">
        <v>5.0999999999999996</v>
      </c>
      <c r="F240" t="s">
        <v>26</v>
      </c>
      <c r="G240" t="s">
        <v>27</v>
      </c>
    </row>
    <row r="241" spans="1:7">
      <c r="A241" t="s">
        <v>483</v>
      </c>
      <c r="B241" t="s">
        <v>484</v>
      </c>
      <c r="C241" t="s">
        <v>24</v>
      </c>
      <c r="D241" t="s">
        <v>25</v>
      </c>
      <c r="E241" s="3">
        <v>86</v>
      </c>
      <c r="F241" t="s">
        <v>26</v>
      </c>
      <c r="G241" t="s">
        <v>27</v>
      </c>
    </row>
    <row r="242" spans="1:7">
      <c r="A242" t="s">
        <v>485</v>
      </c>
      <c r="B242" t="s">
        <v>486</v>
      </c>
      <c r="C242" t="s">
        <v>24</v>
      </c>
      <c r="D242" t="s">
        <v>25</v>
      </c>
      <c r="E242" s="3">
        <v>19.899999999999999</v>
      </c>
      <c r="F242" t="s">
        <v>26</v>
      </c>
      <c r="G242" t="s">
        <v>27</v>
      </c>
    </row>
    <row r="243" spans="1:7">
      <c r="A243" t="s">
        <v>487</v>
      </c>
      <c r="B243" t="s">
        <v>488</v>
      </c>
      <c r="C243" t="s">
        <v>24</v>
      </c>
      <c r="D243" t="s">
        <v>25</v>
      </c>
      <c r="E243" s="3">
        <v>21.4</v>
      </c>
      <c r="F243" t="s">
        <v>26</v>
      </c>
      <c r="G243" t="s">
        <v>27</v>
      </c>
    </row>
    <row r="244" spans="1:7">
      <c r="A244" t="s">
        <v>489</v>
      </c>
      <c r="B244" t="s">
        <v>490</v>
      </c>
      <c r="C244" t="s">
        <v>24</v>
      </c>
      <c r="D244" t="s">
        <v>25</v>
      </c>
      <c r="E244" s="3">
        <v>0.5</v>
      </c>
      <c r="F244" t="s">
        <v>26</v>
      </c>
      <c r="G244" t="s">
        <v>27</v>
      </c>
    </row>
    <row r="245" spans="1:7">
      <c r="A245" t="s">
        <v>491</v>
      </c>
      <c r="B245" t="s">
        <v>492</v>
      </c>
      <c r="C245" t="s">
        <v>24</v>
      </c>
      <c r="D245" t="s">
        <v>25</v>
      </c>
      <c r="E245" s="3">
        <v>19.899999999999999</v>
      </c>
      <c r="F245" t="s">
        <v>26</v>
      </c>
      <c r="G245" t="s">
        <v>27</v>
      </c>
    </row>
    <row r="246" spans="1:7">
      <c r="A246" t="s">
        <v>493</v>
      </c>
      <c r="B246" t="s">
        <v>494</v>
      </c>
      <c r="C246" t="s">
        <v>24</v>
      </c>
      <c r="D246" t="s">
        <v>25</v>
      </c>
      <c r="E246" s="3">
        <v>5.5</v>
      </c>
      <c r="F246" t="s">
        <v>26</v>
      </c>
      <c r="G246" t="s">
        <v>27</v>
      </c>
    </row>
    <row r="247" spans="1:7">
      <c r="A247" t="s">
        <v>495</v>
      </c>
      <c r="B247" t="s">
        <v>240</v>
      </c>
      <c r="C247" t="s">
        <v>24</v>
      </c>
      <c r="D247" t="s">
        <v>25</v>
      </c>
      <c r="E247" s="3">
        <v>25.7</v>
      </c>
      <c r="F247" t="s">
        <v>26</v>
      </c>
      <c r="G247" t="s">
        <v>27</v>
      </c>
    </row>
    <row r="248" spans="1:7">
      <c r="A248" t="s">
        <v>496</v>
      </c>
      <c r="B248" t="s">
        <v>497</v>
      </c>
      <c r="C248" t="s">
        <v>24</v>
      </c>
      <c r="D248" t="s">
        <v>25</v>
      </c>
      <c r="E248" s="3">
        <v>30.7</v>
      </c>
      <c r="F248" t="s">
        <v>26</v>
      </c>
      <c r="G248" t="s">
        <v>27</v>
      </c>
    </row>
    <row r="249" spans="1:7">
      <c r="A249" t="s">
        <v>498</v>
      </c>
      <c r="B249" t="s">
        <v>499</v>
      </c>
      <c r="C249" t="s">
        <v>24</v>
      </c>
      <c r="D249" t="s">
        <v>25</v>
      </c>
      <c r="E249" s="3">
        <v>127.2</v>
      </c>
      <c r="F249" t="s">
        <v>26</v>
      </c>
      <c r="G249" t="s">
        <v>27</v>
      </c>
    </row>
    <row r="250" spans="1:7">
      <c r="A250" t="s">
        <v>500</v>
      </c>
      <c r="B250" t="s">
        <v>501</v>
      </c>
      <c r="C250" t="s">
        <v>24</v>
      </c>
      <c r="D250" t="s">
        <v>25</v>
      </c>
      <c r="E250" s="3">
        <v>106.7</v>
      </c>
      <c r="F250" t="s">
        <v>26</v>
      </c>
      <c r="G250" t="s">
        <v>27</v>
      </c>
    </row>
    <row r="251" spans="1:7">
      <c r="A251" t="s">
        <v>502</v>
      </c>
      <c r="B251" t="s">
        <v>503</v>
      </c>
      <c r="C251" t="s">
        <v>24</v>
      </c>
      <c r="D251" t="s">
        <v>25</v>
      </c>
      <c r="E251" s="3">
        <v>5</v>
      </c>
      <c r="F251" t="s">
        <v>26</v>
      </c>
      <c r="G251" t="s">
        <v>27</v>
      </c>
    </row>
    <row r="252" spans="1:7">
      <c r="A252" t="s">
        <v>504</v>
      </c>
      <c r="B252" t="s">
        <v>505</v>
      </c>
      <c r="C252" t="s">
        <v>24</v>
      </c>
      <c r="D252" t="s">
        <v>25</v>
      </c>
      <c r="E252" s="3">
        <v>27.9</v>
      </c>
      <c r="F252" t="s">
        <v>26</v>
      </c>
      <c r="G252" t="s">
        <v>27</v>
      </c>
    </row>
    <row r="253" spans="1:7">
      <c r="A253" t="s">
        <v>506</v>
      </c>
      <c r="B253" t="s">
        <v>507</v>
      </c>
      <c r="C253" t="s">
        <v>24</v>
      </c>
      <c r="D253" t="s">
        <v>25</v>
      </c>
      <c r="E253" s="3">
        <v>26.9</v>
      </c>
      <c r="F253" t="s">
        <v>26</v>
      </c>
      <c r="G253" t="s">
        <v>27</v>
      </c>
    </row>
    <row r="254" spans="1:7">
      <c r="A254" t="s">
        <v>508</v>
      </c>
      <c r="B254" t="s">
        <v>509</v>
      </c>
      <c r="C254" t="s">
        <v>24</v>
      </c>
      <c r="D254" t="s">
        <v>25</v>
      </c>
      <c r="E254" s="3">
        <v>10.1</v>
      </c>
      <c r="F254" t="s">
        <v>26</v>
      </c>
      <c r="G254" t="s">
        <v>27</v>
      </c>
    </row>
    <row r="255" spans="1:7">
      <c r="A255" t="s">
        <v>510</v>
      </c>
      <c r="B255" t="s">
        <v>511</v>
      </c>
      <c r="C255" t="s">
        <v>24</v>
      </c>
      <c r="D255" t="s">
        <v>25</v>
      </c>
      <c r="E255" s="3">
        <v>3.5</v>
      </c>
      <c r="F255" t="s">
        <v>26</v>
      </c>
      <c r="G255" t="s">
        <v>27</v>
      </c>
    </row>
    <row r="256" spans="1:7">
      <c r="A256" t="s">
        <v>512</v>
      </c>
      <c r="B256" t="s">
        <v>513</v>
      </c>
      <c r="C256" t="s">
        <v>24</v>
      </c>
      <c r="D256" t="s">
        <v>25</v>
      </c>
      <c r="E256" s="3">
        <v>19.899999999999999</v>
      </c>
      <c r="F256" t="s">
        <v>26</v>
      </c>
      <c r="G256" t="s">
        <v>27</v>
      </c>
    </row>
    <row r="257" spans="1:7">
      <c r="A257" t="s">
        <v>514</v>
      </c>
      <c r="B257" t="s">
        <v>515</v>
      </c>
      <c r="C257" t="s">
        <v>24</v>
      </c>
      <c r="D257" t="s">
        <v>25</v>
      </c>
      <c r="E257" s="3">
        <v>29.5</v>
      </c>
      <c r="F257" t="s">
        <v>26</v>
      </c>
      <c r="G257" t="s">
        <v>27</v>
      </c>
    </row>
    <row r="258" spans="1:7">
      <c r="A258" t="s">
        <v>516</v>
      </c>
      <c r="B258" t="s">
        <v>517</v>
      </c>
      <c r="C258" t="s">
        <v>24</v>
      </c>
      <c r="D258" t="s">
        <v>25</v>
      </c>
      <c r="E258" s="3">
        <v>0.5</v>
      </c>
      <c r="F258" t="s">
        <v>26</v>
      </c>
      <c r="G258" t="s">
        <v>27</v>
      </c>
    </row>
    <row r="259" spans="1:7">
      <c r="A259" t="s">
        <v>518</v>
      </c>
      <c r="B259" t="s">
        <v>519</v>
      </c>
      <c r="C259" t="s">
        <v>24</v>
      </c>
      <c r="D259" t="s">
        <v>25</v>
      </c>
      <c r="E259" s="3">
        <v>12.5</v>
      </c>
      <c r="F259" t="s">
        <v>26</v>
      </c>
      <c r="G259" t="s">
        <v>27</v>
      </c>
    </row>
    <row r="260" spans="1:7">
      <c r="A260" t="s">
        <v>520</v>
      </c>
      <c r="B260" t="s">
        <v>521</v>
      </c>
      <c r="C260" t="s">
        <v>24</v>
      </c>
      <c r="D260" t="s">
        <v>25</v>
      </c>
      <c r="E260" s="3">
        <v>15.6</v>
      </c>
      <c r="F260" t="s">
        <v>26</v>
      </c>
      <c r="G260" t="s">
        <v>27</v>
      </c>
    </row>
    <row r="261" spans="1:7">
      <c r="A261" t="s">
        <v>522</v>
      </c>
      <c r="B261" t="s">
        <v>523</v>
      </c>
      <c r="C261" t="s">
        <v>24</v>
      </c>
      <c r="D261" t="s">
        <v>25</v>
      </c>
      <c r="E261" s="3">
        <v>48.7</v>
      </c>
      <c r="F261" t="s">
        <v>26</v>
      </c>
      <c r="G261" t="s">
        <v>27</v>
      </c>
    </row>
    <row r="262" spans="1:7">
      <c r="A262" t="s">
        <v>524</v>
      </c>
      <c r="B262" t="s">
        <v>525</v>
      </c>
      <c r="C262" t="s">
        <v>24</v>
      </c>
      <c r="D262" t="s">
        <v>25</v>
      </c>
      <c r="E262" s="3">
        <v>8</v>
      </c>
      <c r="F262" t="s">
        <v>26</v>
      </c>
      <c r="G262" t="s">
        <v>27</v>
      </c>
    </row>
    <row r="263" spans="1:7">
      <c r="A263" t="s">
        <v>526</v>
      </c>
      <c r="B263" t="s">
        <v>527</v>
      </c>
      <c r="C263" t="s">
        <v>24</v>
      </c>
      <c r="D263" t="s">
        <v>25</v>
      </c>
      <c r="E263" s="3">
        <v>5</v>
      </c>
      <c r="F263" t="s">
        <v>26</v>
      </c>
      <c r="G263" t="s">
        <v>27</v>
      </c>
    </row>
    <row r="264" spans="1:7">
      <c r="A264" t="s">
        <v>528</v>
      </c>
      <c r="B264" t="s">
        <v>529</v>
      </c>
      <c r="C264" t="s">
        <v>24</v>
      </c>
      <c r="D264" t="s">
        <v>25</v>
      </c>
      <c r="E264" s="3">
        <v>7.9</v>
      </c>
      <c r="F264" t="s">
        <v>26</v>
      </c>
      <c r="G264" t="s">
        <v>27</v>
      </c>
    </row>
    <row r="265" spans="1:7">
      <c r="A265" t="s">
        <v>530</v>
      </c>
      <c r="B265" t="s">
        <v>531</v>
      </c>
      <c r="C265" t="s">
        <v>24</v>
      </c>
      <c r="D265" t="s">
        <v>25</v>
      </c>
      <c r="E265" s="3">
        <v>13.8</v>
      </c>
      <c r="F265" t="s">
        <v>26</v>
      </c>
      <c r="G265" t="s">
        <v>27</v>
      </c>
    </row>
    <row r="266" spans="1:7">
      <c r="A266" t="s">
        <v>532</v>
      </c>
      <c r="B266" t="s">
        <v>533</v>
      </c>
      <c r="C266" t="s">
        <v>24</v>
      </c>
      <c r="D266" t="s">
        <v>25</v>
      </c>
      <c r="E266" s="3">
        <v>27.7</v>
      </c>
      <c r="F266" t="s">
        <v>26</v>
      </c>
      <c r="G266" t="s">
        <v>27</v>
      </c>
    </row>
    <row r="267" spans="1:7">
      <c r="A267" t="s">
        <v>534</v>
      </c>
      <c r="B267" t="s">
        <v>535</v>
      </c>
      <c r="C267" t="s">
        <v>24</v>
      </c>
      <c r="D267" t="s">
        <v>25</v>
      </c>
      <c r="E267" s="3">
        <v>18.5</v>
      </c>
      <c r="F267" t="s">
        <v>26</v>
      </c>
      <c r="G267" t="s">
        <v>27</v>
      </c>
    </row>
    <row r="268" spans="1:7">
      <c r="A268" t="s">
        <v>536</v>
      </c>
      <c r="B268" t="s">
        <v>537</v>
      </c>
      <c r="C268" t="s">
        <v>24</v>
      </c>
      <c r="D268" t="s">
        <v>25</v>
      </c>
      <c r="E268" s="3">
        <v>54</v>
      </c>
      <c r="F268" t="s">
        <v>26</v>
      </c>
      <c r="G268" t="s">
        <v>27</v>
      </c>
    </row>
    <row r="269" spans="1:7">
      <c r="A269" t="s">
        <v>538</v>
      </c>
      <c r="B269" t="s">
        <v>539</v>
      </c>
      <c r="C269" t="s">
        <v>24</v>
      </c>
      <c r="D269" t="s">
        <v>25</v>
      </c>
      <c r="E269" s="3">
        <v>11.5</v>
      </c>
      <c r="F269" t="s">
        <v>26</v>
      </c>
      <c r="G269" t="s">
        <v>27</v>
      </c>
    </row>
    <row r="270" spans="1:7">
      <c r="A270" t="s">
        <v>540</v>
      </c>
      <c r="B270" t="s">
        <v>107</v>
      </c>
      <c r="C270" t="s">
        <v>24</v>
      </c>
      <c r="D270" t="s">
        <v>25</v>
      </c>
      <c r="E270" s="3">
        <v>5.4</v>
      </c>
      <c r="F270" t="s">
        <v>26</v>
      </c>
      <c r="G270" t="s">
        <v>27</v>
      </c>
    </row>
    <row r="271" spans="1:7">
      <c r="A271" t="s">
        <v>541</v>
      </c>
      <c r="B271" t="s">
        <v>542</v>
      </c>
      <c r="C271" t="s">
        <v>24</v>
      </c>
      <c r="D271" t="s">
        <v>25</v>
      </c>
      <c r="E271" s="3">
        <v>115.4</v>
      </c>
      <c r="F271" t="s">
        <v>26</v>
      </c>
      <c r="G271" t="s">
        <v>27</v>
      </c>
    </row>
    <row r="272" spans="1:7">
      <c r="A272" t="s">
        <v>543</v>
      </c>
      <c r="B272" t="s">
        <v>544</v>
      </c>
      <c r="C272" t="s">
        <v>24</v>
      </c>
      <c r="D272" t="s">
        <v>25</v>
      </c>
      <c r="E272" s="3">
        <v>71.3</v>
      </c>
      <c r="F272" t="s">
        <v>26</v>
      </c>
      <c r="G272" t="s">
        <v>27</v>
      </c>
    </row>
    <row r="273" spans="1:7">
      <c r="A273" t="s">
        <v>545</v>
      </c>
      <c r="B273" t="s">
        <v>546</v>
      </c>
      <c r="C273" t="s">
        <v>24</v>
      </c>
      <c r="D273" t="s">
        <v>25</v>
      </c>
      <c r="E273" s="3">
        <v>38.1</v>
      </c>
      <c r="F273" t="s">
        <v>26</v>
      </c>
      <c r="G273" t="s">
        <v>27</v>
      </c>
    </row>
    <row r="274" spans="1:7">
      <c r="A274" t="s">
        <v>547</v>
      </c>
      <c r="B274" t="s">
        <v>548</v>
      </c>
      <c r="C274" t="s">
        <v>24</v>
      </c>
      <c r="D274" t="s">
        <v>25</v>
      </c>
      <c r="E274" s="3">
        <v>24.9</v>
      </c>
      <c r="F274" t="s">
        <v>26</v>
      </c>
      <c r="G274" t="s">
        <v>27</v>
      </c>
    </row>
    <row r="275" spans="1:7">
      <c r="A275" t="s">
        <v>549</v>
      </c>
      <c r="B275" t="s">
        <v>550</v>
      </c>
      <c r="C275" t="s">
        <v>24</v>
      </c>
      <c r="D275" t="s">
        <v>25</v>
      </c>
      <c r="E275" s="3">
        <v>51.9</v>
      </c>
      <c r="F275" t="s">
        <v>26</v>
      </c>
      <c r="G275" t="s">
        <v>27</v>
      </c>
    </row>
    <row r="276" spans="1:7">
      <c r="A276" t="s">
        <v>551</v>
      </c>
      <c r="B276" t="s">
        <v>552</v>
      </c>
      <c r="C276" t="s">
        <v>24</v>
      </c>
      <c r="D276" t="s">
        <v>25</v>
      </c>
      <c r="E276" s="3">
        <v>30.8</v>
      </c>
      <c r="F276" t="s">
        <v>26</v>
      </c>
      <c r="G276" t="s">
        <v>27</v>
      </c>
    </row>
    <row r="277" spans="1:7">
      <c r="A277" t="s">
        <v>553</v>
      </c>
      <c r="B277" t="s">
        <v>554</v>
      </c>
      <c r="C277" t="s">
        <v>24</v>
      </c>
      <c r="D277" t="s">
        <v>25</v>
      </c>
      <c r="E277" s="3">
        <v>29.8</v>
      </c>
      <c r="F277" t="s">
        <v>26</v>
      </c>
      <c r="G277" t="s">
        <v>27</v>
      </c>
    </row>
    <row r="278" spans="1:7">
      <c r="A278" t="s">
        <v>555</v>
      </c>
      <c r="B278" t="s">
        <v>556</v>
      </c>
      <c r="C278" t="s">
        <v>24</v>
      </c>
      <c r="D278" t="s">
        <v>25</v>
      </c>
      <c r="E278" s="3">
        <v>31.5</v>
      </c>
      <c r="F278" t="s">
        <v>26</v>
      </c>
      <c r="G278" t="s">
        <v>27</v>
      </c>
    </row>
    <row r="279" spans="1:7">
      <c r="A279" t="s">
        <v>557</v>
      </c>
      <c r="B279" t="s">
        <v>558</v>
      </c>
      <c r="C279" t="s">
        <v>24</v>
      </c>
      <c r="D279" t="s">
        <v>25</v>
      </c>
      <c r="E279" s="3">
        <v>26.3</v>
      </c>
      <c r="F279" t="s">
        <v>26</v>
      </c>
      <c r="G279" t="s">
        <v>27</v>
      </c>
    </row>
    <row r="280" spans="1:7">
      <c r="A280" t="s">
        <v>559</v>
      </c>
      <c r="B280" t="s">
        <v>560</v>
      </c>
      <c r="C280" t="s">
        <v>24</v>
      </c>
      <c r="D280" t="s">
        <v>25</v>
      </c>
      <c r="E280" s="3">
        <v>58.7</v>
      </c>
      <c r="F280" t="s">
        <v>26</v>
      </c>
      <c r="G280" t="s">
        <v>27</v>
      </c>
    </row>
    <row r="281" spans="1:7">
      <c r="A281" t="s">
        <v>561</v>
      </c>
      <c r="B281" t="s">
        <v>562</v>
      </c>
      <c r="C281" t="s">
        <v>24</v>
      </c>
      <c r="D281" t="s">
        <v>25</v>
      </c>
      <c r="E281" s="3">
        <v>130.69999999999999</v>
      </c>
      <c r="F281" t="s">
        <v>26</v>
      </c>
      <c r="G281" t="s">
        <v>27</v>
      </c>
    </row>
    <row r="282" spans="1:7">
      <c r="A282" t="s">
        <v>563</v>
      </c>
      <c r="B282" t="s">
        <v>564</v>
      </c>
      <c r="C282" t="s">
        <v>24</v>
      </c>
      <c r="D282" t="s">
        <v>25</v>
      </c>
      <c r="E282" s="3">
        <v>27.3</v>
      </c>
      <c r="F282" t="s">
        <v>26</v>
      </c>
      <c r="G282" t="s">
        <v>27</v>
      </c>
    </row>
    <row r="283" spans="1:7">
      <c r="A283" t="s">
        <v>565</v>
      </c>
      <c r="B283" t="s">
        <v>566</v>
      </c>
      <c r="C283" t="s">
        <v>24</v>
      </c>
      <c r="D283" t="s">
        <v>25</v>
      </c>
      <c r="E283" s="3">
        <v>18.3</v>
      </c>
      <c r="F283" t="s">
        <v>26</v>
      </c>
      <c r="G283" t="s">
        <v>27</v>
      </c>
    </row>
    <row r="284" spans="1:7">
      <c r="A284" t="s">
        <v>567</v>
      </c>
      <c r="B284" t="s">
        <v>568</v>
      </c>
      <c r="C284" t="s">
        <v>24</v>
      </c>
      <c r="D284" t="s">
        <v>25</v>
      </c>
      <c r="E284" s="3">
        <v>1.6</v>
      </c>
      <c r="F284" t="s">
        <v>26</v>
      </c>
      <c r="G284" t="s">
        <v>27</v>
      </c>
    </row>
    <row r="285" spans="1:7">
      <c r="A285" t="s">
        <v>569</v>
      </c>
      <c r="B285" t="s">
        <v>570</v>
      </c>
      <c r="C285" t="s">
        <v>24</v>
      </c>
      <c r="D285" t="s">
        <v>25</v>
      </c>
      <c r="E285" s="3">
        <v>9.4</v>
      </c>
      <c r="F285" t="s">
        <v>26</v>
      </c>
      <c r="G285" t="s">
        <v>27</v>
      </c>
    </row>
    <row r="286" spans="1:7">
      <c r="A286" t="s">
        <v>571</v>
      </c>
      <c r="B286" t="s">
        <v>572</v>
      </c>
      <c r="C286" t="s">
        <v>24</v>
      </c>
      <c r="D286" t="s">
        <v>25</v>
      </c>
      <c r="E286" s="3">
        <v>15.6</v>
      </c>
      <c r="F286" t="s">
        <v>26</v>
      </c>
      <c r="G286" t="s">
        <v>27</v>
      </c>
    </row>
    <row r="287" spans="1:7">
      <c r="A287" t="s">
        <v>573</v>
      </c>
      <c r="B287" t="s">
        <v>574</v>
      </c>
      <c r="C287" t="s">
        <v>24</v>
      </c>
      <c r="D287" t="s">
        <v>25</v>
      </c>
      <c r="E287" s="3">
        <v>54.5</v>
      </c>
      <c r="F287" t="s">
        <v>26</v>
      </c>
      <c r="G287" t="s">
        <v>27</v>
      </c>
    </row>
    <row r="288" spans="1:7">
      <c r="A288" t="s">
        <v>575</v>
      </c>
      <c r="B288" t="s">
        <v>576</v>
      </c>
      <c r="C288" t="s">
        <v>24</v>
      </c>
      <c r="D288" t="s">
        <v>25</v>
      </c>
      <c r="E288" s="3">
        <v>8.3000000000000007</v>
      </c>
      <c r="F288" t="s">
        <v>26</v>
      </c>
      <c r="G288" t="s">
        <v>27</v>
      </c>
    </row>
    <row r="289" spans="1:7">
      <c r="A289" t="s">
        <v>577</v>
      </c>
      <c r="B289" t="s">
        <v>578</v>
      </c>
      <c r="C289" t="s">
        <v>24</v>
      </c>
      <c r="D289" t="s">
        <v>25</v>
      </c>
      <c r="E289" s="3">
        <v>9.4</v>
      </c>
      <c r="F289" t="s">
        <v>26</v>
      </c>
      <c r="G289" t="s">
        <v>27</v>
      </c>
    </row>
    <row r="290" spans="1:7">
      <c r="A290" t="s">
        <v>579</v>
      </c>
      <c r="B290" t="s">
        <v>580</v>
      </c>
      <c r="C290" t="s">
        <v>24</v>
      </c>
      <c r="D290" t="s">
        <v>25</v>
      </c>
      <c r="E290" s="3">
        <v>12.6</v>
      </c>
      <c r="F290" t="s">
        <v>26</v>
      </c>
      <c r="G290" t="s">
        <v>27</v>
      </c>
    </row>
    <row r="291" spans="1:7">
      <c r="A291" t="s">
        <v>581</v>
      </c>
      <c r="B291" t="s">
        <v>582</v>
      </c>
      <c r="C291" t="s">
        <v>24</v>
      </c>
      <c r="D291" t="s">
        <v>25</v>
      </c>
      <c r="E291" s="3">
        <v>13</v>
      </c>
      <c r="F291" t="s">
        <v>26</v>
      </c>
      <c r="G291" t="s">
        <v>27</v>
      </c>
    </row>
    <row r="292" spans="1:7">
      <c r="A292" t="s">
        <v>583</v>
      </c>
      <c r="B292" t="s">
        <v>584</v>
      </c>
      <c r="C292" t="s">
        <v>24</v>
      </c>
      <c r="D292" t="s">
        <v>25</v>
      </c>
      <c r="E292" s="3">
        <v>5</v>
      </c>
      <c r="F292" t="s">
        <v>26</v>
      </c>
      <c r="G292" t="s">
        <v>27</v>
      </c>
    </row>
    <row r="293" spans="1:7">
      <c r="A293" t="s">
        <v>585</v>
      </c>
      <c r="B293" t="s">
        <v>586</v>
      </c>
      <c r="C293" t="s">
        <v>24</v>
      </c>
      <c r="D293" t="s">
        <v>25</v>
      </c>
      <c r="E293" s="3">
        <v>16.7</v>
      </c>
      <c r="F293" t="s">
        <v>26</v>
      </c>
      <c r="G293" t="s">
        <v>27</v>
      </c>
    </row>
    <row r="294" spans="1:7">
      <c r="A294" t="s">
        <v>587</v>
      </c>
      <c r="B294" t="s">
        <v>588</v>
      </c>
      <c r="C294" t="s">
        <v>24</v>
      </c>
      <c r="D294" t="s">
        <v>25</v>
      </c>
      <c r="E294" s="3">
        <v>10.199999999999999</v>
      </c>
      <c r="F294" t="s">
        <v>26</v>
      </c>
      <c r="G294" t="s">
        <v>27</v>
      </c>
    </row>
    <row r="295" spans="1:7">
      <c r="A295" t="s">
        <v>589</v>
      </c>
      <c r="B295" t="s">
        <v>590</v>
      </c>
      <c r="C295" t="s">
        <v>24</v>
      </c>
      <c r="D295" t="s">
        <v>25</v>
      </c>
      <c r="E295" s="3">
        <v>21.9</v>
      </c>
      <c r="F295" t="s">
        <v>26</v>
      </c>
      <c r="G295" t="s">
        <v>27</v>
      </c>
    </row>
    <row r="296" spans="1:7">
      <c r="A296" t="s">
        <v>591</v>
      </c>
      <c r="B296" t="s">
        <v>592</v>
      </c>
      <c r="C296" t="s">
        <v>24</v>
      </c>
      <c r="D296" t="s">
        <v>25</v>
      </c>
      <c r="E296" s="3">
        <v>3.2</v>
      </c>
      <c r="F296" t="s">
        <v>26</v>
      </c>
      <c r="G296" t="s">
        <v>27</v>
      </c>
    </row>
    <row r="297" spans="1:7">
      <c r="A297" t="s">
        <v>593</v>
      </c>
      <c r="B297" t="s">
        <v>594</v>
      </c>
      <c r="C297" t="s">
        <v>24</v>
      </c>
      <c r="D297" t="s">
        <v>25</v>
      </c>
      <c r="E297" s="3">
        <v>24.5</v>
      </c>
      <c r="F297" t="s">
        <v>26</v>
      </c>
      <c r="G297" t="s">
        <v>27</v>
      </c>
    </row>
    <row r="298" spans="1:7">
      <c r="A298" t="s">
        <v>595</v>
      </c>
      <c r="B298" t="s">
        <v>596</v>
      </c>
      <c r="C298" t="s">
        <v>24</v>
      </c>
      <c r="D298" t="s">
        <v>25</v>
      </c>
      <c r="E298" s="3">
        <v>27.6</v>
      </c>
      <c r="F298" t="s">
        <v>26</v>
      </c>
      <c r="G298" t="s">
        <v>27</v>
      </c>
    </row>
    <row r="299" spans="1:7">
      <c r="A299" t="s">
        <v>597</v>
      </c>
      <c r="B299" t="s">
        <v>598</v>
      </c>
      <c r="C299" t="s">
        <v>24</v>
      </c>
      <c r="D299" t="s">
        <v>25</v>
      </c>
      <c r="E299" s="3">
        <v>10.5</v>
      </c>
      <c r="F299" t="s">
        <v>26</v>
      </c>
      <c r="G299" t="s">
        <v>27</v>
      </c>
    </row>
    <row r="300" spans="1:7">
      <c r="A300" t="s">
        <v>599</v>
      </c>
      <c r="B300" t="s">
        <v>600</v>
      </c>
      <c r="C300" t="s">
        <v>24</v>
      </c>
      <c r="D300" t="s">
        <v>25</v>
      </c>
      <c r="E300" s="3">
        <v>13.7</v>
      </c>
      <c r="F300" t="s">
        <v>26</v>
      </c>
      <c r="G300" t="s">
        <v>27</v>
      </c>
    </row>
    <row r="301" spans="1:7">
      <c r="A301" t="s">
        <v>601</v>
      </c>
      <c r="B301" t="s">
        <v>602</v>
      </c>
      <c r="C301" t="s">
        <v>24</v>
      </c>
      <c r="D301" t="s">
        <v>25</v>
      </c>
      <c r="E301" s="3">
        <v>11.2</v>
      </c>
      <c r="F301" t="s">
        <v>26</v>
      </c>
      <c r="G301" t="s">
        <v>27</v>
      </c>
    </row>
    <row r="302" spans="1:7">
      <c r="A302" t="s">
        <v>603</v>
      </c>
      <c r="B302" t="s">
        <v>604</v>
      </c>
      <c r="C302" t="s">
        <v>24</v>
      </c>
      <c r="D302" t="s">
        <v>25</v>
      </c>
      <c r="E302" s="3">
        <v>12.8</v>
      </c>
      <c r="F302" t="s">
        <v>26</v>
      </c>
      <c r="G302" t="s">
        <v>27</v>
      </c>
    </row>
  </sheetData>
  <mergeCells count="4">
    <mergeCell ref="I9:J9"/>
    <mergeCell ref="I10:J10"/>
    <mergeCell ref="L9:M9"/>
    <mergeCell ref="P9:Q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cols>
    <col min="1" max="1" width="17.7109375" bestFit="1" customWidth="1"/>
    <col min="2" max="2" width="29.7109375" bestFit="1" customWidth="1"/>
    <col min="3" max="3" width="25.85546875" bestFit="1" customWidth="1"/>
  </cols>
  <sheetData>
    <row r="1" spans="1:3">
      <c r="A1" s="4" t="s">
        <v>19</v>
      </c>
      <c r="C1" s="4" t="s">
        <v>605</v>
      </c>
    </row>
    <row r="2" spans="1:3">
      <c r="C2" t="s">
        <v>24</v>
      </c>
    </row>
    <row r="3" spans="1:3">
      <c r="A3" s="4" t="s">
        <v>606</v>
      </c>
      <c r="B3" s="4" t="s">
        <v>16</v>
      </c>
      <c r="C3" t="s">
        <v>25</v>
      </c>
    </row>
    <row r="4" spans="1:3">
      <c r="A4" t="s">
        <v>22</v>
      </c>
      <c r="B4" t="s">
        <v>23</v>
      </c>
      <c r="C4">
        <v>21.9</v>
      </c>
    </row>
    <row r="5" spans="1:3">
      <c r="A5" t="s">
        <v>28</v>
      </c>
      <c r="B5" t="s">
        <v>29</v>
      </c>
      <c r="C5">
        <v>8.4</v>
      </c>
    </row>
    <row r="6" spans="1:3">
      <c r="A6" t="s">
        <v>30</v>
      </c>
      <c r="B6" t="s">
        <v>31</v>
      </c>
      <c r="C6">
        <v>14.6</v>
      </c>
    </row>
    <row r="7" spans="1:3">
      <c r="A7" t="s">
        <v>32</v>
      </c>
      <c r="B7" t="s">
        <v>33</v>
      </c>
      <c r="C7">
        <v>114.3</v>
      </c>
    </row>
    <row r="8" spans="1:3">
      <c r="A8" t="s">
        <v>34</v>
      </c>
      <c r="B8" t="s">
        <v>35</v>
      </c>
      <c r="C8">
        <v>10</v>
      </c>
    </row>
    <row r="9" spans="1:3">
      <c r="A9" t="s">
        <v>36</v>
      </c>
      <c r="B9" t="s">
        <v>37</v>
      </c>
      <c r="C9">
        <v>17.399999999999999</v>
      </c>
    </row>
    <row r="10" spans="1:3">
      <c r="A10" t="s">
        <v>38</v>
      </c>
      <c r="B10" t="s">
        <v>39</v>
      </c>
      <c r="C10">
        <v>9</v>
      </c>
    </row>
    <row r="11" spans="1:3">
      <c r="A11" t="s">
        <v>40</v>
      </c>
      <c r="B11" t="s">
        <v>41</v>
      </c>
      <c r="C11">
        <v>30.1</v>
      </c>
    </row>
    <row r="12" spans="1:3">
      <c r="A12" t="s">
        <v>42</v>
      </c>
      <c r="B12" t="s">
        <v>43</v>
      </c>
      <c r="C12">
        <v>9.9</v>
      </c>
    </row>
    <row r="13" spans="1:3">
      <c r="A13" t="s">
        <v>44</v>
      </c>
      <c r="B13" t="s">
        <v>45</v>
      </c>
      <c r="C13">
        <v>27.2</v>
      </c>
    </row>
    <row r="14" spans="1:3">
      <c r="A14" t="s">
        <v>46</v>
      </c>
      <c r="B14" t="s">
        <v>47</v>
      </c>
      <c r="C14">
        <v>17.100000000000001</v>
      </c>
    </row>
    <row r="15" spans="1:3">
      <c r="A15" t="s">
        <v>48</v>
      </c>
      <c r="B15" t="s">
        <v>49</v>
      </c>
      <c r="C15">
        <v>13</v>
      </c>
    </row>
    <row r="16" spans="1:3">
      <c r="A16" t="s">
        <v>50</v>
      </c>
      <c r="B16" t="s">
        <v>51</v>
      </c>
      <c r="C16">
        <v>6.7</v>
      </c>
    </row>
    <row r="17" spans="1:3">
      <c r="A17" t="s">
        <v>52</v>
      </c>
      <c r="B17" t="s">
        <v>53</v>
      </c>
      <c r="C17">
        <v>14.7</v>
      </c>
    </row>
    <row r="18" spans="1:3">
      <c r="A18" t="s">
        <v>54</v>
      </c>
      <c r="B18" t="s">
        <v>55</v>
      </c>
      <c r="C18">
        <v>43.9</v>
      </c>
    </row>
    <row r="19" spans="1:3">
      <c r="A19" t="s">
        <v>56</v>
      </c>
      <c r="B19" t="s">
        <v>57</v>
      </c>
      <c r="C19">
        <v>17.5</v>
      </c>
    </row>
    <row r="20" spans="1:3">
      <c r="A20" t="s">
        <v>58</v>
      </c>
      <c r="B20" t="s">
        <v>59</v>
      </c>
      <c r="C20">
        <v>1.4</v>
      </c>
    </row>
    <row r="21" spans="1:3">
      <c r="A21" t="s">
        <v>60</v>
      </c>
      <c r="B21" t="s">
        <v>61</v>
      </c>
      <c r="C21">
        <v>4.9000000000000004</v>
      </c>
    </row>
    <row r="22" spans="1:3">
      <c r="A22" t="s">
        <v>62</v>
      </c>
      <c r="B22" t="s">
        <v>63</v>
      </c>
      <c r="C22">
        <v>1.9</v>
      </c>
    </row>
    <row r="23" spans="1:3">
      <c r="A23" t="s">
        <v>64</v>
      </c>
      <c r="B23" t="s">
        <v>65</v>
      </c>
      <c r="C23">
        <v>2.2000000000000002</v>
      </c>
    </row>
    <row r="24" spans="1:3">
      <c r="A24" t="s">
        <v>66</v>
      </c>
      <c r="B24" t="s">
        <v>67</v>
      </c>
      <c r="C24">
        <v>10.5</v>
      </c>
    </row>
    <row r="25" spans="1:3">
      <c r="A25" t="s">
        <v>68</v>
      </c>
      <c r="B25" t="s">
        <v>69</v>
      </c>
      <c r="C25">
        <v>15.7</v>
      </c>
    </row>
    <row r="26" spans="1:3">
      <c r="A26" t="s">
        <v>70</v>
      </c>
      <c r="B26" t="s">
        <v>71</v>
      </c>
      <c r="C26">
        <v>20.5</v>
      </c>
    </row>
    <row r="27" spans="1:3">
      <c r="A27" t="s">
        <v>72</v>
      </c>
      <c r="B27" t="s">
        <v>73</v>
      </c>
      <c r="C27">
        <v>1.1000000000000001</v>
      </c>
    </row>
    <row r="28" spans="1:3">
      <c r="A28" t="s">
        <v>74</v>
      </c>
      <c r="B28" t="s">
        <v>75</v>
      </c>
      <c r="C28">
        <v>9</v>
      </c>
    </row>
    <row r="29" spans="1:3">
      <c r="A29" t="s">
        <v>76</v>
      </c>
      <c r="B29" t="s">
        <v>77</v>
      </c>
      <c r="C29">
        <v>1.8</v>
      </c>
    </row>
    <row r="30" spans="1:3">
      <c r="A30" t="s">
        <v>78</v>
      </c>
      <c r="B30" t="s">
        <v>79</v>
      </c>
      <c r="C30">
        <v>32.200000000000003</v>
      </c>
    </row>
    <row r="31" spans="1:3">
      <c r="A31" t="s">
        <v>80</v>
      </c>
      <c r="B31" t="s">
        <v>81</v>
      </c>
      <c r="C31">
        <v>5.3</v>
      </c>
    </row>
    <row r="32" spans="1:3">
      <c r="A32" t="s">
        <v>82</v>
      </c>
      <c r="B32" t="s">
        <v>83</v>
      </c>
      <c r="C32">
        <v>51.1</v>
      </c>
    </row>
    <row r="33" spans="1:3">
      <c r="A33" t="s">
        <v>84</v>
      </c>
      <c r="B33" t="s">
        <v>85</v>
      </c>
      <c r="C33">
        <v>37.799999999999997</v>
      </c>
    </row>
    <row r="34" spans="1:3">
      <c r="A34" t="s">
        <v>86</v>
      </c>
      <c r="B34" t="s">
        <v>87</v>
      </c>
      <c r="C34">
        <v>7.4</v>
      </c>
    </row>
    <row r="35" spans="1:3">
      <c r="A35" t="s">
        <v>88</v>
      </c>
      <c r="B35" t="s">
        <v>89</v>
      </c>
      <c r="C35">
        <v>6.7</v>
      </c>
    </row>
    <row r="36" spans="1:3">
      <c r="A36" t="s">
        <v>90</v>
      </c>
      <c r="B36" t="s">
        <v>91</v>
      </c>
      <c r="C36">
        <v>1.4</v>
      </c>
    </row>
    <row r="37" spans="1:3">
      <c r="A37" t="s">
        <v>92</v>
      </c>
      <c r="B37" t="s">
        <v>93</v>
      </c>
      <c r="C37">
        <v>1.7</v>
      </c>
    </row>
    <row r="38" spans="1:3">
      <c r="A38" t="s">
        <v>94</v>
      </c>
      <c r="B38" t="s">
        <v>95</v>
      </c>
      <c r="C38">
        <v>5.4</v>
      </c>
    </row>
    <row r="39" spans="1:3">
      <c r="A39" t="s">
        <v>96</v>
      </c>
      <c r="B39" t="s">
        <v>97</v>
      </c>
      <c r="C39">
        <v>1.8</v>
      </c>
    </row>
    <row r="40" spans="1:3">
      <c r="A40" t="s">
        <v>98</v>
      </c>
      <c r="B40" t="s">
        <v>99</v>
      </c>
      <c r="C40">
        <v>4.0999999999999996</v>
      </c>
    </row>
    <row r="41" spans="1:3">
      <c r="A41" t="s">
        <v>100</v>
      </c>
      <c r="B41" t="s">
        <v>101</v>
      </c>
      <c r="C41">
        <v>7</v>
      </c>
    </row>
    <row r="42" spans="1:3">
      <c r="A42" t="s">
        <v>102</v>
      </c>
      <c r="B42" t="s">
        <v>103</v>
      </c>
      <c r="C42">
        <v>37.1</v>
      </c>
    </row>
    <row r="43" spans="1:3">
      <c r="A43" t="s">
        <v>104</v>
      </c>
      <c r="B43" t="s">
        <v>105</v>
      </c>
      <c r="C43">
        <v>12.8</v>
      </c>
    </row>
    <row r="44" spans="1:3">
      <c r="A44" t="s">
        <v>106</v>
      </c>
      <c r="B44" t="s">
        <v>107</v>
      </c>
      <c r="C44">
        <v>36.799999999999997</v>
      </c>
    </row>
    <row r="45" spans="1:3">
      <c r="A45" t="s">
        <v>108</v>
      </c>
      <c r="B45" t="s">
        <v>109</v>
      </c>
      <c r="C45">
        <v>30.6</v>
      </c>
    </row>
    <row r="46" spans="1:3">
      <c r="A46" t="s">
        <v>110</v>
      </c>
      <c r="B46" t="s">
        <v>111</v>
      </c>
      <c r="C46">
        <v>35.200000000000003</v>
      </c>
    </row>
    <row r="47" spans="1:3">
      <c r="A47" t="s">
        <v>112</v>
      </c>
      <c r="B47" t="s">
        <v>113</v>
      </c>
      <c r="C47">
        <v>15.8</v>
      </c>
    </row>
    <row r="48" spans="1:3">
      <c r="A48" t="s">
        <v>114</v>
      </c>
      <c r="B48" t="s">
        <v>115</v>
      </c>
      <c r="C48">
        <v>11.2</v>
      </c>
    </row>
    <row r="49" spans="1:3">
      <c r="A49" t="s">
        <v>116</v>
      </c>
      <c r="B49" t="s">
        <v>117</v>
      </c>
      <c r="C49">
        <v>25.6</v>
      </c>
    </row>
    <row r="50" spans="1:3">
      <c r="A50" t="s">
        <v>118</v>
      </c>
      <c r="B50" t="s">
        <v>119</v>
      </c>
      <c r="C50">
        <v>32.700000000000003</v>
      </c>
    </row>
    <row r="51" spans="1:3">
      <c r="A51" t="s">
        <v>120</v>
      </c>
      <c r="B51" t="s">
        <v>121</v>
      </c>
      <c r="C51">
        <v>11.9</v>
      </c>
    </row>
    <row r="52" spans="1:3">
      <c r="A52" t="s">
        <v>122</v>
      </c>
      <c r="B52" t="s">
        <v>123</v>
      </c>
      <c r="C52">
        <v>26.3</v>
      </c>
    </row>
    <row r="53" spans="1:3">
      <c r="A53" t="s">
        <v>124</v>
      </c>
      <c r="B53" t="s">
        <v>125</v>
      </c>
      <c r="C53">
        <v>16.3</v>
      </c>
    </row>
    <row r="54" spans="1:3">
      <c r="A54" t="s">
        <v>126</v>
      </c>
      <c r="B54" t="s">
        <v>127</v>
      </c>
      <c r="C54">
        <v>14.1</v>
      </c>
    </row>
    <row r="55" spans="1:3">
      <c r="A55" t="s">
        <v>128</v>
      </c>
      <c r="B55" t="s">
        <v>129</v>
      </c>
      <c r="C55">
        <v>17.600000000000001</v>
      </c>
    </row>
    <row r="56" spans="1:3">
      <c r="A56" t="s">
        <v>130</v>
      </c>
      <c r="B56" t="s">
        <v>131</v>
      </c>
      <c r="C56">
        <v>1.1000000000000001</v>
      </c>
    </row>
    <row r="57" spans="1:3">
      <c r="A57" t="s">
        <v>132</v>
      </c>
      <c r="B57" t="s">
        <v>133</v>
      </c>
      <c r="C57">
        <v>1.5</v>
      </c>
    </row>
    <row r="58" spans="1:3">
      <c r="A58" t="s">
        <v>134</v>
      </c>
      <c r="B58" t="s">
        <v>135</v>
      </c>
      <c r="C58">
        <v>9</v>
      </c>
    </row>
    <row r="59" spans="1:3">
      <c r="A59" t="s">
        <v>136</v>
      </c>
      <c r="B59" t="s">
        <v>137</v>
      </c>
      <c r="C59">
        <v>7.8</v>
      </c>
    </row>
    <row r="60" spans="1:3">
      <c r="A60" t="s">
        <v>138</v>
      </c>
      <c r="B60" t="s">
        <v>139</v>
      </c>
      <c r="C60">
        <v>20.399999999999999</v>
      </c>
    </row>
    <row r="61" spans="1:3">
      <c r="A61" t="s">
        <v>140</v>
      </c>
      <c r="B61" t="s">
        <v>141</v>
      </c>
      <c r="C61">
        <v>4</v>
      </c>
    </row>
    <row r="62" spans="1:3">
      <c r="A62" t="s">
        <v>142</v>
      </c>
      <c r="B62" t="s">
        <v>143</v>
      </c>
      <c r="C62">
        <v>0.7</v>
      </c>
    </row>
    <row r="63" spans="1:3">
      <c r="A63" t="s">
        <v>144</v>
      </c>
      <c r="B63" t="s">
        <v>145</v>
      </c>
      <c r="C63">
        <v>0.5</v>
      </c>
    </row>
    <row r="64" spans="1:3">
      <c r="A64" t="s">
        <v>146</v>
      </c>
      <c r="B64" t="s">
        <v>147</v>
      </c>
      <c r="C64">
        <v>4.5</v>
      </c>
    </row>
    <row r="65" spans="1:3">
      <c r="A65" t="s">
        <v>148</v>
      </c>
      <c r="B65" t="s">
        <v>149</v>
      </c>
      <c r="C65">
        <v>7</v>
      </c>
    </row>
    <row r="66" spans="1:3">
      <c r="A66" t="s">
        <v>150</v>
      </c>
      <c r="B66" t="s">
        <v>151</v>
      </c>
      <c r="C66">
        <v>4.8</v>
      </c>
    </row>
    <row r="67" spans="1:3">
      <c r="A67" t="s">
        <v>152</v>
      </c>
      <c r="B67" t="s">
        <v>153</v>
      </c>
      <c r="C67">
        <v>4.9000000000000004</v>
      </c>
    </row>
    <row r="68" spans="1:3">
      <c r="A68" t="s">
        <v>154</v>
      </c>
      <c r="B68" t="s">
        <v>155</v>
      </c>
      <c r="C68">
        <v>2.8</v>
      </c>
    </row>
    <row r="69" spans="1:3">
      <c r="A69" t="s">
        <v>156</v>
      </c>
      <c r="B69" t="s">
        <v>157</v>
      </c>
      <c r="C69">
        <v>18.2</v>
      </c>
    </row>
    <row r="70" spans="1:3">
      <c r="A70" t="s">
        <v>158</v>
      </c>
      <c r="B70" t="s">
        <v>159</v>
      </c>
      <c r="C70">
        <v>1.8</v>
      </c>
    </row>
    <row r="71" spans="1:3">
      <c r="A71" t="s">
        <v>160</v>
      </c>
      <c r="B71" t="s">
        <v>161</v>
      </c>
      <c r="C71">
        <v>0.8</v>
      </c>
    </row>
    <row r="72" spans="1:3">
      <c r="A72" t="s">
        <v>162</v>
      </c>
      <c r="B72" t="s">
        <v>163</v>
      </c>
      <c r="C72">
        <v>5</v>
      </c>
    </row>
    <row r="73" spans="1:3">
      <c r="A73" t="s">
        <v>164</v>
      </c>
      <c r="B73" t="s">
        <v>165</v>
      </c>
      <c r="C73">
        <v>15.3</v>
      </c>
    </row>
    <row r="74" spans="1:3">
      <c r="A74" t="s">
        <v>166</v>
      </c>
      <c r="B74" t="s">
        <v>167</v>
      </c>
      <c r="C74">
        <v>27.3</v>
      </c>
    </row>
    <row r="75" spans="1:3">
      <c r="A75" t="s">
        <v>168</v>
      </c>
      <c r="B75" t="s">
        <v>169</v>
      </c>
      <c r="C75">
        <v>3.5</v>
      </c>
    </row>
    <row r="76" spans="1:3">
      <c r="A76" t="s">
        <v>170</v>
      </c>
      <c r="B76" t="s">
        <v>171</v>
      </c>
      <c r="C76">
        <v>1.4</v>
      </c>
    </row>
    <row r="77" spans="1:3">
      <c r="A77" t="s">
        <v>172</v>
      </c>
      <c r="B77" t="s">
        <v>173</v>
      </c>
      <c r="C77">
        <v>22.5</v>
      </c>
    </row>
    <row r="78" spans="1:3">
      <c r="A78" t="s">
        <v>174</v>
      </c>
      <c r="B78" t="s">
        <v>175</v>
      </c>
      <c r="C78">
        <v>18.5</v>
      </c>
    </row>
    <row r="79" spans="1:3">
      <c r="A79" t="s">
        <v>176</v>
      </c>
      <c r="B79" t="s">
        <v>177</v>
      </c>
      <c r="C79">
        <v>1.4</v>
      </c>
    </row>
    <row r="80" spans="1:3">
      <c r="A80" t="s">
        <v>178</v>
      </c>
      <c r="B80" t="s">
        <v>179</v>
      </c>
      <c r="C80">
        <v>37.200000000000003</v>
      </c>
    </row>
    <row r="81" spans="1:3">
      <c r="A81" t="s">
        <v>180</v>
      </c>
      <c r="B81" t="s">
        <v>181</v>
      </c>
      <c r="C81">
        <v>12.2</v>
      </c>
    </row>
    <row r="82" spans="1:3">
      <c r="A82" t="s">
        <v>182</v>
      </c>
      <c r="B82" t="s">
        <v>183</v>
      </c>
      <c r="C82">
        <v>29</v>
      </c>
    </row>
    <row r="83" spans="1:3">
      <c r="A83" t="s">
        <v>184</v>
      </c>
      <c r="B83" t="s">
        <v>185</v>
      </c>
      <c r="C83">
        <v>3.6</v>
      </c>
    </row>
    <row r="84" spans="1:3">
      <c r="A84" t="s">
        <v>186</v>
      </c>
      <c r="B84" t="s">
        <v>187</v>
      </c>
      <c r="C84">
        <v>11.3</v>
      </c>
    </row>
    <row r="85" spans="1:3">
      <c r="A85" t="s">
        <v>188</v>
      </c>
      <c r="B85" t="s">
        <v>189</v>
      </c>
      <c r="C85">
        <v>9</v>
      </c>
    </row>
    <row r="86" spans="1:3">
      <c r="A86" t="s">
        <v>190</v>
      </c>
      <c r="B86" t="s">
        <v>191</v>
      </c>
      <c r="C86">
        <v>40.799999999999997</v>
      </c>
    </row>
    <row r="87" spans="1:3">
      <c r="A87" t="s">
        <v>192</v>
      </c>
      <c r="B87" t="s">
        <v>193</v>
      </c>
      <c r="C87">
        <v>1.5</v>
      </c>
    </row>
    <row r="88" spans="1:3">
      <c r="A88" t="s">
        <v>194</v>
      </c>
      <c r="B88" t="s">
        <v>195</v>
      </c>
      <c r="C88">
        <v>14.5</v>
      </c>
    </row>
    <row r="89" spans="1:3">
      <c r="A89" t="s">
        <v>196</v>
      </c>
      <c r="B89" t="s">
        <v>197</v>
      </c>
      <c r="C89">
        <v>27</v>
      </c>
    </row>
    <row r="90" spans="1:3">
      <c r="A90" t="s">
        <v>198</v>
      </c>
      <c r="B90" t="s">
        <v>199</v>
      </c>
      <c r="C90">
        <v>30.6</v>
      </c>
    </row>
    <row r="91" spans="1:3">
      <c r="A91" t="s">
        <v>200</v>
      </c>
      <c r="B91" t="s">
        <v>201</v>
      </c>
      <c r="C91">
        <v>2.1</v>
      </c>
    </row>
    <row r="92" spans="1:3">
      <c r="A92" t="s">
        <v>202</v>
      </c>
      <c r="B92" t="s">
        <v>203</v>
      </c>
      <c r="C92">
        <v>6</v>
      </c>
    </row>
    <row r="93" spans="1:3">
      <c r="A93" t="s">
        <v>204</v>
      </c>
      <c r="B93" t="s">
        <v>205</v>
      </c>
      <c r="C93">
        <v>30.6</v>
      </c>
    </row>
    <row r="94" spans="1:3">
      <c r="A94" t="s">
        <v>206</v>
      </c>
      <c r="B94" t="s">
        <v>207</v>
      </c>
      <c r="C94">
        <v>24.2</v>
      </c>
    </row>
    <row r="95" spans="1:3">
      <c r="A95" t="s">
        <v>208</v>
      </c>
      <c r="B95" t="s">
        <v>209</v>
      </c>
      <c r="C95">
        <v>0.6</v>
      </c>
    </row>
    <row r="96" spans="1:3">
      <c r="A96" t="s">
        <v>210</v>
      </c>
      <c r="B96" t="s">
        <v>211</v>
      </c>
      <c r="C96">
        <v>6.5</v>
      </c>
    </row>
    <row r="97" spans="1:3">
      <c r="A97" t="s">
        <v>212</v>
      </c>
      <c r="B97" t="s">
        <v>213</v>
      </c>
      <c r="C97">
        <v>19.399999999999999</v>
      </c>
    </row>
    <row r="98" spans="1:3">
      <c r="A98" t="s">
        <v>214</v>
      </c>
      <c r="B98" t="s">
        <v>215</v>
      </c>
      <c r="C98">
        <v>24.7</v>
      </c>
    </row>
    <row r="99" spans="1:3">
      <c r="A99" t="s">
        <v>216</v>
      </c>
      <c r="B99" t="s">
        <v>217</v>
      </c>
      <c r="C99">
        <v>5.2</v>
      </c>
    </row>
    <row r="100" spans="1:3">
      <c r="A100" t="s">
        <v>218</v>
      </c>
      <c r="B100" t="s">
        <v>219</v>
      </c>
      <c r="C100">
        <v>3.6</v>
      </c>
    </row>
    <row r="101" spans="1:3">
      <c r="A101" t="s">
        <v>220</v>
      </c>
      <c r="B101" t="s">
        <v>221</v>
      </c>
      <c r="C101">
        <v>1.1000000000000001</v>
      </c>
    </row>
    <row r="102" spans="1:3">
      <c r="A102" t="s">
        <v>222</v>
      </c>
      <c r="B102" t="s">
        <v>41</v>
      </c>
      <c r="C102">
        <v>33.700000000000003</v>
      </c>
    </row>
    <row r="103" spans="1:3">
      <c r="A103" t="s">
        <v>223</v>
      </c>
      <c r="B103" t="s">
        <v>224</v>
      </c>
      <c r="C103">
        <v>3.1</v>
      </c>
    </row>
    <row r="104" spans="1:3">
      <c r="A104" t="s">
        <v>225</v>
      </c>
      <c r="B104" t="s">
        <v>226</v>
      </c>
      <c r="C104">
        <v>29.8</v>
      </c>
    </row>
    <row r="105" spans="1:3">
      <c r="A105" t="s">
        <v>227</v>
      </c>
      <c r="B105" t="s">
        <v>228</v>
      </c>
      <c r="C105">
        <v>22</v>
      </c>
    </row>
    <row r="106" spans="1:3">
      <c r="A106" t="s">
        <v>229</v>
      </c>
      <c r="B106" t="s">
        <v>230</v>
      </c>
      <c r="C106">
        <v>8.1999999999999993</v>
      </c>
    </row>
    <row r="107" spans="1:3">
      <c r="A107" t="s">
        <v>231</v>
      </c>
      <c r="B107" t="s">
        <v>232</v>
      </c>
      <c r="C107">
        <v>10.1</v>
      </c>
    </row>
    <row r="108" spans="1:3">
      <c r="A108" t="s">
        <v>233</v>
      </c>
      <c r="B108" t="s">
        <v>234</v>
      </c>
      <c r="C108">
        <v>2.2000000000000002</v>
      </c>
    </row>
    <row r="109" spans="1:3">
      <c r="A109" t="s">
        <v>235</v>
      </c>
      <c r="B109" t="s">
        <v>236</v>
      </c>
      <c r="C109">
        <v>7.6</v>
      </c>
    </row>
    <row r="110" spans="1:3">
      <c r="A110" t="s">
        <v>237</v>
      </c>
      <c r="B110" t="s">
        <v>238</v>
      </c>
      <c r="C110">
        <v>36.1</v>
      </c>
    </row>
    <row r="111" spans="1:3">
      <c r="A111" t="s">
        <v>239</v>
      </c>
      <c r="B111" t="s">
        <v>240</v>
      </c>
      <c r="C111">
        <v>3.2</v>
      </c>
    </row>
    <row r="112" spans="1:3">
      <c r="A112" t="s">
        <v>241</v>
      </c>
      <c r="B112" t="s">
        <v>242</v>
      </c>
      <c r="C112">
        <v>11.2</v>
      </c>
    </row>
    <row r="113" spans="1:3">
      <c r="A113" t="s">
        <v>243</v>
      </c>
      <c r="B113" t="s">
        <v>244</v>
      </c>
      <c r="C113">
        <v>14.7</v>
      </c>
    </row>
    <row r="114" spans="1:3">
      <c r="A114" t="s">
        <v>245</v>
      </c>
      <c r="B114" t="s">
        <v>246</v>
      </c>
      <c r="C114">
        <v>0.1</v>
      </c>
    </row>
    <row r="115" spans="1:3">
      <c r="A115" t="s">
        <v>247</v>
      </c>
      <c r="B115" t="s">
        <v>248</v>
      </c>
      <c r="C115">
        <v>4.5</v>
      </c>
    </row>
    <row r="116" spans="1:3">
      <c r="A116" t="s">
        <v>249</v>
      </c>
      <c r="B116" t="s">
        <v>250</v>
      </c>
      <c r="C116">
        <v>18.8</v>
      </c>
    </row>
    <row r="117" spans="1:3">
      <c r="A117" t="s">
        <v>251</v>
      </c>
      <c r="B117" t="s">
        <v>252</v>
      </c>
      <c r="C117">
        <v>28.2</v>
      </c>
    </row>
    <row r="118" spans="1:3">
      <c r="A118" t="s">
        <v>253</v>
      </c>
      <c r="B118" t="s">
        <v>254</v>
      </c>
      <c r="C118">
        <v>1.4</v>
      </c>
    </row>
    <row r="119" spans="1:3">
      <c r="A119" t="s">
        <v>255</v>
      </c>
      <c r="B119" t="s">
        <v>256</v>
      </c>
      <c r="C119">
        <v>2.2999999999999998</v>
      </c>
    </row>
    <row r="120" spans="1:3">
      <c r="A120" t="s">
        <v>257</v>
      </c>
      <c r="B120" t="s">
        <v>258</v>
      </c>
      <c r="C120">
        <v>5.0999999999999996</v>
      </c>
    </row>
    <row r="121" spans="1:3">
      <c r="A121" t="s">
        <v>259</v>
      </c>
      <c r="B121" t="s">
        <v>260</v>
      </c>
      <c r="C121">
        <v>4.5999999999999996</v>
      </c>
    </row>
    <row r="122" spans="1:3">
      <c r="A122" t="s">
        <v>261</v>
      </c>
      <c r="B122" t="s">
        <v>262</v>
      </c>
      <c r="C122">
        <v>13</v>
      </c>
    </row>
    <row r="123" spans="1:3">
      <c r="A123" t="s">
        <v>263</v>
      </c>
      <c r="B123" t="s">
        <v>264</v>
      </c>
      <c r="C123">
        <v>3.2</v>
      </c>
    </row>
    <row r="124" spans="1:3">
      <c r="A124" t="s">
        <v>265</v>
      </c>
      <c r="B124" t="s">
        <v>266</v>
      </c>
      <c r="C124">
        <v>59.3</v>
      </c>
    </row>
    <row r="125" spans="1:3">
      <c r="A125" t="s">
        <v>267</v>
      </c>
      <c r="B125" t="s">
        <v>268</v>
      </c>
      <c r="C125">
        <v>2.2999999999999998</v>
      </c>
    </row>
    <row r="126" spans="1:3">
      <c r="A126" t="s">
        <v>269</v>
      </c>
      <c r="B126" t="s">
        <v>270</v>
      </c>
      <c r="C126">
        <v>53.7</v>
      </c>
    </row>
    <row r="127" spans="1:3">
      <c r="A127" t="s">
        <v>271</v>
      </c>
      <c r="B127" t="s">
        <v>272</v>
      </c>
      <c r="C127">
        <v>39.700000000000003</v>
      </c>
    </row>
    <row r="128" spans="1:3">
      <c r="A128" t="s">
        <v>273</v>
      </c>
      <c r="B128" t="s">
        <v>274</v>
      </c>
      <c r="C128">
        <v>2.8</v>
      </c>
    </row>
    <row r="129" spans="1:3">
      <c r="A129" t="s">
        <v>275</v>
      </c>
      <c r="B129" t="s">
        <v>173</v>
      </c>
      <c r="C129">
        <v>27.6</v>
      </c>
    </row>
    <row r="130" spans="1:3">
      <c r="A130" t="s">
        <v>276</v>
      </c>
      <c r="B130" t="s">
        <v>277</v>
      </c>
      <c r="C130">
        <v>28.6</v>
      </c>
    </row>
    <row r="131" spans="1:3">
      <c r="A131" t="s">
        <v>278</v>
      </c>
      <c r="B131" t="s">
        <v>279</v>
      </c>
      <c r="C131">
        <v>4.2</v>
      </c>
    </row>
    <row r="132" spans="1:3">
      <c r="A132" t="s">
        <v>280</v>
      </c>
      <c r="B132" t="s">
        <v>281</v>
      </c>
      <c r="C132">
        <v>1.9</v>
      </c>
    </row>
    <row r="133" spans="1:3">
      <c r="A133" t="s">
        <v>282</v>
      </c>
      <c r="B133" t="s">
        <v>283</v>
      </c>
      <c r="C133">
        <v>4</v>
      </c>
    </row>
    <row r="134" spans="1:3">
      <c r="A134" t="s">
        <v>284</v>
      </c>
      <c r="B134" t="s">
        <v>285</v>
      </c>
      <c r="C134">
        <v>3.6</v>
      </c>
    </row>
    <row r="135" spans="1:3">
      <c r="A135" t="s">
        <v>286</v>
      </c>
      <c r="B135" t="s">
        <v>287</v>
      </c>
      <c r="C135">
        <v>7.3</v>
      </c>
    </row>
    <row r="136" spans="1:3">
      <c r="A136" t="s">
        <v>288</v>
      </c>
      <c r="B136" t="s">
        <v>289</v>
      </c>
      <c r="C136">
        <v>20.9</v>
      </c>
    </row>
    <row r="137" spans="1:3">
      <c r="A137" t="s">
        <v>290</v>
      </c>
      <c r="B137" t="s">
        <v>291</v>
      </c>
      <c r="C137">
        <v>1.3</v>
      </c>
    </row>
    <row r="138" spans="1:3">
      <c r="A138" t="s">
        <v>292</v>
      </c>
      <c r="B138" t="s">
        <v>293</v>
      </c>
      <c r="C138">
        <v>10.3</v>
      </c>
    </row>
    <row r="139" spans="1:3">
      <c r="A139" t="s">
        <v>294</v>
      </c>
      <c r="B139" t="s">
        <v>295</v>
      </c>
      <c r="C139">
        <v>6.4</v>
      </c>
    </row>
    <row r="140" spans="1:3">
      <c r="A140" t="s">
        <v>296</v>
      </c>
      <c r="B140" t="s">
        <v>297</v>
      </c>
      <c r="C140">
        <v>37.4</v>
      </c>
    </row>
    <row r="141" spans="1:3">
      <c r="A141" t="s">
        <v>298</v>
      </c>
      <c r="B141" t="s">
        <v>299</v>
      </c>
      <c r="C141">
        <v>16.5</v>
      </c>
    </row>
    <row r="142" spans="1:3">
      <c r="A142" t="s">
        <v>300</v>
      </c>
      <c r="B142" t="s">
        <v>301</v>
      </c>
      <c r="C142">
        <v>35</v>
      </c>
    </row>
    <row r="143" spans="1:3">
      <c r="A143" t="s">
        <v>302</v>
      </c>
      <c r="B143" t="s">
        <v>303</v>
      </c>
      <c r="C143">
        <v>3.5</v>
      </c>
    </row>
    <row r="144" spans="1:3">
      <c r="A144" t="s">
        <v>304</v>
      </c>
      <c r="B144" t="s">
        <v>305</v>
      </c>
      <c r="C144">
        <v>4.7</v>
      </c>
    </row>
    <row r="145" spans="1:3">
      <c r="A145" t="s">
        <v>306</v>
      </c>
      <c r="B145" t="s">
        <v>307</v>
      </c>
      <c r="C145">
        <v>5.9</v>
      </c>
    </row>
    <row r="146" spans="1:3">
      <c r="A146" t="s">
        <v>308</v>
      </c>
      <c r="B146" t="s">
        <v>309</v>
      </c>
      <c r="C146">
        <v>13.3</v>
      </c>
    </row>
    <row r="147" spans="1:3">
      <c r="A147" t="s">
        <v>310</v>
      </c>
      <c r="B147" t="s">
        <v>311</v>
      </c>
      <c r="C147">
        <v>0.8</v>
      </c>
    </row>
    <row r="148" spans="1:3">
      <c r="A148" t="s">
        <v>312</v>
      </c>
      <c r="B148" t="s">
        <v>313</v>
      </c>
      <c r="C148">
        <v>0.7</v>
      </c>
    </row>
    <row r="149" spans="1:3">
      <c r="A149" t="s">
        <v>314</v>
      </c>
      <c r="B149" t="s">
        <v>315</v>
      </c>
      <c r="C149">
        <v>10.1</v>
      </c>
    </row>
    <row r="150" spans="1:3">
      <c r="A150" t="s">
        <v>316</v>
      </c>
      <c r="B150" t="s">
        <v>317</v>
      </c>
      <c r="C150">
        <v>5.9</v>
      </c>
    </row>
    <row r="151" spans="1:3">
      <c r="A151" t="s">
        <v>318</v>
      </c>
      <c r="B151" t="s">
        <v>319</v>
      </c>
      <c r="C151">
        <v>72.3</v>
      </c>
    </row>
    <row r="152" spans="1:3">
      <c r="A152" t="s">
        <v>320</v>
      </c>
      <c r="B152" t="s">
        <v>321</v>
      </c>
      <c r="C152">
        <v>19.5</v>
      </c>
    </row>
    <row r="153" spans="1:3">
      <c r="A153" t="s">
        <v>322</v>
      </c>
      <c r="B153" t="s">
        <v>323</v>
      </c>
      <c r="C153">
        <v>31.5</v>
      </c>
    </row>
    <row r="154" spans="1:3">
      <c r="A154" t="s">
        <v>324</v>
      </c>
      <c r="B154" t="s">
        <v>325</v>
      </c>
      <c r="C154">
        <v>25.5</v>
      </c>
    </row>
    <row r="155" spans="1:3">
      <c r="A155" t="s">
        <v>326</v>
      </c>
      <c r="B155" t="s">
        <v>327</v>
      </c>
      <c r="C155">
        <v>33.9</v>
      </c>
    </row>
    <row r="156" spans="1:3">
      <c r="A156" t="s">
        <v>328</v>
      </c>
      <c r="B156" t="s">
        <v>329</v>
      </c>
      <c r="C156">
        <v>34.299999999999997</v>
      </c>
    </row>
    <row r="157" spans="1:3">
      <c r="A157" t="s">
        <v>330</v>
      </c>
      <c r="B157" t="s">
        <v>331</v>
      </c>
      <c r="C157">
        <v>43.3</v>
      </c>
    </row>
    <row r="158" spans="1:3">
      <c r="A158" t="s">
        <v>332</v>
      </c>
      <c r="B158" t="s">
        <v>333</v>
      </c>
      <c r="C158">
        <v>32.9</v>
      </c>
    </row>
    <row r="159" spans="1:3">
      <c r="A159" t="s">
        <v>334</v>
      </c>
      <c r="B159" t="s">
        <v>335</v>
      </c>
      <c r="C159">
        <v>52.5</v>
      </c>
    </row>
    <row r="160" spans="1:3">
      <c r="A160" t="s">
        <v>336</v>
      </c>
      <c r="B160" t="s">
        <v>337</v>
      </c>
      <c r="C160">
        <v>16.7</v>
      </c>
    </row>
    <row r="161" spans="1:3">
      <c r="A161" t="s">
        <v>338</v>
      </c>
      <c r="B161" t="s">
        <v>339</v>
      </c>
      <c r="C161">
        <v>54.5</v>
      </c>
    </row>
    <row r="162" spans="1:3">
      <c r="A162" t="s">
        <v>340</v>
      </c>
      <c r="B162" t="s">
        <v>341</v>
      </c>
      <c r="C162">
        <v>3.7</v>
      </c>
    </row>
    <row r="163" spans="1:3">
      <c r="A163" t="s">
        <v>342</v>
      </c>
      <c r="B163" t="s">
        <v>343</v>
      </c>
      <c r="C163">
        <v>12.8</v>
      </c>
    </row>
    <row r="164" spans="1:3">
      <c r="A164" t="s">
        <v>344</v>
      </c>
      <c r="B164" t="s">
        <v>345</v>
      </c>
      <c r="C164">
        <v>1.8</v>
      </c>
    </row>
    <row r="165" spans="1:3">
      <c r="A165" t="s">
        <v>346</v>
      </c>
      <c r="B165" t="s">
        <v>347</v>
      </c>
      <c r="C165">
        <v>21.1</v>
      </c>
    </row>
    <row r="166" spans="1:3">
      <c r="A166" t="s">
        <v>348</v>
      </c>
      <c r="B166" t="s">
        <v>349</v>
      </c>
      <c r="C166">
        <v>12.8</v>
      </c>
    </row>
    <row r="167" spans="1:3">
      <c r="A167" t="s">
        <v>350</v>
      </c>
      <c r="B167" t="s">
        <v>81</v>
      </c>
      <c r="C167">
        <v>61.8</v>
      </c>
    </row>
    <row r="168" spans="1:3">
      <c r="A168" t="s">
        <v>351</v>
      </c>
      <c r="B168" t="s">
        <v>352</v>
      </c>
      <c r="C168">
        <v>21.3</v>
      </c>
    </row>
    <row r="169" spans="1:3">
      <c r="A169" t="s">
        <v>353</v>
      </c>
      <c r="B169" t="s">
        <v>354</v>
      </c>
      <c r="C169">
        <v>15.9</v>
      </c>
    </row>
    <row r="170" spans="1:3">
      <c r="A170" t="s">
        <v>355</v>
      </c>
      <c r="B170" t="s">
        <v>356</v>
      </c>
      <c r="C170">
        <v>45.1</v>
      </c>
    </row>
    <row r="171" spans="1:3">
      <c r="A171" t="s">
        <v>357</v>
      </c>
      <c r="B171" t="s">
        <v>358</v>
      </c>
      <c r="C171">
        <v>16.2</v>
      </c>
    </row>
    <row r="172" spans="1:3">
      <c r="A172" t="s">
        <v>359</v>
      </c>
      <c r="B172" t="s">
        <v>360</v>
      </c>
      <c r="C172">
        <v>41.9</v>
      </c>
    </row>
    <row r="173" spans="1:3">
      <c r="A173" t="s">
        <v>361</v>
      </c>
      <c r="B173" t="s">
        <v>362</v>
      </c>
      <c r="C173">
        <v>9.6</v>
      </c>
    </row>
    <row r="174" spans="1:3">
      <c r="A174" t="s">
        <v>363</v>
      </c>
      <c r="B174" t="s">
        <v>364</v>
      </c>
      <c r="C174">
        <v>17.8</v>
      </c>
    </row>
    <row r="175" spans="1:3">
      <c r="A175" t="s">
        <v>365</v>
      </c>
      <c r="B175" t="s">
        <v>366</v>
      </c>
      <c r="C175">
        <v>8.1999999999999993</v>
      </c>
    </row>
    <row r="176" spans="1:3">
      <c r="A176" t="s">
        <v>367</v>
      </c>
      <c r="B176" t="s">
        <v>368</v>
      </c>
      <c r="C176">
        <v>29</v>
      </c>
    </row>
    <row r="177" spans="1:3">
      <c r="A177" t="s">
        <v>369</v>
      </c>
      <c r="B177" t="s">
        <v>113</v>
      </c>
      <c r="C177">
        <v>35.4</v>
      </c>
    </row>
    <row r="178" spans="1:3">
      <c r="A178" t="s">
        <v>370</v>
      </c>
      <c r="B178" t="s">
        <v>371</v>
      </c>
      <c r="C178">
        <v>53.8</v>
      </c>
    </row>
    <row r="179" spans="1:3">
      <c r="A179" t="s">
        <v>372</v>
      </c>
      <c r="B179" t="s">
        <v>373</v>
      </c>
      <c r="C179">
        <v>52.7</v>
      </c>
    </row>
    <row r="180" spans="1:3">
      <c r="A180" t="s">
        <v>374</v>
      </c>
      <c r="B180" t="s">
        <v>375</v>
      </c>
      <c r="C180">
        <v>4.5</v>
      </c>
    </row>
    <row r="181" spans="1:3">
      <c r="A181" t="s">
        <v>376</v>
      </c>
      <c r="B181" t="s">
        <v>377</v>
      </c>
      <c r="C181">
        <v>40.5</v>
      </c>
    </row>
    <row r="182" spans="1:3">
      <c r="A182" t="s">
        <v>378</v>
      </c>
      <c r="B182" t="s">
        <v>379</v>
      </c>
      <c r="C182">
        <v>14.4</v>
      </c>
    </row>
    <row r="183" spans="1:3">
      <c r="A183" t="s">
        <v>380</v>
      </c>
      <c r="B183" t="s">
        <v>381</v>
      </c>
      <c r="C183">
        <v>34.4</v>
      </c>
    </row>
    <row r="184" spans="1:3">
      <c r="A184" t="s">
        <v>382</v>
      </c>
      <c r="B184" t="s">
        <v>383</v>
      </c>
      <c r="C184">
        <v>14.5</v>
      </c>
    </row>
    <row r="185" spans="1:3">
      <c r="A185" t="s">
        <v>384</v>
      </c>
      <c r="B185" t="s">
        <v>385</v>
      </c>
      <c r="C185">
        <v>29.6</v>
      </c>
    </row>
    <row r="186" spans="1:3">
      <c r="A186" t="s">
        <v>386</v>
      </c>
      <c r="B186" t="s">
        <v>387</v>
      </c>
      <c r="C186">
        <v>46.2</v>
      </c>
    </row>
    <row r="187" spans="1:3">
      <c r="A187" t="s">
        <v>388</v>
      </c>
      <c r="B187" t="s">
        <v>389</v>
      </c>
      <c r="C187">
        <v>20</v>
      </c>
    </row>
    <row r="188" spans="1:3">
      <c r="A188" t="s">
        <v>390</v>
      </c>
      <c r="B188" t="s">
        <v>391</v>
      </c>
      <c r="C188">
        <v>18.600000000000001</v>
      </c>
    </row>
    <row r="189" spans="1:3">
      <c r="A189" t="s">
        <v>392</v>
      </c>
      <c r="B189" t="s">
        <v>393</v>
      </c>
      <c r="C189">
        <v>13.8</v>
      </c>
    </row>
    <row r="190" spans="1:3">
      <c r="A190" t="s">
        <v>394</v>
      </c>
      <c r="B190" t="s">
        <v>395</v>
      </c>
      <c r="C190">
        <v>137.6</v>
      </c>
    </row>
    <row r="191" spans="1:3">
      <c r="A191" t="s">
        <v>396</v>
      </c>
      <c r="B191" t="s">
        <v>397</v>
      </c>
      <c r="C191">
        <v>42.7</v>
      </c>
    </row>
    <row r="192" spans="1:3">
      <c r="A192" t="s">
        <v>398</v>
      </c>
      <c r="B192" t="s">
        <v>399</v>
      </c>
      <c r="C192">
        <v>12.2</v>
      </c>
    </row>
    <row r="193" spans="1:3">
      <c r="A193" t="s">
        <v>400</v>
      </c>
      <c r="B193" t="s">
        <v>401</v>
      </c>
      <c r="C193">
        <v>28.5</v>
      </c>
    </row>
    <row r="194" spans="1:3">
      <c r="A194" t="s">
        <v>402</v>
      </c>
      <c r="B194" t="s">
        <v>403</v>
      </c>
      <c r="C194">
        <v>19.899999999999999</v>
      </c>
    </row>
    <row r="195" spans="1:3">
      <c r="A195" t="s">
        <v>404</v>
      </c>
      <c r="B195" t="s">
        <v>405</v>
      </c>
      <c r="C195">
        <v>52.9</v>
      </c>
    </row>
    <row r="196" spans="1:3">
      <c r="A196" t="s">
        <v>406</v>
      </c>
      <c r="B196" t="s">
        <v>407</v>
      </c>
      <c r="C196">
        <v>44.9</v>
      </c>
    </row>
    <row r="197" spans="1:3">
      <c r="A197" t="s">
        <v>408</v>
      </c>
      <c r="B197" t="s">
        <v>409</v>
      </c>
      <c r="C197">
        <v>24.9</v>
      </c>
    </row>
    <row r="198" spans="1:3">
      <c r="A198" t="s">
        <v>410</v>
      </c>
      <c r="B198" t="s">
        <v>411</v>
      </c>
      <c r="C198">
        <v>4.4000000000000004</v>
      </c>
    </row>
    <row r="199" spans="1:3">
      <c r="A199" t="s">
        <v>412</v>
      </c>
      <c r="B199" t="s">
        <v>413</v>
      </c>
      <c r="C199">
        <v>1.5</v>
      </c>
    </row>
    <row r="200" spans="1:3">
      <c r="A200" t="s">
        <v>414</v>
      </c>
      <c r="B200" t="s">
        <v>415</v>
      </c>
      <c r="C200">
        <v>12.9</v>
      </c>
    </row>
    <row r="201" spans="1:3">
      <c r="A201" t="s">
        <v>416</v>
      </c>
      <c r="B201" t="s">
        <v>417</v>
      </c>
      <c r="C201">
        <v>14.5</v>
      </c>
    </row>
    <row r="202" spans="1:3">
      <c r="A202" t="s">
        <v>418</v>
      </c>
      <c r="B202" t="s">
        <v>419</v>
      </c>
      <c r="C202">
        <v>26.9</v>
      </c>
    </row>
    <row r="203" spans="1:3">
      <c r="A203" t="s">
        <v>420</v>
      </c>
      <c r="B203" t="s">
        <v>421</v>
      </c>
      <c r="C203">
        <v>32.700000000000003</v>
      </c>
    </row>
    <row r="204" spans="1:3">
      <c r="A204" t="s">
        <v>422</v>
      </c>
      <c r="B204" t="s">
        <v>423</v>
      </c>
      <c r="C204">
        <v>12.4</v>
      </c>
    </row>
    <row r="205" spans="1:3">
      <c r="A205" t="s">
        <v>424</v>
      </c>
      <c r="B205" t="s">
        <v>425</v>
      </c>
      <c r="C205">
        <v>0.9</v>
      </c>
    </row>
    <row r="206" spans="1:3">
      <c r="A206" t="s">
        <v>426</v>
      </c>
      <c r="B206" t="s">
        <v>427</v>
      </c>
      <c r="C206">
        <v>10.9</v>
      </c>
    </row>
    <row r="207" spans="1:3">
      <c r="A207" t="s">
        <v>428</v>
      </c>
      <c r="B207" t="s">
        <v>429</v>
      </c>
      <c r="C207">
        <v>20.5</v>
      </c>
    </row>
    <row r="208" spans="1:3">
      <c r="A208" t="s">
        <v>430</v>
      </c>
      <c r="B208" t="s">
        <v>431</v>
      </c>
      <c r="C208">
        <v>10.7</v>
      </c>
    </row>
    <row r="209" spans="1:3">
      <c r="A209" t="s">
        <v>432</v>
      </c>
      <c r="B209" t="s">
        <v>433</v>
      </c>
      <c r="C209">
        <v>40.799999999999997</v>
      </c>
    </row>
    <row r="210" spans="1:3">
      <c r="A210" t="s">
        <v>434</v>
      </c>
      <c r="B210" t="s">
        <v>435</v>
      </c>
      <c r="C210">
        <v>56.7</v>
      </c>
    </row>
    <row r="211" spans="1:3">
      <c r="A211" t="s">
        <v>436</v>
      </c>
      <c r="B211" t="s">
        <v>437</v>
      </c>
      <c r="C211">
        <v>51.7</v>
      </c>
    </row>
    <row r="212" spans="1:3">
      <c r="A212" t="s">
        <v>438</v>
      </c>
      <c r="B212" t="s">
        <v>439</v>
      </c>
      <c r="C212">
        <v>24.2</v>
      </c>
    </row>
    <row r="213" spans="1:3">
      <c r="A213" t="s">
        <v>440</v>
      </c>
      <c r="B213" t="s">
        <v>441</v>
      </c>
      <c r="C213">
        <v>4.0999999999999996</v>
      </c>
    </row>
    <row r="214" spans="1:3">
      <c r="A214" t="s">
        <v>442</v>
      </c>
      <c r="B214" t="s">
        <v>443</v>
      </c>
      <c r="C214">
        <v>8.1</v>
      </c>
    </row>
    <row r="215" spans="1:3">
      <c r="A215" t="s">
        <v>444</v>
      </c>
      <c r="B215" t="s">
        <v>445</v>
      </c>
      <c r="C215">
        <v>22.1</v>
      </c>
    </row>
    <row r="216" spans="1:3">
      <c r="A216" t="s">
        <v>446</v>
      </c>
      <c r="B216" t="s">
        <v>447</v>
      </c>
      <c r="C216">
        <v>13.7</v>
      </c>
    </row>
    <row r="217" spans="1:3">
      <c r="A217" t="s">
        <v>448</v>
      </c>
      <c r="B217" t="s">
        <v>449</v>
      </c>
      <c r="C217">
        <v>3.2</v>
      </c>
    </row>
    <row r="218" spans="1:3">
      <c r="A218" t="s">
        <v>450</v>
      </c>
      <c r="B218" t="s">
        <v>451</v>
      </c>
      <c r="C218">
        <v>4.0999999999999996</v>
      </c>
    </row>
    <row r="219" spans="1:3">
      <c r="A219" t="s">
        <v>452</v>
      </c>
      <c r="B219" t="s">
        <v>453</v>
      </c>
      <c r="C219">
        <v>37.200000000000003</v>
      </c>
    </row>
    <row r="220" spans="1:3">
      <c r="A220" t="s">
        <v>454</v>
      </c>
      <c r="B220" t="s">
        <v>455</v>
      </c>
      <c r="C220">
        <v>10.1</v>
      </c>
    </row>
    <row r="221" spans="1:3">
      <c r="A221" t="s">
        <v>456</v>
      </c>
      <c r="B221" t="s">
        <v>457</v>
      </c>
      <c r="C221">
        <v>199.1</v>
      </c>
    </row>
    <row r="222" spans="1:3">
      <c r="A222" t="s">
        <v>458</v>
      </c>
      <c r="B222" t="s">
        <v>459</v>
      </c>
      <c r="C222">
        <v>19.5</v>
      </c>
    </row>
    <row r="223" spans="1:3">
      <c r="A223" t="s">
        <v>460</v>
      </c>
      <c r="B223" t="s">
        <v>232</v>
      </c>
      <c r="C223">
        <v>18.5</v>
      </c>
    </row>
    <row r="224" spans="1:3">
      <c r="A224" t="s">
        <v>461</v>
      </c>
      <c r="B224" t="s">
        <v>462</v>
      </c>
      <c r="C224">
        <v>6.6</v>
      </c>
    </row>
    <row r="225" spans="1:3">
      <c r="A225" t="s">
        <v>463</v>
      </c>
      <c r="B225" t="s">
        <v>464</v>
      </c>
      <c r="C225">
        <v>8.6</v>
      </c>
    </row>
    <row r="226" spans="1:3">
      <c r="A226" t="s">
        <v>465</v>
      </c>
      <c r="B226" t="s">
        <v>466</v>
      </c>
      <c r="C226">
        <v>13.7</v>
      </c>
    </row>
    <row r="227" spans="1:3">
      <c r="A227" t="s">
        <v>467</v>
      </c>
      <c r="B227" t="s">
        <v>468</v>
      </c>
      <c r="C227">
        <v>13.7</v>
      </c>
    </row>
    <row r="228" spans="1:3">
      <c r="A228" t="s">
        <v>469</v>
      </c>
      <c r="B228" t="s">
        <v>470</v>
      </c>
      <c r="C228">
        <v>3</v>
      </c>
    </row>
    <row r="229" spans="1:3">
      <c r="A229" t="s">
        <v>471</v>
      </c>
      <c r="B229" t="s">
        <v>399</v>
      </c>
      <c r="C229">
        <v>13.7</v>
      </c>
    </row>
    <row r="230" spans="1:3">
      <c r="A230" t="s">
        <v>472</v>
      </c>
      <c r="B230" t="s">
        <v>473</v>
      </c>
      <c r="C230">
        <v>12.3</v>
      </c>
    </row>
    <row r="231" spans="1:3">
      <c r="A231" t="s">
        <v>474</v>
      </c>
      <c r="B231" t="s">
        <v>475</v>
      </c>
      <c r="C231">
        <v>19.2</v>
      </c>
    </row>
    <row r="232" spans="1:3">
      <c r="A232" t="s">
        <v>476</v>
      </c>
      <c r="B232" t="s">
        <v>477</v>
      </c>
      <c r="C232">
        <v>25</v>
      </c>
    </row>
    <row r="233" spans="1:3">
      <c r="A233" t="s">
        <v>478</v>
      </c>
      <c r="B233" t="s">
        <v>161</v>
      </c>
      <c r="C233">
        <v>6.2</v>
      </c>
    </row>
    <row r="234" spans="1:3">
      <c r="A234" t="s">
        <v>479</v>
      </c>
      <c r="B234" t="s">
        <v>480</v>
      </c>
      <c r="C234">
        <v>2.1</v>
      </c>
    </row>
    <row r="235" spans="1:3">
      <c r="A235" t="s">
        <v>481</v>
      </c>
      <c r="B235" t="s">
        <v>482</v>
      </c>
      <c r="C235">
        <v>5.0999999999999996</v>
      </c>
    </row>
    <row r="236" spans="1:3">
      <c r="A236" t="s">
        <v>483</v>
      </c>
      <c r="B236" t="s">
        <v>484</v>
      </c>
      <c r="C236">
        <v>86</v>
      </c>
    </row>
    <row r="237" spans="1:3">
      <c r="A237" t="s">
        <v>485</v>
      </c>
      <c r="B237" t="s">
        <v>486</v>
      </c>
      <c r="C237">
        <v>19.899999999999999</v>
      </c>
    </row>
    <row r="238" spans="1:3">
      <c r="A238" t="s">
        <v>487</v>
      </c>
      <c r="B238" t="s">
        <v>488</v>
      </c>
      <c r="C238">
        <v>21.4</v>
      </c>
    </row>
    <row r="239" spans="1:3">
      <c r="A239" t="s">
        <v>489</v>
      </c>
      <c r="B239" t="s">
        <v>490</v>
      </c>
      <c r="C239">
        <v>0.5</v>
      </c>
    </row>
    <row r="240" spans="1:3">
      <c r="A240" t="s">
        <v>491</v>
      </c>
      <c r="B240" t="s">
        <v>492</v>
      </c>
      <c r="C240">
        <v>19.899999999999999</v>
      </c>
    </row>
    <row r="241" spans="1:3">
      <c r="A241" t="s">
        <v>493</v>
      </c>
      <c r="B241" t="s">
        <v>494</v>
      </c>
      <c r="C241">
        <v>5.5</v>
      </c>
    </row>
    <row r="242" spans="1:3">
      <c r="A242" t="s">
        <v>495</v>
      </c>
      <c r="B242" t="s">
        <v>240</v>
      </c>
      <c r="C242">
        <v>25.7</v>
      </c>
    </row>
    <row r="243" spans="1:3">
      <c r="A243" t="s">
        <v>496</v>
      </c>
      <c r="B243" t="s">
        <v>497</v>
      </c>
      <c r="C243">
        <v>30.7</v>
      </c>
    </row>
    <row r="244" spans="1:3">
      <c r="A244" t="s">
        <v>498</v>
      </c>
      <c r="B244" t="s">
        <v>499</v>
      </c>
      <c r="C244">
        <v>127.2</v>
      </c>
    </row>
    <row r="245" spans="1:3">
      <c r="A245" t="s">
        <v>500</v>
      </c>
      <c r="B245" t="s">
        <v>501</v>
      </c>
      <c r="C245">
        <v>106.7</v>
      </c>
    </row>
    <row r="246" spans="1:3">
      <c r="A246" t="s">
        <v>502</v>
      </c>
      <c r="B246" t="s">
        <v>503</v>
      </c>
      <c r="C246">
        <v>5</v>
      </c>
    </row>
    <row r="247" spans="1:3">
      <c r="A247" t="s">
        <v>504</v>
      </c>
      <c r="B247" t="s">
        <v>505</v>
      </c>
      <c r="C247">
        <v>27.9</v>
      </c>
    </row>
    <row r="248" spans="1:3">
      <c r="A248" t="s">
        <v>506</v>
      </c>
      <c r="B248" t="s">
        <v>507</v>
      </c>
      <c r="C248">
        <v>26.9</v>
      </c>
    </row>
    <row r="249" spans="1:3">
      <c r="A249" t="s">
        <v>508</v>
      </c>
      <c r="B249" t="s">
        <v>509</v>
      </c>
      <c r="C249">
        <v>10.1</v>
      </c>
    </row>
    <row r="250" spans="1:3">
      <c r="A250" t="s">
        <v>510</v>
      </c>
      <c r="B250" t="s">
        <v>511</v>
      </c>
      <c r="C250">
        <v>3.5</v>
      </c>
    </row>
    <row r="251" spans="1:3">
      <c r="A251" t="s">
        <v>512</v>
      </c>
      <c r="B251" t="s">
        <v>513</v>
      </c>
      <c r="C251">
        <v>19.899999999999999</v>
      </c>
    </row>
    <row r="252" spans="1:3">
      <c r="A252" t="s">
        <v>514</v>
      </c>
      <c r="B252" t="s">
        <v>515</v>
      </c>
      <c r="C252">
        <v>29.5</v>
      </c>
    </row>
    <row r="253" spans="1:3">
      <c r="A253" t="s">
        <v>516</v>
      </c>
      <c r="B253" t="s">
        <v>517</v>
      </c>
      <c r="C253">
        <v>0.5</v>
      </c>
    </row>
    <row r="254" spans="1:3">
      <c r="A254" t="s">
        <v>518</v>
      </c>
      <c r="B254" t="s">
        <v>519</v>
      </c>
      <c r="C254">
        <v>12.5</v>
      </c>
    </row>
    <row r="255" spans="1:3">
      <c r="A255" t="s">
        <v>520</v>
      </c>
      <c r="B255" t="s">
        <v>521</v>
      </c>
      <c r="C255">
        <v>15.6</v>
      </c>
    </row>
    <row r="256" spans="1:3">
      <c r="A256" t="s">
        <v>522</v>
      </c>
      <c r="B256" t="s">
        <v>523</v>
      </c>
      <c r="C256">
        <v>48.7</v>
      </c>
    </row>
    <row r="257" spans="1:3">
      <c r="A257" t="s">
        <v>524</v>
      </c>
      <c r="B257" t="s">
        <v>525</v>
      </c>
      <c r="C257">
        <v>8</v>
      </c>
    </row>
    <row r="258" spans="1:3">
      <c r="A258" t="s">
        <v>526</v>
      </c>
      <c r="B258" t="s">
        <v>527</v>
      </c>
      <c r="C258">
        <v>5</v>
      </c>
    </row>
    <row r="259" spans="1:3">
      <c r="A259" t="s">
        <v>528</v>
      </c>
      <c r="B259" t="s">
        <v>529</v>
      </c>
      <c r="C259">
        <v>7.9</v>
      </c>
    </row>
    <row r="260" spans="1:3">
      <c r="A260" t="s">
        <v>530</v>
      </c>
      <c r="B260" t="s">
        <v>531</v>
      </c>
      <c r="C260">
        <v>13.8</v>
      </c>
    </row>
    <row r="261" spans="1:3">
      <c r="A261" t="s">
        <v>532</v>
      </c>
      <c r="B261" t="s">
        <v>533</v>
      </c>
      <c r="C261">
        <v>27.7</v>
      </c>
    </row>
    <row r="262" spans="1:3">
      <c r="A262" t="s">
        <v>534</v>
      </c>
      <c r="B262" t="s">
        <v>535</v>
      </c>
      <c r="C262">
        <v>18.5</v>
      </c>
    </row>
    <row r="263" spans="1:3">
      <c r="A263" t="s">
        <v>536</v>
      </c>
      <c r="B263" t="s">
        <v>537</v>
      </c>
      <c r="C263">
        <v>54</v>
      </c>
    </row>
    <row r="264" spans="1:3">
      <c r="A264" t="s">
        <v>538</v>
      </c>
      <c r="B264" t="s">
        <v>539</v>
      </c>
      <c r="C264">
        <v>11.5</v>
      </c>
    </row>
    <row r="265" spans="1:3">
      <c r="A265" t="s">
        <v>540</v>
      </c>
      <c r="B265" t="s">
        <v>107</v>
      </c>
      <c r="C265">
        <v>5.4</v>
      </c>
    </row>
    <row r="266" spans="1:3">
      <c r="A266" t="s">
        <v>541</v>
      </c>
      <c r="B266" t="s">
        <v>542</v>
      </c>
      <c r="C266">
        <v>115.4</v>
      </c>
    </row>
    <row r="267" spans="1:3">
      <c r="A267" t="s">
        <v>543</v>
      </c>
      <c r="B267" t="s">
        <v>544</v>
      </c>
      <c r="C267">
        <v>71.3</v>
      </c>
    </row>
    <row r="268" spans="1:3">
      <c r="A268" t="s">
        <v>545</v>
      </c>
      <c r="B268" t="s">
        <v>546</v>
      </c>
      <c r="C268">
        <v>38.1</v>
      </c>
    </row>
    <row r="269" spans="1:3">
      <c r="A269" t="s">
        <v>547</v>
      </c>
      <c r="B269" t="s">
        <v>548</v>
      </c>
      <c r="C269">
        <v>24.9</v>
      </c>
    </row>
    <row r="270" spans="1:3">
      <c r="A270" t="s">
        <v>549</v>
      </c>
      <c r="B270" t="s">
        <v>550</v>
      </c>
      <c r="C270">
        <v>51.9</v>
      </c>
    </row>
    <row r="271" spans="1:3">
      <c r="A271" t="s">
        <v>551</v>
      </c>
      <c r="B271" t="s">
        <v>552</v>
      </c>
      <c r="C271">
        <v>30.8</v>
      </c>
    </row>
    <row r="272" spans="1:3">
      <c r="A272" t="s">
        <v>553</v>
      </c>
      <c r="B272" t="s">
        <v>554</v>
      </c>
      <c r="C272">
        <v>29.8</v>
      </c>
    </row>
    <row r="273" spans="1:3">
      <c r="A273" t="s">
        <v>555</v>
      </c>
      <c r="B273" t="s">
        <v>556</v>
      </c>
      <c r="C273">
        <v>31.5</v>
      </c>
    </row>
    <row r="274" spans="1:3">
      <c r="A274" t="s">
        <v>557</v>
      </c>
      <c r="B274" t="s">
        <v>558</v>
      </c>
      <c r="C274">
        <v>26.3</v>
      </c>
    </row>
    <row r="275" spans="1:3">
      <c r="A275" t="s">
        <v>559</v>
      </c>
      <c r="B275" t="s">
        <v>560</v>
      </c>
      <c r="C275">
        <v>58.7</v>
      </c>
    </row>
    <row r="276" spans="1:3">
      <c r="A276" t="s">
        <v>561</v>
      </c>
      <c r="B276" t="s">
        <v>562</v>
      </c>
      <c r="C276">
        <v>130.69999999999999</v>
      </c>
    </row>
    <row r="277" spans="1:3">
      <c r="A277" t="s">
        <v>563</v>
      </c>
      <c r="B277" t="s">
        <v>564</v>
      </c>
      <c r="C277">
        <v>27.3</v>
      </c>
    </row>
    <row r="278" spans="1:3">
      <c r="A278" t="s">
        <v>565</v>
      </c>
      <c r="B278" t="s">
        <v>566</v>
      </c>
      <c r="C278">
        <v>18.3</v>
      </c>
    </row>
    <row r="279" spans="1:3">
      <c r="A279" t="s">
        <v>567</v>
      </c>
      <c r="B279" t="s">
        <v>568</v>
      </c>
      <c r="C279">
        <v>1.6</v>
      </c>
    </row>
    <row r="280" spans="1:3">
      <c r="A280" t="s">
        <v>569</v>
      </c>
      <c r="B280" t="s">
        <v>570</v>
      </c>
      <c r="C280">
        <v>9.4</v>
      </c>
    </row>
    <row r="281" spans="1:3">
      <c r="A281" t="s">
        <v>571</v>
      </c>
      <c r="B281" t="s">
        <v>572</v>
      </c>
      <c r="C281">
        <v>15.6</v>
      </c>
    </row>
    <row r="282" spans="1:3">
      <c r="A282" t="s">
        <v>573</v>
      </c>
      <c r="B282" t="s">
        <v>574</v>
      </c>
      <c r="C282">
        <v>54.5</v>
      </c>
    </row>
    <row r="283" spans="1:3">
      <c r="A283" t="s">
        <v>575</v>
      </c>
      <c r="B283" t="s">
        <v>576</v>
      </c>
      <c r="C283">
        <v>8.3000000000000007</v>
      </c>
    </row>
    <row r="284" spans="1:3">
      <c r="A284" t="s">
        <v>577</v>
      </c>
      <c r="B284" t="s">
        <v>578</v>
      </c>
      <c r="C284">
        <v>9.4</v>
      </c>
    </row>
    <row r="285" spans="1:3">
      <c r="A285" t="s">
        <v>579</v>
      </c>
      <c r="B285" t="s">
        <v>580</v>
      </c>
      <c r="C285">
        <v>12.6</v>
      </c>
    </row>
    <row r="286" spans="1:3">
      <c r="A286" t="s">
        <v>581</v>
      </c>
      <c r="B286" t="s">
        <v>582</v>
      </c>
      <c r="C286">
        <v>13</v>
      </c>
    </row>
    <row r="287" spans="1:3">
      <c r="A287" t="s">
        <v>583</v>
      </c>
      <c r="B287" t="s">
        <v>584</v>
      </c>
      <c r="C287">
        <v>5</v>
      </c>
    </row>
    <row r="288" spans="1:3">
      <c r="A288" t="s">
        <v>585</v>
      </c>
      <c r="B288" t="s">
        <v>586</v>
      </c>
      <c r="C288">
        <v>16.7</v>
      </c>
    </row>
    <row r="289" spans="1:3">
      <c r="A289" t="s">
        <v>587</v>
      </c>
      <c r="B289" t="s">
        <v>588</v>
      </c>
      <c r="C289">
        <v>10.199999999999999</v>
      </c>
    </row>
    <row r="290" spans="1:3">
      <c r="A290" t="s">
        <v>589</v>
      </c>
      <c r="B290" t="s">
        <v>590</v>
      </c>
      <c r="C290">
        <v>21.9</v>
      </c>
    </row>
    <row r="291" spans="1:3">
      <c r="A291" t="s">
        <v>591</v>
      </c>
      <c r="B291" t="s">
        <v>592</v>
      </c>
      <c r="C291">
        <v>3.2</v>
      </c>
    </row>
    <row r="292" spans="1:3">
      <c r="A292" t="s">
        <v>593</v>
      </c>
      <c r="B292" t="s">
        <v>594</v>
      </c>
      <c r="C292">
        <v>24.5</v>
      </c>
    </row>
    <row r="293" spans="1:3">
      <c r="A293" t="s">
        <v>595</v>
      </c>
      <c r="B293" t="s">
        <v>596</v>
      </c>
      <c r="C293">
        <v>27.6</v>
      </c>
    </row>
    <row r="294" spans="1:3">
      <c r="A294" t="s">
        <v>597</v>
      </c>
      <c r="B294" t="s">
        <v>598</v>
      </c>
      <c r="C294">
        <v>10.5</v>
      </c>
    </row>
    <row r="295" spans="1:3">
      <c r="A295" t="s">
        <v>599</v>
      </c>
      <c r="B295" t="s">
        <v>600</v>
      </c>
      <c r="C295">
        <v>13.7</v>
      </c>
    </row>
    <row r="296" spans="1:3">
      <c r="A296" t="s">
        <v>601</v>
      </c>
      <c r="B296" t="s">
        <v>602</v>
      </c>
      <c r="C296">
        <v>11.2</v>
      </c>
    </row>
    <row r="297" spans="1:3">
      <c r="A297" t="s">
        <v>603</v>
      </c>
      <c r="B297" t="s">
        <v>604</v>
      </c>
      <c r="C29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</cp:lastModifiedBy>
  <dcterms:created xsi:type="dcterms:W3CDTF">2017-04-29T14:09:15Z</dcterms:created>
  <dcterms:modified xsi:type="dcterms:W3CDTF">2017-04-29T15:35:54Z</dcterms:modified>
</cp:coreProperties>
</file>