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815" windowHeight="9150" activeTab="1"/>
  </bookViews>
  <sheets>
    <sheet name="OPIS" sheetId="1" r:id="rId1"/>
    <sheet name="Dane oraz obliczenia" sheetId="2" r:id="rId2"/>
    <sheet name="Zróżnicowanie powiatów - wykres" sheetId="4" r:id="rId3"/>
    <sheet name="Histogram" sheetId="5" r:id="rId4"/>
    <sheet name="TABLICA" sheetId="3" r:id="rId5"/>
  </sheets>
  <definedNames>
    <definedName name="_xlnm._FilterDatabase" localSheetId="1" hidden="1">'Dane oraz obliczenia'!$N$22:$N$251</definedName>
    <definedName name="_xlnm.Criteria" localSheetId="1">'Dane oraz obliczenia'!$J$13:$J$14</definedName>
    <definedName name="_xlnm.Extract" localSheetId="1">'Dane oraz obliczenia'!#REF!</definedName>
  </definedNames>
  <calcPr calcId="145621"/>
  <pivotCaches>
    <pivotCache cacheId="6" r:id="rId6"/>
  </pivotCaches>
</workbook>
</file>

<file path=xl/calcChain.xml><?xml version="1.0" encoding="utf-8"?>
<calcChain xmlns="http://schemas.openxmlformats.org/spreadsheetml/2006/main">
  <c r="M17" i="2" l="1"/>
  <c r="M21" i="2" l="1"/>
  <c r="M16" i="2"/>
  <c r="M15" i="2"/>
  <c r="M12" i="2"/>
  <c r="M11" i="2"/>
  <c r="M8" i="2"/>
  <c r="M7" i="2"/>
  <c r="M5" i="2"/>
  <c r="M4" i="2"/>
  <c r="M9" i="2" l="1"/>
  <c r="N10" i="2"/>
  <c r="M18" i="2"/>
  <c r="M19" i="2" s="1"/>
  <c r="M6" i="2"/>
  <c r="M10" i="2"/>
  <c r="M20" i="2" l="1"/>
</calcChain>
</file>

<file path=xl/sharedStrings.xml><?xml version="1.0" encoding="utf-8"?>
<sst xmlns="http://schemas.openxmlformats.org/spreadsheetml/2006/main" count="2008" uniqueCount="545">
  <si>
    <t>Kategoria:</t>
  </si>
  <si>
    <t>OCHRONA ZDROWIA I OPIEKA SPOŁECZNA</t>
  </si>
  <si>
    <t>Dane dotyczące cywilnej służby zdrowia, informacje o szpitalach, (łącznie z zamiejscowymi oddziałami szpitalnymi) lecznictwie uzdrowiskowym (spr.ZD-1,ZD-2);od 2004 r. dane o szpitalach na podstawie spr. MZ-29; dane o personelu służby zdrowia (do 1998 r. spr. MZ-10, od 1999 r. spr . MZ-88), dane o aptekach i punktach aptecznych (spr.ZD-5), o placówkach ambulatoryjnej (ZD-3, ZD-3a, ZD-3b) i doraźnej opieki zdrowotnej (ZD-4), o żłobkach (spr. ZD-6), dane o placówkach stacjonarnej pomocy społecznej - domach lub zakładach pomocy społecznej (spr.ZD-7),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3-90/62/MZ).Od 2009 r. dane o środowiskowej pomocy społecznej</t>
  </si>
  <si>
    <t>Grupa:</t>
  </si>
  <si>
    <t>ŻŁOBKI</t>
  </si>
  <si>
    <t xml:space="preserve">Liczba placówek (żłobków/oddziałów) wykazana jest według stanu na 31 grudnia. 
Liczba dzieci podana jest według stanu na dzień 31 grudnia albo w ciągu roku w zależności od zmiennej.
</t>
  </si>
  <si>
    <t>Podgrupa:</t>
  </si>
  <si>
    <t>Żłobki i kluby dziecięce</t>
  </si>
  <si>
    <t>Kluby dziecięce to nowa forma opieki nad dziećmi, która w zasobach BDL ukazała sie po raz pierwszy przy danych za 2012 rok. Z tego względu dane za lata wsteczne nie sa porównywalne z 2012 rokiem.</t>
  </si>
  <si>
    <t>Data ostatniej aktualizacji:</t>
  </si>
  <si>
    <t>2017-03-07</t>
  </si>
  <si>
    <t>Wymiary:</t>
  </si>
  <si>
    <t>Wyszczególnienie; Rok</t>
  </si>
  <si>
    <t>Przypisy:</t>
  </si>
  <si>
    <t>Znak '-' oznacza brak danych</t>
  </si>
  <si>
    <t>Kod</t>
  </si>
  <si>
    <t>Nazwa</t>
  </si>
  <si>
    <t>Wyszczególnienie</t>
  </si>
  <si>
    <t>Rok</t>
  </si>
  <si>
    <t>Wartosc</t>
  </si>
  <si>
    <t>Jednostka miary</t>
  </si>
  <si>
    <t>Atrybut</t>
  </si>
  <si>
    <t>1101508000</t>
  </si>
  <si>
    <t>Powiat pabianicki</t>
  </si>
  <si>
    <t>żłobki</t>
  </si>
  <si>
    <t>2013</t>
  </si>
  <si>
    <t>ob.</t>
  </si>
  <si>
    <t xml:space="preserve"> </t>
  </si>
  <si>
    <t>1101520000</t>
  </si>
  <si>
    <t>Powiat zgierski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</si>
  <si>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</si>
  <si>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</si>
  <si>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</si>
  <si>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</si>
  <si>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</si>
  <si>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</si>
  <si>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1101716000</t>
  </si>
  <si>
    <t>Powiat tomaszowski</t>
  </si>
  <si>
    <t>1101762000</t>
  </si>
  <si>
    <t>Powiat m.Piotrków Trybunalski</t>
  </si>
  <si>
    <t>1101814000</t>
  </si>
  <si>
    <t>Powiat sieradzki</t>
  </si>
  <si>
    <t>1101819000</t>
  </si>
  <si>
    <t>Powiat zduńskowolski</t>
  </si>
  <si>
    <t>1101902000</t>
  </si>
  <si>
    <t>Powiat kutnowski</t>
  </si>
  <si>
    <t>1101905000</t>
  </si>
  <si>
    <t>Powiat łowicki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</si>
  <si>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</si>
  <si>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</si>
  <si>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</si>
  <si>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</si>
  <si>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</si>
  <si>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</si>
  <si>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1142524000</t>
  </si>
  <si>
    <t>Powiat pułtuski</t>
  </si>
  <si>
    <t>1142615000</t>
  </si>
  <si>
    <t>Powiat ostrołęcki</t>
  </si>
  <si>
    <t>1142661000</t>
  </si>
  <si>
    <t>Powiat m.Ostrołęka</t>
  </si>
  <si>
    <t>1142707000</t>
  </si>
  <si>
    <t>Powiat kozienicki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</si>
  <si>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</si>
  <si>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</si>
  <si>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</si>
  <si>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</si>
  <si>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</si>
  <si>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</si>
  <si>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</si>
  <si>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</si>
  <si>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</si>
  <si>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</si>
  <si>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</si>
  <si>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</si>
  <si>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</si>
  <si>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</si>
  <si>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</si>
  <si>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</si>
  <si>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</si>
  <si>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</si>
  <si>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</si>
  <si>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</si>
  <si>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</si>
  <si>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</si>
  <si>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</si>
  <si>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</si>
  <si>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</si>
  <si>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</si>
  <si>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</si>
  <si>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</si>
  <si>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</si>
  <si>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</si>
  <si>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1147062000</t>
  </si>
  <si>
    <t>Powiat m.Płock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</si>
  <si>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</si>
  <si>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</si>
  <si>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</si>
  <si>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</si>
  <si>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</si>
  <si>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</si>
  <si>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</si>
  <si>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</si>
  <si>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</si>
  <si>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</si>
  <si>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2122019000</t>
  </si>
  <si>
    <t>Powiat wielicki</t>
  </si>
  <si>
    <t>2122161000</t>
  </si>
  <si>
    <t>Powiat m.Kraków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</si>
  <si>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</si>
  <si>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</si>
  <si>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</si>
  <si>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</si>
  <si>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</si>
  <si>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</si>
  <si>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</si>
  <si>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</si>
  <si>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</si>
  <si>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</si>
  <si>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</si>
  <si>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</si>
  <si>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</si>
  <si>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</si>
  <si>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2122463000</t>
  </si>
  <si>
    <t>Powiat m.Tarnów</t>
  </si>
  <si>
    <t>2126911000</t>
  </si>
  <si>
    <t>Powiat nowotarski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</si>
  <si>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</si>
  <si>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</si>
  <si>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</si>
  <si>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</si>
  <si>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</si>
  <si>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</si>
  <si>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</si>
  <si>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</si>
  <si>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</si>
  <si>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</si>
  <si>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</si>
  <si>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</si>
  <si>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</si>
  <si>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</si>
  <si>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</si>
  <si>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</si>
  <si>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</si>
  <si>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</si>
  <si>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</si>
  <si>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</si>
  <si>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</si>
  <si>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</si>
  <si>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</si>
  <si>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</si>
  <si>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</si>
  <si>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</si>
  <si>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</si>
  <si>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</si>
  <si>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</si>
  <si>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</si>
  <si>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</si>
  <si>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</si>
  <si>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</si>
  <si>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</si>
  <si>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</si>
  <si>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</si>
  <si>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</si>
  <si>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</si>
  <si>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</si>
  <si>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</si>
  <si>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</si>
  <si>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</si>
  <si>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</si>
  <si>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</si>
  <si>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</si>
  <si>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</si>
  <si>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</si>
  <si>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</si>
  <si>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</si>
  <si>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</si>
  <si>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</si>
  <si>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</si>
  <si>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</si>
  <si>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</si>
  <si>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</si>
  <si>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</si>
  <si>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</si>
  <si>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</si>
  <si>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</si>
  <si>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</si>
  <si>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</si>
  <si>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</si>
  <si>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</si>
  <si>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</si>
  <si>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2245177000</t>
  </si>
  <si>
    <t>Powiat m.Tychy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</si>
  <si>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</si>
  <si>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</si>
  <si>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</si>
  <si>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</si>
  <si>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</si>
  <si>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</si>
  <si>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3061006000</t>
  </si>
  <si>
    <t>Powiat krasnostawski</t>
  </si>
  <si>
    <t>3061062000</t>
  </si>
  <si>
    <t>Powiat m.Chełm</t>
  </si>
  <si>
    <t>3061064000</t>
  </si>
  <si>
    <t>Powiat m.Zamość</t>
  </si>
  <si>
    <t>3061117000</t>
  </si>
  <si>
    <t>Powiat świdnicki</t>
  </si>
  <si>
    <t>3061163000</t>
  </si>
  <si>
    <t>Powiat m.Lublin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</si>
  <si>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</si>
  <si>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</si>
  <si>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</si>
  <si>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</si>
  <si>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</si>
  <si>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</si>
  <si>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</si>
  <si>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</si>
  <si>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</si>
  <si>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</si>
  <si>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3183302000</t>
  </si>
  <si>
    <t>Powiat brzozowski</t>
  </si>
  <si>
    <t>3183305000</t>
  </si>
  <si>
    <t>Powiat jasielski</t>
  </si>
  <si>
    <t>3183317000</t>
  </si>
  <si>
    <t>Powiat sanocki</t>
  </si>
  <si>
    <t>3183361000</t>
  </si>
  <si>
    <t>Powiat m.Krosno</t>
  </si>
  <si>
    <t>3183404000</t>
  </si>
  <si>
    <t>Powiat jarosławski</t>
  </si>
  <si>
    <t>3183409000</t>
  </si>
  <si>
    <t>Powiat lubaczowski</t>
  </si>
  <si>
    <t>3183414000</t>
  </si>
  <si>
    <t>Powiat przeworski</t>
  </si>
  <si>
    <t>3183462000</t>
  </si>
  <si>
    <t>Powiat m.Przemyśl</t>
  </si>
  <si>
    <t>3183515000</t>
  </si>
  <si>
    <t>Powiat ropczycko-sędziszowski</t>
  </si>
  <si>
    <t>3183516000</t>
  </si>
  <si>
    <t>Powiat rzeszowski</t>
  </si>
  <si>
    <t>3183563000</t>
  </si>
  <si>
    <t>Powiat m.Rzeszów</t>
  </si>
  <si>
    <t>3183603000</t>
  </si>
  <si>
    <t>Powiat dębicki</t>
  </si>
  <si>
    <t>3183611000</t>
  </si>
  <si>
    <t>Powiat mielecki</t>
  </si>
  <si>
    <t>3183612000</t>
  </si>
  <si>
    <t>Powiat niżański</t>
  </si>
  <si>
    <t>3183618000</t>
  </si>
  <si>
    <t>Powiat stalowowolski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</si>
  <si>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</si>
  <si>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</si>
  <si>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</si>
  <si>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</si>
  <si>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</si>
  <si>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</si>
  <si>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</si>
  <si>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</si>
  <si>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3203810000</t>
  </si>
  <si>
    <t>Powiat siemiatycki</t>
  </si>
  <si>
    <t>3203901000</t>
  </si>
  <si>
    <t>Powiat augustowski</t>
  </si>
  <si>
    <t>3203963000</t>
  </si>
  <si>
    <t>Powiat m.Suwałki</t>
  </si>
  <si>
    <t>3265204000</t>
  </si>
  <si>
    <t>Powiat kielecki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</si>
  <si>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</si>
  <si>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</si>
  <si>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</si>
  <si>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</si>
  <si>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</si>
  <si>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</si>
  <si>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</si>
  <si>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</si>
  <si>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3265302000</t>
  </si>
  <si>
    <t>Powiat jędrzejowski</t>
  </si>
  <si>
    <t>3265312000</t>
  </si>
  <si>
    <t>Powiat staszowski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</si>
  <si>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</si>
  <si>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</si>
  <si>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</si>
  <si>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</si>
  <si>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</si>
  <si>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</si>
  <si>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</si>
  <si>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</si>
  <si>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4081361000</t>
  </si>
  <si>
    <t>Powiat m.Gorzów Wielkopolski</t>
  </si>
  <si>
    <t>4081404000</t>
  </si>
  <si>
    <t>Powiat nowosolski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</si>
  <si>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</si>
  <si>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</si>
  <si>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</si>
  <si>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</si>
  <si>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</si>
  <si>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</si>
  <si>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</si>
  <si>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</si>
  <si>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</si>
  <si>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</si>
  <si>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4305708000</t>
  </si>
  <si>
    <t>Powiat kępiński</t>
  </si>
  <si>
    <t>4305712000</t>
  </si>
  <si>
    <t>Powiat krotoszyński</t>
  </si>
  <si>
    <t>4305717000</t>
  </si>
  <si>
    <t>Powiat ostrowski</t>
  </si>
  <si>
    <t>4305761000</t>
  </si>
  <si>
    <t>Powiat m.Kalisz</t>
  </si>
  <si>
    <t>4305803000</t>
  </si>
  <si>
    <t>Powiat gnieźnieński</t>
  </si>
  <si>
    <t>4305809000</t>
  </si>
  <si>
    <t>Powiat kolski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</si>
  <si>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</si>
  <si>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</si>
  <si>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</si>
  <si>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</si>
  <si>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</si>
  <si>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</si>
  <si>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</si>
  <si>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</si>
  <si>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</si>
  <si>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</si>
  <si>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4305914000</t>
  </si>
  <si>
    <t>Powiat międzychodzki</t>
  </si>
  <si>
    <t>4305915000</t>
  </si>
  <si>
    <t>Powiat nowotomyski</t>
  </si>
  <si>
    <t>4305929000</t>
  </si>
  <si>
    <t>Powiat wolsztyński</t>
  </si>
  <si>
    <t>4305963000</t>
  </si>
  <si>
    <t>Powiat m.Leszno</t>
  </si>
  <si>
    <t>4306019000</t>
  </si>
  <si>
    <t>Powiat pilski</t>
  </si>
  <si>
    <t>4306116000</t>
  </si>
  <si>
    <t>Powiat obornicki</t>
  </si>
  <si>
    <t>4306121000</t>
  </si>
  <si>
    <t>Powiat poznański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</si>
  <si>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</si>
  <si>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</si>
  <si>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</si>
  <si>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</si>
  <si>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</si>
  <si>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</si>
  <si>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</si>
  <si>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</si>
  <si>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</si>
  <si>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</si>
  <si>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</si>
  <si>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</si>
  <si>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</si>
  <si>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</si>
  <si>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</si>
  <si>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</si>
  <si>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4326410000</t>
  </si>
  <si>
    <t>Powiat myśliborski</t>
  </si>
  <si>
    <t>4326415000</t>
  </si>
  <si>
    <t>Powiat szczecinecki</t>
  </si>
  <si>
    <t>4326562000</t>
  </si>
  <si>
    <t>Powiat m.Szczecin</t>
  </si>
  <si>
    <t>4326604000</t>
  </si>
  <si>
    <t>Powiat goleniowski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</si>
  <si>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</si>
  <si>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</si>
  <si>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</si>
  <si>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</si>
  <si>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</si>
  <si>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</si>
  <si>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5020105000</t>
  </si>
  <si>
    <t>Powiat jaworski</t>
  </si>
  <si>
    <t>5020106000</t>
  </si>
  <si>
    <t>Powiat jeleniogórski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</si>
  <si>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</si>
  <si>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</si>
  <si>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</si>
  <si>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</si>
  <si>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</si>
  <si>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</si>
  <si>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</si>
  <si>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</si>
  <si>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</si>
  <si>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</si>
  <si>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</si>
  <si>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</si>
  <si>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</si>
  <si>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</si>
  <si>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</si>
  <si>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</si>
  <si>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</si>
  <si>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</si>
  <si>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</si>
  <si>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</si>
  <si>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</si>
  <si>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</si>
  <si>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</si>
  <si>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</si>
  <si>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</si>
  <si>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</si>
  <si>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</si>
  <si>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</si>
  <si>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</si>
  <si>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</si>
  <si>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</si>
  <si>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</si>
  <si>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</si>
  <si>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</si>
  <si>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</si>
  <si>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</si>
  <si>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</si>
  <si>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</si>
  <si>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</si>
  <si>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</si>
  <si>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</si>
  <si>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Powiat brzeski</t>
  </si>
  <si>
    <t>5163102000</t>
  </si>
  <si>
    <t>Powiat głubczycki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</si>
  <si>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</si>
  <si>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</si>
  <si>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</si>
  <si>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</si>
  <si>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</si>
  <si>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</si>
  <si>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</si>
  <si>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</si>
  <si>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</si>
  <si>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</si>
  <si>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</si>
  <si>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</si>
  <si>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</si>
  <si>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</si>
  <si>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</si>
  <si>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</si>
  <si>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</si>
  <si>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</si>
  <si>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</si>
  <si>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6040661000</t>
  </si>
  <si>
    <t>Powiat m.Bydgoszcz</t>
  </si>
  <si>
    <t>6040663000</t>
  </si>
  <si>
    <t>Powiat m.Toruń</t>
  </si>
  <si>
    <t>6040706000</t>
  </si>
  <si>
    <t>Powiat grudziądzki</t>
  </si>
  <si>
    <t>6040762000</t>
  </si>
  <si>
    <t>Powiat m.Grudziądz</t>
  </si>
  <si>
    <t>6040864000</t>
  </si>
  <si>
    <t>Powiat m.Włocławek</t>
  </si>
  <si>
    <t>6046707000</t>
  </si>
  <si>
    <t>Powiat inowrocławski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</si>
  <si>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</si>
  <si>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</si>
  <si>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</si>
  <si>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</si>
  <si>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</si>
  <si>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</si>
  <si>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</si>
  <si>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</si>
  <si>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</si>
  <si>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</si>
  <si>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</si>
  <si>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</si>
  <si>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</si>
  <si>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</si>
  <si>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</si>
  <si>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</si>
  <si>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</si>
  <si>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</si>
  <si>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</si>
  <si>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</si>
  <si>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</si>
  <si>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</si>
  <si>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</si>
  <si>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</si>
  <si>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</si>
  <si>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</si>
  <si>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</si>
  <si>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</si>
  <si>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</si>
  <si>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</si>
  <si>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</si>
  <si>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</si>
  <si>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</si>
  <si>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</si>
  <si>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</si>
  <si>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</si>
  <si>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</si>
  <si>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</si>
  <si>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</si>
  <si>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</si>
  <si>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</si>
  <si>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</si>
  <si>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</si>
  <si>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</si>
  <si>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</si>
  <si>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</si>
  <si>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</si>
  <si>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</si>
  <si>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</si>
  <si>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</si>
  <si>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</si>
  <si>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</si>
  <si>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</si>
  <si>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</si>
  <si>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</si>
  <si>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</si>
  <si>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</si>
  <si>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</si>
  <si>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6285608000</t>
  </si>
  <si>
    <t>Powiat kętrzyński</t>
  </si>
  <si>
    <t>6285610000</t>
  </si>
  <si>
    <t>Powiat mrągowski</t>
  </si>
  <si>
    <t>6285614000</t>
  </si>
  <si>
    <t>Powiat olsztyński</t>
  </si>
  <si>
    <t>6285662000</t>
  </si>
  <si>
    <t>Powiat m.Olsztyn</t>
  </si>
  <si>
    <t>Etykiety kolumn</t>
  </si>
  <si>
    <t>Etykiety wierszy</t>
  </si>
  <si>
    <t>ŚREDNIA</t>
  </si>
  <si>
    <t>KURTOZA</t>
  </si>
  <si>
    <t>SKOŚNOŚĆ</t>
  </si>
  <si>
    <t>ZAKRES</t>
  </si>
  <si>
    <t>MINIMUM</t>
  </si>
  <si>
    <t>MAXIMUM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</si>
  <si>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</si>
  <si>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</si>
  <si>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</si>
  <si>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</si>
  <si>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</si>
  <si>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</si>
  <si>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</si>
  <si>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</si>
  <si>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</si>
  <si>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</si>
  <si>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</si>
  <si>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</si>
  <si>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</si>
  <si>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MIARY KLASYCZNE</t>
  </si>
  <si>
    <t>Vx</t>
  </si>
  <si>
    <t>Xtyp</t>
  </si>
  <si>
    <t>MIARY POZYCYJNE</t>
  </si>
  <si>
    <t>Q1</t>
  </si>
  <si>
    <t>Q2 (mediana)</t>
  </si>
  <si>
    <t>Q3</t>
  </si>
  <si>
    <t>Q</t>
  </si>
  <si>
    <t>Vq</t>
  </si>
  <si>
    <t>Aq</t>
  </si>
  <si>
    <t>Dominanta</t>
  </si>
  <si>
    <t>Więcej</t>
  </si>
  <si>
    <t>Częstość</t>
  </si>
  <si>
    <t>Liczba obiektów w powiecie</t>
  </si>
  <si>
    <t xml:space="preserve">             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</si>
</sst>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i/>
      <sz val="11"/>
      <name val="Calibri"/>
      <family val="2"/>
      <charset val="238"/>
    </font>
    <font>
      <sz val="11"/>
      <name val="Calibri"/>
      <family val="2"/>
      <charset val="238"/>
    </font>
    <font>
      <sz val="11"/>
      <name val="Calibri"/>
    </font>
    <font>
      <b/>
      <i/>
      <sz val="11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ill="1" applyBorder="1" applyAlignment="1"/>
    <xf numFmtId="0" fontId="0" fillId="0" borderId="1" xfId="0" applyNumberFormat="1" applyFill="1" applyBorder="1" applyAlignment="1"/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0" fontId="2" fillId="0" borderId="5" xfId="0" applyNumberFormat="1" applyFont="1" applyBorder="1"/>
    <xf numFmtId="0" fontId="0" fillId="0" borderId="6" xfId="0" applyNumberFormat="1" applyFont="1" applyBorder="1"/>
    <xf numFmtId="2" fontId="0" fillId="0" borderId="6" xfId="0" applyNumberFormat="1" applyFont="1" applyBorder="1"/>
    <xf numFmtId="0" fontId="2" fillId="0" borderId="7" xfId="0" applyNumberFormat="1" applyFont="1" applyBorder="1"/>
    <xf numFmtId="2" fontId="0" fillId="0" borderId="0" xfId="0" applyNumberFormat="1" applyFont="1" applyBorder="1"/>
    <xf numFmtId="0" fontId="0" fillId="0" borderId="5" xfId="0" applyNumberFormat="1" applyFill="1" applyBorder="1" applyAlignment="1"/>
    <xf numFmtId="2" fontId="0" fillId="0" borderId="6" xfId="0" applyNumberFormat="1" applyFill="1" applyBorder="1" applyAlignment="1"/>
    <xf numFmtId="0" fontId="0" fillId="0" borderId="5" xfId="0" applyNumberFormat="1" applyFont="1" applyBorder="1"/>
    <xf numFmtId="2" fontId="0" fillId="0" borderId="8" xfId="0" applyNumberFormat="1" applyFont="1" applyBorder="1"/>
    <xf numFmtId="0" fontId="2" fillId="0" borderId="9" xfId="0" applyNumberFormat="1" applyFont="1" applyBorder="1"/>
    <xf numFmtId="2" fontId="0" fillId="0" borderId="0" xfId="0" applyNumberFormat="1" applyFont="1"/>
    <xf numFmtId="9" fontId="0" fillId="0" borderId="6" xfId="1" applyFont="1" applyBorder="1"/>
    <xf numFmtId="0" fontId="1" fillId="0" borderId="2" xfId="0" applyNumberFormat="1" applyFont="1" applyFill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2" fontId="0" fillId="0" borderId="10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1" fontId="0" fillId="0" borderId="0" xfId="0" applyNumberFormat="1" applyFill="1" applyBorder="1" applyAlignment="1"/>
    <xf numFmtId="0" fontId="4" fillId="0" borderId="2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vertical="top" wrapText="1"/>
    </xf>
    <xf numFmtId="0" fontId="5" fillId="0" borderId="12" xfId="0" applyNumberFormat="1" applyFont="1" applyBorder="1" applyAlignment="1">
      <alignment horizontal="center" vertical="center" readingOrder="1"/>
    </xf>
    <xf numFmtId="0" fontId="1" fillId="0" borderId="12" xfId="0" applyNumberFormat="1" applyFont="1" applyFill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400">
                <a:latin typeface="Calibri Light" panose="020F0302020204030204" pitchFamily="34" charset="0"/>
                <a:cs typeface="Calibri Light" panose="020F0302020204030204" pitchFamily="34" charset="0"/>
              </a:rPr>
              <a:t>Zróżnicowanie</a:t>
            </a:r>
            <a:r>
              <a:rPr lang="pl-PL" sz="1400" baseline="0">
                <a:latin typeface="Calibri Light" panose="020F0302020204030204" pitchFamily="34" charset="0"/>
                <a:cs typeface="Calibri Light" panose="020F0302020204030204" pitchFamily="34" charset="0"/>
              </a:rPr>
              <a:t> powiatów pod względem ilości  występujących żłobków</a:t>
            </a:r>
            <a:endParaRPr lang="pl-PL" sz="1400">
              <a:latin typeface="Calibri Light" panose="020F0302020204030204" pitchFamily="34" charset="0"/>
              <a:cs typeface="Calibri Light" panose="020F0302020204030204" pitchFamily="34" charset="0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'Dane oraz obliczenia'!$E$2:$E$244</c:f>
              <c:numCache>
                <c:formatCode>0</c:formatCode>
                <c:ptCount val="243"/>
                <c:pt idx="0">
                  <c:v>6</c:v>
                </c:pt>
                <c:pt idx="1">
                  <c:v>3</c:v>
                </c:pt>
                <c:pt idx="2">
                  <c:v>37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6</c:v>
                </c:pt>
                <c:pt idx="20">
                  <c:v>117</c:v>
                </c:pt>
                <c:pt idx="21">
                  <c:v>1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6</c:v>
                </c:pt>
                <c:pt idx="26">
                  <c:v>4</c:v>
                </c:pt>
                <c:pt idx="27">
                  <c:v>1</c:v>
                </c:pt>
                <c:pt idx="28">
                  <c:v>10</c:v>
                </c:pt>
                <c:pt idx="29">
                  <c:v>12</c:v>
                </c:pt>
                <c:pt idx="30">
                  <c:v>2</c:v>
                </c:pt>
                <c:pt idx="31">
                  <c:v>4</c:v>
                </c:pt>
                <c:pt idx="32">
                  <c:v>1</c:v>
                </c:pt>
                <c:pt idx="33">
                  <c:v>6</c:v>
                </c:pt>
                <c:pt idx="34">
                  <c:v>4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5</c:v>
                </c:pt>
                <c:pt idx="40">
                  <c:v>62</c:v>
                </c:pt>
                <c:pt idx="41">
                  <c:v>3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9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6</c:v>
                </c:pt>
                <c:pt idx="53">
                  <c:v>1</c:v>
                </c:pt>
                <c:pt idx="54">
                  <c:v>5</c:v>
                </c:pt>
                <c:pt idx="55">
                  <c:v>1</c:v>
                </c:pt>
                <c:pt idx="56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3</c:v>
                </c:pt>
                <c:pt idx="61">
                  <c:v>2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12</c:v>
                </c:pt>
                <c:pt idx="66">
                  <c:v>2</c:v>
                </c:pt>
                <c:pt idx="67">
                  <c:v>5</c:v>
                </c:pt>
                <c:pt idx="68">
                  <c:v>1</c:v>
                </c:pt>
                <c:pt idx="69">
                  <c:v>5</c:v>
                </c:pt>
                <c:pt idx="70">
                  <c:v>3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5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9</c:v>
                </c:pt>
                <c:pt idx="80">
                  <c:v>2</c:v>
                </c:pt>
                <c:pt idx="81">
                  <c:v>3</c:v>
                </c:pt>
                <c:pt idx="82">
                  <c:v>5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3</c:v>
                </c:pt>
                <c:pt idx="88">
                  <c:v>2</c:v>
                </c:pt>
                <c:pt idx="89">
                  <c:v>3</c:v>
                </c:pt>
                <c:pt idx="90">
                  <c:v>12</c:v>
                </c:pt>
                <c:pt idx="91">
                  <c:v>5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4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4</c:v>
                </c:pt>
                <c:pt idx="106">
                  <c:v>14</c:v>
                </c:pt>
                <c:pt idx="107">
                  <c:v>1</c:v>
                </c:pt>
                <c:pt idx="108">
                  <c:v>5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1</c:v>
                </c:pt>
                <c:pt idx="114">
                  <c:v>9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2</c:v>
                </c:pt>
                <c:pt idx="120">
                  <c:v>3</c:v>
                </c:pt>
                <c:pt idx="121">
                  <c:v>1</c:v>
                </c:pt>
                <c:pt idx="122">
                  <c:v>12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3</c:v>
                </c:pt>
                <c:pt idx="128">
                  <c:v>1</c:v>
                </c:pt>
                <c:pt idx="129">
                  <c:v>5</c:v>
                </c:pt>
                <c:pt idx="130">
                  <c:v>2</c:v>
                </c:pt>
                <c:pt idx="131">
                  <c:v>4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10</c:v>
                </c:pt>
                <c:pt idx="136">
                  <c:v>1</c:v>
                </c:pt>
                <c:pt idx="137">
                  <c:v>2</c:v>
                </c:pt>
                <c:pt idx="138">
                  <c:v>3</c:v>
                </c:pt>
                <c:pt idx="139">
                  <c:v>6</c:v>
                </c:pt>
                <c:pt idx="140">
                  <c:v>3</c:v>
                </c:pt>
                <c:pt idx="141">
                  <c:v>1</c:v>
                </c:pt>
                <c:pt idx="142">
                  <c:v>1</c:v>
                </c:pt>
                <c:pt idx="143">
                  <c:v>3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3</c:v>
                </c:pt>
                <c:pt idx="151">
                  <c:v>1</c:v>
                </c:pt>
                <c:pt idx="152">
                  <c:v>1</c:v>
                </c:pt>
                <c:pt idx="153">
                  <c:v>26</c:v>
                </c:pt>
                <c:pt idx="154">
                  <c:v>1</c:v>
                </c:pt>
                <c:pt idx="155">
                  <c:v>5</c:v>
                </c:pt>
                <c:pt idx="156">
                  <c:v>45</c:v>
                </c:pt>
                <c:pt idx="157">
                  <c:v>2</c:v>
                </c:pt>
                <c:pt idx="158">
                  <c:v>3</c:v>
                </c:pt>
                <c:pt idx="159">
                  <c:v>2</c:v>
                </c:pt>
                <c:pt idx="160">
                  <c:v>12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9</c:v>
                </c:pt>
                <c:pt idx="165">
                  <c:v>6</c:v>
                </c:pt>
                <c:pt idx="166">
                  <c:v>4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4</c:v>
                </c:pt>
                <c:pt idx="172">
                  <c:v>1</c:v>
                </c:pt>
                <c:pt idx="173">
                  <c:v>4</c:v>
                </c:pt>
                <c:pt idx="174">
                  <c:v>2</c:v>
                </c:pt>
                <c:pt idx="175">
                  <c:v>4</c:v>
                </c:pt>
                <c:pt idx="176">
                  <c:v>1</c:v>
                </c:pt>
                <c:pt idx="177">
                  <c:v>5</c:v>
                </c:pt>
                <c:pt idx="178">
                  <c:v>3</c:v>
                </c:pt>
                <c:pt idx="179">
                  <c:v>7</c:v>
                </c:pt>
                <c:pt idx="180">
                  <c:v>2</c:v>
                </c:pt>
                <c:pt idx="181">
                  <c:v>1</c:v>
                </c:pt>
                <c:pt idx="182">
                  <c:v>5</c:v>
                </c:pt>
                <c:pt idx="183">
                  <c:v>1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7</c:v>
                </c:pt>
                <c:pt idx="191">
                  <c:v>66</c:v>
                </c:pt>
                <c:pt idx="192">
                  <c:v>1</c:v>
                </c:pt>
                <c:pt idx="193">
                  <c:v>3</c:v>
                </c:pt>
                <c:pt idx="194">
                  <c:v>5</c:v>
                </c:pt>
                <c:pt idx="195">
                  <c:v>1</c:v>
                </c:pt>
                <c:pt idx="196">
                  <c:v>5</c:v>
                </c:pt>
                <c:pt idx="197">
                  <c:v>1</c:v>
                </c:pt>
                <c:pt idx="198">
                  <c:v>4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15</c:v>
                </c:pt>
                <c:pt idx="203">
                  <c:v>2</c:v>
                </c:pt>
                <c:pt idx="204">
                  <c:v>7</c:v>
                </c:pt>
                <c:pt idx="205">
                  <c:v>10</c:v>
                </c:pt>
                <c:pt idx="206">
                  <c:v>1</c:v>
                </c:pt>
                <c:pt idx="207">
                  <c:v>2</c:v>
                </c:pt>
                <c:pt idx="208">
                  <c:v>5</c:v>
                </c:pt>
                <c:pt idx="209">
                  <c:v>3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7</c:v>
                </c:pt>
                <c:pt idx="214">
                  <c:v>7</c:v>
                </c:pt>
                <c:pt idx="215">
                  <c:v>8</c:v>
                </c:pt>
                <c:pt idx="216">
                  <c:v>17</c:v>
                </c:pt>
                <c:pt idx="217">
                  <c:v>5</c:v>
                </c:pt>
                <c:pt idx="218">
                  <c:v>4</c:v>
                </c:pt>
                <c:pt idx="219">
                  <c:v>4</c:v>
                </c:pt>
                <c:pt idx="220">
                  <c:v>6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6</c:v>
                </c:pt>
                <c:pt idx="225">
                  <c:v>1</c:v>
                </c:pt>
                <c:pt idx="226">
                  <c:v>15</c:v>
                </c:pt>
                <c:pt idx="227">
                  <c:v>10</c:v>
                </c:pt>
                <c:pt idx="228">
                  <c:v>5</c:v>
                </c:pt>
                <c:pt idx="229">
                  <c:v>4</c:v>
                </c:pt>
                <c:pt idx="230">
                  <c:v>4</c:v>
                </c:pt>
                <c:pt idx="231">
                  <c:v>3</c:v>
                </c:pt>
                <c:pt idx="232">
                  <c:v>1</c:v>
                </c:pt>
                <c:pt idx="233">
                  <c:v>1</c:v>
                </c:pt>
                <c:pt idx="234">
                  <c:v>3</c:v>
                </c:pt>
                <c:pt idx="235">
                  <c:v>1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4</c:v>
                </c:pt>
                <c:pt idx="24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634368"/>
        <c:axId val="107650432"/>
      </c:barChart>
      <c:catAx>
        <c:axId val="78634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07650432"/>
        <c:crosses val="autoZero"/>
        <c:auto val="1"/>
        <c:lblAlgn val="ctr"/>
        <c:lblOffset val="100"/>
        <c:noMultiLvlLbl val="0"/>
      </c:catAx>
      <c:valAx>
        <c:axId val="1076504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78634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Częstość</c:v>
          </c:tx>
          <c:invertIfNegative val="0"/>
          <c:cat>
            <c:strRef>
              <c:f>Histogram!$L$3:$L$18</c:f>
              <c:strCache>
                <c:ptCount val="16"/>
                <c:pt idx="0">
                  <c:v>1</c:v>
                </c:pt>
                <c:pt idx="1">
                  <c:v>9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47</c:v>
                </c:pt>
                <c:pt idx="7">
                  <c:v>55</c:v>
                </c:pt>
                <c:pt idx="8">
                  <c:v>63</c:v>
                </c:pt>
                <c:pt idx="9">
                  <c:v>71</c:v>
                </c:pt>
                <c:pt idx="10">
                  <c:v>78</c:v>
                </c:pt>
                <c:pt idx="11">
                  <c:v>86</c:v>
                </c:pt>
                <c:pt idx="12">
                  <c:v>94</c:v>
                </c:pt>
                <c:pt idx="13">
                  <c:v>102</c:v>
                </c:pt>
                <c:pt idx="14">
                  <c:v>109</c:v>
                </c:pt>
                <c:pt idx="15">
                  <c:v>Więcej</c:v>
                </c:pt>
              </c:strCache>
            </c:strRef>
          </c:cat>
          <c:val>
            <c:numRef>
              <c:f>Histogram!$M$3:$M$18</c:f>
              <c:numCache>
                <c:formatCode>General</c:formatCode>
                <c:ptCount val="16"/>
                <c:pt idx="0">
                  <c:v>89</c:v>
                </c:pt>
                <c:pt idx="1">
                  <c:v>131</c:v>
                </c:pt>
                <c:pt idx="2">
                  <c:v>16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456192"/>
        <c:axId val="128506880"/>
      </c:barChart>
      <c:catAx>
        <c:axId val="12845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obiektów</a:t>
                </a:r>
                <a:r>
                  <a:rPr lang="pl-PL" baseline="0"/>
                  <a:t> w powiecie</a:t>
                </a:r>
                <a:endParaRPr lang="pl-PL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28506880"/>
        <c:crosses val="autoZero"/>
        <c:auto val="1"/>
        <c:lblAlgn val="ctr"/>
        <c:lblOffset val="100"/>
        <c:noMultiLvlLbl val="0"/>
      </c:catAx>
      <c:valAx>
        <c:axId val="128506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Częstość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45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57150</xdr:rowOff>
    </xdr:from>
    <xdr:to>
      <xdr:col>13</xdr:col>
      <xdr:colOff>123825</xdr:colOff>
      <xdr:row>20</xdr:row>
      <xdr:rowOff>85725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536575</xdr:colOff>
      <xdr:row>21</xdr:row>
      <xdr:rowOff>5293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Użytkownik systemu Windows" refreshedDate="42840.638240972221" createdVersion="4" refreshedVersion="4" recordCount="243">
  <cacheSource type="worksheet">
    <worksheetSource ref="A1:E244" sheet="Dane oraz obliczenia"/>
  </cacheSource>
  <cacheFields count="5">
    <cacheField name="Kod" numFmtId="0">
      <sharedItems count="243">
        <s v="1101508000"/>
        <s v="1101520000"/>
        <s v="1101661000"/>
        <s v="1101701000"/>
        <s v="1101707000"/>
        <s v="1101716000"/>
        <s v="1101762000"/>
        <s v="1101814000"/>
        <s v="1101819000"/>
        <s v="1101902000"/>
        <s v="1101905000"/>
        <s v="1101963000"/>
        <s v="1142502000"/>
        <s v="1142513000"/>
        <s v="1142524000"/>
        <s v="1142615000"/>
        <s v="1142661000"/>
        <s v="1142707000"/>
        <s v="1142736000"/>
        <s v="1142763000"/>
        <s v="1142865000"/>
        <s v="1142903000"/>
        <s v="1142908000"/>
        <s v="1142912000"/>
        <s v="1142917000"/>
        <s v="1142934000"/>
        <s v="1143005000"/>
        <s v="1143006000"/>
        <s v="1143018000"/>
        <s v="1143021000"/>
        <s v="1143028000"/>
        <s v="1143032000"/>
        <s v="1143038000"/>
        <s v="1147062000"/>
        <s v="1147164000"/>
        <s v="2122001000"/>
        <s v="2122006000"/>
        <s v="2122008000"/>
        <s v="2122009000"/>
        <s v="2122019000"/>
        <s v="2122161000"/>
        <s v="2122207000"/>
        <s v="2122210000"/>
        <s v="2122262000"/>
        <s v="2122303000"/>
        <s v="2122312000"/>
        <s v="2122313000"/>
        <s v="2122318000"/>
        <s v="2122463000"/>
        <s v="2126911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77000"/>
        <s v="3060919000"/>
        <s v="3060961000"/>
        <s v="3061002000"/>
        <s v="3061006000"/>
        <s v="3061062000"/>
        <s v="3061064000"/>
        <s v="3061117000"/>
        <s v="3061163000"/>
        <s v="3061207000"/>
        <s v="3061211000"/>
        <s v="3061212000"/>
        <s v="3061214000"/>
        <s v="3061216000"/>
        <s v="3183302000"/>
        <s v="3183305000"/>
        <s v="3183317000"/>
        <s v="3183361000"/>
        <s v="3183404000"/>
        <s v="3183409000"/>
        <s v="3183414000"/>
        <s v="3183462000"/>
        <s v="3183515000"/>
        <s v="3183516000"/>
        <s v="3183563000"/>
        <s v="3183603000"/>
        <s v="3183611000"/>
        <s v="3183612000"/>
        <s v="3183618000"/>
        <s v="3183664000"/>
        <s v="3203702000"/>
        <s v="3203711000"/>
        <s v="3203761000"/>
        <s v="3203810000"/>
        <s v="3203901000"/>
        <s v="3203963000"/>
        <s v="3265204000"/>
        <s v="3265207000"/>
        <s v="3265210000"/>
        <s v="3265211000"/>
        <s v="3265261000"/>
        <s v="3265302000"/>
        <s v="3265312000"/>
        <s v="4081301000"/>
        <s v="4081303000"/>
        <s v="4081305000"/>
        <s v="4081306000"/>
        <s v="4081361000"/>
        <s v="4081404000"/>
        <s v="4081409000"/>
        <s v="4081410000"/>
        <s v="4081411000"/>
        <s v="4081412000"/>
        <s v="4081462000"/>
        <s v="4305708000"/>
        <s v="4305712000"/>
        <s v="4305717000"/>
        <s v="4305761000"/>
        <s v="4305803000"/>
        <s v="4305809000"/>
        <s v="4305823000"/>
        <s v="4305827000"/>
        <s v="4305830000"/>
        <s v="4305862000"/>
        <s v="4305904000"/>
        <s v="4305914000"/>
        <s v="4305915000"/>
        <s v="4305929000"/>
        <s v="4305963000"/>
        <s v="4306019000"/>
        <s v="4306116000"/>
        <s v="4306121000"/>
        <s v="4306125000"/>
        <s v="4306126000"/>
        <s v="4306264000"/>
        <s v="4326301000"/>
        <s v="4326308000"/>
        <s v="4326313000"/>
        <s v="4326361000"/>
        <s v="4326402000"/>
        <s v="4326410000"/>
        <s v="4326415000"/>
        <s v="4326562000"/>
        <s v="4326604000"/>
        <s v="4326611000"/>
        <s v="4326614000"/>
        <s v="4326663000"/>
        <s v="5020105000"/>
        <s v="5020106000"/>
        <s v="5020125000"/>
        <s v="5020126000"/>
        <s v="5020161000"/>
        <s v="5020203000"/>
        <s v="5020211000"/>
        <s v="5020216000"/>
        <s v="5020262000"/>
        <s v="5020302000"/>
        <s v="5020308000"/>
        <s v="5020319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61000"/>
        <s v="6040663000"/>
        <s v="6040706000"/>
        <s v="6040762000"/>
        <s v="6040864000"/>
        <s v="6046707000"/>
        <s v="6046813000"/>
        <s v="6046814000"/>
        <s v="6046816000"/>
        <s v="6224004000"/>
        <s v="6224005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12000"/>
        <s v="6285415000"/>
        <s v="6285461000"/>
        <s v="6285505000"/>
        <s v="6285506000"/>
        <s v="6285513000"/>
        <s v="6285516000"/>
        <s v="6285608000"/>
        <s v="6285610000"/>
        <s v="6285614000"/>
        <s v="6285662000"/>
      </sharedItems>
    </cacheField>
    <cacheField name="Nazwa" numFmtId="0">
      <sharedItems count="240">
        <s v="Powiat pabianicki"/>
        <s v="Powiat zgierski"/>
        <s v="Powiat m.Łódź"/>
        <s v="Powiat bełchatowski"/>
        <s v="Powiat opoczyński"/>
        <s v="Powiat tomaszowski"/>
        <s v="Powiat m.Piotrków Trybunalski"/>
        <s v="Powiat sieradzki"/>
        <s v="Powiat zduńskowolski"/>
        <s v="Powiat kutnowski"/>
        <s v="Powiat łowicki"/>
        <s v="Powiat m.Skierniewice"/>
        <s v="Powiat ciechanowski"/>
        <s v="Powiat mławski"/>
        <s v="Powiat pułtuski"/>
        <s v="Powiat ostrołęcki"/>
        <s v="Powiat m.Ostrołęka"/>
        <s v="Powiat kozienicki"/>
        <s v="Powiat zwoleński"/>
        <s v="Powiat m.Radom"/>
        <s v="Powiat m. st. Warszawa"/>
        <s v="Powiat garwoliński"/>
        <s v="Powiat legionowski"/>
        <s v="Powiat miń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m.Płock"/>
        <s v="Powiat m.Siedlce"/>
        <s v="Powiat bocheński"/>
        <s v="Powiat krakowski"/>
        <s v="Powiat miechowski"/>
        <s v="Powiat myślenicki"/>
        <s v="Powiat wielicki"/>
        <s v="Powiat m.Kraków"/>
        <s v="Powiat limanowski"/>
        <s v="Powiat nowosądecki"/>
        <s v="Powiat m.Nowy Sącz"/>
        <s v="Powiat chrzanowski"/>
        <s v="Powiat olkuski"/>
        <s v="Powiat oświęcimski"/>
        <s v="Powiat wadowicki"/>
        <s v="Powiat m.Tarnów"/>
        <s v="Powiat nowotar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m.Tychy"/>
        <s v="Powiat włodawski"/>
        <s v="Powiat m.Biała Podlaska"/>
        <s v="Powiat biłgorajski"/>
        <s v="Powiat krasnostawski"/>
        <s v="Powiat m.Chełm"/>
        <s v="Powiat m.Zamość"/>
        <s v="Powiat świdnicki"/>
        <s v="Powiat m.Lublin"/>
        <s v="Powiat kraśnicki"/>
        <s v="Powiat łukowski"/>
        <s v="Powiat opolski"/>
        <s v="Powiat puławski"/>
        <s v="Powiat rycki"/>
        <s v="Powiat brzozowski"/>
        <s v="Powiat jasielski"/>
        <s v="Powiat sanocki"/>
        <s v="Powiat m.Krosno"/>
        <s v="Powiat jarosławski"/>
        <s v="Powiat lubaczowski"/>
        <s v="Powiat przeworski"/>
        <s v="Powiat m.Przemyśl"/>
        <s v="Powiat ropczycko-sędziszowski"/>
        <s v="Powiat rzeszowski"/>
        <s v="Powiat m.Rzeszów"/>
        <s v="Powiat dębicki"/>
        <s v="Powiat mielecki"/>
        <s v="Powiat niżański"/>
        <s v="Powiat stalowowolski"/>
        <s v="Powiat m.Tarnobrzeg"/>
        <s v="Powiat białostocki"/>
        <s v="Powiat sokólski"/>
        <s v="Powiat m.Białystok"/>
        <s v="Powiat siemiatycki"/>
        <s v="Powiat augustowski"/>
        <s v="Powiat m.Suwałki"/>
        <s v="Powiat kielecki"/>
        <s v="Powiat ostrowiecki"/>
        <s v="Powiat skarżyski"/>
        <s v="Powiat starachowicki"/>
        <s v="Powiat m.Kielce"/>
        <s v="Powiat jędrzejowski"/>
        <s v="Powiat staszowski"/>
        <s v="Powiat gorzowski"/>
        <s v="Powiat międzyrzecki"/>
        <s v="Powiat słubicki"/>
        <s v="Powiat strzelecko-drezdenecki"/>
        <s v="Powiat m.Gorzów Wielkopolski"/>
        <s v="Powiat nowosolski"/>
        <s v="Powiat zielonogórski"/>
        <s v="Powiat żagański"/>
        <s v="Powiat żarski"/>
        <s v="Powiat wschowski"/>
        <s v="Powiat m.Zielona Góra"/>
        <s v="Powiat kępiński"/>
        <s v="Powiat krotoszyński"/>
        <s v="Powiat ostrowski"/>
        <s v="Powiat m.Kalisz"/>
        <s v="Powiat gnieźnieński"/>
        <s v="Powiat kolski"/>
        <s v="Powiat słupecki"/>
        <s v="Powiat turecki"/>
        <s v="Powiat wrzesiński"/>
        <s v="Powiat m.Konin"/>
        <s v="Powiat gostyński"/>
        <s v="Powiat międzychodzki"/>
        <s v="Powiat nowotomyski"/>
        <s v="Powiat wolsztyński"/>
        <s v="Powiat m.Leszno"/>
        <s v="Powiat pilski"/>
        <s v="Powiat obornicki"/>
        <s v="Powiat poznański"/>
        <s v="Powiat średzki"/>
        <s v="Powiat śremski"/>
        <s v="Powiat m.Poznań"/>
        <s v="Powiat białogardzki"/>
        <s v="Powiat kołobrzeski"/>
        <s v="Powiat sławieński"/>
        <s v="Powiat m.Koszalin"/>
        <s v="Powiat choszczeński"/>
        <s v="Powiat myśliborski"/>
        <s v="Powiat szczecinecki"/>
        <s v="Powiat m.Szczecin"/>
        <s v="Powiat goleniowski"/>
        <s v="Powiat policki"/>
        <s v="Powiat stargardzki"/>
        <s v="Powiat m.Świnoujście"/>
        <s v="Powiat jaworski"/>
        <s v="Powiat jeleniogórski"/>
        <s v="Powiat zgorzelecki"/>
        <s v="Powiat złotoryjski"/>
        <s v="Powiat m.Jelenia Góra"/>
        <s v="Powiat głogowski"/>
        <s v="Powiat lubiński"/>
        <s v="Powiat polkowicki"/>
        <s v="Powiat m.Legnica"/>
        <s v="Powiat dzierżoniowski"/>
        <s v="Powiat kłodz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brzeski"/>
        <s v="Powiat głubczyc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m.Bydgoszcz"/>
        <s v="Powiat m.Toruń"/>
        <s v="Powiat grudziądzki"/>
        <s v="Powiat m.Grudziądz"/>
        <s v="Powiat m.Włocławek"/>
        <s v="Powiat inowrocław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nowomiejski"/>
        <s v="Powiat ostródzki"/>
        <s v="Powiat m.Elbląg"/>
        <s v="Powiat ełcki"/>
        <s v="Powiat giżycki"/>
        <s v="Powiat olecki"/>
        <s v="Powiat piski"/>
        <s v="Powiat kętrzyński"/>
        <s v="Powiat mrągowski"/>
        <s v="Powiat olsztyński"/>
        <s v="Powiat m.Olsztyn"/>
      </sharedItems>
    </cacheField>
    <cacheField name="Wyszczególnienie" numFmtId="0">
      <sharedItems count="1">
        <s v="żłobki"/>
      </sharedItems>
    </cacheField>
    <cacheField name="Rok" numFmtId="0">
      <sharedItems count="1">
        <s v="2013"/>
      </sharedItems>
    </cacheField>
    <cacheField name="Wartosc" numFmtId="1">
      <sharedItems containsSemiMixedTypes="0" containsString="0" containsNumber="1" containsInteger="1" minValue="1" maxValue="1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3">
  <r>
    <x v="0"/>
    <x v="0"/>
    <x v="0"/>
    <x v="0"/>
    <n v="6"/>
  </r>
  <r>
    <x v="1"/>
    <x v="1"/>
    <x v="0"/>
    <x v="0"/>
    <n v="3"/>
  </r>
  <r>
    <x v="2"/>
    <x v="2"/>
    <x v="0"/>
    <x v="0"/>
    <n v="37"/>
  </r>
  <r>
    <x v="3"/>
    <x v="3"/>
    <x v="0"/>
    <x v="0"/>
    <n v="3"/>
  </r>
  <r>
    <x v="4"/>
    <x v="4"/>
    <x v="0"/>
    <x v="0"/>
    <n v="1"/>
  </r>
  <r>
    <x v="5"/>
    <x v="5"/>
    <x v="0"/>
    <x v="0"/>
    <n v="2"/>
  </r>
  <r>
    <x v="6"/>
    <x v="6"/>
    <x v="0"/>
    <x v="0"/>
    <n v="1"/>
  </r>
  <r>
    <x v="7"/>
    <x v="7"/>
    <x v="0"/>
    <x v="0"/>
    <n v="1"/>
  </r>
  <r>
    <x v="8"/>
    <x v="8"/>
    <x v="0"/>
    <x v="0"/>
    <n v="1"/>
  </r>
  <r>
    <x v="9"/>
    <x v="9"/>
    <x v="0"/>
    <x v="0"/>
    <n v="2"/>
  </r>
  <r>
    <x v="10"/>
    <x v="10"/>
    <x v="0"/>
    <x v="0"/>
    <n v="1"/>
  </r>
  <r>
    <x v="11"/>
    <x v="11"/>
    <x v="0"/>
    <x v="0"/>
    <n v="1"/>
  </r>
  <r>
    <x v="12"/>
    <x v="12"/>
    <x v="0"/>
    <x v="0"/>
    <n v="1"/>
  </r>
  <r>
    <x v="13"/>
    <x v="13"/>
    <x v="0"/>
    <x v="0"/>
    <n v="1"/>
  </r>
  <r>
    <x v="14"/>
    <x v="14"/>
    <x v="0"/>
    <x v="0"/>
    <n v="1"/>
  </r>
  <r>
    <x v="15"/>
    <x v="15"/>
    <x v="0"/>
    <x v="0"/>
    <n v="1"/>
  </r>
  <r>
    <x v="16"/>
    <x v="16"/>
    <x v="0"/>
    <x v="0"/>
    <n v="2"/>
  </r>
  <r>
    <x v="17"/>
    <x v="17"/>
    <x v="0"/>
    <x v="0"/>
    <n v="1"/>
  </r>
  <r>
    <x v="18"/>
    <x v="18"/>
    <x v="0"/>
    <x v="0"/>
    <n v="1"/>
  </r>
  <r>
    <x v="19"/>
    <x v="19"/>
    <x v="0"/>
    <x v="0"/>
    <n v="6"/>
  </r>
  <r>
    <x v="20"/>
    <x v="20"/>
    <x v="0"/>
    <x v="0"/>
    <n v="117"/>
  </r>
  <r>
    <x v="21"/>
    <x v="21"/>
    <x v="0"/>
    <x v="0"/>
    <n v="1"/>
  </r>
  <r>
    <x v="22"/>
    <x v="22"/>
    <x v="0"/>
    <x v="0"/>
    <n v="6"/>
  </r>
  <r>
    <x v="23"/>
    <x v="23"/>
    <x v="0"/>
    <x v="0"/>
    <n v="3"/>
  </r>
  <r>
    <x v="24"/>
    <x v="24"/>
    <x v="0"/>
    <x v="0"/>
    <n v="3"/>
  </r>
  <r>
    <x v="25"/>
    <x v="25"/>
    <x v="0"/>
    <x v="0"/>
    <n v="6"/>
  </r>
  <r>
    <x v="26"/>
    <x v="26"/>
    <x v="0"/>
    <x v="0"/>
    <n v="4"/>
  </r>
  <r>
    <x v="27"/>
    <x v="27"/>
    <x v="0"/>
    <x v="0"/>
    <n v="1"/>
  </r>
  <r>
    <x v="28"/>
    <x v="28"/>
    <x v="0"/>
    <x v="0"/>
    <n v="10"/>
  </r>
  <r>
    <x v="29"/>
    <x v="29"/>
    <x v="0"/>
    <x v="0"/>
    <n v="12"/>
  </r>
  <r>
    <x v="30"/>
    <x v="30"/>
    <x v="0"/>
    <x v="0"/>
    <n v="2"/>
  </r>
  <r>
    <x v="31"/>
    <x v="31"/>
    <x v="0"/>
    <x v="0"/>
    <n v="4"/>
  </r>
  <r>
    <x v="32"/>
    <x v="32"/>
    <x v="0"/>
    <x v="0"/>
    <n v="1"/>
  </r>
  <r>
    <x v="33"/>
    <x v="33"/>
    <x v="0"/>
    <x v="0"/>
    <n v="6"/>
  </r>
  <r>
    <x v="34"/>
    <x v="34"/>
    <x v="0"/>
    <x v="0"/>
    <n v="4"/>
  </r>
  <r>
    <x v="35"/>
    <x v="35"/>
    <x v="0"/>
    <x v="0"/>
    <n v="1"/>
  </r>
  <r>
    <x v="36"/>
    <x v="36"/>
    <x v="0"/>
    <x v="0"/>
    <n v="3"/>
  </r>
  <r>
    <x v="37"/>
    <x v="37"/>
    <x v="0"/>
    <x v="0"/>
    <n v="1"/>
  </r>
  <r>
    <x v="38"/>
    <x v="38"/>
    <x v="0"/>
    <x v="0"/>
    <n v="1"/>
  </r>
  <r>
    <x v="39"/>
    <x v="39"/>
    <x v="0"/>
    <x v="0"/>
    <n v="5"/>
  </r>
  <r>
    <x v="40"/>
    <x v="40"/>
    <x v="0"/>
    <x v="0"/>
    <n v="62"/>
  </r>
  <r>
    <x v="41"/>
    <x v="41"/>
    <x v="0"/>
    <x v="0"/>
    <n v="3"/>
  </r>
  <r>
    <x v="42"/>
    <x v="42"/>
    <x v="0"/>
    <x v="0"/>
    <n v="1"/>
  </r>
  <r>
    <x v="43"/>
    <x v="43"/>
    <x v="0"/>
    <x v="0"/>
    <n v="2"/>
  </r>
  <r>
    <x v="44"/>
    <x v="44"/>
    <x v="0"/>
    <x v="0"/>
    <n v="2"/>
  </r>
  <r>
    <x v="45"/>
    <x v="45"/>
    <x v="0"/>
    <x v="0"/>
    <n v="1"/>
  </r>
  <r>
    <x v="46"/>
    <x v="46"/>
    <x v="0"/>
    <x v="0"/>
    <n v="2"/>
  </r>
  <r>
    <x v="47"/>
    <x v="47"/>
    <x v="0"/>
    <x v="0"/>
    <n v="1"/>
  </r>
  <r>
    <x v="48"/>
    <x v="48"/>
    <x v="0"/>
    <x v="0"/>
    <n v="9"/>
  </r>
  <r>
    <x v="49"/>
    <x v="49"/>
    <x v="0"/>
    <x v="0"/>
    <n v="2"/>
  </r>
  <r>
    <x v="50"/>
    <x v="50"/>
    <x v="0"/>
    <x v="0"/>
    <n v="1"/>
  </r>
  <r>
    <x v="51"/>
    <x v="51"/>
    <x v="0"/>
    <x v="0"/>
    <n v="2"/>
  </r>
  <r>
    <x v="52"/>
    <x v="52"/>
    <x v="0"/>
    <x v="0"/>
    <n v="6"/>
  </r>
  <r>
    <x v="53"/>
    <x v="53"/>
    <x v="0"/>
    <x v="0"/>
    <n v="1"/>
  </r>
  <r>
    <x v="54"/>
    <x v="54"/>
    <x v="0"/>
    <x v="0"/>
    <n v="5"/>
  </r>
  <r>
    <x v="55"/>
    <x v="55"/>
    <x v="0"/>
    <x v="0"/>
    <n v="1"/>
  </r>
  <r>
    <x v="56"/>
    <x v="56"/>
    <x v="0"/>
    <x v="0"/>
    <n v="3"/>
  </r>
  <r>
    <x v="57"/>
    <x v="57"/>
    <x v="0"/>
    <x v="0"/>
    <n v="2"/>
  </r>
  <r>
    <x v="58"/>
    <x v="58"/>
    <x v="0"/>
    <x v="0"/>
    <n v="1"/>
  </r>
  <r>
    <x v="59"/>
    <x v="59"/>
    <x v="0"/>
    <x v="0"/>
    <n v="1"/>
  </r>
  <r>
    <x v="60"/>
    <x v="60"/>
    <x v="0"/>
    <x v="0"/>
    <n v="3"/>
  </r>
  <r>
    <x v="61"/>
    <x v="61"/>
    <x v="0"/>
    <x v="0"/>
    <n v="2"/>
  </r>
  <r>
    <x v="62"/>
    <x v="62"/>
    <x v="0"/>
    <x v="0"/>
    <n v="5"/>
  </r>
  <r>
    <x v="63"/>
    <x v="63"/>
    <x v="0"/>
    <x v="0"/>
    <n v="8"/>
  </r>
  <r>
    <x v="64"/>
    <x v="64"/>
    <x v="0"/>
    <x v="0"/>
    <n v="6"/>
  </r>
  <r>
    <x v="65"/>
    <x v="65"/>
    <x v="0"/>
    <x v="0"/>
    <n v="12"/>
  </r>
  <r>
    <x v="66"/>
    <x v="66"/>
    <x v="0"/>
    <x v="0"/>
    <n v="2"/>
  </r>
  <r>
    <x v="67"/>
    <x v="67"/>
    <x v="0"/>
    <x v="0"/>
    <n v="5"/>
  </r>
  <r>
    <x v="68"/>
    <x v="68"/>
    <x v="0"/>
    <x v="0"/>
    <n v="1"/>
  </r>
  <r>
    <x v="69"/>
    <x v="69"/>
    <x v="0"/>
    <x v="0"/>
    <n v="5"/>
  </r>
  <r>
    <x v="70"/>
    <x v="70"/>
    <x v="0"/>
    <x v="0"/>
    <n v="3"/>
  </r>
  <r>
    <x v="71"/>
    <x v="71"/>
    <x v="0"/>
    <x v="0"/>
    <n v="2"/>
  </r>
  <r>
    <x v="72"/>
    <x v="72"/>
    <x v="0"/>
    <x v="0"/>
    <n v="1"/>
  </r>
  <r>
    <x v="73"/>
    <x v="73"/>
    <x v="0"/>
    <x v="0"/>
    <n v="1"/>
  </r>
  <r>
    <x v="74"/>
    <x v="74"/>
    <x v="0"/>
    <x v="0"/>
    <n v="1"/>
  </r>
  <r>
    <x v="75"/>
    <x v="75"/>
    <x v="0"/>
    <x v="0"/>
    <n v="5"/>
  </r>
  <r>
    <x v="76"/>
    <x v="76"/>
    <x v="0"/>
    <x v="0"/>
    <n v="3"/>
  </r>
  <r>
    <x v="77"/>
    <x v="77"/>
    <x v="0"/>
    <x v="0"/>
    <n v="3"/>
  </r>
  <r>
    <x v="78"/>
    <x v="78"/>
    <x v="0"/>
    <x v="0"/>
    <n v="2"/>
  </r>
  <r>
    <x v="79"/>
    <x v="79"/>
    <x v="0"/>
    <x v="0"/>
    <n v="9"/>
  </r>
  <r>
    <x v="80"/>
    <x v="80"/>
    <x v="0"/>
    <x v="0"/>
    <n v="2"/>
  </r>
  <r>
    <x v="81"/>
    <x v="81"/>
    <x v="0"/>
    <x v="0"/>
    <n v="3"/>
  </r>
  <r>
    <x v="82"/>
    <x v="82"/>
    <x v="0"/>
    <x v="0"/>
    <n v="5"/>
  </r>
  <r>
    <x v="83"/>
    <x v="83"/>
    <x v="0"/>
    <x v="0"/>
    <n v="2"/>
  </r>
  <r>
    <x v="84"/>
    <x v="84"/>
    <x v="0"/>
    <x v="0"/>
    <n v="1"/>
  </r>
  <r>
    <x v="85"/>
    <x v="85"/>
    <x v="0"/>
    <x v="0"/>
    <n v="2"/>
  </r>
  <r>
    <x v="86"/>
    <x v="86"/>
    <x v="0"/>
    <x v="0"/>
    <n v="1"/>
  </r>
  <r>
    <x v="87"/>
    <x v="87"/>
    <x v="0"/>
    <x v="0"/>
    <n v="3"/>
  </r>
  <r>
    <x v="88"/>
    <x v="88"/>
    <x v="0"/>
    <x v="0"/>
    <n v="2"/>
  </r>
  <r>
    <x v="89"/>
    <x v="89"/>
    <x v="0"/>
    <x v="0"/>
    <n v="3"/>
  </r>
  <r>
    <x v="90"/>
    <x v="90"/>
    <x v="0"/>
    <x v="0"/>
    <n v="12"/>
  </r>
  <r>
    <x v="91"/>
    <x v="91"/>
    <x v="0"/>
    <x v="0"/>
    <n v="5"/>
  </r>
  <r>
    <x v="92"/>
    <x v="92"/>
    <x v="0"/>
    <x v="0"/>
    <n v="1"/>
  </r>
  <r>
    <x v="93"/>
    <x v="93"/>
    <x v="0"/>
    <x v="0"/>
    <n v="2"/>
  </r>
  <r>
    <x v="94"/>
    <x v="94"/>
    <x v="0"/>
    <x v="0"/>
    <n v="3"/>
  </r>
  <r>
    <x v="95"/>
    <x v="95"/>
    <x v="0"/>
    <x v="0"/>
    <n v="1"/>
  </r>
  <r>
    <x v="96"/>
    <x v="96"/>
    <x v="0"/>
    <x v="0"/>
    <n v="1"/>
  </r>
  <r>
    <x v="97"/>
    <x v="97"/>
    <x v="0"/>
    <x v="0"/>
    <n v="1"/>
  </r>
  <r>
    <x v="98"/>
    <x v="98"/>
    <x v="0"/>
    <x v="0"/>
    <n v="3"/>
  </r>
  <r>
    <x v="99"/>
    <x v="99"/>
    <x v="0"/>
    <x v="0"/>
    <n v="4"/>
  </r>
  <r>
    <x v="100"/>
    <x v="100"/>
    <x v="0"/>
    <x v="0"/>
    <n v="1"/>
  </r>
  <r>
    <x v="101"/>
    <x v="101"/>
    <x v="0"/>
    <x v="0"/>
    <n v="1"/>
  </r>
  <r>
    <x v="102"/>
    <x v="102"/>
    <x v="0"/>
    <x v="0"/>
    <n v="1"/>
  </r>
  <r>
    <x v="103"/>
    <x v="103"/>
    <x v="0"/>
    <x v="0"/>
    <n v="2"/>
  </r>
  <r>
    <x v="104"/>
    <x v="104"/>
    <x v="0"/>
    <x v="0"/>
    <n v="1"/>
  </r>
  <r>
    <x v="105"/>
    <x v="105"/>
    <x v="0"/>
    <x v="0"/>
    <n v="4"/>
  </r>
  <r>
    <x v="106"/>
    <x v="106"/>
    <x v="0"/>
    <x v="0"/>
    <n v="14"/>
  </r>
  <r>
    <x v="107"/>
    <x v="107"/>
    <x v="0"/>
    <x v="0"/>
    <n v="1"/>
  </r>
  <r>
    <x v="108"/>
    <x v="108"/>
    <x v="0"/>
    <x v="0"/>
    <n v="5"/>
  </r>
  <r>
    <x v="109"/>
    <x v="109"/>
    <x v="0"/>
    <x v="0"/>
    <n v="1"/>
  </r>
  <r>
    <x v="110"/>
    <x v="110"/>
    <x v="0"/>
    <x v="0"/>
    <n v="1"/>
  </r>
  <r>
    <x v="111"/>
    <x v="111"/>
    <x v="0"/>
    <x v="0"/>
    <n v="3"/>
  </r>
  <r>
    <x v="112"/>
    <x v="112"/>
    <x v="0"/>
    <x v="0"/>
    <n v="2"/>
  </r>
  <r>
    <x v="113"/>
    <x v="113"/>
    <x v="0"/>
    <x v="0"/>
    <n v="1"/>
  </r>
  <r>
    <x v="114"/>
    <x v="114"/>
    <x v="0"/>
    <x v="0"/>
    <n v="9"/>
  </r>
  <r>
    <x v="115"/>
    <x v="115"/>
    <x v="0"/>
    <x v="0"/>
    <n v="1"/>
  </r>
  <r>
    <x v="116"/>
    <x v="116"/>
    <x v="0"/>
    <x v="0"/>
    <n v="1"/>
  </r>
  <r>
    <x v="117"/>
    <x v="117"/>
    <x v="0"/>
    <x v="0"/>
    <n v="2"/>
  </r>
  <r>
    <x v="118"/>
    <x v="118"/>
    <x v="0"/>
    <x v="0"/>
    <n v="1"/>
  </r>
  <r>
    <x v="119"/>
    <x v="119"/>
    <x v="0"/>
    <x v="0"/>
    <n v="2"/>
  </r>
  <r>
    <x v="120"/>
    <x v="120"/>
    <x v="0"/>
    <x v="0"/>
    <n v="3"/>
  </r>
  <r>
    <x v="121"/>
    <x v="121"/>
    <x v="0"/>
    <x v="0"/>
    <n v="1"/>
  </r>
  <r>
    <x v="122"/>
    <x v="122"/>
    <x v="0"/>
    <x v="0"/>
    <n v="12"/>
  </r>
  <r>
    <x v="123"/>
    <x v="123"/>
    <x v="0"/>
    <x v="0"/>
    <n v="2"/>
  </r>
  <r>
    <x v="124"/>
    <x v="124"/>
    <x v="0"/>
    <x v="0"/>
    <n v="1"/>
  </r>
  <r>
    <x v="125"/>
    <x v="125"/>
    <x v="0"/>
    <x v="0"/>
    <n v="1"/>
  </r>
  <r>
    <x v="126"/>
    <x v="126"/>
    <x v="0"/>
    <x v="0"/>
    <n v="1"/>
  </r>
  <r>
    <x v="127"/>
    <x v="127"/>
    <x v="0"/>
    <x v="0"/>
    <n v="3"/>
  </r>
  <r>
    <x v="128"/>
    <x v="128"/>
    <x v="0"/>
    <x v="0"/>
    <n v="1"/>
  </r>
  <r>
    <x v="129"/>
    <x v="129"/>
    <x v="0"/>
    <x v="0"/>
    <n v="5"/>
  </r>
  <r>
    <x v="130"/>
    <x v="130"/>
    <x v="0"/>
    <x v="0"/>
    <n v="2"/>
  </r>
  <r>
    <x v="131"/>
    <x v="131"/>
    <x v="0"/>
    <x v="0"/>
    <n v="4"/>
  </r>
  <r>
    <x v="132"/>
    <x v="132"/>
    <x v="0"/>
    <x v="0"/>
    <n v="3"/>
  </r>
  <r>
    <x v="133"/>
    <x v="133"/>
    <x v="0"/>
    <x v="0"/>
    <n v="4"/>
  </r>
  <r>
    <x v="134"/>
    <x v="134"/>
    <x v="0"/>
    <x v="0"/>
    <n v="1"/>
  </r>
  <r>
    <x v="135"/>
    <x v="135"/>
    <x v="0"/>
    <x v="0"/>
    <n v="10"/>
  </r>
  <r>
    <x v="136"/>
    <x v="136"/>
    <x v="0"/>
    <x v="0"/>
    <n v="1"/>
  </r>
  <r>
    <x v="137"/>
    <x v="137"/>
    <x v="0"/>
    <x v="0"/>
    <n v="2"/>
  </r>
  <r>
    <x v="138"/>
    <x v="138"/>
    <x v="0"/>
    <x v="0"/>
    <n v="3"/>
  </r>
  <r>
    <x v="139"/>
    <x v="139"/>
    <x v="0"/>
    <x v="0"/>
    <n v="6"/>
  </r>
  <r>
    <x v="140"/>
    <x v="140"/>
    <x v="0"/>
    <x v="0"/>
    <n v="3"/>
  </r>
  <r>
    <x v="141"/>
    <x v="141"/>
    <x v="0"/>
    <x v="0"/>
    <n v="1"/>
  </r>
  <r>
    <x v="142"/>
    <x v="142"/>
    <x v="0"/>
    <x v="0"/>
    <n v="1"/>
  </r>
  <r>
    <x v="143"/>
    <x v="143"/>
    <x v="0"/>
    <x v="0"/>
    <n v="3"/>
  </r>
  <r>
    <x v="144"/>
    <x v="144"/>
    <x v="0"/>
    <x v="0"/>
    <n v="1"/>
  </r>
  <r>
    <x v="145"/>
    <x v="145"/>
    <x v="0"/>
    <x v="0"/>
    <n v="2"/>
  </r>
  <r>
    <x v="146"/>
    <x v="146"/>
    <x v="0"/>
    <x v="0"/>
    <n v="1"/>
  </r>
  <r>
    <x v="147"/>
    <x v="147"/>
    <x v="0"/>
    <x v="0"/>
    <n v="2"/>
  </r>
  <r>
    <x v="148"/>
    <x v="148"/>
    <x v="0"/>
    <x v="0"/>
    <n v="1"/>
  </r>
  <r>
    <x v="149"/>
    <x v="149"/>
    <x v="0"/>
    <x v="0"/>
    <n v="1"/>
  </r>
  <r>
    <x v="150"/>
    <x v="150"/>
    <x v="0"/>
    <x v="0"/>
    <n v="3"/>
  </r>
  <r>
    <x v="151"/>
    <x v="151"/>
    <x v="0"/>
    <x v="0"/>
    <n v="1"/>
  </r>
  <r>
    <x v="152"/>
    <x v="152"/>
    <x v="0"/>
    <x v="0"/>
    <n v="1"/>
  </r>
  <r>
    <x v="153"/>
    <x v="153"/>
    <x v="0"/>
    <x v="0"/>
    <n v="26"/>
  </r>
  <r>
    <x v="154"/>
    <x v="154"/>
    <x v="0"/>
    <x v="0"/>
    <n v="1"/>
  </r>
  <r>
    <x v="155"/>
    <x v="155"/>
    <x v="0"/>
    <x v="0"/>
    <n v="5"/>
  </r>
  <r>
    <x v="156"/>
    <x v="156"/>
    <x v="0"/>
    <x v="0"/>
    <n v="45"/>
  </r>
  <r>
    <x v="157"/>
    <x v="157"/>
    <x v="0"/>
    <x v="0"/>
    <n v="2"/>
  </r>
  <r>
    <x v="158"/>
    <x v="158"/>
    <x v="0"/>
    <x v="0"/>
    <n v="3"/>
  </r>
  <r>
    <x v="159"/>
    <x v="159"/>
    <x v="0"/>
    <x v="0"/>
    <n v="2"/>
  </r>
  <r>
    <x v="160"/>
    <x v="160"/>
    <x v="0"/>
    <x v="0"/>
    <n v="12"/>
  </r>
  <r>
    <x v="161"/>
    <x v="161"/>
    <x v="0"/>
    <x v="0"/>
    <n v="2"/>
  </r>
  <r>
    <x v="162"/>
    <x v="162"/>
    <x v="0"/>
    <x v="0"/>
    <n v="1"/>
  </r>
  <r>
    <x v="163"/>
    <x v="163"/>
    <x v="0"/>
    <x v="0"/>
    <n v="1"/>
  </r>
  <r>
    <x v="164"/>
    <x v="164"/>
    <x v="0"/>
    <x v="0"/>
    <n v="9"/>
  </r>
  <r>
    <x v="165"/>
    <x v="165"/>
    <x v="0"/>
    <x v="0"/>
    <n v="6"/>
  </r>
  <r>
    <x v="166"/>
    <x v="166"/>
    <x v="0"/>
    <x v="0"/>
    <n v="4"/>
  </r>
  <r>
    <x v="167"/>
    <x v="167"/>
    <x v="0"/>
    <x v="0"/>
    <n v="2"/>
  </r>
  <r>
    <x v="168"/>
    <x v="168"/>
    <x v="0"/>
    <x v="0"/>
    <n v="2"/>
  </r>
  <r>
    <x v="169"/>
    <x v="169"/>
    <x v="0"/>
    <x v="0"/>
    <n v="1"/>
  </r>
  <r>
    <x v="170"/>
    <x v="170"/>
    <x v="0"/>
    <x v="0"/>
    <n v="1"/>
  </r>
  <r>
    <x v="171"/>
    <x v="171"/>
    <x v="0"/>
    <x v="0"/>
    <n v="4"/>
  </r>
  <r>
    <x v="172"/>
    <x v="172"/>
    <x v="0"/>
    <x v="0"/>
    <n v="1"/>
  </r>
  <r>
    <x v="173"/>
    <x v="173"/>
    <x v="0"/>
    <x v="0"/>
    <n v="4"/>
  </r>
  <r>
    <x v="174"/>
    <x v="174"/>
    <x v="0"/>
    <x v="0"/>
    <n v="2"/>
  </r>
  <r>
    <x v="175"/>
    <x v="175"/>
    <x v="0"/>
    <x v="0"/>
    <n v="4"/>
  </r>
  <r>
    <x v="176"/>
    <x v="176"/>
    <x v="0"/>
    <x v="0"/>
    <n v="1"/>
  </r>
  <r>
    <x v="177"/>
    <x v="177"/>
    <x v="0"/>
    <x v="0"/>
    <n v="5"/>
  </r>
  <r>
    <x v="178"/>
    <x v="178"/>
    <x v="0"/>
    <x v="0"/>
    <n v="3"/>
  </r>
  <r>
    <x v="179"/>
    <x v="179"/>
    <x v="0"/>
    <x v="0"/>
    <n v="7"/>
  </r>
  <r>
    <x v="180"/>
    <x v="89"/>
    <x v="0"/>
    <x v="0"/>
    <n v="2"/>
  </r>
  <r>
    <x v="181"/>
    <x v="180"/>
    <x v="0"/>
    <x v="0"/>
    <n v="1"/>
  </r>
  <r>
    <x v="182"/>
    <x v="181"/>
    <x v="0"/>
    <x v="0"/>
    <n v="5"/>
  </r>
  <r>
    <x v="183"/>
    <x v="182"/>
    <x v="0"/>
    <x v="0"/>
    <n v="1"/>
  </r>
  <r>
    <x v="184"/>
    <x v="183"/>
    <x v="0"/>
    <x v="0"/>
    <n v="4"/>
  </r>
  <r>
    <x v="185"/>
    <x v="184"/>
    <x v="0"/>
    <x v="0"/>
    <n v="1"/>
  </r>
  <r>
    <x v="186"/>
    <x v="185"/>
    <x v="0"/>
    <x v="0"/>
    <n v="3"/>
  </r>
  <r>
    <x v="187"/>
    <x v="154"/>
    <x v="0"/>
    <x v="0"/>
    <n v="1"/>
  </r>
  <r>
    <x v="188"/>
    <x v="186"/>
    <x v="0"/>
    <x v="0"/>
    <n v="2"/>
  </r>
  <r>
    <x v="189"/>
    <x v="187"/>
    <x v="0"/>
    <x v="0"/>
    <n v="1"/>
  </r>
  <r>
    <x v="190"/>
    <x v="188"/>
    <x v="0"/>
    <x v="0"/>
    <n v="7"/>
  </r>
  <r>
    <x v="191"/>
    <x v="189"/>
    <x v="0"/>
    <x v="0"/>
    <n v="66"/>
  </r>
  <r>
    <x v="192"/>
    <x v="190"/>
    <x v="0"/>
    <x v="0"/>
    <n v="1"/>
  </r>
  <r>
    <x v="193"/>
    <x v="191"/>
    <x v="0"/>
    <x v="0"/>
    <n v="3"/>
  </r>
  <r>
    <x v="194"/>
    <x v="192"/>
    <x v="0"/>
    <x v="0"/>
    <n v="5"/>
  </r>
  <r>
    <x v="195"/>
    <x v="193"/>
    <x v="0"/>
    <x v="0"/>
    <n v="1"/>
  </r>
  <r>
    <x v="196"/>
    <x v="194"/>
    <x v="0"/>
    <x v="0"/>
    <n v="5"/>
  </r>
  <r>
    <x v="197"/>
    <x v="195"/>
    <x v="0"/>
    <x v="0"/>
    <n v="1"/>
  </r>
  <r>
    <x v="198"/>
    <x v="196"/>
    <x v="0"/>
    <x v="0"/>
    <n v="4"/>
  </r>
  <r>
    <x v="199"/>
    <x v="197"/>
    <x v="0"/>
    <x v="0"/>
    <n v="1"/>
  </r>
  <r>
    <x v="200"/>
    <x v="93"/>
    <x v="0"/>
    <x v="0"/>
    <n v="2"/>
  </r>
  <r>
    <x v="201"/>
    <x v="198"/>
    <x v="0"/>
    <x v="0"/>
    <n v="2"/>
  </r>
  <r>
    <x v="202"/>
    <x v="199"/>
    <x v="0"/>
    <x v="0"/>
    <n v="15"/>
  </r>
  <r>
    <x v="203"/>
    <x v="200"/>
    <x v="0"/>
    <x v="0"/>
    <n v="2"/>
  </r>
  <r>
    <x v="204"/>
    <x v="201"/>
    <x v="0"/>
    <x v="0"/>
    <n v="7"/>
  </r>
  <r>
    <x v="205"/>
    <x v="202"/>
    <x v="0"/>
    <x v="0"/>
    <n v="10"/>
  </r>
  <r>
    <x v="206"/>
    <x v="203"/>
    <x v="0"/>
    <x v="0"/>
    <n v="1"/>
  </r>
  <r>
    <x v="207"/>
    <x v="204"/>
    <x v="0"/>
    <x v="0"/>
    <n v="2"/>
  </r>
  <r>
    <x v="208"/>
    <x v="205"/>
    <x v="0"/>
    <x v="0"/>
    <n v="5"/>
  </r>
  <r>
    <x v="209"/>
    <x v="206"/>
    <x v="0"/>
    <x v="0"/>
    <n v="3"/>
  </r>
  <r>
    <x v="210"/>
    <x v="207"/>
    <x v="0"/>
    <x v="0"/>
    <n v="1"/>
  </r>
  <r>
    <x v="211"/>
    <x v="208"/>
    <x v="0"/>
    <x v="0"/>
    <n v="1"/>
  </r>
  <r>
    <x v="212"/>
    <x v="209"/>
    <x v="0"/>
    <x v="0"/>
    <n v="1"/>
  </r>
  <r>
    <x v="213"/>
    <x v="210"/>
    <x v="0"/>
    <x v="0"/>
    <n v="7"/>
  </r>
  <r>
    <x v="214"/>
    <x v="211"/>
    <x v="0"/>
    <x v="0"/>
    <n v="7"/>
  </r>
  <r>
    <x v="215"/>
    <x v="212"/>
    <x v="0"/>
    <x v="0"/>
    <n v="8"/>
  </r>
  <r>
    <x v="216"/>
    <x v="213"/>
    <x v="0"/>
    <x v="0"/>
    <n v="17"/>
  </r>
  <r>
    <x v="217"/>
    <x v="214"/>
    <x v="0"/>
    <x v="0"/>
    <n v="5"/>
  </r>
  <r>
    <x v="218"/>
    <x v="215"/>
    <x v="0"/>
    <x v="0"/>
    <n v="4"/>
  </r>
  <r>
    <x v="219"/>
    <x v="216"/>
    <x v="0"/>
    <x v="0"/>
    <n v="4"/>
  </r>
  <r>
    <x v="220"/>
    <x v="217"/>
    <x v="0"/>
    <x v="0"/>
    <n v="6"/>
  </r>
  <r>
    <x v="221"/>
    <x v="218"/>
    <x v="0"/>
    <x v="0"/>
    <n v="3"/>
  </r>
  <r>
    <x v="222"/>
    <x v="219"/>
    <x v="0"/>
    <x v="0"/>
    <n v="3"/>
  </r>
  <r>
    <x v="223"/>
    <x v="220"/>
    <x v="0"/>
    <x v="0"/>
    <n v="3"/>
  </r>
  <r>
    <x v="224"/>
    <x v="221"/>
    <x v="0"/>
    <x v="0"/>
    <n v="6"/>
  </r>
  <r>
    <x v="225"/>
    <x v="222"/>
    <x v="0"/>
    <x v="0"/>
    <n v="1"/>
  </r>
  <r>
    <x v="226"/>
    <x v="223"/>
    <x v="0"/>
    <x v="0"/>
    <n v="15"/>
  </r>
  <r>
    <x v="227"/>
    <x v="224"/>
    <x v="0"/>
    <x v="0"/>
    <n v="10"/>
  </r>
  <r>
    <x v="228"/>
    <x v="225"/>
    <x v="0"/>
    <x v="0"/>
    <n v="5"/>
  </r>
  <r>
    <x v="229"/>
    <x v="226"/>
    <x v="0"/>
    <x v="0"/>
    <n v="4"/>
  </r>
  <r>
    <x v="230"/>
    <x v="227"/>
    <x v="0"/>
    <x v="0"/>
    <n v="4"/>
  </r>
  <r>
    <x v="231"/>
    <x v="228"/>
    <x v="0"/>
    <x v="0"/>
    <n v="3"/>
  </r>
  <r>
    <x v="232"/>
    <x v="229"/>
    <x v="0"/>
    <x v="0"/>
    <n v="1"/>
  </r>
  <r>
    <x v="233"/>
    <x v="230"/>
    <x v="0"/>
    <x v="0"/>
    <n v="1"/>
  </r>
  <r>
    <x v="234"/>
    <x v="231"/>
    <x v="0"/>
    <x v="0"/>
    <n v="3"/>
  </r>
  <r>
    <x v="235"/>
    <x v="232"/>
    <x v="0"/>
    <x v="0"/>
    <n v="1"/>
  </r>
  <r>
    <x v="236"/>
    <x v="233"/>
    <x v="0"/>
    <x v="0"/>
    <n v="1"/>
  </r>
  <r>
    <x v="237"/>
    <x v="234"/>
    <x v="0"/>
    <x v="0"/>
    <n v="2"/>
  </r>
  <r>
    <x v="238"/>
    <x v="235"/>
    <x v="0"/>
    <x v="0"/>
    <n v="1"/>
  </r>
  <r>
    <x v="239"/>
    <x v="236"/>
    <x v="0"/>
    <x v="0"/>
    <n v="1"/>
  </r>
  <r>
    <x v="240"/>
    <x v="237"/>
    <x v="0"/>
    <x v="0"/>
    <n v="2"/>
  </r>
  <r>
    <x v="241"/>
    <x v="238"/>
    <x v="0"/>
    <x v="0"/>
    <n v="4"/>
  </r>
  <r>
    <x v="242"/>
    <x v="239"/>
    <x v="0"/>
    <x v="0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6" applyNumberFormats="0" applyBorderFormats="0" applyFontFormats="0" applyPatternFormats="0" applyAlignmentFormats="0" applyWidthHeightFormats="1" dataCaption="Data" updatedVersion="4" showMemberPropertyTips="0" useAutoFormatting="1" rowGrandTotals="0" colGrandTotals="0" itemPrintTitles="1" createdVersion="4" indent="0" compact="0" compactData="0" gridDropZones="1">
  <location ref="A1:C246" firstHeaderRow="1" firstDataRow="3" firstDataCol="2"/>
  <pivotFields count="5">
    <pivotField axis="axisRow" compact="0" outline="0" subtotalTop="0" showAll="0" defaultSubtotal="0">
      <items count="2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</items>
    </pivotField>
    <pivotField axis="axisRow" compact="0" outline="0" subtotalTop="0" showAll="0" defaultSubtotal="0">
      <items count="2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243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133"/>
    </i>
    <i>
      <x v="134"/>
      <x v="134"/>
    </i>
    <i>
      <x v="135"/>
      <x v="135"/>
    </i>
    <i>
      <x v="136"/>
      <x v="136"/>
    </i>
    <i>
      <x v="137"/>
      <x v="137"/>
    </i>
    <i>
      <x v="138"/>
      <x v="138"/>
    </i>
    <i>
      <x v="139"/>
      <x v="139"/>
    </i>
    <i>
      <x v="140"/>
      <x v="140"/>
    </i>
    <i>
      <x v="141"/>
      <x v="141"/>
    </i>
    <i>
      <x v="142"/>
      <x v="142"/>
    </i>
    <i>
      <x v="143"/>
      <x v="143"/>
    </i>
    <i>
      <x v="144"/>
      <x v="144"/>
    </i>
    <i>
      <x v="145"/>
      <x v="145"/>
    </i>
    <i>
      <x v="146"/>
      <x v="146"/>
    </i>
    <i>
      <x v="147"/>
      <x v="147"/>
    </i>
    <i>
      <x v="148"/>
      <x v="148"/>
    </i>
    <i>
      <x v="149"/>
      <x v="149"/>
    </i>
    <i>
      <x v="150"/>
      <x v="150"/>
    </i>
    <i>
      <x v="151"/>
      <x v="151"/>
    </i>
    <i>
      <x v="152"/>
      <x v="152"/>
    </i>
    <i>
      <x v="153"/>
      <x v="153"/>
    </i>
    <i>
      <x v="154"/>
      <x v="154"/>
    </i>
    <i>
      <x v="155"/>
      <x v="155"/>
    </i>
    <i>
      <x v="156"/>
      <x v="156"/>
    </i>
    <i>
      <x v="157"/>
      <x v="157"/>
    </i>
    <i>
      <x v="158"/>
      <x v="158"/>
    </i>
    <i>
      <x v="159"/>
      <x v="159"/>
    </i>
    <i>
      <x v="160"/>
      <x v="160"/>
    </i>
    <i>
      <x v="161"/>
      <x v="161"/>
    </i>
    <i>
      <x v="162"/>
      <x v="162"/>
    </i>
    <i>
      <x v="163"/>
      <x v="163"/>
    </i>
    <i>
      <x v="164"/>
      <x v="164"/>
    </i>
    <i>
      <x v="165"/>
      <x v="165"/>
    </i>
    <i>
      <x v="166"/>
      <x v="166"/>
    </i>
    <i>
      <x v="167"/>
      <x v="167"/>
    </i>
    <i>
      <x v="168"/>
      <x v="168"/>
    </i>
    <i>
      <x v="169"/>
      <x v="169"/>
    </i>
    <i>
      <x v="170"/>
      <x v="170"/>
    </i>
    <i>
      <x v="171"/>
      <x v="171"/>
    </i>
    <i>
      <x v="172"/>
      <x v="172"/>
    </i>
    <i>
      <x v="173"/>
      <x v="173"/>
    </i>
    <i>
      <x v="174"/>
      <x v="174"/>
    </i>
    <i>
      <x v="175"/>
      <x v="175"/>
    </i>
    <i>
      <x v="176"/>
      <x v="176"/>
    </i>
    <i>
      <x v="177"/>
      <x v="177"/>
    </i>
    <i>
      <x v="178"/>
      <x v="178"/>
    </i>
    <i>
      <x v="179"/>
      <x v="179"/>
    </i>
    <i>
      <x v="180"/>
      <x v="89"/>
    </i>
    <i>
      <x v="181"/>
      <x v="180"/>
    </i>
    <i>
      <x v="182"/>
      <x v="181"/>
    </i>
    <i>
      <x v="183"/>
      <x v="182"/>
    </i>
    <i>
      <x v="184"/>
      <x v="183"/>
    </i>
    <i>
      <x v="185"/>
      <x v="184"/>
    </i>
    <i>
      <x v="186"/>
      <x v="185"/>
    </i>
    <i>
      <x v="187"/>
      <x v="154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93"/>
    </i>
    <i>
      <x v="201"/>
      <x v="198"/>
    </i>
    <i>
      <x v="202"/>
      <x v="199"/>
    </i>
    <i>
      <x v="203"/>
      <x v="200"/>
    </i>
    <i>
      <x v="204"/>
      <x v="201"/>
    </i>
    <i>
      <x v="205"/>
      <x v="202"/>
    </i>
    <i>
      <x v="206"/>
      <x v="203"/>
    </i>
    <i>
      <x v="207"/>
      <x v="204"/>
    </i>
    <i>
      <x v="208"/>
      <x v="205"/>
    </i>
    <i>
      <x v="209"/>
      <x v="206"/>
    </i>
    <i>
      <x v="210"/>
      <x v="207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219"/>
    </i>
    <i>
      <x v="223"/>
      <x v="220"/>
    </i>
    <i>
      <x v="224"/>
      <x v="221"/>
    </i>
    <i>
      <x v="225"/>
      <x v="222"/>
    </i>
    <i>
      <x v="226"/>
      <x v="223"/>
    </i>
    <i>
      <x v="227"/>
      <x v="224"/>
    </i>
    <i>
      <x v="228"/>
      <x v="225"/>
    </i>
    <i>
      <x v="229"/>
      <x v="226"/>
    </i>
    <i>
      <x v="230"/>
      <x v="227"/>
    </i>
    <i>
      <x v="231"/>
      <x v="228"/>
    </i>
    <i>
      <x v="232"/>
      <x v="229"/>
    </i>
    <i>
      <x v="233"/>
      <x v="230"/>
    </i>
    <i>
      <x v="234"/>
      <x v="231"/>
    </i>
    <i>
      <x v="235"/>
      <x v="232"/>
    </i>
    <i>
      <x v="236"/>
      <x v="233"/>
    </i>
    <i>
      <x v="237"/>
      <x v="234"/>
    </i>
    <i>
      <x v="238"/>
      <x v="235"/>
    </i>
    <i>
      <x v="239"/>
      <x v="236"/>
    </i>
    <i>
      <x v="240"/>
      <x v="237"/>
    </i>
    <i>
      <x v="241"/>
      <x v="238"/>
    </i>
    <i>
      <x v="242"/>
      <x v="239"/>
    </i>
  </rowItems>
  <colFields count="2">
    <field x="2"/>
    <field x="3"/>
  </colFields>
  <colItems count="1">
    <i>
      <x/>
      <x/>
    </i>
  </colItems>
  <dataFields count="1">
    <dataField name="Wartosc" fld="4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6" sqref="B6"/>
    </sheetView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29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2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tabSelected="1" zoomScaleNormal="100" workbookViewId="0">
      <selection activeCell="P11" sqref="P11"/>
    </sheetView>
  </sheetViews>
  <sheetFormatPr defaultRowHeight="15" x14ac:dyDescent="0.25"/>
  <cols>
    <col min="2" max="2" width="33.42578125" customWidth="1"/>
    <col min="8" max="8" width="14.5703125" customWidth="1"/>
    <col min="9" max="9" width="28.7109375" customWidth="1"/>
    <col min="11" max="11" width="10.85546875" customWidth="1"/>
    <col min="12" max="12" width="23.7109375" customWidth="1"/>
    <col min="13" max="13" width="17.85546875" customWidth="1"/>
    <col min="14" max="14" width="8.42578125" customWidth="1"/>
    <col min="15" max="15" width="13.28515625" customWidth="1"/>
  </cols>
  <sheetData>
    <row r="1" spans="1:14" ht="15.75" thickBot="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14" x14ac:dyDescent="0.25">
      <c r="A2" t="s">
        <v>22</v>
      </c>
      <c r="B2" t="s">
        <v>23</v>
      </c>
      <c r="C2" t="s">
        <v>24</v>
      </c>
      <c r="D2" t="s">
        <v>25</v>
      </c>
      <c r="E2" s="3">
        <v>6</v>
      </c>
      <c r="F2" t="s">
        <v>26</v>
      </c>
      <c r="G2" t="s">
        <v>27</v>
      </c>
      <c r="I2" s="28" t="s">
        <v>544</v>
      </c>
      <c r="J2" s="21"/>
      <c r="L2" s="22" t="s">
        <v>530</v>
      </c>
      <c r="M2" s="23"/>
    </row>
    <row r="3" spans="1:14" x14ac:dyDescent="0.25">
      <c r="A3" t="s">
        <v>28</v>
      </c>
      <c r="B3" t="s">
        <v>29</v>
      </c>
      <c r="C3" t="s">
        <v>24</v>
      </c>
      <c r="D3" t="s">
        <v>25</v>
      </c>
      <c r="E3" s="3">
        <v>3</v>
      </c>
      <c r="F3" t="s">
        <v>26</v>
      </c>
      <c r="G3" t="s">
        <v>27</v>
      </c>
      <c r="I3" s="5"/>
      <c r="J3" s="5"/>
      <c r="L3" s="14" t="s">
        <v>529</v>
      </c>
      <c r="M3" s="15">
        <v>243</v>
      </c>
    </row>
    <row r="4" spans="1:14" x14ac:dyDescent="0.25">
      <c r="A4" t="s">
        <v>30</v>
      </c>
      <c r="B4" t="s">
        <v>31</v>
      </c>
      <c r="C4" t="s">
        <v>24</v>
      </c>
      <c r="D4" t="s">
        <v>25</v>
      </c>
      <c r="E4" s="3">
        <v>37</v>
      </c>
      <c r="F4" t="s">
        <v>26</v>
      </c>
      <c r="G4" t="s">
        <v>27</v>
      </c>
      <c r="I4" s="5" t="s">
        <v>517</v>
      </c>
      <c r="J4" s="7">
        <v>4.576131687242798</v>
      </c>
      <c r="L4" s="16" t="s">
        <v>515</v>
      </c>
      <c r="M4" s="11">
        <f>MIN(E2:E244)</f>
        <v>1</v>
      </c>
    </row>
    <row r="5" spans="1:14" x14ac:dyDescent="0.25">
      <c r="A5" t="s">
        <v>32</v>
      </c>
      <c r="B5" t="s">
        <v>33</v>
      </c>
      <c r="C5" t="s">
        <v>24</v>
      </c>
      <c r="D5" t="s">
        <v>25</v>
      </c>
      <c r="E5" s="3">
        <v>3</v>
      </c>
      <c r="F5" t="s">
        <v>26</v>
      </c>
      <c r="G5" t="s">
        <v>27</v>
      </c>
      <c r="I5" s="5" t="s">
        <v>518</v>
      </c>
      <c r="J5" s="7">
        <v>0.65699728836926385</v>
      </c>
      <c r="L5" s="16" t="s">
        <v>516</v>
      </c>
      <c r="M5" s="11">
        <f>MAX(E2:E244)</f>
        <v>117</v>
      </c>
    </row>
    <row r="6" spans="1:14" x14ac:dyDescent="0.25">
      <c r="A6" t="s">
        <v>34</v>
      </c>
      <c r="B6" t="s">
        <v>35</v>
      </c>
      <c r="C6" t="s">
        <v>24</v>
      </c>
      <c r="D6" t="s">
        <v>25</v>
      </c>
      <c r="E6" s="3">
        <v>1</v>
      </c>
      <c r="F6" t="s">
        <v>26</v>
      </c>
      <c r="G6" t="s">
        <v>27</v>
      </c>
      <c r="I6" s="5" t="s">
        <v>519</v>
      </c>
      <c r="J6" s="7">
        <v>2</v>
      </c>
      <c r="L6" s="9" t="s">
        <v>514</v>
      </c>
      <c r="M6" s="11">
        <f>M5-M4</f>
        <v>116</v>
      </c>
    </row>
    <row r="7" spans="1:14" x14ac:dyDescent="0.25">
      <c r="A7" t="s">
        <v>36</v>
      </c>
      <c r="B7" t="s">
        <v>37</v>
      </c>
      <c r="C7" t="s">
        <v>24</v>
      </c>
      <c r="D7" t="s">
        <v>25</v>
      </c>
      <c r="E7" s="3">
        <v>2</v>
      </c>
      <c r="F7" t="s">
        <v>26</v>
      </c>
      <c r="G7" t="s">
        <v>27</v>
      </c>
      <c r="I7" s="5" t="s">
        <v>520</v>
      </c>
      <c r="J7" s="7">
        <v>1</v>
      </c>
      <c r="L7" s="9" t="s">
        <v>511</v>
      </c>
      <c r="M7" s="11">
        <f>AVERAGE(E2:E244)</f>
        <v>4.576131687242798</v>
      </c>
    </row>
    <row r="8" spans="1:14" x14ac:dyDescent="0.25">
      <c r="A8" t="s">
        <v>38</v>
      </c>
      <c r="B8" t="s">
        <v>39</v>
      </c>
      <c r="C8" t="s">
        <v>24</v>
      </c>
      <c r="D8" t="s">
        <v>25</v>
      </c>
      <c r="E8" s="3">
        <v>1</v>
      </c>
      <c r="F8" t="s">
        <v>26</v>
      </c>
      <c r="G8" t="s">
        <v>27</v>
      </c>
      <c r="I8" s="5" t="s">
        <v>521</v>
      </c>
      <c r="J8" s="7">
        <v>10.241574155014915</v>
      </c>
      <c r="L8" s="9" t="s">
        <v>521</v>
      </c>
      <c r="M8" s="11">
        <f>STDEV(E2:E244)</f>
        <v>10.241574155014915</v>
      </c>
    </row>
    <row r="9" spans="1:14" x14ac:dyDescent="0.25">
      <c r="A9" t="s">
        <v>40</v>
      </c>
      <c r="B9" t="s">
        <v>41</v>
      </c>
      <c r="C9" t="s">
        <v>24</v>
      </c>
      <c r="D9" t="s">
        <v>25</v>
      </c>
      <c r="E9" s="3">
        <v>1</v>
      </c>
      <c r="F9" t="s">
        <v>26</v>
      </c>
      <c r="G9" t="s">
        <v>27</v>
      </c>
      <c r="I9" s="5" t="s">
        <v>522</v>
      </c>
      <c r="J9" s="7">
        <v>104.88984117266946</v>
      </c>
      <c r="L9" s="9" t="s">
        <v>531</v>
      </c>
      <c r="M9" s="20">
        <f>M8/M7</f>
        <v>2.2380418342343744</v>
      </c>
    </row>
    <row r="10" spans="1:14" x14ac:dyDescent="0.25">
      <c r="A10" t="s">
        <v>42</v>
      </c>
      <c r="B10" t="s">
        <v>43</v>
      </c>
      <c r="C10" t="s">
        <v>24</v>
      </c>
      <c r="D10" t="s">
        <v>25</v>
      </c>
      <c r="E10" s="3">
        <v>1</v>
      </c>
      <c r="F10" t="s">
        <v>26</v>
      </c>
      <c r="G10" t="s">
        <v>27</v>
      </c>
      <c r="I10" s="5" t="s">
        <v>523</v>
      </c>
      <c r="J10" s="7">
        <v>69.706451083790171</v>
      </c>
      <c r="L10" s="9" t="s">
        <v>532</v>
      </c>
      <c r="M10" s="13">
        <f>M7-M8</f>
        <v>-5.6654424677721167</v>
      </c>
      <c r="N10" s="24">
        <f>M8+M7</f>
        <v>14.817705842257713</v>
      </c>
    </row>
    <row r="11" spans="1:14" x14ac:dyDescent="0.25">
      <c r="A11" t="s">
        <v>44</v>
      </c>
      <c r="B11" t="s">
        <v>45</v>
      </c>
      <c r="C11" t="s">
        <v>24</v>
      </c>
      <c r="D11" t="s">
        <v>25</v>
      </c>
      <c r="E11" s="3">
        <v>2</v>
      </c>
      <c r="F11" t="s">
        <v>26</v>
      </c>
      <c r="G11" t="s">
        <v>27</v>
      </c>
      <c r="I11" s="5" t="s">
        <v>524</v>
      </c>
      <c r="J11" s="7">
        <v>7.5840646133046068</v>
      </c>
      <c r="L11" s="9" t="s">
        <v>512</v>
      </c>
      <c r="M11" s="11">
        <f>KURT(E2:E244)</f>
        <v>69.706451083790171</v>
      </c>
    </row>
    <row r="12" spans="1:14" x14ac:dyDescent="0.25">
      <c r="A12" t="s">
        <v>46</v>
      </c>
      <c r="B12" t="s">
        <v>47</v>
      </c>
      <c r="C12" t="s">
        <v>24</v>
      </c>
      <c r="D12" t="s">
        <v>25</v>
      </c>
      <c r="E12" s="3">
        <v>1</v>
      </c>
      <c r="F12" t="s">
        <v>26</v>
      </c>
      <c r="G12" t="s">
        <v>27</v>
      </c>
      <c r="I12" s="5" t="s">
        <v>525</v>
      </c>
      <c r="J12" s="7">
        <v>116</v>
      </c>
      <c r="L12" s="12" t="s">
        <v>513</v>
      </c>
      <c r="M12" s="17">
        <f>SKEW(E2:E244)</f>
        <v>7.5840646133046068</v>
      </c>
    </row>
    <row r="13" spans="1:14" x14ac:dyDescent="0.25">
      <c r="A13" t="s">
        <v>48</v>
      </c>
      <c r="B13" t="s">
        <v>49</v>
      </c>
      <c r="C13" t="s">
        <v>24</v>
      </c>
      <c r="D13" t="s">
        <v>25</v>
      </c>
      <c r="E13" s="3">
        <v>1</v>
      </c>
      <c r="F13" t="s">
        <v>26</v>
      </c>
      <c r="G13" t="s">
        <v>27</v>
      </c>
      <c r="I13" s="5" t="s">
        <v>526</v>
      </c>
      <c r="J13" s="7">
        <v>1</v>
      </c>
    </row>
    <row r="14" spans="1:14" x14ac:dyDescent="0.25">
      <c r="A14" t="s">
        <v>50</v>
      </c>
      <c r="B14" t="s">
        <v>51</v>
      </c>
      <c r="C14" t="s">
        <v>24</v>
      </c>
      <c r="D14" t="s">
        <v>25</v>
      </c>
      <c r="E14" s="3">
        <v>1</v>
      </c>
      <c r="F14" t="s">
        <v>26</v>
      </c>
      <c r="G14" t="s">
        <v>27</v>
      </c>
      <c r="I14" s="5" t="s">
        <v>527</v>
      </c>
      <c r="J14" s="7">
        <v>117</v>
      </c>
      <c r="L14" s="22" t="s">
        <v>533</v>
      </c>
      <c r="M14" s="23"/>
    </row>
    <row r="15" spans="1:14" x14ac:dyDescent="0.25">
      <c r="A15" t="s">
        <v>52</v>
      </c>
      <c r="B15" t="s">
        <v>53</v>
      </c>
      <c r="C15" t="s">
        <v>24</v>
      </c>
      <c r="D15" t="s">
        <v>25</v>
      </c>
      <c r="E15" s="3">
        <v>1</v>
      </c>
      <c r="F15" t="s">
        <v>26</v>
      </c>
      <c r="G15" t="s">
        <v>27</v>
      </c>
      <c r="I15" s="5" t="s">
        <v>528</v>
      </c>
      <c r="J15" s="7">
        <v>1112</v>
      </c>
      <c r="L15" s="9" t="s">
        <v>534</v>
      </c>
      <c r="M15" s="10">
        <f>QUARTILE($E$2:$E$244,1)</f>
        <v>1</v>
      </c>
    </row>
    <row r="16" spans="1:14" x14ac:dyDescent="0.25">
      <c r="A16" t="s">
        <v>54</v>
      </c>
      <c r="B16" t="s">
        <v>55</v>
      </c>
      <c r="C16" t="s">
        <v>24</v>
      </c>
      <c r="D16" t="s">
        <v>25</v>
      </c>
      <c r="E16" s="3">
        <v>1</v>
      </c>
      <c r="F16" t="s">
        <v>26</v>
      </c>
      <c r="G16" t="s">
        <v>27</v>
      </c>
      <c r="I16" s="5" t="s">
        <v>529</v>
      </c>
      <c r="J16" s="7">
        <v>243</v>
      </c>
      <c r="L16" s="9" t="s">
        <v>535</v>
      </c>
      <c r="M16" s="10">
        <f>QUARTILE($E$2:$E$244,2)</f>
        <v>2</v>
      </c>
    </row>
    <row r="17" spans="1:17" ht="15.75" thickBot="1" x14ac:dyDescent="0.3">
      <c r="A17" t="s">
        <v>56</v>
      </c>
      <c r="B17" t="s">
        <v>57</v>
      </c>
      <c r="C17" t="s">
        <v>24</v>
      </c>
      <c r="D17" t="s">
        <v>25</v>
      </c>
      <c r="E17" s="3">
        <v>1</v>
      </c>
      <c r="F17" t="s">
        <v>26</v>
      </c>
      <c r="G17" t="s">
        <v>27</v>
      </c>
      <c r="I17" s="6"/>
      <c r="J17" s="8"/>
      <c r="L17" s="9" t="s">
        <v>536</v>
      </c>
      <c r="M17" s="10">
        <f>QUARTILE($E$2:$E$244,3)</f>
        <v>4</v>
      </c>
    </row>
    <row r="18" spans="1:17" x14ac:dyDescent="0.25">
      <c r="A18" t="s">
        <v>58</v>
      </c>
      <c r="B18" t="s">
        <v>59</v>
      </c>
      <c r="C18" t="s">
        <v>24</v>
      </c>
      <c r="D18" t="s">
        <v>25</v>
      </c>
      <c r="E18" s="3">
        <v>2</v>
      </c>
      <c r="F18" t="s">
        <v>26</v>
      </c>
      <c r="G18" t="s">
        <v>27</v>
      </c>
      <c r="L18" s="9" t="s">
        <v>537</v>
      </c>
      <c r="M18" s="11">
        <f>(M17-M15)/2</f>
        <v>1.5</v>
      </c>
    </row>
    <row r="19" spans="1:17" x14ac:dyDescent="0.25">
      <c r="A19" t="s">
        <v>60</v>
      </c>
      <c r="B19" t="s">
        <v>61</v>
      </c>
      <c r="C19" t="s">
        <v>24</v>
      </c>
      <c r="D19" t="s">
        <v>25</v>
      </c>
      <c r="E19" s="3">
        <v>1</v>
      </c>
      <c r="F19" t="s">
        <v>26</v>
      </c>
      <c r="G19" t="s">
        <v>27</v>
      </c>
      <c r="L19" s="9" t="s">
        <v>538</v>
      </c>
      <c r="M19" s="20">
        <f>(M18/M16)*100%</f>
        <v>0.75</v>
      </c>
    </row>
    <row r="20" spans="1:17" x14ac:dyDescent="0.25">
      <c r="A20" t="s">
        <v>62</v>
      </c>
      <c r="B20" t="s">
        <v>63</v>
      </c>
      <c r="C20" t="s">
        <v>24</v>
      </c>
      <c r="D20" t="s">
        <v>25</v>
      </c>
      <c r="E20" s="3">
        <v>1</v>
      </c>
      <c r="F20" t="s">
        <v>26</v>
      </c>
      <c r="G20" t="s">
        <v>27</v>
      </c>
      <c r="L20" s="9" t="s">
        <v>539</v>
      </c>
      <c r="M20" s="11">
        <f>(M15+M17-2*M16)/M18</f>
        <v>0.66666666666666663</v>
      </c>
    </row>
    <row r="21" spans="1:17" ht="15.75" thickBot="1" x14ac:dyDescent="0.3">
      <c r="A21" t="s">
        <v>64</v>
      </c>
      <c r="B21" t="s">
        <v>65</v>
      </c>
      <c r="C21" t="s">
        <v>24</v>
      </c>
      <c r="D21" t="s">
        <v>25</v>
      </c>
      <c r="E21" s="3">
        <v>6</v>
      </c>
      <c r="F21" t="s">
        <v>26</v>
      </c>
      <c r="G21" t="s">
        <v>27</v>
      </c>
      <c r="L21" s="18" t="s">
        <v>540</v>
      </c>
      <c r="M21" s="26">
        <f>MODE(E2:E244)</f>
        <v>1</v>
      </c>
      <c r="N21" s="25">
        <v>89</v>
      </c>
      <c r="Q21" s="19"/>
    </row>
    <row r="22" spans="1:17" ht="15.75" thickTop="1" x14ac:dyDescent="0.25">
      <c r="A22" t="s">
        <v>66</v>
      </c>
      <c r="B22" t="s">
        <v>67</v>
      </c>
      <c r="C22" t="s">
        <v>24</v>
      </c>
      <c r="D22" t="s">
        <v>25</v>
      </c>
      <c r="E22" s="3">
        <v>117</v>
      </c>
      <c r="F22" t="s">
        <v>26</v>
      </c>
      <c r="G22" t="s">
        <v>27</v>
      </c>
      <c r="Q22" s="19"/>
    </row>
    <row r="23" spans="1:17" x14ac:dyDescent="0.25">
      <c r="A23" t="s">
        <v>68</v>
      </c>
      <c r="B23" t="s">
        <v>69</v>
      </c>
      <c r="C23" t="s">
        <v>24</v>
      </c>
      <c r="D23" t="s">
        <v>25</v>
      </c>
      <c r="E23" s="3">
        <v>1</v>
      </c>
      <c r="F23" t="s">
        <v>26</v>
      </c>
      <c r="G23" t="s">
        <v>27</v>
      </c>
    </row>
    <row r="24" spans="1:17" x14ac:dyDescent="0.25">
      <c r="A24" t="s">
        <v>70</v>
      </c>
      <c r="B24" t="s">
        <v>71</v>
      </c>
      <c r="C24" t="s">
        <v>24</v>
      </c>
      <c r="D24" t="s">
        <v>25</v>
      </c>
      <c r="E24" s="3">
        <v>6</v>
      </c>
      <c r="F24" t="s">
        <v>26</v>
      </c>
      <c r="G24" t="s">
        <v>27</v>
      </c>
    </row>
    <row r="25" spans="1:17" x14ac:dyDescent="0.25">
      <c r="A25" t="s">
        <v>72</v>
      </c>
      <c r="B25" t="s">
        <v>73</v>
      </c>
      <c r="C25" t="s">
        <v>24</v>
      </c>
      <c r="D25" t="s">
        <v>25</v>
      </c>
      <c r="E25" s="3">
        <v>3</v>
      </c>
      <c r="F25" t="s">
        <v>26</v>
      </c>
      <c r="G25" t="s">
        <v>27</v>
      </c>
    </row>
    <row r="26" spans="1:17" x14ac:dyDescent="0.25">
      <c r="A26" t="s">
        <v>74</v>
      </c>
      <c r="B26" t="s">
        <v>75</v>
      </c>
      <c r="C26" t="s">
        <v>24</v>
      </c>
      <c r="D26" t="s">
        <v>25</v>
      </c>
      <c r="E26" s="3">
        <v>3</v>
      </c>
      <c r="F26" t="s">
        <v>26</v>
      </c>
      <c r="G26" t="s">
        <v>27</v>
      </c>
    </row>
    <row r="27" spans="1:17" x14ac:dyDescent="0.25">
      <c r="A27" t="s">
        <v>76</v>
      </c>
      <c r="B27" t="s">
        <v>77</v>
      </c>
      <c r="C27" t="s">
        <v>24</v>
      </c>
      <c r="D27" t="s">
        <v>25</v>
      </c>
      <c r="E27" s="3">
        <v>6</v>
      </c>
      <c r="F27" t="s">
        <v>26</v>
      </c>
      <c r="G27" t="s">
        <v>27</v>
      </c>
    </row>
    <row r="28" spans="1:17" x14ac:dyDescent="0.25">
      <c r="A28" t="s">
        <v>78</v>
      </c>
      <c r="B28" t="s">
        <v>79</v>
      </c>
      <c r="C28" t="s">
        <v>24</v>
      </c>
      <c r="D28" t="s">
        <v>25</v>
      </c>
      <c r="E28" s="3">
        <v>4</v>
      </c>
      <c r="F28" t="s">
        <v>26</v>
      </c>
      <c r="G28" t="s">
        <v>27</v>
      </c>
    </row>
    <row r="29" spans="1:17" x14ac:dyDescent="0.25">
      <c r="A29" t="s">
        <v>80</v>
      </c>
      <c r="B29" t="s">
        <v>81</v>
      </c>
      <c r="C29" t="s">
        <v>24</v>
      </c>
      <c r="D29" t="s">
        <v>25</v>
      </c>
      <c r="E29" s="3">
        <v>1</v>
      </c>
      <c r="F29" t="s">
        <v>26</v>
      </c>
      <c r="G29" t="s">
        <v>27</v>
      </c>
    </row>
    <row r="30" spans="1:17" x14ac:dyDescent="0.25">
      <c r="A30" t="s">
        <v>82</v>
      </c>
      <c r="B30" t="s">
        <v>83</v>
      </c>
      <c r="C30" t="s">
        <v>24</v>
      </c>
      <c r="D30" t="s">
        <v>25</v>
      </c>
      <c r="E30" s="3">
        <v>10</v>
      </c>
      <c r="F30" t="s">
        <v>26</v>
      </c>
      <c r="G30" t="s">
        <v>27</v>
      </c>
    </row>
    <row r="31" spans="1:17" x14ac:dyDescent="0.25">
      <c r="A31" t="s">
        <v>84</v>
      </c>
      <c r="B31" t="s">
        <v>85</v>
      </c>
      <c r="C31" t="s">
        <v>24</v>
      </c>
      <c r="D31" t="s">
        <v>25</v>
      </c>
      <c r="E31" s="3">
        <v>12</v>
      </c>
      <c r="F31" t="s">
        <v>26</v>
      </c>
      <c r="G31" t="s">
        <v>27</v>
      </c>
    </row>
    <row r="32" spans="1:17" x14ac:dyDescent="0.25">
      <c r="A32" t="s">
        <v>86</v>
      </c>
      <c r="B32" t="s">
        <v>87</v>
      </c>
      <c r="C32" t="s">
        <v>24</v>
      </c>
      <c r="D32" t="s">
        <v>25</v>
      </c>
      <c r="E32" s="3">
        <v>2</v>
      </c>
      <c r="F32" t="s">
        <v>26</v>
      </c>
      <c r="G32" t="s">
        <v>27</v>
      </c>
      <c r="N32" s="3"/>
    </row>
    <row r="33" spans="1:14" x14ac:dyDescent="0.25">
      <c r="A33" t="s">
        <v>88</v>
      </c>
      <c r="B33" t="s">
        <v>89</v>
      </c>
      <c r="C33" t="s">
        <v>24</v>
      </c>
      <c r="D33" t="s">
        <v>25</v>
      </c>
      <c r="E33" s="3">
        <v>4</v>
      </c>
      <c r="F33" t="s">
        <v>26</v>
      </c>
      <c r="G33" t="s">
        <v>27</v>
      </c>
      <c r="N33" s="3"/>
    </row>
    <row r="34" spans="1:14" x14ac:dyDescent="0.25">
      <c r="A34" t="s">
        <v>90</v>
      </c>
      <c r="B34" t="s">
        <v>91</v>
      </c>
      <c r="C34" t="s">
        <v>24</v>
      </c>
      <c r="D34" t="s">
        <v>25</v>
      </c>
      <c r="E34" s="3">
        <v>1</v>
      </c>
      <c r="F34" t="s">
        <v>26</v>
      </c>
      <c r="G34" t="s">
        <v>27</v>
      </c>
      <c r="N34" s="3"/>
    </row>
    <row r="35" spans="1:14" x14ac:dyDescent="0.25">
      <c r="A35" t="s">
        <v>92</v>
      </c>
      <c r="B35" t="s">
        <v>93</v>
      </c>
      <c r="C35" t="s">
        <v>24</v>
      </c>
      <c r="D35" t="s">
        <v>25</v>
      </c>
      <c r="E35" s="3">
        <v>6</v>
      </c>
      <c r="F35" t="s">
        <v>26</v>
      </c>
      <c r="G35" t="s">
        <v>27</v>
      </c>
      <c r="N35" s="3"/>
    </row>
    <row r="36" spans="1:14" x14ac:dyDescent="0.25">
      <c r="A36" t="s">
        <v>94</v>
      </c>
      <c r="B36" t="s">
        <v>95</v>
      </c>
      <c r="C36" t="s">
        <v>24</v>
      </c>
      <c r="D36" t="s">
        <v>25</v>
      </c>
      <c r="E36" s="3">
        <v>4</v>
      </c>
      <c r="F36" t="s">
        <v>26</v>
      </c>
      <c r="G36" t="s">
        <v>27</v>
      </c>
      <c r="N36" s="3"/>
    </row>
    <row r="37" spans="1:14" x14ac:dyDescent="0.25">
      <c r="A37" t="s">
        <v>96</v>
      </c>
      <c r="B37" t="s">
        <v>97</v>
      </c>
      <c r="C37" t="s">
        <v>24</v>
      </c>
      <c r="D37" t="s">
        <v>25</v>
      </c>
      <c r="E37" s="3">
        <v>1</v>
      </c>
      <c r="F37" t="s">
        <v>26</v>
      </c>
      <c r="G37" t="s">
        <v>27</v>
      </c>
      <c r="N37" s="3"/>
    </row>
    <row r="38" spans="1:14" x14ac:dyDescent="0.25">
      <c r="A38" t="s">
        <v>98</v>
      </c>
      <c r="B38" t="s">
        <v>99</v>
      </c>
      <c r="C38" t="s">
        <v>24</v>
      </c>
      <c r="D38" t="s">
        <v>25</v>
      </c>
      <c r="E38" s="3">
        <v>3</v>
      </c>
      <c r="F38" t="s">
        <v>26</v>
      </c>
      <c r="G38" t="s">
        <v>27</v>
      </c>
      <c r="N38" s="3"/>
    </row>
    <row r="39" spans="1:14" x14ac:dyDescent="0.25">
      <c r="A39" t="s">
        <v>100</v>
      </c>
      <c r="B39" t="s">
        <v>101</v>
      </c>
      <c r="C39" t="s">
        <v>24</v>
      </c>
      <c r="D39" t="s">
        <v>25</v>
      </c>
      <c r="E39" s="3">
        <v>1</v>
      </c>
      <c r="F39" t="s">
        <v>26</v>
      </c>
      <c r="G39" t="s">
        <v>27</v>
      </c>
      <c r="N39" s="3"/>
    </row>
    <row r="40" spans="1:14" x14ac:dyDescent="0.25">
      <c r="A40" t="s">
        <v>102</v>
      </c>
      <c r="B40" t="s">
        <v>103</v>
      </c>
      <c r="C40" t="s">
        <v>24</v>
      </c>
      <c r="D40" t="s">
        <v>25</v>
      </c>
      <c r="E40" s="3">
        <v>1</v>
      </c>
      <c r="F40" t="s">
        <v>26</v>
      </c>
      <c r="G40" t="s">
        <v>27</v>
      </c>
      <c r="N40" s="3"/>
    </row>
    <row r="41" spans="1:14" x14ac:dyDescent="0.25">
      <c r="A41" t="s">
        <v>104</v>
      </c>
      <c r="B41" t="s">
        <v>105</v>
      </c>
      <c r="C41" t="s">
        <v>24</v>
      </c>
      <c r="D41" t="s">
        <v>25</v>
      </c>
      <c r="E41" s="3">
        <v>5</v>
      </c>
      <c r="F41" t="s">
        <v>26</v>
      </c>
      <c r="G41" t="s">
        <v>27</v>
      </c>
      <c r="N41" s="3"/>
    </row>
    <row r="42" spans="1:14" x14ac:dyDescent="0.25">
      <c r="A42" t="s">
        <v>106</v>
      </c>
      <c r="B42" t="s">
        <v>107</v>
      </c>
      <c r="C42" t="s">
        <v>24</v>
      </c>
      <c r="D42" t="s">
        <v>25</v>
      </c>
      <c r="E42" s="3">
        <v>62</v>
      </c>
      <c r="F42" t="s">
        <v>26</v>
      </c>
      <c r="G42" t="s">
        <v>27</v>
      </c>
      <c r="N42" s="3"/>
    </row>
    <row r="43" spans="1:14" x14ac:dyDescent="0.25">
      <c r="A43" t="s">
        <v>108</v>
      </c>
      <c r="B43" t="s">
        <v>109</v>
      </c>
      <c r="C43" t="s">
        <v>24</v>
      </c>
      <c r="D43" t="s">
        <v>25</v>
      </c>
      <c r="E43" s="3">
        <v>3</v>
      </c>
      <c r="F43" t="s">
        <v>26</v>
      </c>
      <c r="G43" t="s">
        <v>27</v>
      </c>
      <c r="N43" s="3"/>
    </row>
    <row r="44" spans="1:14" x14ac:dyDescent="0.25">
      <c r="A44" t="s">
        <v>110</v>
      </c>
      <c r="B44" t="s">
        <v>111</v>
      </c>
      <c r="C44" t="s">
        <v>24</v>
      </c>
      <c r="D44" t="s">
        <v>25</v>
      </c>
      <c r="E44" s="3">
        <v>1</v>
      </c>
      <c r="F44" t="s">
        <v>26</v>
      </c>
      <c r="G44" t="s">
        <v>27</v>
      </c>
      <c r="N44" s="3"/>
    </row>
    <row r="45" spans="1:14" x14ac:dyDescent="0.25">
      <c r="A45" t="s">
        <v>112</v>
      </c>
      <c r="B45" t="s">
        <v>113</v>
      </c>
      <c r="C45" t="s">
        <v>24</v>
      </c>
      <c r="D45" t="s">
        <v>25</v>
      </c>
      <c r="E45" s="3">
        <v>2</v>
      </c>
      <c r="F45" t="s">
        <v>26</v>
      </c>
      <c r="G45" t="s">
        <v>27</v>
      </c>
      <c r="N45" s="3"/>
    </row>
    <row r="46" spans="1:14" x14ac:dyDescent="0.25">
      <c r="A46" t="s">
        <v>114</v>
      </c>
      <c r="B46" t="s">
        <v>115</v>
      </c>
      <c r="C46" t="s">
        <v>24</v>
      </c>
      <c r="D46" t="s">
        <v>25</v>
      </c>
      <c r="E46" s="3">
        <v>2</v>
      </c>
      <c r="F46" t="s">
        <v>26</v>
      </c>
      <c r="G46" t="s">
        <v>27</v>
      </c>
      <c r="N46" s="3"/>
    </row>
    <row r="47" spans="1:14" x14ac:dyDescent="0.25">
      <c r="A47" t="s">
        <v>116</v>
      </c>
      <c r="B47" t="s">
        <v>117</v>
      </c>
      <c r="C47" t="s">
        <v>24</v>
      </c>
      <c r="D47" t="s">
        <v>25</v>
      </c>
      <c r="E47" s="3">
        <v>1</v>
      </c>
      <c r="F47" t="s">
        <v>26</v>
      </c>
      <c r="G47" t="s">
        <v>27</v>
      </c>
      <c r="N47" s="3"/>
    </row>
    <row r="48" spans="1:14" x14ac:dyDescent="0.25">
      <c r="A48" t="s">
        <v>118</v>
      </c>
      <c r="B48" t="s">
        <v>119</v>
      </c>
      <c r="C48" t="s">
        <v>24</v>
      </c>
      <c r="D48" t="s">
        <v>25</v>
      </c>
      <c r="E48" s="3">
        <v>2</v>
      </c>
      <c r="F48" t="s">
        <v>26</v>
      </c>
      <c r="G48" t="s">
        <v>27</v>
      </c>
      <c r="N48" s="3"/>
    </row>
    <row r="49" spans="1:14" x14ac:dyDescent="0.25">
      <c r="A49" t="s">
        <v>120</v>
      </c>
      <c r="B49" t="s">
        <v>121</v>
      </c>
      <c r="C49" t="s">
        <v>24</v>
      </c>
      <c r="D49" t="s">
        <v>25</v>
      </c>
      <c r="E49" s="3">
        <v>1</v>
      </c>
      <c r="F49" t="s">
        <v>26</v>
      </c>
      <c r="G49" t="s">
        <v>27</v>
      </c>
      <c r="N49" s="3"/>
    </row>
    <row r="50" spans="1:14" x14ac:dyDescent="0.25">
      <c r="A50" t="s">
        <v>122</v>
      </c>
      <c r="B50" t="s">
        <v>123</v>
      </c>
      <c r="C50" t="s">
        <v>24</v>
      </c>
      <c r="D50" t="s">
        <v>25</v>
      </c>
      <c r="E50" s="3">
        <v>9</v>
      </c>
      <c r="F50" t="s">
        <v>26</v>
      </c>
      <c r="G50" t="s">
        <v>27</v>
      </c>
      <c r="N50" s="3"/>
    </row>
    <row r="51" spans="1:14" x14ac:dyDescent="0.25">
      <c r="A51" t="s">
        <v>124</v>
      </c>
      <c r="B51" t="s">
        <v>125</v>
      </c>
      <c r="C51" t="s">
        <v>24</v>
      </c>
      <c r="D51" t="s">
        <v>25</v>
      </c>
      <c r="E51" s="3">
        <v>2</v>
      </c>
      <c r="F51" t="s">
        <v>26</v>
      </c>
      <c r="G51" t="s">
        <v>27</v>
      </c>
      <c r="N51" s="3"/>
    </row>
    <row r="52" spans="1:14" x14ac:dyDescent="0.25">
      <c r="A52" t="s">
        <v>126</v>
      </c>
      <c r="B52" t="s">
        <v>127</v>
      </c>
      <c r="C52" t="s">
        <v>24</v>
      </c>
      <c r="D52" t="s">
        <v>25</v>
      </c>
      <c r="E52" s="3">
        <v>1</v>
      </c>
      <c r="F52" t="s">
        <v>26</v>
      </c>
      <c r="G52" t="s">
        <v>27</v>
      </c>
      <c r="N52" s="3"/>
    </row>
    <row r="53" spans="1:14" x14ac:dyDescent="0.25">
      <c r="A53" t="s">
        <v>128</v>
      </c>
      <c r="B53" t="s">
        <v>129</v>
      </c>
      <c r="C53" t="s">
        <v>24</v>
      </c>
      <c r="D53" t="s">
        <v>25</v>
      </c>
      <c r="E53" s="3">
        <v>2</v>
      </c>
      <c r="F53" t="s">
        <v>26</v>
      </c>
      <c r="G53" t="s">
        <v>27</v>
      </c>
      <c r="N53" s="3"/>
    </row>
    <row r="54" spans="1:14" x14ac:dyDescent="0.25">
      <c r="A54" t="s">
        <v>130</v>
      </c>
      <c r="B54" t="s">
        <v>131</v>
      </c>
      <c r="C54" t="s">
        <v>24</v>
      </c>
      <c r="D54" t="s">
        <v>25</v>
      </c>
      <c r="E54" s="3">
        <v>6</v>
      </c>
      <c r="F54" t="s">
        <v>26</v>
      </c>
      <c r="G54" t="s">
        <v>27</v>
      </c>
      <c r="N54" s="3"/>
    </row>
    <row r="55" spans="1:14" x14ac:dyDescent="0.25">
      <c r="A55" t="s">
        <v>132</v>
      </c>
      <c r="B55" t="s">
        <v>133</v>
      </c>
      <c r="C55" t="s">
        <v>24</v>
      </c>
      <c r="D55" t="s">
        <v>25</v>
      </c>
      <c r="E55" s="3">
        <v>1</v>
      </c>
      <c r="F55" t="s">
        <v>26</v>
      </c>
      <c r="G55" t="s">
        <v>27</v>
      </c>
      <c r="N55" s="3"/>
    </row>
    <row r="56" spans="1:14" x14ac:dyDescent="0.25">
      <c r="A56" t="s">
        <v>134</v>
      </c>
      <c r="B56" t="s">
        <v>135</v>
      </c>
      <c r="C56" t="s">
        <v>24</v>
      </c>
      <c r="D56" t="s">
        <v>25</v>
      </c>
      <c r="E56" s="3">
        <v>5</v>
      </c>
      <c r="F56" t="s">
        <v>26</v>
      </c>
      <c r="G56" t="s">
        <v>27</v>
      </c>
      <c r="N56" s="3"/>
    </row>
    <row r="57" spans="1:14" x14ac:dyDescent="0.25">
      <c r="A57" t="s">
        <v>136</v>
      </c>
      <c r="B57" t="s">
        <v>137</v>
      </c>
      <c r="C57" t="s">
        <v>24</v>
      </c>
      <c r="D57" t="s">
        <v>25</v>
      </c>
      <c r="E57" s="3">
        <v>1</v>
      </c>
      <c r="F57" t="s">
        <v>26</v>
      </c>
      <c r="G57" t="s">
        <v>27</v>
      </c>
      <c r="N57" s="3"/>
    </row>
    <row r="58" spans="1:14" x14ac:dyDescent="0.25">
      <c r="A58" t="s">
        <v>138</v>
      </c>
      <c r="B58" t="s">
        <v>139</v>
      </c>
      <c r="C58" t="s">
        <v>24</v>
      </c>
      <c r="D58" t="s">
        <v>25</v>
      </c>
      <c r="E58" s="3">
        <v>3</v>
      </c>
      <c r="F58" t="s">
        <v>26</v>
      </c>
      <c r="G58" t="s">
        <v>27</v>
      </c>
      <c r="N58" s="3"/>
    </row>
    <row r="59" spans="1:14" x14ac:dyDescent="0.25">
      <c r="A59" t="s">
        <v>140</v>
      </c>
      <c r="B59" t="s">
        <v>141</v>
      </c>
      <c r="C59" t="s">
        <v>24</v>
      </c>
      <c r="D59" t="s">
        <v>25</v>
      </c>
      <c r="E59" s="3">
        <v>2</v>
      </c>
      <c r="F59" t="s">
        <v>26</v>
      </c>
      <c r="G59" t="s">
        <v>27</v>
      </c>
      <c r="N59" s="3"/>
    </row>
    <row r="60" spans="1:14" x14ac:dyDescent="0.25">
      <c r="A60" t="s">
        <v>142</v>
      </c>
      <c r="B60" t="s">
        <v>143</v>
      </c>
      <c r="C60" t="s">
        <v>24</v>
      </c>
      <c r="D60" t="s">
        <v>25</v>
      </c>
      <c r="E60" s="3">
        <v>1</v>
      </c>
      <c r="F60" t="s">
        <v>26</v>
      </c>
      <c r="G60" t="s">
        <v>27</v>
      </c>
      <c r="N60" s="3"/>
    </row>
    <row r="61" spans="1:14" x14ac:dyDescent="0.25">
      <c r="A61" t="s">
        <v>144</v>
      </c>
      <c r="B61" t="s">
        <v>145</v>
      </c>
      <c r="C61" t="s">
        <v>24</v>
      </c>
      <c r="D61" t="s">
        <v>25</v>
      </c>
      <c r="E61" s="3">
        <v>1</v>
      </c>
      <c r="F61" t="s">
        <v>26</v>
      </c>
      <c r="G61" t="s">
        <v>27</v>
      </c>
      <c r="N61" s="3"/>
    </row>
    <row r="62" spans="1:14" x14ac:dyDescent="0.25">
      <c r="A62" t="s">
        <v>146</v>
      </c>
      <c r="B62" t="s">
        <v>147</v>
      </c>
      <c r="C62" t="s">
        <v>24</v>
      </c>
      <c r="D62" t="s">
        <v>25</v>
      </c>
      <c r="E62" s="3">
        <v>3</v>
      </c>
      <c r="F62" t="s">
        <v>26</v>
      </c>
      <c r="G62" t="s">
        <v>27</v>
      </c>
      <c r="N62" s="3"/>
    </row>
    <row r="63" spans="1:14" x14ac:dyDescent="0.25">
      <c r="A63" t="s">
        <v>148</v>
      </c>
      <c r="B63" t="s">
        <v>149</v>
      </c>
      <c r="C63" t="s">
        <v>24</v>
      </c>
      <c r="D63" t="s">
        <v>25</v>
      </c>
      <c r="E63" s="3">
        <v>2</v>
      </c>
      <c r="F63" t="s">
        <v>26</v>
      </c>
      <c r="G63" t="s">
        <v>27</v>
      </c>
      <c r="N63" s="3"/>
    </row>
    <row r="64" spans="1:14" x14ac:dyDescent="0.25">
      <c r="A64" t="s">
        <v>150</v>
      </c>
      <c r="B64" t="s">
        <v>151</v>
      </c>
      <c r="C64" t="s">
        <v>24</v>
      </c>
      <c r="D64" t="s">
        <v>25</v>
      </c>
      <c r="E64" s="3">
        <v>5</v>
      </c>
      <c r="F64" t="s">
        <v>26</v>
      </c>
      <c r="G64" t="s">
        <v>27</v>
      </c>
      <c r="N64" s="3"/>
    </row>
    <row r="65" spans="1:14" x14ac:dyDescent="0.25">
      <c r="A65" t="s">
        <v>152</v>
      </c>
      <c r="B65" t="s">
        <v>153</v>
      </c>
      <c r="C65" t="s">
        <v>24</v>
      </c>
      <c r="D65" t="s">
        <v>25</v>
      </c>
      <c r="E65" s="3">
        <v>8</v>
      </c>
      <c r="F65" t="s">
        <v>26</v>
      </c>
      <c r="G65" t="s">
        <v>27</v>
      </c>
      <c r="N65" s="3"/>
    </row>
    <row r="66" spans="1:14" x14ac:dyDescent="0.25">
      <c r="A66" t="s">
        <v>154</v>
      </c>
      <c r="B66" t="s">
        <v>155</v>
      </c>
      <c r="C66" t="s">
        <v>24</v>
      </c>
      <c r="D66" t="s">
        <v>25</v>
      </c>
      <c r="E66" s="3">
        <v>6</v>
      </c>
      <c r="F66" t="s">
        <v>26</v>
      </c>
      <c r="G66" t="s">
        <v>27</v>
      </c>
      <c r="N66" s="3"/>
    </row>
    <row r="67" spans="1:14" x14ac:dyDescent="0.25">
      <c r="A67" t="s">
        <v>156</v>
      </c>
      <c r="B67" t="s">
        <v>157</v>
      </c>
      <c r="C67" t="s">
        <v>24</v>
      </c>
      <c r="D67" t="s">
        <v>25</v>
      </c>
      <c r="E67" s="3">
        <v>12</v>
      </c>
      <c r="F67" t="s">
        <v>26</v>
      </c>
      <c r="G67" t="s">
        <v>27</v>
      </c>
      <c r="N67" s="3"/>
    </row>
    <row r="68" spans="1:14" x14ac:dyDescent="0.25">
      <c r="A68" t="s">
        <v>158</v>
      </c>
      <c r="B68" t="s">
        <v>159</v>
      </c>
      <c r="C68" t="s">
        <v>24</v>
      </c>
      <c r="D68" t="s">
        <v>25</v>
      </c>
      <c r="E68" s="3">
        <v>2</v>
      </c>
      <c r="F68" t="s">
        <v>26</v>
      </c>
      <c r="G68" t="s">
        <v>27</v>
      </c>
      <c r="N68" s="3"/>
    </row>
    <row r="69" spans="1:14" x14ac:dyDescent="0.25">
      <c r="A69" t="s">
        <v>160</v>
      </c>
      <c r="B69" t="s">
        <v>161</v>
      </c>
      <c r="C69" t="s">
        <v>24</v>
      </c>
      <c r="D69" t="s">
        <v>25</v>
      </c>
      <c r="E69" s="3">
        <v>5</v>
      </c>
      <c r="F69" t="s">
        <v>26</v>
      </c>
      <c r="G69" t="s">
        <v>27</v>
      </c>
      <c r="N69" s="3"/>
    </row>
    <row r="70" spans="1:14" x14ac:dyDescent="0.25">
      <c r="A70" t="s">
        <v>162</v>
      </c>
      <c r="B70" t="s">
        <v>163</v>
      </c>
      <c r="C70" t="s">
        <v>24</v>
      </c>
      <c r="D70" t="s">
        <v>25</v>
      </c>
      <c r="E70" s="3">
        <v>1</v>
      </c>
      <c r="F70" t="s">
        <v>26</v>
      </c>
      <c r="G70" t="s">
        <v>27</v>
      </c>
      <c r="N70" s="3"/>
    </row>
    <row r="71" spans="1:14" x14ac:dyDescent="0.25">
      <c r="A71" t="s">
        <v>164</v>
      </c>
      <c r="B71" t="s">
        <v>165</v>
      </c>
      <c r="C71" t="s">
        <v>24</v>
      </c>
      <c r="D71" t="s">
        <v>25</v>
      </c>
      <c r="E71" s="3">
        <v>5</v>
      </c>
      <c r="F71" t="s">
        <v>26</v>
      </c>
      <c r="G71" t="s">
        <v>27</v>
      </c>
      <c r="N71" s="3"/>
    </row>
    <row r="72" spans="1:14" x14ac:dyDescent="0.25">
      <c r="A72" t="s">
        <v>166</v>
      </c>
      <c r="B72" t="s">
        <v>167</v>
      </c>
      <c r="C72" t="s">
        <v>24</v>
      </c>
      <c r="D72" t="s">
        <v>25</v>
      </c>
      <c r="E72" s="3">
        <v>3</v>
      </c>
      <c r="F72" t="s">
        <v>26</v>
      </c>
      <c r="G72" t="s">
        <v>27</v>
      </c>
      <c r="N72" s="3"/>
    </row>
    <row r="73" spans="1:14" x14ac:dyDescent="0.25">
      <c r="A73" t="s">
        <v>168</v>
      </c>
      <c r="B73" t="s">
        <v>169</v>
      </c>
      <c r="C73" t="s">
        <v>24</v>
      </c>
      <c r="D73" t="s">
        <v>25</v>
      </c>
      <c r="E73" s="3">
        <v>2</v>
      </c>
      <c r="F73" t="s">
        <v>26</v>
      </c>
      <c r="G73" t="s">
        <v>27</v>
      </c>
      <c r="N73" s="3"/>
    </row>
    <row r="74" spans="1:14" x14ac:dyDescent="0.25">
      <c r="A74" t="s">
        <v>170</v>
      </c>
      <c r="B74" t="s">
        <v>171</v>
      </c>
      <c r="C74" t="s">
        <v>24</v>
      </c>
      <c r="D74" t="s">
        <v>25</v>
      </c>
      <c r="E74" s="3">
        <v>1</v>
      </c>
      <c r="F74" t="s">
        <v>26</v>
      </c>
      <c r="G74" t="s">
        <v>27</v>
      </c>
      <c r="N74" s="3"/>
    </row>
    <row r="75" spans="1:14" x14ac:dyDescent="0.25">
      <c r="A75" t="s">
        <v>172</v>
      </c>
      <c r="B75" t="s">
        <v>173</v>
      </c>
      <c r="C75" t="s">
        <v>24</v>
      </c>
      <c r="D75" t="s">
        <v>25</v>
      </c>
      <c r="E75" s="3">
        <v>1</v>
      </c>
      <c r="F75" t="s">
        <v>26</v>
      </c>
      <c r="G75" t="s">
        <v>27</v>
      </c>
      <c r="N75" s="3"/>
    </row>
    <row r="76" spans="1:14" x14ac:dyDescent="0.25">
      <c r="A76" t="s">
        <v>174</v>
      </c>
      <c r="B76" t="s">
        <v>175</v>
      </c>
      <c r="C76" t="s">
        <v>24</v>
      </c>
      <c r="D76" t="s">
        <v>25</v>
      </c>
      <c r="E76" s="3">
        <v>1</v>
      </c>
      <c r="F76" t="s">
        <v>26</v>
      </c>
      <c r="G76" t="s">
        <v>27</v>
      </c>
      <c r="N76" s="3"/>
    </row>
    <row r="77" spans="1:14" x14ac:dyDescent="0.25">
      <c r="A77" t="s">
        <v>176</v>
      </c>
      <c r="B77" t="s">
        <v>177</v>
      </c>
      <c r="C77" t="s">
        <v>24</v>
      </c>
      <c r="D77" t="s">
        <v>25</v>
      </c>
      <c r="E77" s="3">
        <v>5</v>
      </c>
      <c r="F77" t="s">
        <v>26</v>
      </c>
      <c r="G77" t="s">
        <v>27</v>
      </c>
      <c r="N77" s="3"/>
    </row>
    <row r="78" spans="1:14" x14ac:dyDescent="0.25">
      <c r="A78" t="s">
        <v>178</v>
      </c>
      <c r="B78" t="s">
        <v>179</v>
      </c>
      <c r="C78" t="s">
        <v>24</v>
      </c>
      <c r="D78" t="s">
        <v>25</v>
      </c>
      <c r="E78" s="3">
        <v>3</v>
      </c>
      <c r="F78" t="s">
        <v>26</v>
      </c>
      <c r="G78" t="s">
        <v>27</v>
      </c>
      <c r="N78" s="3"/>
    </row>
    <row r="79" spans="1:14" x14ac:dyDescent="0.25">
      <c r="A79" t="s">
        <v>180</v>
      </c>
      <c r="B79" t="s">
        <v>181</v>
      </c>
      <c r="C79" t="s">
        <v>24</v>
      </c>
      <c r="D79" t="s">
        <v>25</v>
      </c>
      <c r="E79" s="3">
        <v>3</v>
      </c>
      <c r="F79" t="s">
        <v>26</v>
      </c>
      <c r="G79" t="s">
        <v>27</v>
      </c>
      <c r="N79" s="3"/>
    </row>
    <row r="80" spans="1:14" x14ac:dyDescent="0.25">
      <c r="A80" t="s">
        <v>182</v>
      </c>
      <c r="B80" t="s">
        <v>183</v>
      </c>
      <c r="C80" t="s">
        <v>24</v>
      </c>
      <c r="D80" t="s">
        <v>25</v>
      </c>
      <c r="E80" s="3">
        <v>2</v>
      </c>
      <c r="F80" t="s">
        <v>26</v>
      </c>
      <c r="G80" t="s">
        <v>27</v>
      </c>
      <c r="N80" s="3"/>
    </row>
    <row r="81" spans="1:14" x14ac:dyDescent="0.25">
      <c r="A81" t="s">
        <v>184</v>
      </c>
      <c r="B81" t="s">
        <v>185</v>
      </c>
      <c r="C81" t="s">
        <v>24</v>
      </c>
      <c r="D81" t="s">
        <v>25</v>
      </c>
      <c r="E81" s="3">
        <v>9</v>
      </c>
      <c r="F81" t="s">
        <v>26</v>
      </c>
      <c r="G81" t="s">
        <v>27</v>
      </c>
      <c r="N81" s="3"/>
    </row>
    <row r="82" spans="1:14" x14ac:dyDescent="0.25">
      <c r="A82" t="s">
        <v>186</v>
      </c>
      <c r="B82" t="s">
        <v>187</v>
      </c>
      <c r="C82" t="s">
        <v>24</v>
      </c>
      <c r="D82" t="s">
        <v>25</v>
      </c>
      <c r="E82" s="3">
        <v>2</v>
      </c>
      <c r="F82" t="s">
        <v>26</v>
      </c>
      <c r="G82" t="s">
        <v>27</v>
      </c>
      <c r="N82" s="3"/>
    </row>
    <row r="83" spans="1:14" x14ac:dyDescent="0.25">
      <c r="A83" t="s">
        <v>188</v>
      </c>
      <c r="B83" t="s">
        <v>189</v>
      </c>
      <c r="C83" t="s">
        <v>24</v>
      </c>
      <c r="D83" t="s">
        <v>25</v>
      </c>
      <c r="E83" s="3">
        <v>3</v>
      </c>
      <c r="F83" t="s">
        <v>26</v>
      </c>
      <c r="G83" t="s">
        <v>27</v>
      </c>
      <c r="N83" s="3"/>
    </row>
    <row r="84" spans="1:14" x14ac:dyDescent="0.25">
      <c r="A84" t="s">
        <v>190</v>
      </c>
      <c r="B84" t="s">
        <v>191</v>
      </c>
      <c r="C84" t="s">
        <v>24</v>
      </c>
      <c r="D84" t="s">
        <v>25</v>
      </c>
      <c r="E84" s="3">
        <v>5</v>
      </c>
      <c r="F84" t="s">
        <v>26</v>
      </c>
      <c r="G84" t="s">
        <v>27</v>
      </c>
      <c r="N84" s="3"/>
    </row>
    <row r="85" spans="1:14" x14ac:dyDescent="0.25">
      <c r="A85" t="s">
        <v>192</v>
      </c>
      <c r="B85" t="s">
        <v>193</v>
      </c>
      <c r="C85" t="s">
        <v>24</v>
      </c>
      <c r="D85" t="s">
        <v>25</v>
      </c>
      <c r="E85" s="3">
        <v>2</v>
      </c>
      <c r="F85" t="s">
        <v>26</v>
      </c>
      <c r="G85" t="s">
        <v>27</v>
      </c>
      <c r="N85" s="3"/>
    </row>
    <row r="86" spans="1:14" x14ac:dyDescent="0.25">
      <c r="A86" t="s">
        <v>194</v>
      </c>
      <c r="B86" t="s">
        <v>195</v>
      </c>
      <c r="C86" t="s">
        <v>24</v>
      </c>
      <c r="D86" t="s">
        <v>25</v>
      </c>
      <c r="E86" s="3">
        <v>1</v>
      </c>
      <c r="F86" t="s">
        <v>26</v>
      </c>
      <c r="G86" t="s">
        <v>27</v>
      </c>
      <c r="N86" s="3"/>
    </row>
    <row r="87" spans="1:14" x14ac:dyDescent="0.25">
      <c r="A87" t="s">
        <v>196</v>
      </c>
      <c r="B87" t="s">
        <v>197</v>
      </c>
      <c r="C87" t="s">
        <v>24</v>
      </c>
      <c r="D87" t="s">
        <v>25</v>
      </c>
      <c r="E87" s="3">
        <v>2</v>
      </c>
      <c r="F87" t="s">
        <v>26</v>
      </c>
      <c r="G87" t="s">
        <v>27</v>
      </c>
      <c r="N87" s="3"/>
    </row>
    <row r="88" spans="1:14" x14ac:dyDescent="0.25">
      <c r="A88" t="s">
        <v>198</v>
      </c>
      <c r="B88" t="s">
        <v>199</v>
      </c>
      <c r="C88" t="s">
        <v>24</v>
      </c>
      <c r="D88" t="s">
        <v>25</v>
      </c>
      <c r="E88" s="3">
        <v>1</v>
      </c>
      <c r="F88" t="s">
        <v>26</v>
      </c>
      <c r="G88" t="s">
        <v>27</v>
      </c>
      <c r="N88" s="3"/>
    </row>
    <row r="89" spans="1:14" x14ac:dyDescent="0.25">
      <c r="A89" t="s">
        <v>200</v>
      </c>
      <c r="B89" t="s">
        <v>201</v>
      </c>
      <c r="C89" t="s">
        <v>24</v>
      </c>
      <c r="D89" t="s">
        <v>25</v>
      </c>
      <c r="E89" s="3">
        <v>3</v>
      </c>
      <c r="F89" t="s">
        <v>26</v>
      </c>
      <c r="G89" t="s">
        <v>27</v>
      </c>
      <c r="N89" s="3"/>
    </row>
    <row r="90" spans="1:14" x14ac:dyDescent="0.25">
      <c r="A90" t="s">
        <v>202</v>
      </c>
      <c r="B90" t="s">
        <v>203</v>
      </c>
      <c r="C90" t="s">
        <v>24</v>
      </c>
      <c r="D90" t="s">
        <v>25</v>
      </c>
      <c r="E90" s="3">
        <v>2</v>
      </c>
      <c r="F90" t="s">
        <v>26</v>
      </c>
      <c r="G90" t="s">
        <v>27</v>
      </c>
      <c r="N90" s="3"/>
    </row>
    <row r="91" spans="1:14" x14ac:dyDescent="0.25">
      <c r="A91" t="s">
        <v>204</v>
      </c>
      <c r="B91" t="s">
        <v>205</v>
      </c>
      <c r="C91" t="s">
        <v>24</v>
      </c>
      <c r="D91" t="s">
        <v>25</v>
      </c>
      <c r="E91" s="3">
        <v>3</v>
      </c>
      <c r="F91" t="s">
        <v>26</v>
      </c>
      <c r="G91" t="s">
        <v>27</v>
      </c>
      <c r="N91" s="3"/>
    </row>
    <row r="92" spans="1:14" x14ac:dyDescent="0.25">
      <c r="A92" t="s">
        <v>206</v>
      </c>
      <c r="B92" t="s">
        <v>207</v>
      </c>
      <c r="C92" t="s">
        <v>24</v>
      </c>
      <c r="D92" t="s">
        <v>25</v>
      </c>
      <c r="E92" s="3">
        <v>12</v>
      </c>
      <c r="F92" t="s">
        <v>26</v>
      </c>
      <c r="G92" t="s">
        <v>27</v>
      </c>
      <c r="N92" s="3"/>
    </row>
    <row r="93" spans="1:14" x14ac:dyDescent="0.25">
      <c r="A93" t="s">
        <v>208</v>
      </c>
      <c r="B93" t="s">
        <v>209</v>
      </c>
      <c r="C93" t="s">
        <v>24</v>
      </c>
      <c r="D93" t="s">
        <v>25</v>
      </c>
      <c r="E93" s="3">
        <v>5</v>
      </c>
      <c r="F93" t="s">
        <v>26</v>
      </c>
      <c r="G93" t="s">
        <v>27</v>
      </c>
      <c r="N93" s="3"/>
    </row>
    <row r="94" spans="1:14" x14ac:dyDescent="0.25">
      <c r="A94" t="s">
        <v>210</v>
      </c>
      <c r="B94" t="s">
        <v>211</v>
      </c>
      <c r="C94" t="s">
        <v>24</v>
      </c>
      <c r="D94" t="s">
        <v>25</v>
      </c>
      <c r="E94" s="3">
        <v>1</v>
      </c>
      <c r="F94" t="s">
        <v>26</v>
      </c>
      <c r="G94" t="s">
        <v>27</v>
      </c>
      <c r="N94" s="3"/>
    </row>
    <row r="95" spans="1:14" x14ac:dyDescent="0.25">
      <c r="A95" t="s">
        <v>212</v>
      </c>
      <c r="B95" t="s">
        <v>213</v>
      </c>
      <c r="C95" t="s">
        <v>24</v>
      </c>
      <c r="D95" t="s">
        <v>25</v>
      </c>
      <c r="E95" s="3">
        <v>2</v>
      </c>
      <c r="F95" t="s">
        <v>26</v>
      </c>
      <c r="G95" t="s">
        <v>27</v>
      </c>
      <c r="N95" s="3"/>
    </row>
    <row r="96" spans="1:14" x14ac:dyDescent="0.25">
      <c r="A96" t="s">
        <v>214</v>
      </c>
      <c r="B96" t="s">
        <v>215</v>
      </c>
      <c r="C96" t="s">
        <v>24</v>
      </c>
      <c r="D96" t="s">
        <v>25</v>
      </c>
      <c r="E96" s="3">
        <v>3</v>
      </c>
      <c r="F96" t="s">
        <v>26</v>
      </c>
      <c r="G96" t="s">
        <v>27</v>
      </c>
      <c r="N96" s="3"/>
    </row>
    <row r="97" spans="1:14" x14ac:dyDescent="0.25">
      <c r="A97" t="s">
        <v>216</v>
      </c>
      <c r="B97" t="s">
        <v>217</v>
      </c>
      <c r="C97" t="s">
        <v>24</v>
      </c>
      <c r="D97" t="s">
        <v>25</v>
      </c>
      <c r="E97" s="3">
        <v>1</v>
      </c>
      <c r="F97" t="s">
        <v>26</v>
      </c>
      <c r="G97" t="s">
        <v>27</v>
      </c>
      <c r="N97" s="3"/>
    </row>
    <row r="98" spans="1:14" x14ac:dyDescent="0.25">
      <c r="A98" t="s">
        <v>218</v>
      </c>
      <c r="B98" t="s">
        <v>219</v>
      </c>
      <c r="C98" t="s">
        <v>24</v>
      </c>
      <c r="D98" t="s">
        <v>25</v>
      </c>
      <c r="E98" s="3">
        <v>1</v>
      </c>
      <c r="F98" t="s">
        <v>26</v>
      </c>
      <c r="G98" t="s">
        <v>27</v>
      </c>
      <c r="N98" s="3"/>
    </row>
    <row r="99" spans="1:14" x14ac:dyDescent="0.25">
      <c r="A99" t="s">
        <v>220</v>
      </c>
      <c r="B99" t="s">
        <v>221</v>
      </c>
      <c r="C99" t="s">
        <v>24</v>
      </c>
      <c r="D99" t="s">
        <v>25</v>
      </c>
      <c r="E99" s="3">
        <v>1</v>
      </c>
      <c r="F99" t="s">
        <v>26</v>
      </c>
      <c r="G99" t="s">
        <v>27</v>
      </c>
      <c r="N99" s="3"/>
    </row>
    <row r="100" spans="1:14" x14ac:dyDescent="0.25">
      <c r="A100" t="s">
        <v>222</v>
      </c>
      <c r="B100" t="s">
        <v>223</v>
      </c>
      <c r="C100" t="s">
        <v>24</v>
      </c>
      <c r="D100" t="s">
        <v>25</v>
      </c>
      <c r="E100" s="3">
        <v>3</v>
      </c>
      <c r="F100" t="s">
        <v>26</v>
      </c>
      <c r="G100" t="s">
        <v>27</v>
      </c>
      <c r="N100" s="3"/>
    </row>
    <row r="101" spans="1:14" x14ac:dyDescent="0.25">
      <c r="A101" t="s">
        <v>224</v>
      </c>
      <c r="B101" t="s">
        <v>225</v>
      </c>
      <c r="C101" t="s">
        <v>24</v>
      </c>
      <c r="D101" t="s">
        <v>25</v>
      </c>
      <c r="E101" s="3">
        <v>4</v>
      </c>
      <c r="F101" t="s">
        <v>26</v>
      </c>
      <c r="G101" t="s">
        <v>27</v>
      </c>
      <c r="N101" s="3"/>
    </row>
    <row r="102" spans="1:14" x14ac:dyDescent="0.25">
      <c r="A102" t="s">
        <v>226</v>
      </c>
      <c r="B102" t="s">
        <v>227</v>
      </c>
      <c r="C102" t="s">
        <v>24</v>
      </c>
      <c r="D102" t="s">
        <v>25</v>
      </c>
      <c r="E102" s="3">
        <v>1</v>
      </c>
      <c r="F102" t="s">
        <v>26</v>
      </c>
      <c r="G102" t="s">
        <v>27</v>
      </c>
      <c r="N102" s="3"/>
    </row>
    <row r="103" spans="1:14" x14ac:dyDescent="0.25">
      <c r="A103" t="s">
        <v>228</v>
      </c>
      <c r="B103" t="s">
        <v>229</v>
      </c>
      <c r="C103" t="s">
        <v>24</v>
      </c>
      <c r="D103" t="s">
        <v>25</v>
      </c>
      <c r="E103" s="3">
        <v>1</v>
      </c>
      <c r="F103" t="s">
        <v>26</v>
      </c>
      <c r="G103" t="s">
        <v>27</v>
      </c>
      <c r="N103" s="3"/>
    </row>
    <row r="104" spans="1:14" x14ac:dyDescent="0.25">
      <c r="A104" t="s">
        <v>230</v>
      </c>
      <c r="B104" t="s">
        <v>231</v>
      </c>
      <c r="C104" t="s">
        <v>24</v>
      </c>
      <c r="D104" t="s">
        <v>25</v>
      </c>
      <c r="E104" s="3">
        <v>1</v>
      </c>
      <c r="F104" t="s">
        <v>26</v>
      </c>
      <c r="G104" t="s">
        <v>27</v>
      </c>
      <c r="N104" s="3"/>
    </row>
    <row r="105" spans="1:14" x14ac:dyDescent="0.25">
      <c r="A105" t="s">
        <v>232</v>
      </c>
      <c r="B105" t="s">
        <v>233</v>
      </c>
      <c r="C105" t="s">
        <v>24</v>
      </c>
      <c r="D105" t="s">
        <v>25</v>
      </c>
      <c r="E105" s="3">
        <v>2</v>
      </c>
      <c r="F105" t="s">
        <v>26</v>
      </c>
      <c r="G105" t="s">
        <v>27</v>
      </c>
      <c r="N105" s="3"/>
    </row>
    <row r="106" spans="1:14" x14ac:dyDescent="0.25">
      <c r="A106" t="s">
        <v>234</v>
      </c>
      <c r="B106" t="s">
        <v>235</v>
      </c>
      <c r="C106" t="s">
        <v>24</v>
      </c>
      <c r="D106" t="s">
        <v>25</v>
      </c>
      <c r="E106" s="3">
        <v>1</v>
      </c>
      <c r="F106" t="s">
        <v>26</v>
      </c>
      <c r="G106" t="s">
        <v>27</v>
      </c>
      <c r="N106" s="3"/>
    </row>
    <row r="107" spans="1:14" x14ac:dyDescent="0.25">
      <c r="A107" t="s">
        <v>236</v>
      </c>
      <c r="B107" t="s">
        <v>237</v>
      </c>
      <c r="C107" t="s">
        <v>24</v>
      </c>
      <c r="D107" t="s">
        <v>25</v>
      </c>
      <c r="E107" s="3">
        <v>4</v>
      </c>
      <c r="F107" t="s">
        <v>26</v>
      </c>
      <c r="G107" t="s">
        <v>27</v>
      </c>
      <c r="N107" s="3"/>
    </row>
    <row r="108" spans="1:14" x14ac:dyDescent="0.25">
      <c r="A108" t="s">
        <v>238</v>
      </c>
      <c r="B108" t="s">
        <v>239</v>
      </c>
      <c r="C108" t="s">
        <v>24</v>
      </c>
      <c r="D108" t="s">
        <v>25</v>
      </c>
      <c r="E108" s="3">
        <v>14</v>
      </c>
      <c r="F108" t="s">
        <v>26</v>
      </c>
      <c r="G108" t="s">
        <v>27</v>
      </c>
      <c r="N108" s="3"/>
    </row>
    <row r="109" spans="1:14" x14ac:dyDescent="0.25">
      <c r="A109" t="s">
        <v>240</v>
      </c>
      <c r="B109" t="s">
        <v>241</v>
      </c>
      <c r="C109" t="s">
        <v>24</v>
      </c>
      <c r="D109" t="s">
        <v>25</v>
      </c>
      <c r="E109" s="3">
        <v>1</v>
      </c>
      <c r="F109" t="s">
        <v>26</v>
      </c>
      <c r="G109" t="s">
        <v>27</v>
      </c>
      <c r="N109" s="3"/>
    </row>
    <row r="110" spans="1:14" x14ac:dyDescent="0.25">
      <c r="A110" t="s">
        <v>242</v>
      </c>
      <c r="B110" t="s">
        <v>243</v>
      </c>
      <c r="C110" t="s">
        <v>24</v>
      </c>
      <c r="D110" t="s">
        <v>25</v>
      </c>
      <c r="E110" s="3">
        <v>5</v>
      </c>
      <c r="F110" t="s">
        <v>26</v>
      </c>
      <c r="G110" t="s">
        <v>27</v>
      </c>
      <c r="N110" s="3"/>
    </row>
    <row r="111" spans="1:14" x14ac:dyDescent="0.25">
      <c r="A111" t="s">
        <v>244</v>
      </c>
      <c r="B111" t="s">
        <v>245</v>
      </c>
      <c r="C111" t="s">
        <v>24</v>
      </c>
      <c r="D111" t="s">
        <v>25</v>
      </c>
      <c r="E111" s="3">
        <v>1</v>
      </c>
      <c r="F111" t="s">
        <v>26</v>
      </c>
      <c r="G111" t="s">
        <v>27</v>
      </c>
      <c r="N111" s="3"/>
    </row>
    <row r="112" spans="1:14" x14ac:dyDescent="0.25">
      <c r="A112" t="s">
        <v>246</v>
      </c>
      <c r="B112" t="s">
        <v>247</v>
      </c>
      <c r="C112" t="s">
        <v>24</v>
      </c>
      <c r="D112" t="s">
        <v>25</v>
      </c>
      <c r="E112" s="3">
        <v>1</v>
      </c>
      <c r="F112" t="s">
        <v>26</v>
      </c>
      <c r="G112" t="s">
        <v>27</v>
      </c>
      <c r="N112" s="3"/>
    </row>
    <row r="113" spans="1:14" x14ac:dyDescent="0.25">
      <c r="A113" t="s">
        <v>248</v>
      </c>
      <c r="B113" t="s">
        <v>249</v>
      </c>
      <c r="C113" t="s">
        <v>24</v>
      </c>
      <c r="D113" t="s">
        <v>25</v>
      </c>
      <c r="E113" s="3">
        <v>3</v>
      </c>
      <c r="F113" t="s">
        <v>26</v>
      </c>
      <c r="G113" t="s">
        <v>27</v>
      </c>
      <c r="N113" s="3"/>
    </row>
    <row r="114" spans="1:14" x14ac:dyDescent="0.25">
      <c r="A114" t="s">
        <v>250</v>
      </c>
      <c r="B114" t="s">
        <v>251</v>
      </c>
      <c r="C114" t="s">
        <v>24</v>
      </c>
      <c r="D114" t="s">
        <v>25</v>
      </c>
      <c r="E114" s="3">
        <v>2</v>
      </c>
      <c r="F114" t="s">
        <v>26</v>
      </c>
      <c r="G114" t="s">
        <v>27</v>
      </c>
      <c r="N114" s="3"/>
    </row>
    <row r="115" spans="1:14" x14ac:dyDescent="0.25">
      <c r="A115" t="s">
        <v>252</v>
      </c>
      <c r="B115" t="s">
        <v>253</v>
      </c>
      <c r="C115" t="s">
        <v>24</v>
      </c>
      <c r="D115" t="s">
        <v>25</v>
      </c>
      <c r="E115" s="3">
        <v>1</v>
      </c>
      <c r="F115" t="s">
        <v>26</v>
      </c>
      <c r="G115" t="s">
        <v>27</v>
      </c>
      <c r="N115" s="3"/>
    </row>
    <row r="116" spans="1:14" x14ac:dyDescent="0.25">
      <c r="A116" t="s">
        <v>254</v>
      </c>
      <c r="B116" t="s">
        <v>255</v>
      </c>
      <c r="C116" t="s">
        <v>24</v>
      </c>
      <c r="D116" t="s">
        <v>25</v>
      </c>
      <c r="E116" s="3">
        <v>9</v>
      </c>
      <c r="F116" t="s">
        <v>26</v>
      </c>
      <c r="G116" t="s">
        <v>27</v>
      </c>
      <c r="N116" s="3"/>
    </row>
    <row r="117" spans="1:14" x14ac:dyDescent="0.25">
      <c r="A117" t="s">
        <v>256</v>
      </c>
      <c r="B117" t="s">
        <v>257</v>
      </c>
      <c r="C117" t="s">
        <v>24</v>
      </c>
      <c r="D117" t="s">
        <v>25</v>
      </c>
      <c r="E117" s="3">
        <v>1</v>
      </c>
      <c r="F117" t="s">
        <v>26</v>
      </c>
      <c r="G117" t="s">
        <v>27</v>
      </c>
      <c r="N117" s="3"/>
    </row>
    <row r="118" spans="1:14" x14ac:dyDescent="0.25">
      <c r="A118" t="s">
        <v>258</v>
      </c>
      <c r="B118" t="s">
        <v>259</v>
      </c>
      <c r="C118" t="s">
        <v>24</v>
      </c>
      <c r="D118" t="s">
        <v>25</v>
      </c>
      <c r="E118" s="3">
        <v>1</v>
      </c>
      <c r="F118" t="s">
        <v>26</v>
      </c>
      <c r="G118" t="s">
        <v>27</v>
      </c>
      <c r="N118" s="3"/>
    </row>
    <row r="119" spans="1:14" x14ac:dyDescent="0.25">
      <c r="A119" t="s">
        <v>260</v>
      </c>
      <c r="B119" t="s">
        <v>261</v>
      </c>
      <c r="C119" t="s">
        <v>24</v>
      </c>
      <c r="D119" t="s">
        <v>25</v>
      </c>
      <c r="E119" s="3">
        <v>2</v>
      </c>
      <c r="F119" t="s">
        <v>26</v>
      </c>
      <c r="G119" t="s">
        <v>27</v>
      </c>
      <c r="N119" s="3"/>
    </row>
    <row r="120" spans="1:14" x14ac:dyDescent="0.25">
      <c r="A120" t="s">
        <v>262</v>
      </c>
      <c r="B120" t="s">
        <v>263</v>
      </c>
      <c r="C120" t="s">
        <v>24</v>
      </c>
      <c r="D120" t="s">
        <v>25</v>
      </c>
      <c r="E120" s="3">
        <v>1</v>
      </c>
      <c r="F120" t="s">
        <v>26</v>
      </c>
      <c r="G120" t="s">
        <v>27</v>
      </c>
      <c r="N120" s="3"/>
    </row>
    <row r="121" spans="1:14" x14ac:dyDescent="0.25">
      <c r="A121" t="s">
        <v>264</v>
      </c>
      <c r="B121" t="s">
        <v>265</v>
      </c>
      <c r="C121" t="s">
        <v>24</v>
      </c>
      <c r="D121" t="s">
        <v>25</v>
      </c>
      <c r="E121" s="3">
        <v>2</v>
      </c>
      <c r="F121" t="s">
        <v>26</v>
      </c>
      <c r="G121" t="s">
        <v>27</v>
      </c>
      <c r="N121" s="3"/>
    </row>
    <row r="122" spans="1:14" x14ac:dyDescent="0.25">
      <c r="A122" t="s">
        <v>266</v>
      </c>
      <c r="B122" t="s">
        <v>267</v>
      </c>
      <c r="C122" t="s">
        <v>24</v>
      </c>
      <c r="D122" t="s">
        <v>25</v>
      </c>
      <c r="E122" s="3">
        <v>3</v>
      </c>
      <c r="F122" t="s">
        <v>26</v>
      </c>
      <c r="G122" t="s">
        <v>27</v>
      </c>
      <c r="N122" s="3"/>
    </row>
    <row r="123" spans="1:14" x14ac:dyDescent="0.25">
      <c r="A123" t="s">
        <v>268</v>
      </c>
      <c r="B123" t="s">
        <v>269</v>
      </c>
      <c r="C123" t="s">
        <v>24</v>
      </c>
      <c r="D123" t="s">
        <v>25</v>
      </c>
      <c r="E123" s="3">
        <v>1</v>
      </c>
      <c r="F123" t="s">
        <v>26</v>
      </c>
      <c r="G123" t="s">
        <v>27</v>
      </c>
      <c r="N123" s="3"/>
    </row>
    <row r="124" spans="1:14" x14ac:dyDescent="0.25">
      <c r="A124" t="s">
        <v>270</v>
      </c>
      <c r="B124" t="s">
        <v>271</v>
      </c>
      <c r="C124" t="s">
        <v>24</v>
      </c>
      <c r="D124" t="s">
        <v>25</v>
      </c>
      <c r="E124" s="3">
        <v>12</v>
      </c>
      <c r="F124" t="s">
        <v>26</v>
      </c>
      <c r="G124" t="s">
        <v>27</v>
      </c>
      <c r="N124" s="3"/>
    </row>
    <row r="125" spans="1:14" x14ac:dyDescent="0.25">
      <c r="A125" t="s">
        <v>272</v>
      </c>
      <c r="B125" t="s">
        <v>273</v>
      </c>
      <c r="C125" t="s">
        <v>24</v>
      </c>
      <c r="D125" t="s">
        <v>25</v>
      </c>
      <c r="E125" s="3">
        <v>2</v>
      </c>
      <c r="F125" t="s">
        <v>26</v>
      </c>
      <c r="G125" t="s">
        <v>27</v>
      </c>
      <c r="N125" s="3"/>
    </row>
    <row r="126" spans="1:14" x14ac:dyDescent="0.25">
      <c r="A126" t="s">
        <v>274</v>
      </c>
      <c r="B126" t="s">
        <v>275</v>
      </c>
      <c r="C126" t="s">
        <v>24</v>
      </c>
      <c r="D126" t="s">
        <v>25</v>
      </c>
      <c r="E126" s="3">
        <v>1</v>
      </c>
      <c r="F126" t="s">
        <v>26</v>
      </c>
      <c r="G126" t="s">
        <v>27</v>
      </c>
      <c r="N126" s="3"/>
    </row>
    <row r="127" spans="1:14" x14ac:dyDescent="0.25">
      <c r="A127" t="s">
        <v>276</v>
      </c>
      <c r="B127" t="s">
        <v>277</v>
      </c>
      <c r="C127" t="s">
        <v>24</v>
      </c>
      <c r="D127" t="s">
        <v>25</v>
      </c>
      <c r="E127" s="3">
        <v>1</v>
      </c>
      <c r="F127" t="s">
        <v>26</v>
      </c>
      <c r="G127" t="s">
        <v>27</v>
      </c>
      <c r="N127" s="3"/>
    </row>
    <row r="128" spans="1:14" x14ac:dyDescent="0.25">
      <c r="A128" t="s">
        <v>278</v>
      </c>
      <c r="B128" t="s">
        <v>279</v>
      </c>
      <c r="C128" t="s">
        <v>24</v>
      </c>
      <c r="D128" t="s">
        <v>25</v>
      </c>
      <c r="E128" s="3">
        <v>1</v>
      </c>
      <c r="F128" t="s">
        <v>26</v>
      </c>
      <c r="G128" t="s">
        <v>27</v>
      </c>
      <c r="N128" s="3"/>
    </row>
    <row r="129" spans="1:14" x14ac:dyDescent="0.25">
      <c r="A129" t="s">
        <v>280</v>
      </c>
      <c r="B129" t="s">
        <v>281</v>
      </c>
      <c r="C129" t="s">
        <v>24</v>
      </c>
      <c r="D129" t="s">
        <v>25</v>
      </c>
      <c r="E129" s="3">
        <v>3</v>
      </c>
      <c r="F129" t="s">
        <v>26</v>
      </c>
      <c r="G129" t="s">
        <v>27</v>
      </c>
      <c r="N129" s="3"/>
    </row>
    <row r="130" spans="1:14" x14ac:dyDescent="0.25">
      <c r="A130" t="s">
        <v>282</v>
      </c>
      <c r="B130" t="s">
        <v>283</v>
      </c>
      <c r="C130" t="s">
        <v>24</v>
      </c>
      <c r="D130" t="s">
        <v>25</v>
      </c>
      <c r="E130" s="3">
        <v>1</v>
      </c>
      <c r="F130" t="s">
        <v>26</v>
      </c>
      <c r="G130" t="s">
        <v>27</v>
      </c>
      <c r="N130" s="3"/>
    </row>
    <row r="131" spans="1:14" x14ac:dyDescent="0.25">
      <c r="A131" t="s">
        <v>284</v>
      </c>
      <c r="B131" t="s">
        <v>285</v>
      </c>
      <c r="C131" t="s">
        <v>24</v>
      </c>
      <c r="D131" t="s">
        <v>25</v>
      </c>
      <c r="E131" s="3">
        <v>5</v>
      </c>
      <c r="F131" t="s">
        <v>26</v>
      </c>
      <c r="G131" t="s">
        <v>27</v>
      </c>
      <c r="N131" s="3"/>
    </row>
    <row r="132" spans="1:14" x14ac:dyDescent="0.25">
      <c r="A132" t="s">
        <v>286</v>
      </c>
      <c r="B132" t="s">
        <v>287</v>
      </c>
      <c r="C132" t="s">
        <v>24</v>
      </c>
      <c r="D132" t="s">
        <v>25</v>
      </c>
      <c r="E132" s="3">
        <v>2</v>
      </c>
      <c r="F132" t="s">
        <v>26</v>
      </c>
      <c r="G132" t="s">
        <v>27</v>
      </c>
      <c r="N132" s="3"/>
    </row>
    <row r="133" spans="1:14" x14ac:dyDescent="0.25">
      <c r="A133" t="s">
        <v>288</v>
      </c>
      <c r="B133" t="s">
        <v>289</v>
      </c>
      <c r="C133" t="s">
        <v>24</v>
      </c>
      <c r="D133" t="s">
        <v>25</v>
      </c>
      <c r="E133" s="3">
        <v>4</v>
      </c>
      <c r="F133" t="s">
        <v>26</v>
      </c>
      <c r="G133" t="s">
        <v>27</v>
      </c>
      <c r="N133" s="3"/>
    </row>
    <row r="134" spans="1:14" x14ac:dyDescent="0.25">
      <c r="A134" t="s">
        <v>290</v>
      </c>
      <c r="B134" t="s">
        <v>291</v>
      </c>
      <c r="C134" t="s">
        <v>24</v>
      </c>
      <c r="D134" t="s">
        <v>25</v>
      </c>
      <c r="E134" s="3">
        <v>3</v>
      </c>
      <c r="F134" t="s">
        <v>26</v>
      </c>
      <c r="G134" t="s">
        <v>27</v>
      </c>
      <c r="N134" s="3"/>
    </row>
    <row r="135" spans="1:14" x14ac:dyDescent="0.25">
      <c r="A135" t="s">
        <v>292</v>
      </c>
      <c r="B135" t="s">
        <v>293</v>
      </c>
      <c r="C135" t="s">
        <v>24</v>
      </c>
      <c r="D135" t="s">
        <v>25</v>
      </c>
      <c r="E135" s="3">
        <v>4</v>
      </c>
      <c r="F135" t="s">
        <v>26</v>
      </c>
      <c r="G135" t="s">
        <v>27</v>
      </c>
      <c r="N135" s="3"/>
    </row>
    <row r="136" spans="1:14" x14ac:dyDescent="0.25">
      <c r="A136" t="s">
        <v>294</v>
      </c>
      <c r="B136" t="s">
        <v>295</v>
      </c>
      <c r="C136" t="s">
        <v>24</v>
      </c>
      <c r="D136" t="s">
        <v>25</v>
      </c>
      <c r="E136" s="3">
        <v>1</v>
      </c>
      <c r="F136" t="s">
        <v>26</v>
      </c>
      <c r="G136" t="s">
        <v>27</v>
      </c>
      <c r="N136" s="3"/>
    </row>
    <row r="137" spans="1:14" x14ac:dyDescent="0.25">
      <c r="A137" t="s">
        <v>296</v>
      </c>
      <c r="B137" t="s">
        <v>297</v>
      </c>
      <c r="C137" t="s">
        <v>24</v>
      </c>
      <c r="D137" t="s">
        <v>25</v>
      </c>
      <c r="E137" s="3">
        <v>10</v>
      </c>
      <c r="F137" t="s">
        <v>26</v>
      </c>
      <c r="G137" t="s">
        <v>27</v>
      </c>
      <c r="N137" s="3"/>
    </row>
    <row r="138" spans="1:14" x14ac:dyDescent="0.25">
      <c r="A138" t="s">
        <v>298</v>
      </c>
      <c r="B138" t="s">
        <v>299</v>
      </c>
      <c r="C138" t="s">
        <v>24</v>
      </c>
      <c r="D138" t="s">
        <v>25</v>
      </c>
      <c r="E138" s="3">
        <v>1</v>
      </c>
      <c r="F138" t="s">
        <v>26</v>
      </c>
      <c r="G138" t="s">
        <v>27</v>
      </c>
      <c r="N138" s="3"/>
    </row>
    <row r="139" spans="1:14" x14ac:dyDescent="0.25">
      <c r="A139" t="s">
        <v>300</v>
      </c>
      <c r="B139" t="s">
        <v>301</v>
      </c>
      <c r="C139" t="s">
        <v>24</v>
      </c>
      <c r="D139" t="s">
        <v>25</v>
      </c>
      <c r="E139" s="3">
        <v>2</v>
      </c>
      <c r="F139" t="s">
        <v>26</v>
      </c>
      <c r="G139" t="s">
        <v>27</v>
      </c>
      <c r="N139" s="3"/>
    </row>
    <row r="140" spans="1:14" x14ac:dyDescent="0.25">
      <c r="A140" t="s">
        <v>302</v>
      </c>
      <c r="B140" t="s">
        <v>303</v>
      </c>
      <c r="C140" t="s">
        <v>24</v>
      </c>
      <c r="D140" t="s">
        <v>25</v>
      </c>
      <c r="E140" s="3">
        <v>3</v>
      </c>
      <c r="F140" t="s">
        <v>26</v>
      </c>
      <c r="G140" t="s">
        <v>27</v>
      </c>
      <c r="N140" s="3"/>
    </row>
    <row r="141" spans="1:14" x14ac:dyDescent="0.25">
      <c r="A141" t="s">
        <v>304</v>
      </c>
      <c r="B141" t="s">
        <v>305</v>
      </c>
      <c r="C141" t="s">
        <v>24</v>
      </c>
      <c r="D141" t="s">
        <v>25</v>
      </c>
      <c r="E141" s="3">
        <v>6</v>
      </c>
      <c r="F141" t="s">
        <v>26</v>
      </c>
      <c r="G141" t="s">
        <v>27</v>
      </c>
      <c r="N141" s="3"/>
    </row>
    <row r="142" spans="1:14" x14ac:dyDescent="0.25">
      <c r="A142" t="s">
        <v>306</v>
      </c>
      <c r="B142" t="s">
        <v>307</v>
      </c>
      <c r="C142" t="s">
        <v>24</v>
      </c>
      <c r="D142" t="s">
        <v>25</v>
      </c>
      <c r="E142" s="3">
        <v>3</v>
      </c>
      <c r="F142" t="s">
        <v>26</v>
      </c>
      <c r="G142" t="s">
        <v>27</v>
      </c>
      <c r="N142" s="3"/>
    </row>
    <row r="143" spans="1:14" x14ac:dyDescent="0.25">
      <c r="A143" t="s">
        <v>308</v>
      </c>
      <c r="B143" t="s">
        <v>309</v>
      </c>
      <c r="C143" t="s">
        <v>24</v>
      </c>
      <c r="D143" t="s">
        <v>25</v>
      </c>
      <c r="E143" s="3">
        <v>1</v>
      </c>
      <c r="F143" t="s">
        <v>26</v>
      </c>
      <c r="G143" t="s">
        <v>27</v>
      </c>
      <c r="N143" s="3"/>
    </row>
    <row r="144" spans="1:14" x14ac:dyDescent="0.25">
      <c r="A144" t="s">
        <v>310</v>
      </c>
      <c r="B144" t="s">
        <v>311</v>
      </c>
      <c r="C144" t="s">
        <v>24</v>
      </c>
      <c r="D144" t="s">
        <v>25</v>
      </c>
      <c r="E144" s="3">
        <v>1</v>
      </c>
      <c r="F144" t="s">
        <v>26</v>
      </c>
      <c r="G144" t="s">
        <v>27</v>
      </c>
      <c r="N144" s="3"/>
    </row>
    <row r="145" spans="1:14" x14ac:dyDescent="0.25">
      <c r="A145" t="s">
        <v>312</v>
      </c>
      <c r="B145" t="s">
        <v>313</v>
      </c>
      <c r="C145" t="s">
        <v>24</v>
      </c>
      <c r="D145" t="s">
        <v>25</v>
      </c>
      <c r="E145" s="3">
        <v>3</v>
      </c>
      <c r="F145" t="s">
        <v>26</v>
      </c>
      <c r="G145" t="s">
        <v>27</v>
      </c>
      <c r="N145" s="3"/>
    </row>
    <row r="146" spans="1:14" x14ac:dyDescent="0.25">
      <c r="A146" t="s">
        <v>314</v>
      </c>
      <c r="B146" t="s">
        <v>315</v>
      </c>
      <c r="C146" t="s">
        <v>24</v>
      </c>
      <c r="D146" t="s">
        <v>25</v>
      </c>
      <c r="E146" s="3">
        <v>1</v>
      </c>
      <c r="F146" t="s">
        <v>26</v>
      </c>
      <c r="G146" t="s">
        <v>27</v>
      </c>
      <c r="N146" s="3"/>
    </row>
    <row r="147" spans="1:14" x14ac:dyDescent="0.25">
      <c r="A147" t="s">
        <v>316</v>
      </c>
      <c r="B147" t="s">
        <v>317</v>
      </c>
      <c r="C147" t="s">
        <v>24</v>
      </c>
      <c r="D147" t="s">
        <v>25</v>
      </c>
      <c r="E147" s="3">
        <v>2</v>
      </c>
      <c r="F147" t="s">
        <v>26</v>
      </c>
      <c r="G147" t="s">
        <v>27</v>
      </c>
      <c r="N147" s="3"/>
    </row>
    <row r="148" spans="1:14" x14ac:dyDescent="0.25">
      <c r="A148" t="s">
        <v>318</v>
      </c>
      <c r="B148" t="s">
        <v>319</v>
      </c>
      <c r="C148" t="s">
        <v>24</v>
      </c>
      <c r="D148" t="s">
        <v>25</v>
      </c>
      <c r="E148" s="3">
        <v>1</v>
      </c>
      <c r="F148" t="s">
        <v>26</v>
      </c>
      <c r="G148" t="s">
        <v>27</v>
      </c>
      <c r="N148" s="3"/>
    </row>
    <row r="149" spans="1:14" x14ac:dyDescent="0.25">
      <c r="A149" t="s">
        <v>320</v>
      </c>
      <c r="B149" t="s">
        <v>321</v>
      </c>
      <c r="C149" t="s">
        <v>24</v>
      </c>
      <c r="D149" t="s">
        <v>25</v>
      </c>
      <c r="E149" s="3">
        <v>2</v>
      </c>
      <c r="F149" t="s">
        <v>26</v>
      </c>
      <c r="G149" t="s">
        <v>27</v>
      </c>
      <c r="N149" s="3"/>
    </row>
    <row r="150" spans="1:14" x14ac:dyDescent="0.25">
      <c r="A150" t="s">
        <v>322</v>
      </c>
      <c r="B150" t="s">
        <v>323</v>
      </c>
      <c r="C150" t="s">
        <v>24</v>
      </c>
      <c r="D150" t="s">
        <v>25</v>
      </c>
      <c r="E150" s="3">
        <v>1</v>
      </c>
      <c r="F150" t="s">
        <v>26</v>
      </c>
      <c r="G150" t="s">
        <v>27</v>
      </c>
      <c r="N150" s="3"/>
    </row>
    <row r="151" spans="1:14" x14ac:dyDescent="0.25">
      <c r="A151" t="s">
        <v>324</v>
      </c>
      <c r="B151" t="s">
        <v>325</v>
      </c>
      <c r="C151" t="s">
        <v>24</v>
      </c>
      <c r="D151" t="s">
        <v>25</v>
      </c>
      <c r="E151" s="3">
        <v>1</v>
      </c>
      <c r="F151" t="s">
        <v>26</v>
      </c>
      <c r="G151" t="s">
        <v>27</v>
      </c>
      <c r="N151" s="3"/>
    </row>
    <row r="152" spans="1:14" x14ac:dyDescent="0.25">
      <c r="A152" t="s">
        <v>326</v>
      </c>
      <c r="B152" t="s">
        <v>327</v>
      </c>
      <c r="C152" t="s">
        <v>24</v>
      </c>
      <c r="D152" t="s">
        <v>25</v>
      </c>
      <c r="E152" s="3">
        <v>3</v>
      </c>
      <c r="F152" t="s">
        <v>26</v>
      </c>
      <c r="G152" t="s">
        <v>27</v>
      </c>
      <c r="N152" s="3"/>
    </row>
    <row r="153" spans="1:14" x14ac:dyDescent="0.25">
      <c r="A153" t="s">
        <v>328</v>
      </c>
      <c r="B153" t="s">
        <v>329</v>
      </c>
      <c r="C153" t="s">
        <v>24</v>
      </c>
      <c r="D153" t="s">
        <v>25</v>
      </c>
      <c r="E153" s="3">
        <v>1</v>
      </c>
      <c r="F153" t="s">
        <v>26</v>
      </c>
      <c r="G153" t="s">
        <v>27</v>
      </c>
      <c r="N153" s="3"/>
    </row>
    <row r="154" spans="1:14" x14ac:dyDescent="0.25">
      <c r="A154" t="s">
        <v>330</v>
      </c>
      <c r="B154" t="s">
        <v>331</v>
      </c>
      <c r="C154" t="s">
        <v>24</v>
      </c>
      <c r="D154" t="s">
        <v>25</v>
      </c>
      <c r="E154" s="3">
        <v>1</v>
      </c>
      <c r="F154" t="s">
        <v>26</v>
      </c>
      <c r="G154" t="s">
        <v>27</v>
      </c>
      <c r="N154" s="3"/>
    </row>
    <row r="155" spans="1:14" x14ac:dyDescent="0.25">
      <c r="A155" t="s">
        <v>332</v>
      </c>
      <c r="B155" t="s">
        <v>333</v>
      </c>
      <c r="C155" t="s">
        <v>24</v>
      </c>
      <c r="D155" t="s">
        <v>25</v>
      </c>
      <c r="E155" s="3">
        <v>26</v>
      </c>
      <c r="F155" t="s">
        <v>26</v>
      </c>
      <c r="G155" t="s">
        <v>27</v>
      </c>
      <c r="N155" s="3"/>
    </row>
    <row r="156" spans="1:14" x14ac:dyDescent="0.25">
      <c r="A156" t="s">
        <v>334</v>
      </c>
      <c r="B156" t="s">
        <v>335</v>
      </c>
      <c r="C156" t="s">
        <v>24</v>
      </c>
      <c r="D156" t="s">
        <v>25</v>
      </c>
      <c r="E156" s="3">
        <v>1</v>
      </c>
      <c r="F156" t="s">
        <v>26</v>
      </c>
      <c r="G156" t="s">
        <v>27</v>
      </c>
      <c r="N156" s="3"/>
    </row>
    <row r="157" spans="1:14" x14ac:dyDescent="0.25">
      <c r="A157" t="s">
        <v>336</v>
      </c>
      <c r="B157" t="s">
        <v>337</v>
      </c>
      <c r="C157" t="s">
        <v>24</v>
      </c>
      <c r="D157" t="s">
        <v>25</v>
      </c>
      <c r="E157" s="3">
        <v>5</v>
      </c>
      <c r="F157" t="s">
        <v>26</v>
      </c>
      <c r="G157" t="s">
        <v>27</v>
      </c>
      <c r="N157" s="3"/>
    </row>
    <row r="158" spans="1:14" x14ac:dyDescent="0.25">
      <c r="A158" t="s">
        <v>338</v>
      </c>
      <c r="B158" t="s">
        <v>339</v>
      </c>
      <c r="C158" t="s">
        <v>24</v>
      </c>
      <c r="D158" t="s">
        <v>25</v>
      </c>
      <c r="E158" s="3">
        <v>45</v>
      </c>
      <c r="F158" t="s">
        <v>26</v>
      </c>
      <c r="G158" t="s">
        <v>27</v>
      </c>
      <c r="N158" s="3"/>
    </row>
    <row r="159" spans="1:14" x14ac:dyDescent="0.25">
      <c r="A159" t="s">
        <v>340</v>
      </c>
      <c r="B159" t="s">
        <v>341</v>
      </c>
      <c r="C159" t="s">
        <v>24</v>
      </c>
      <c r="D159" t="s">
        <v>25</v>
      </c>
      <c r="E159" s="3">
        <v>2</v>
      </c>
      <c r="F159" t="s">
        <v>26</v>
      </c>
      <c r="G159" t="s">
        <v>27</v>
      </c>
      <c r="N159" s="3"/>
    </row>
    <row r="160" spans="1:14" x14ac:dyDescent="0.25">
      <c r="A160" t="s">
        <v>342</v>
      </c>
      <c r="B160" t="s">
        <v>343</v>
      </c>
      <c r="C160" t="s">
        <v>24</v>
      </c>
      <c r="D160" t="s">
        <v>25</v>
      </c>
      <c r="E160" s="3">
        <v>3</v>
      </c>
      <c r="F160" t="s">
        <v>26</v>
      </c>
      <c r="G160" t="s">
        <v>27</v>
      </c>
      <c r="N160" s="3"/>
    </row>
    <row r="161" spans="1:14" x14ac:dyDescent="0.25">
      <c r="A161" t="s">
        <v>344</v>
      </c>
      <c r="B161" t="s">
        <v>345</v>
      </c>
      <c r="C161" t="s">
        <v>24</v>
      </c>
      <c r="D161" t="s">
        <v>25</v>
      </c>
      <c r="E161" s="3">
        <v>2</v>
      </c>
      <c r="F161" t="s">
        <v>26</v>
      </c>
      <c r="G161" t="s">
        <v>27</v>
      </c>
      <c r="N161" s="3"/>
    </row>
    <row r="162" spans="1:14" x14ac:dyDescent="0.25">
      <c r="A162" t="s">
        <v>346</v>
      </c>
      <c r="B162" t="s">
        <v>347</v>
      </c>
      <c r="C162" t="s">
        <v>24</v>
      </c>
      <c r="D162" t="s">
        <v>25</v>
      </c>
      <c r="E162" s="3">
        <v>12</v>
      </c>
      <c r="F162" t="s">
        <v>26</v>
      </c>
      <c r="G162" t="s">
        <v>27</v>
      </c>
      <c r="N162" s="3"/>
    </row>
    <row r="163" spans="1:14" x14ac:dyDescent="0.25">
      <c r="A163" t="s">
        <v>348</v>
      </c>
      <c r="B163" t="s">
        <v>349</v>
      </c>
      <c r="C163" t="s">
        <v>24</v>
      </c>
      <c r="D163" t="s">
        <v>25</v>
      </c>
      <c r="E163" s="3">
        <v>2</v>
      </c>
      <c r="F163" t="s">
        <v>26</v>
      </c>
      <c r="G163" t="s">
        <v>27</v>
      </c>
      <c r="N163" s="3"/>
    </row>
    <row r="164" spans="1:14" x14ac:dyDescent="0.25">
      <c r="A164" t="s">
        <v>350</v>
      </c>
      <c r="B164" t="s">
        <v>351</v>
      </c>
      <c r="C164" t="s">
        <v>24</v>
      </c>
      <c r="D164" t="s">
        <v>25</v>
      </c>
      <c r="E164" s="3">
        <v>1</v>
      </c>
      <c r="F164" t="s">
        <v>26</v>
      </c>
      <c r="G164" t="s">
        <v>27</v>
      </c>
      <c r="N164" s="3"/>
    </row>
    <row r="165" spans="1:14" x14ac:dyDescent="0.25">
      <c r="A165" t="s">
        <v>352</v>
      </c>
      <c r="B165" t="s">
        <v>353</v>
      </c>
      <c r="C165" t="s">
        <v>24</v>
      </c>
      <c r="D165" t="s">
        <v>25</v>
      </c>
      <c r="E165" s="3">
        <v>1</v>
      </c>
      <c r="F165" t="s">
        <v>26</v>
      </c>
      <c r="G165" t="s">
        <v>27</v>
      </c>
      <c r="N165" s="3"/>
    </row>
    <row r="166" spans="1:14" x14ac:dyDescent="0.25">
      <c r="A166" t="s">
        <v>354</v>
      </c>
      <c r="B166" t="s">
        <v>355</v>
      </c>
      <c r="C166" t="s">
        <v>24</v>
      </c>
      <c r="D166" t="s">
        <v>25</v>
      </c>
      <c r="E166" s="3">
        <v>9</v>
      </c>
      <c r="F166" t="s">
        <v>26</v>
      </c>
      <c r="G166" t="s">
        <v>27</v>
      </c>
      <c r="N166" s="3"/>
    </row>
    <row r="167" spans="1:14" x14ac:dyDescent="0.25">
      <c r="A167" t="s">
        <v>356</v>
      </c>
      <c r="B167" t="s">
        <v>357</v>
      </c>
      <c r="C167" t="s">
        <v>24</v>
      </c>
      <c r="D167" t="s">
        <v>25</v>
      </c>
      <c r="E167" s="3">
        <v>6</v>
      </c>
      <c r="F167" t="s">
        <v>26</v>
      </c>
      <c r="G167" t="s">
        <v>27</v>
      </c>
      <c r="N167" s="3"/>
    </row>
    <row r="168" spans="1:14" x14ac:dyDescent="0.25">
      <c r="A168" t="s">
        <v>358</v>
      </c>
      <c r="B168" t="s">
        <v>359</v>
      </c>
      <c r="C168" t="s">
        <v>24</v>
      </c>
      <c r="D168" t="s">
        <v>25</v>
      </c>
      <c r="E168" s="3">
        <v>4</v>
      </c>
      <c r="F168" t="s">
        <v>26</v>
      </c>
      <c r="G168" t="s">
        <v>27</v>
      </c>
      <c r="N168" s="3"/>
    </row>
    <row r="169" spans="1:14" x14ac:dyDescent="0.25">
      <c r="A169" t="s">
        <v>360</v>
      </c>
      <c r="B169" t="s">
        <v>361</v>
      </c>
      <c r="C169" t="s">
        <v>24</v>
      </c>
      <c r="D169" t="s">
        <v>25</v>
      </c>
      <c r="E169" s="3">
        <v>2</v>
      </c>
      <c r="F169" t="s">
        <v>26</v>
      </c>
      <c r="G169" t="s">
        <v>27</v>
      </c>
      <c r="N169" s="3"/>
    </row>
    <row r="170" spans="1:14" x14ac:dyDescent="0.25">
      <c r="A170" t="s">
        <v>362</v>
      </c>
      <c r="B170" t="s">
        <v>363</v>
      </c>
      <c r="C170" t="s">
        <v>24</v>
      </c>
      <c r="D170" t="s">
        <v>25</v>
      </c>
      <c r="E170" s="3">
        <v>2</v>
      </c>
      <c r="F170" t="s">
        <v>26</v>
      </c>
      <c r="G170" t="s">
        <v>27</v>
      </c>
      <c r="N170" s="3"/>
    </row>
    <row r="171" spans="1:14" x14ac:dyDescent="0.25">
      <c r="A171" t="s">
        <v>364</v>
      </c>
      <c r="B171" t="s">
        <v>365</v>
      </c>
      <c r="C171" t="s">
        <v>24</v>
      </c>
      <c r="D171" t="s">
        <v>25</v>
      </c>
      <c r="E171" s="3">
        <v>1</v>
      </c>
      <c r="F171" t="s">
        <v>26</v>
      </c>
      <c r="G171" t="s">
        <v>27</v>
      </c>
      <c r="N171" s="3"/>
    </row>
    <row r="172" spans="1:14" x14ac:dyDescent="0.25">
      <c r="A172" t="s">
        <v>366</v>
      </c>
      <c r="B172" t="s">
        <v>367</v>
      </c>
      <c r="C172" t="s">
        <v>24</v>
      </c>
      <c r="D172" t="s">
        <v>25</v>
      </c>
      <c r="E172" s="3">
        <v>1</v>
      </c>
      <c r="F172" t="s">
        <v>26</v>
      </c>
      <c r="G172" t="s">
        <v>27</v>
      </c>
      <c r="N172" s="3"/>
    </row>
    <row r="173" spans="1:14" x14ac:dyDescent="0.25">
      <c r="A173" t="s">
        <v>368</v>
      </c>
      <c r="B173" t="s">
        <v>369</v>
      </c>
      <c r="C173" t="s">
        <v>24</v>
      </c>
      <c r="D173" t="s">
        <v>25</v>
      </c>
      <c r="E173" s="3">
        <v>4</v>
      </c>
      <c r="F173" t="s">
        <v>26</v>
      </c>
      <c r="G173" t="s">
        <v>27</v>
      </c>
      <c r="N173" s="3"/>
    </row>
    <row r="174" spans="1:14" x14ac:dyDescent="0.25">
      <c r="A174" t="s">
        <v>370</v>
      </c>
      <c r="B174" t="s">
        <v>371</v>
      </c>
      <c r="C174" t="s">
        <v>24</v>
      </c>
      <c r="D174" t="s">
        <v>25</v>
      </c>
      <c r="E174" s="3">
        <v>1</v>
      </c>
      <c r="F174" t="s">
        <v>26</v>
      </c>
      <c r="G174" t="s">
        <v>27</v>
      </c>
      <c r="N174" s="3"/>
    </row>
    <row r="175" spans="1:14" x14ac:dyDescent="0.25">
      <c r="A175" t="s">
        <v>372</v>
      </c>
      <c r="B175" t="s">
        <v>373</v>
      </c>
      <c r="C175" t="s">
        <v>24</v>
      </c>
      <c r="D175" t="s">
        <v>25</v>
      </c>
      <c r="E175" s="3">
        <v>4</v>
      </c>
      <c r="F175" t="s">
        <v>26</v>
      </c>
      <c r="G175" t="s">
        <v>27</v>
      </c>
      <c r="N175" s="3"/>
    </row>
    <row r="176" spans="1:14" x14ac:dyDescent="0.25">
      <c r="A176" t="s">
        <v>374</v>
      </c>
      <c r="B176" t="s">
        <v>375</v>
      </c>
      <c r="C176" t="s">
        <v>24</v>
      </c>
      <c r="D176" t="s">
        <v>25</v>
      </c>
      <c r="E176" s="3">
        <v>2</v>
      </c>
      <c r="F176" t="s">
        <v>26</v>
      </c>
      <c r="G176" t="s">
        <v>27</v>
      </c>
      <c r="N176" s="3"/>
    </row>
    <row r="177" spans="1:14" x14ac:dyDescent="0.25">
      <c r="A177" t="s">
        <v>376</v>
      </c>
      <c r="B177" t="s">
        <v>377</v>
      </c>
      <c r="C177" t="s">
        <v>24</v>
      </c>
      <c r="D177" t="s">
        <v>25</v>
      </c>
      <c r="E177" s="3">
        <v>4</v>
      </c>
      <c r="F177" t="s">
        <v>26</v>
      </c>
      <c r="G177" t="s">
        <v>27</v>
      </c>
      <c r="N177" s="3"/>
    </row>
    <row r="178" spans="1:14" x14ac:dyDescent="0.25">
      <c r="A178" t="s">
        <v>378</v>
      </c>
      <c r="B178" t="s">
        <v>379</v>
      </c>
      <c r="C178" t="s">
        <v>24</v>
      </c>
      <c r="D178" t="s">
        <v>25</v>
      </c>
      <c r="E178" s="3">
        <v>1</v>
      </c>
      <c r="F178" t="s">
        <v>26</v>
      </c>
      <c r="G178" t="s">
        <v>27</v>
      </c>
      <c r="N178" s="3"/>
    </row>
    <row r="179" spans="1:14" x14ac:dyDescent="0.25">
      <c r="A179" t="s">
        <v>380</v>
      </c>
      <c r="B179" t="s">
        <v>381</v>
      </c>
      <c r="C179" t="s">
        <v>24</v>
      </c>
      <c r="D179" t="s">
        <v>25</v>
      </c>
      <c r="E179" s="3">
        <v>5</v>
      </c>
      <c r="F179" t="s">
        <v>26</v>
      </c>
      <c r="G179" t="s">
        <v>27</v>
      </c>
      <c r="N179" s="3"/>
    </row>
    <row r="180" spans="1:14" x14ac:dyDescent="0.25">
      <c r="A180" t="s">
        <v>382</v>
      </c>
      <c r="B180" t="s">
        <v>383</v>
      </c>
      <c r="C180" t="s">
        <v>24</v>
      </c>
      <c r="D180" t="s">
        <v>25</v>
      </c>
      <c r="E180" s="3">
        <v>3</v>
      </c>
      <c r="F180" t="s">
        <v>26</v>
      </c>
      <c r="G180" t="s">
        <v>27</v>
      </c>
      <c r="N180" s="3"/>
    </row>
    <row r="181" spans="1:14" x14ac:dyDescent="0.25">
      <c r="A181" t="s">
        <v>384</v>
      </c>
      <c r="B181" t="s">
        <v>385</v>
      </c>
      <c r="C181" t="s">
        <v>24</v>
      </c>
      <c r="D181" t="s">
        <v>25</v>
      </c>
      <c r="E181" s="3">
        <v>7</v>
      </c>
      <c r="F181" t="s">
        <v>26</v>
      </c>
      <c r="G181" t="s">
        <v>27</v>
      </c>
      <c r="N181" s="3"/>
    </row>
    <row r="182" spans="1:14" x14ac:dyDescent="0.25">
      <c r="A182" t="s">
        <v>386</v>
      </c>
      <c r="B182" t="s">
        <v>205</v>
      </c>
      <c r="C182" t="s">
        <v>24</v>
      </c>
      <c r="D182" t="s">
        <v>25</v>
      </c>
      <c r="E182" s="3">
        <v>2</v>
      </c>
      <c r="F182" t="s">
        <v>26</v>
      </c>
      <c r="G182" t="s">
        <v>27</v>
      </c>
      <c r="N182" s="3"/>
    </row>
    <row r="183" spans="1:14" x14ac:dyDescent="0.25">
      <c r="A183" t="s">
        <v>387</v>
      </c>
      <c r="B183" t="s">
        <v>388</v>
      </c>
      <c r="C183" t="s">
        <v>24</v>
      </c>
      <c r="D183" t="s">
        <v>25</v>
      </c>
      <c r="E183" s="3">
        <v>1</v>
      </c>
      <c r="F183" t="s">
        <v>26</v>
      </c>
      <c r="G183" t="s">
        <v>27</v>
      </c>
      <c r="N183" s="3"/>
    </row>
    <row r="184" spans="1:14" x14ac:dyDescent="0.25">
      <c r="A184" t="s">
        <v>389</v>
      </c>
      <c r="B184" t="s">
        <v>390</v>
      </c>
      <c r="C184" t="s">
        <v>24</v>
      </c>
      <c r="D184" t="s">
        <v>25</v>
      </c>
      <c r="E184" s="3">
        <v>5</v>
      </c>
      <c r="F184" t="s">
        <v>26</v>
      </c>
      <c r="G184" t="s">
        <v>27</v>
      </c>
      <c r="N184" s="3"/>
    </row>
    <row r="185" spans="1:14" x14ac:dyDescent="0.25">
      <c r="A185" t="s">
        <v>391</v>
      </c>
      <c r="B185" t="s">
        <v>392</v>
      </c>
      <c r="C185" t="s">
        <v>24</v>
      </c>
      <c r="D185" t="s">
        <v>25</v>
      </c>
      <c r="E185" s="3">
        <v>1</v>
      </c>
      <c r="F185" t="s">
        <v>26</v>
      </c>
      <c r="G185" t="s">
        <v>27</v>
      </c>
      <c r="N185" s="3"/>
    </row>
    <row r="186" spans="1:14" x14ac:dyDescent="0.25">
      <c r="A186" t="s">
        <v>393</v>
      </c>
      <c r="B186" t="s">
        <v>394</v>
      </c>
      <c r="C186" t="s">
        <v>24</v>
      </c>
      <c r="D186" t="s">
        <v>25</v>
      </c>
      <c r="E186" s="3">
        <v>4</v>
      </c>
      <c r="F186" t="s">
        <v>26</v>
      </c>
      <c r="G186" t="s">
        <v>27</v>
      </c>
      <c r="N186" s="3"/>
    </row>
    <row r="187" spans="1:14" x14ac:dyDescent="0.25">
      <c r="A187" t="s">
        <v>395</v>
      </c>
      <c r="B187" t="s">
        <v>396</v>
      </c>
      <c r="C187" t="s">
        <v>24</v>
      </c>
      <c r="D187" t="s">
        <v>25</v>
      </c>
      <c r="E187" s="3">
        <v>1</v>
      </c>
      <c r="F187" t="s">
        <v>26</v>
      </c>
      <c r="G187" t="s">
        <v>27</v>
      </c>
      <c r="N187" s="3"/>
    </row>
    <row r="188" spans="1:14" x14ac:dyDescent="0.25">
      <c r="A188" t="s">
        <v>397</v>
      </c>
      <c r="B188" t="s">
        <v>398</v>
      </c>
      <c r="C188" t="s">
        <v>24</v>
      </c>
      <c r="D188" t="s">
        <v>25</v>
      </c>
      <c r="E188" s="3">
        <v>3</v>
      </c>
      <c r="F188" t="s">
        <v>26</v>
      </c>
      <c r="G188" t="s">
        <v>27</v>
      </c>
      <c r="N188" s="3"/>
    </row>
    <row r="189" spans="1:14" x14ac:dyDescent="0.25">
      <c r="A189" t="s">
        <v>399</v>
      </c>
      <c r="B189" t="s">
        <v>335</v>
      </c>
      <c r="C189" t="s">
        <v>24</v>
      </c>
      <c r="D189" t="s">
        <v>25</v>
      </c>
      <c r="E189" s="3">
        <v>1</v>
      </c>
      <c r="F189" t="s">
        <v>26</v>
      </c>
      <c r="G189" t="s">
        <v>27</v>
      </c>
      <c r="N189" s="3"/>
    </row>
    <row r="190" spans="1:14" x14ac:dyDescent="0.25">
      <c r="A190" t="s">
        <v>400</v>
      </c>
      <c r="B190" t="s">
        <v>401</v>
      </c>
      <c r="C190" t="s">
        <v>24</v>
      </c>
      <c r="D190" t="s">
        <v>25</v>
      </c>
      <c r="E190" s="3">
        <v>2</v>
      </c>
      <c r="F190" t="s">
        <v>26</v>
      </c>
      <c r="G190" t="s">
        <v>27</v>
      </c>
      <c r="N190" s="3"/>
    </row>
    <row r="191" spans="1:14" x14ac:dyDescent="0.25">
      <c r="A191" t="s">
        <v>402</v>
      </c>
      <c r="B191" t="s">
        <v>403</v>
      </c>
      <c r="C191" t="s">
        <v>24</v>
      </c>
      <c r="D191" t="s">
        <v>25</v>
      </c>
      <c r="E191" s="3">
        <v>1</v>
      </c>
      <c r="F191" t="s">
        <v>26</v>
      </c>
      <c r="G191" t="s">
        <v>27</v>
      </c>
      <c r="N191" s="3"/>
    </row>
    <row r="192" spans="1:14" x14ac:dyDescent="0.25">
      <c r="A192" t="s">
        <v>404</v>
      </c>
      <c r="B192" t="s">
        <v>405</v>
      </c>
      <c r="C192" t="s">
        <v>24</v>
      </c>
      <c r="D192" t="s">
        <v>25</v>
      </c>
      <c r="E192" s="3">
        <v>7</v>
      </c>
      <c r="F192" t="s">
        <v>26</v>
      </c>
      <c r="G192" t="s">
        <v>27</v>
      </c>
      <c r="N192" s="3"/>
    </row>
    <row r="193" spans="1:14" x14ac:dyDescent="0.25">
      <c r="A193" t="s">
        <v>406</v>
      </c>
      <c r="B193" t="s">
        <v>407</v>
      </c>
      <c r="C193" t="s">
        <v>24</v>
      </c>
      <c r="D193" t="s">
        <v>25</v>
      </c>
      <c r="E193" s="3">
        <v>66</v>
      </c>
      <c r="F193" t="s">
        <v>26</v>
      </c>
      <c r="G193" t="s">
        <v>27</v>
      </c>
      <c r="N193" s="3"/>
    </row>
    <row r="194" spans="1:14" x14ac:dyDescent="0.25">
      <c r="A194" t="s">
        <v>408</v>
      </c>
      <c r="B194" t="s">
        <v>409</v>
      </c>
      <c r="C194" t="s">
        <v>24</v>
      </c>
      <c r="D194" t="s">
        <v>25</v>
      </c>
      <c r="E194" s="3">
        <v>1</v>
      </c>
      <c r="F194" t="s">
        <v>26</v>
      </c>
      <c r="G194" t="s">
        <v>27</v>
      </c>
      <c r="N194" s="3"/>
    </row>
    <row r="195" spans="1:14" x14ac:dyDescent="0.25">
      <c r="A195" t="s">
        <v>410</v>
      </c>
      <c r="B195" t="s">
        <v>411</v>
      </c>
      <c r="C195" t="s">
        <v>24</v>
      </c>
      <c r="D195" t="s">
        <v>25</v>
      </c>
      <c r="E195" s="3">
        <v>3</v>
      </c>
      <c r="F195" t="s">
        <v>26</v>
      </c>
      <c r="G195" t="s">
        <v>27</v>
      </c>
      <c r="N195" s="3"/>
    </row>
    <row r="196" spans="1:14" x14ac:dyDescent="0.25">
      <c r="A196" t="s">
        <v>412</v>
      </c>
      <c r="B196" t="s">
        <v>413</v>
      </c>
      <c r="C196" t="s">
        <v>24</v>
      </c>
      <c r="D196" t="s">
        <v>25</v>
      </c>
      <c r="E196" s="3">
        <v>5</v>
      </c>
      <c r="F196" t="s">
        <v>26</v>
      </c>
      <c r="G196" t="s">
        <v>27</v>
      </c>
      <c r="N196" s="3"/>
    </row>
    <row r="197" spans="1:14" x14ac:dyDescent="0.25">
      <c r="A197" t="s">
        <v>414</v>
      </c>
      <c r="B197" t="s">
        <v>415</v>
      </c>
      <c r="C197" t="s">
        <v>24</v>
      </c>
      <c r="D197" t="s">
        <v>25</v>
      </c>
      <c r="E197" s="3">
        <v>1</v>
      </c>
      <c r="F197" t="s">
        <v>26</v>
      </c>
      <c r="G197" t="s">
        <v>27</v>
      </c>
      <c r="N197" s="3"/>
    </row>
    <row r="198" spans="1:14" x14ac:dyDescent="0.25">
      <c r="A198" t="s">
        <v>416</v>
      </c>
      <c r="B198" t="s">
        <v>417</v>
      </c>
      <c r="C198" t="s">
        <v>24</v>
      </c>
      <c r="D198" t="s">
        <v>25</v>
      </c>
      <c r="E198" s="3">
        <v>5</v>
      </c>
      <c r="F198" t="s">
        <v>26</v>
      </c>
      <c r="G198" t="s">
        <v>27</v>
      </c>
      <c r="N198" s="3"/>
    </row>
    <row r="199" spans="1:14" x14ac:dyDescent="0.25">
      <c r="A199" t="s">
        <v>418</v>
      </c>
      <c r="B199" t="s">
        <v>419</v>
      </c>
      <c r="C199" t="s">
        <v>24</v>
      </c>
      <c r="D199" t="s">
        <v>25</v>
      </c>
      <c r="E199" s="3">
        <v>1</v>
      </c>
      <c r="F199" t="s">
        <v>26</v>
      </c>
      <c r="G199" t="s">
        <v>27</v>
      </c>
      <c r="N199" s="3"/>
    </row>
    <row r="200" spans="1:14" x14ac:dyDescent="0.25">
      <c r="A200" t="s">
        <v>420</v>
      </c>
      <c r="B200" t="s">
        <v>421</v>
      </c>
      <c r="C200" t="s">
        <v>24</v>
      </c>
      <c r="D200" t="s">
        <v>25</v>
      </c>
      <c r="E200" s="3">
        <v>4</v>
      </c>
      <c r="F200" t="s">
        <v>26</v>
      </c>
      <c r="G200" t="s">
        <v>27</v>
      </c>
      <c r="N200" s="3"/>
    </row>
    <row r="201" spans="1:14" x14ac:dyDescent="0.25">
      <c r="A201" t="s">
        <v>422</v>
      </c>
      <c r="B201" t="s">
        <v>423</v>
      </c>
      <c r="C201" t="s">
        <v>24</v>
      </c>
      <c r="D201" t="s">
        <v>25</v>
      </c>
      <c r="E201" s="3">
        <v>1</v>
      </c>
      <c r="F201" t="s">
        <v>26</v>
      </c>
      <c r="G201" t="s">
        <v>27</v>
      </c>
      <c r="N201" s="3"/>
    </row>
    <row r="202" spans="1:14" x14ac:dyDescent="0.25">
      <c r="A202" t="s">
        <v>424</v>
      </c>
      <c r="B202" t="s">
        <v>213</v>
      </c>
      <c r="C202" t="s">
        <v>24</v>
      </c>
      <c r="D202" t="s">
        <v>25</v>
      </c>
      <c r="E202" s="3">
        <v>2</v>
      </c>
      <c r="F202" t="s">
        <v>26</v>
      </c>
      <c r="G202" t="s">
        <v>27</v>
      </c>
      <c r="N202" s="3"/>
    </row>
    <row r="203" spans="1:14" x14ac:dyDescent="0.25">
      <c r="A203" t="s">
        <v>425</v>
      </c>
      <c r="B203" t="s">
        <v>426</v>
      </c>
      <c r="C203" t="s">
        <v>24</v>
      </c>
      <c r="D203" t="s">
        <v>25</v>
      </c>
      <c r="E203" s="3">
        <v>2</v>
      </c>
      <c r="F203" t="s">
        <v>26</v>
      </c>
      <c r="G203" t="s">
        <v>27</v>
      </c>
      <c r="N203" s="3"/>
    </row>
    <row r="204" spans="1:14" x14ac:dyDescent="0.25">
      <c r="A204" t="s">
        <v>427</v>
      </c>
      <c r="B204" t="s">
        <v>428</v>
      </c>
      <c r="C204" t="s">
        <v>24</v>
      </c>
      <c r="D204" t="s">
        <v>25</v>
      </c>
      <c r="E204" s="3">
        <v>15</v>
      </c>
      <c r="F204" t="s">
        <v>26</v>
      </c>
      <c r="G204" t="s">
        <v>27</v>
      </c>
      <c r="N204" s="3"/>
    </row>
    <row r="205" spans="1:14" x14ac:dyDescent="0.25">
      <c r="A205" t="s">
        <v>429</v>
      </c>
      <c r="B205" t="s">
        <v>430</v>
      </c>
      <c r="C205" t="s">
        <v>24</v>
      </c>
      <c r="D205" t="s">
        <v>25</v>
      </c>
      <c r="E205" s="3">
        <v>2</v>
      </c>
      <c r="F205" t="s">
        <v>26</v>
      </c>
      <c r="G205" t="s">
        <v>27</v>
      </c>
      <c r="N205" s="3"/>
    </row>
    <row r="206" spans="1:14" x14ac:dyDescent="0.25">
      <c r="A206" t="s">
        <v>431</v>
      </c>
      <c r="B206" t="s">
        <v>432</v>
      </c>
      <c r="C206" t="s">
        <v>24</v>
      </c>
      <c r="D206" t="s">
        <v>25</v>
      </c>
      <c r="E206" s="3">
        <v>7</v>
      </c>
      <c r="F206" t="s">
        <v>26</v>
      </c>
      <c r="G206" t="s">
        <v>27</v>
      </c>
      <c r="N206" s="3"/>
    </row>
    <row r="207" spans="1:14" x14ac:dyDescent="0.25">
      <c r="A207" t="s">
        <v>433</v>
      </c>
      <c r="B207" t="s">
        <v>434</v>
      </c>
      <c r="C207" t="s">
        <v>24</v>
      </c>
      <c r="D207" t="s">
        <v>25</v>
      </c>
      <c r="E207" s="3">
        <v>10</v>
      </c>
      <c r="F207" t="s">
        <v>26</v>
      </c>
      <c r="G207" t="s">
        <v>27</v>
      </c>
      <c r="N207" s="3"/>
    </row>
    <row r="208" spans="1:14" x14ac:dyDescent="0.25">
      <c r="A208" t="s">
        <v>435</v>
      </c>
      <c r="B208" t="s">
        <v>436</v>
      </c>
      <c r="C208" t="s">
        <v>24</v>
      </c>
      <c r="D208" t="s">
        <v>25</v>
      </c>
      <c r="E208" s="3">
        <v>1</v>
      </c>
      <c r="F208" t="s">
        <v>26</v>
      </c>
      <c r="G208" t="s">
        <v>27</v>
      </c>
      <c r="N208" s="3"/>
    </row>
    <row r="209" spans="1:14" x14ac:dyDescent="0.25">
      <c r="A209" t="s">
        <v>437</v>
      </c>
      <c r="B209" t="s">
        <v>438</v>
      </c>
      <c r="C209" t="s">
        <v>24</v>
      </c>
      <c r="D209" t="s">
        <v>25</v>
      </c>
      <c r="E209" s="3">
        <v>2</v>
      </c>
      <c r="F209" t="s">
        <v>26</v>
      </c>
      <c r="G209" t="s">
        <v>27</v>
      </c>
      <c r="N209" s="3"/>
    </row>
    <row r="210" spans="1:14" x14ac:dyDescent="0.25">
      <c r="A210" t="s">
        <v>439</v>
      </c>
      <c r="B210" t="s">
        <v>440</v>
      </c>
      <c r="C210" t="s">
        <v>24</v>
      </c>
      <c r="D210" t="s">
        <v>25</v>
      </c>
      <c r="E210" s="3">
        <v>5</v>
      </c>
      <c r="F210" t="s">
        <v>26</v>
      </c>
      <c r="G210" t="s">
        <v>27</v>
      </c>
      <c r="N210" s="3"/>
    </row>
    <row r="211" spans="1:14" x14ac:dyDescent="0.25">
      <c r="A211" t="s">
        <v>441</v>
      </c>
      <c r="B211" t="s">
        <v>442</v>
      </c>
      <c r="C211" t="s">
        <v>24</v>
      </c>
      <c r="D211" t="s">
        <v>25</v>
      </c>
      <c r="E211" s="3">
        <v>3</v>
      </c>
      <c r="F211" t="s">
        <v>26</v>
      </c>
      <c r="G211" t="s">
        <v>27</v>
      </c>
      <c r="N211" s="3"/>
    </row>
    <row r="212" spans="1:14" x14ac:dyDescent="0.25">
      <c r="A212" t="s">
        <v>443</v>
      </c>
      <c r="B212" t="s">
        <v>444</v>
      </c>
      <c r="C212" t="s">
        <v>24</v>
      </c>
      <c r="D212" t="s">
        <v>25</v>
      </c>
      <c r="E212" s="3">
        <v>1</v>
      </c>
      <c r="F212" t="s">
        <v>26</v>
      </c>
      <c r="G212" t="s">
        <v>27</v>
      </c>
      <c r="N212" s="3"/>
    </row>
    <row r="213" spans="1:14" x14ac:dyDescent="0.25">
      <c r="A213" t="s">
        <v>445</v>
      </c>
      <c r="B213" t="s">
        <v>446</v>
      </c>
      <c r="C213" t="s">
        <v>24</v>
      </c>
      <c r="D213" t="s">
        <v>25</v>
      </c>
      <c r="E213" s="3">
        <v>1</v>
      </c>
      <c r="F213" t="s">
        <v>26</v>
      </c>
      <c r="G213" t="s">
        <v>27</v>
      </c>
      <c r="N213" s="3"/>
    </row>
    <row r="214" spans="1:14" x14ac:dyDescent="0.25">
      <c r="A214" t="s">
        <v>447</v>
      </c>
      <c r="B214" t="s">
        <v>448</v>
      </c>
      <c r="C214" t="s">
        <v>24</v>
      </c>
      <c r="D214" t="s">
        <v>25</v>
      </c>
      <c r="E214" s="3">
        <v>1</v>
      </c>
      <c r="F214" t="s">
        <v>26</v>
      </c>
      <c r="G214" t="s">
        <v>27</v>
      </c>
      <c r="N214" s="3"/>
    </row>
    <row r="215" spans="1:14" x14ac:dyDescent="0.25">
      <c r="A215" t="s">
        <v>449</v>
      </c>
      <c r="B215" t="s">
        <v>450</v>
      </c>
      <c r="C215" t="s">
        <v>24</v>
      </c>
      <c r="D215" t="s">
        <v>25</v>
      </c>
      <c r="E215" s="3">
        <v>7</v>
      </c>
      <c r="F215" t="s">
        <v>26</v>
      </c>
      <c r="G215" t="s">
        <v>27</v>
      </c>
      <c r="N215" s="3"/>
    </row>
    <row r="216" spans="1:14" x14ac:dyDescent="0.25">
      <c r="A216" t="s">
        <v>451</v>
      </c>
      <c r="B216" t="s">
        <v>452</v>
      </c>
      <c r="C216" t="s">
        <v>24</v>
      </c>
      <c r="D216" t="s">
        <v>25</v>
      </c>
      <c r="E216" s="3">
        <v>7</v>
      </c>
      <c r="F216" t="s">
        <v>26</v>
      </c>
      <c r="G216" t="s">
        <v>27</v>
      </c>
      <c r="N216" s="3"/>
    </row>
    <row r="217" spans="1:14" x14ac:dyDescent="0.25">
      <c r="A217" t="s">
        <v>453</v>
      </c>
      <c r="B217" t="s">
        <v>454</v>
      </c>
      <c r="C217" t="s">
        <v>24</v>
      </c>
      <c r="D217" t="s">
        <v>25</v>
      </c>
      <c r="E217" s="3">
        <v>8</v>
      </c>
      <c r="F217" t="s">
        <v>26</v>
      </c>
      <c r="G217" t="s">
        <v>27</v>
      </c>
      <c r="N217" s="3"/>
    </row>
    <row r="218" spans="1:14" x14ac:dyDescent="0.25">
      <c r="A218" t="s">
        <v>455</v>
      </c>
      <c r="B218" t="s">
        <v>456</v>
      </c>
      <c r="C218" t="s">
        <v>24</v>
      </c>
      <c r="D218" t="s">
        <v>25</v>
      </c>
      <c r="E218" s="3">
        <v>17</v>
      </c>
      <c r="F218" t="s">
        <v>26</v>
      </c>
      <c r="G218" t="s">
        <v>27</v>
      </c>
      <c r="N218" s="3"/>
    </row>
    <row r="219" spans="1:14" x14ac:dyDescent="0.25">
      <c r="A219" t="s">
        <v>457</v>
      </c>
      <c r="B219" t="s">
        <v>458</v>
      </c>
      <c r="C219" t="s">
        <v>24</v>
      </c>
      <c r="D219" t="s">
        <v>25</v>
      </c>
      <c r="E219" s="3">
        <v>5</v>
      </c>
      <c r="F219" t="s">
        <v>26</v>
      </c>
      <c r="G219" t="s">
        <v>27</v>
      </c>
      <c r="N219" s="3"/>
    </row>
    <row r="220" spans="1:14" x14ac:dyDescent="0.25">
      <c r="A220" t="s">
        <v>459</v>
      </c>
      <c r="B220" t="s">
        <v>460</v>
      </c>
      <c r="C220" t="s">
        <v>24</v>
      </c>
      <c r="D220" t="s">
        <v>25</v>
      </c>
      <c r="E220" s="3">
        <v>4</v>
      </c>
      <c r="F220" t="s">
        <v>26</v>
      </c>
      <c r="G220" t="s">
        <v>27</v>
      </c>
      <c r="N220" s="3"/>
    </row>
    <row r="221" spans="1:14" x14ac:dyDescent="0.25">
      <c r="A221" t="s">
        <v>461</v>
      </c>
      <c r="B221" t="s">
        <v>462</v>
      </c>
      <c r="C221" t="s">
        <v>24</v>
      </c>
      <c r="D221" t="s">
        <v>25</v>
      </c>
      <c r="E221" s="3">
        <v>4</v>
      </c>
      <c r="F221" t="s">
        <v>26</v>
      </c>
      <c r="G221" t="s">
        <v>27</v>
      </c>
      <c r="N221" s="3"/>
    </row>
    <row r="222" spans="1:14" x14ac:dyDescent="0.25">
      <c r="A222" t="s">
        <v>463</v>
      </c>
      <c r="B222" t="s">
        <v>464</v>
      </c>
      <c r="C222" t="s">
        <v>24</v>
      </c>
      <c r="D222" t="s">
        <v>25</v>
      </c>
      <c r="E222" s="3">
        <v>6</v>
      </c>
      <c r="F222" t="s">
        <v>26</v>
      </c>
      <c r="G222" t="s">
        <v>27</v>
      </c>
      <c r="N222" s="3"/>
    </row>
    <row r="223" spans="1:14" x14ac:dyDescent="0.25">
      <c r="A223" t="s">
        <v>465</v>
      </c>
      <c r="B223" t="s">
        <v>466</v>
      </c>
      <c r="C223" t="s">
        <v>24</v>
      </c>
      <c r="D223" t="s">
        <v>25</v>
      </c>
      <c r="E223" s="3">
        <v>3</v>
      </c>
      <c r="F223" t="s">
        <v>26</v>
      </c>
      <c r="G223" t="s">
        <v>27</v>
      </c>
      <c r="N223" s="3"/>
    </row>
    <row r="224" spans="1:14" x14ac:dyDescent="0.25">
      <c r="A224" t="s">
        <v>467</v>
      </c>
      <c r="B224" t="s">
        <v>468</v>
      </c>
      <c r="C224" t="s">
        <v>24</v>
      </c>
      <c r="D224" t="s">
        <v>25</v>
      </c>
      <c r="E224" s="3">
        <v>3</v>
      </c>
      <c r="F224" t="s">
        <v>26</v>
      </c>
      <c r="G224" t="s">
        <v>27</v>
      </c>
      <c r="N224" s="3"/>
    </row>
    <row r="225" spans="1:14" x14ac:dyDescent="0.25">
      <c r="A225" t="s">
        <v>469</v>
      </c>
      <c r="B225" t="s">
        <v>470</v>
      </c>
      <c r="C225" t="s">
        <v>24</v>
      </c>
      <c r="D225" t="s">
        <v>25</v>
      </c>
      <c r="E225" s="3">
        <v>3</v>
      </c>
      <c r="F225" t="s">
        <v>26</v>
      </c>
      <c r="G225" t="s">
        <v>27</v>
      </c>
      <c r="N225" s="3"/>
    </row>
    <row r="226" spans="1:14" x14ac:dyDescent="0.25">
      <c r="A226" t="s">
        <v>471</v>
      </c>
      <c r="B226" t="s">
        <v>472</v>
      </c>
      <c r="C226" t="s">
        <v>24</v>
      </c>
      <c r="D226" t="s">
        <v>25</v>
      </c>
      <c r="E226" s="3">
        <v>6</v>
      </c>
      <c r="F226" t="s">
        <v>26</v>
      </c>
      <c r="G226" t="s">
        <v>27</v>
      </c>
      <c r="N226" s="3"/>
    </row>
    <row r="227" spans="1:14" x14ac:dyDescent="0.25">
      <c r="A227" t="s">
        <v>473</v>
      </c>
      <c r="B227" t="s">
        <v>474</v>
      </c>
      <c r="C227" t="s">
        <v>24</v>
      </c>
      <c r="D227" t="s">
        <v>25</v>
      </c>
      <c r="E227" s="3">
        <v>1</v>
      </c>
      <c r="F227" t="s">
        <v>26</v>
      </c>
      <c r="G227" t="s">
        <v>27</v>
      </c>
      <c r="N227" s="3"/>
    </row>
    <row r="228" spans="1:14" x14ac:dyDescent="0.25">
      <c r="A228" t="s">
        <v>475</v>
      </c>
      <c r="B228" t="s">
        <v>476</v>
      </c>
      <c r="C228" t="s">
        <v>24</v>
      </c>
      <c r="D228" t="s">
        <v>25</v>
      </c>
      <c r="E228" s="3">
        <v>15</v>
      </c>
      <c r="F228" t="s">
        <v>26</v>
      </c>
      <c r="G228" t="s">
        <v>27</v>
      </c>
      <c r="N228" s="3"/>
    </row>
    <row r="229" spans="1:14" x14ac:dyDescent="0.25">
      <c r="A229" t="s">
        <v>477</v>
      </c>
      <c r="B229" t="s">
        <v>478</v>
      </c>
      <c r="C229" t="s">
        <v>24</v>
      </c>
      <c r="D229" t="s">
        <v>25</v>
      </c>
      <c r="E229" s="3">
        <v>10</v>
      </c>
      <c r="F229" t="s">
        <v>26</v>
      </c>
      <c r="G229" t="s">
        <v>27</v>
      </c>
      <c r="N229" s="3"/>
    </row>
    <row r="230" spans="1:14" x14ac:dyDescent="0.25">
      <c r="A230" t="s">
        <v>479</v>
      </c>
      <c r="B230" t="s">
        <v>480</v>
      </c>
      <c r="C230" t="s">
        <v>24</v>
      </c>
      <c r="D230" t="s">
        <v>25</v>
      </c>
      <c r="E230" s="3">
        <v>5</v>
      </c>
      <c r="F230" t="s">
        <v>26</v>
      </c>
      <c r="G230" t="s">
        <v>27</v>
      </c>
      <c r="N230" s="3"/>
    </row>
    <row r="231" spans="1:14" x14ac:dyDescent="0.25">
      <c r="A231" t="s">
        <v>481</v>
      </c>
      <c r="B231" t="s">
        <v>482</v>
      </c>
      <c r="C231" t="s">
        <v>24</v>
      </c>
      <c r="D231" t="s">
        <v>25</v>
      </c>
      <c r="E231" s="3">
        <v>4</v>
      </c>
      <c r="F231" t="s">
        <v>26</v>
      </c>
      <c r="G231" t="s">
        <v>27</v>
      </c>
      <c r="N231" s="3"/>
    </row>
    <row r="232" spans="1:14" x14ac:dyDescent="0.25">
      <c r="A232" t="s">
        <v>483</v>
      </c>
      <c r="B232" t="s">
        <v>484</v>
      </c>
      <c r="C232" t="s">
        <v>24</v>
      </c>
      <c r="D232" t="s">
        <v>25</v>
      </c>
      <c r="E232" s="3">
        <v>4</v>
      </c>
      <c r="F232" t="s">
        <v>26</v>
      </c>
      <c r="G232" t="s">
        <v>27</v>
      </c>
      <c r="N232" s="3"/>
    </row>
    <row r="233" spans="1:14" x14ac:dyDescent="0.25">
      <c r="A233" t="s">
        <v>485</v>
      </c>
      <c r="B233" t="s">
        <v>486</v>
      </c>
      <c r="C233" t="s">
        <v>24</v>
      </c>
      <c r="D233" t="s">
        <v>25</v>
      </c>
      <c r="E233" s="3">
        <v>3</v>
      </c>
      <c r="F233" t="s">
        <v>26</v>
      </c>
      <c r="G233" t="s">
        <v>27</v>
      </c>
      <c r="N233" s="3"/>
    </row>
    <row r="234" spans="1:14" x14ac:dyDescent="0.25">
      <c r="A234" t="s">
        <v>487</v>
      </c>
      <c r="B234" t="s">
        <v>488</v>
      </c>
      <c r="C234" t="s">
        <v>24</v>
      </c>
      <c r="D234" t="s">
        <v>25</v>
      </c>
      <c r="E234" s="3">
        <v>1</v>
      </c>
      <c r="F234" t="s">
        <v>26</v>
      </c>
      <c r="G234" t="s">
        <v>27</v>
      </c>
      <c r="N234" s="3"/>
    </row>
    <row r="235" spans="1:14" x14ac:dyDescent="0.25">
      <c r="A235" t="s">
        <v>489</v>
      </c>
      <c r="B235" t="s">
        <v>490</v>
      </c>
      <c r="C235" t="s">
        <v>24</v>
      </c>
      <c r="D235" t="s">
        <v>25</v>
      </c>
      <c r="E235" s="3">
        <v>1</v>
      </c>
      <c r="F235" t="s">
        <v>26</v>
      </c>
      <c r="G235" t="s">
        <v>27</v>
      </c>
      <c r="N235" s="3"/>
    </row>
    <row r="236" spans="1:14" x14ac:dyDescent="0.25">
      <c r="A236" t="s">
        <v>491</v>
      </c>
      <c r="B236" t="s">
        <v>492</v>
      </c>
      <c r="C236" t="s">
        <v>24</v>
      </c>
      <c r="D236" t="s">
        <v>25</v>
      </c>
      <c r="E236" s="3">
        <v>3</v>
      </c>
      <c r="F236" t="s">
        <v>26</v>
      </c>
      <c r="G236" t="s">
        <v>27</v>
      </c>
      <c r="N236" s="3"/>
    </row>
    <row r="237" spans="1:14" x14ac:dyDescent="0.25">
      <c r="A237" t="s">
        <v>493</v>
      </c>
      <c r="B237" t="s">
        <v>494</v>
      </c>
      <c r="C237" t="s">
        <v>24</v>
      </c>
      <c r="D237" t="s">
        <v>25</v>
      </c>
      <c r="E237" s="3">
        <v>1</v>
      </c>
      <c r="F237" t="s">
        <v>26</v>
      </c>
      <c r="G237" t="s">
        <v>27</v>
      </c>
      <c r="N237" s="3"/>
    </row>
    <row r="238" spans="1:14" x14ac:dyDescent="0.25">
      <c r="A238" t="s">
        <v>495</v>
      </c>
      <c r="B238" t="s">
        <v>496</v>
      </c>
      <c r="C238" t="s">
        <v>24</v>
      </c>
      <c r="D238" t="s">
        <v>25</v>
      </c>
      <c r="E238" s="3">
        <v>1</v>
      </c>
      <c r="F238" t="s">
        <v>26</v>
      </c>
      <c r="G238" t="s">
        <v>27</v>
      </c>
      <c r="N238" s="3"/>
    </row>
    <row r="239" spans="1:14" x14ac:dyDescent="0.25">
      <c r="A239" t="s">
        <v>497</v>
      </c>
      <c r="B239" t="s">
        <v>498</v>
      </c>
      <c r="C239" t="s">
        <v>24</v>
      </c>
      <c r="D239" t="s">
        <v>25</v>
      </c>
      <c r="E239" s="3">
        <v>2</v>
      </c>
      <c r="F239" t="s">
        <v>26</v>
      </c>
      <c r="G239" t="s">
        <v>27</v>
      </c>
      <c r="N239" s="3"/>
    </row>
    <row r="240" spans="1:14" x14ac:dyDescent="0.25">
      <c r="A240" t="s">
        <v>499</v>
      </c>
      <c r="B240" t="s">
        <v>500</v>
      </c>
      <c r="C240" t="s">
        <v>24</v>
      </c>
      <c r="D240" t="s">
        <v>25</v>
      </c>
      <c r="E240" s="3">
        <v>1</v>
      </c>
      <c r="F240" t="s">
        <v>26</v>
      </c>
      <c r="G240" t="s">
        <v>27</v>
      </c>
      <c r="N240" s="3"/>
    </row>
    <row r="241" spans="1:14" x14ac:dyDescent="0.25">
      <c r="A241" t="s">
        <v>501</v>
      </c>
      <c r="B241" t="s">
        <v>502</v>
      </c>
      <c r="C241" t="s">
        <v>24</v>
      </c>
      <c r="D241" t="s">
        <v>25</v>
      </c>
      <c r="E241" s="3">
        <v>1</v>
      </c>
      <c r="F241" t="s">
        <v>26</v>
      </c>
      <c r="G241" t="s">
        <v>27</v>
      </c>
      <c r="N241" s="3"/>
    </row>
    <row r="242" spans="1:14" x14ac:dyDescent="0.25">
      <c r="A242" t="s">
        <v>503</v>
      </c>
      <c r="B242" t="s">
        <v>504</v>
      </c>
      <c r="C242" t="s">
        <v>24</v>
      </c>
      <c r="D242" t="s">
        <v>25</v>
      </c>
      <c r="E242" s="3">
        <v>2</v>
      </c>
      <c r="F242" t="s">
        <v>26</v>
      </c>
      <c r="G242" t="s">
        <v>27</v>
      </c>
      <c r="N242" s="3"/>
    </row>
    <row r="243" spans="1:14" x14ac:dyDescent="0.25">
      <c r="A243" t="s">
        <v>505</v>
      </c>
      <c r="B243" t="s">
        <v>506</v>
      </c>
      <c r="C243" t="s">
        <v>24</v>
      </c>
      <c r="D243" t="s">
        <v>25</v>
      </c>
      <c r="E243" s="3">
        <v>4</v>
      </c>
      <c r="F243" t="s">
        <v>26</v>
      </c>
      <c r="G243" t="s">
        <v>27</v>
      </c>
      <c r="N243" s="3"/>
    </row>
    <row r="244" spans="1:14" x14ac:dyDescent="0.25">
      <c r="A244" t="s">
        <v>507</v>
      </c>
      <c r="B244" t="s">
        <v>508</v>
      </c>
      <c r="C244" t="s">
        <v>24</v>
      </c>
      <c r="D244" t="s">
        <v>25</v>
      </c>
      <c r="E244" s="3">
        <v>8</v>
      </c>
      <c r="F244" t="s">
        <v>26</v>
      </c>
      <c r="G244" t="s">
        <v>27</v>
      </c>
      <c r="N244" s="3"/>
    </row>
    <row r="245" spans="1:14" x14ac:dyDescent="0.25">
      <c r="N245" s="3"/>
    </row>
    <row r="246" spans="1:14" x14ac:dyDescent="0.25">
      <c r="N246" s="3"/>
    </row>
    <row r="247" spans="1:14" x14ac:dyDescent="0.25">
      <c r="N247" s="3"/>
    </row>
    <row r="248" spans="1:14" x14ac:dyDescent="0.25">
      <c r="N248" s="3"/>
    </row>
    <row r="249" spans="1:14" x14ac:dyDescent="0.25">
      <c r="N249" s="3"/>
    </row>
    <row r="250" spans="1:14" x14ac:dyDescent="0.25">
      <c r="N250" s="3"/>
    </row>
    <row r="251" spans="1:14" x14ac:dyDescent="0.25">
      <c r="N251" s="3"/>
    </row>
  </sheetData>
  <dataConsolidate>
    <dataRefs count="1">
      <dataRef name="1"/>
    </dataRefs>
  </dataConsolidate>
  <mergeCells count="2">
    <mergeCell ref="L2:M2"/>
    <mergeCell ref="L14:M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4" sqref="O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M18"/>
  <sheetViews>
    <sheetView workbookViewId="0">
      <selection activeCell="O6" sqref="O6"/>
    </sheetView>
  </sheetViews>
  <sheetFormatPr defaultRowHeight="15" x14ac:dyDescent="0.25"/>
  <cols>
    <col min="5" max="5" width="20.28515625" customWidth="1"/>
    <col min="6" max="6" width="16.28515625" customWidth="1"/>
    <col min="12" max="12" width="28.28515625" customWidth="1"/>
    <col min="13" max="13" width="11.28515625" customWidth="1"/>
  </cols>
  <sheetData>
    <row r="2" spans="12:13" ht="15.75" thickBot="1" x14ac:dyDescent="0.3">
      <c r="L2" s="30" t="s">
        <v>543</v>
      </c>
      <c r="M2" s="31" t="s">
        <v>542</v>
      </c>
    </row>
    <row r="3" spans="12:13" x14ac:dyDescent="0.25">
      <c r="L3" s="27">
        <v>1</v>
      </c>
      <c r="M3" s="5">
        <v>89</v>
      </c>
    </row>
    <row r="4" spans="12:13" x14ac:dyDescent="0.25">
      <c r="L4" s="27">
        <v>8.7333333333333343</v>
      </c>
      <c r="M4" s="5">
        <v>131</v>
      </c>
    </row>
    <row r="5" spans="12:13" x14ac:dyDescent="0.25">
      <c r="L5" s="27">
        <v>16.466666666666669</v>
      </c>
      <c r="M5" s="5">
        <v>16</v>
      </c>
    </row>
    <row r="6" spans="12:13" x14ac:dyDescent="0.25">
      <c r="L6" s="27">
        <v>24.2</v>
      </c>
      <c r="M6" s="5">
        <v>1</v>
      </c>
    </row>
    <row r="7" spans="12:13" x14ac:dyDescent="0.25">
      <c r="L7" s="27">
        <v>31.933333333333334</v>
      </c>
      <c r="M7" s="5">
        <v>1</v>
      </c>
    </row>
    <row r="8" spans="12:13" x14ac:dyDescent="0.25">
      <c r="L8" s="27">
        <v>39.666666666666664</v>
      </c>
      <c r="M8" s="5">
        <v>1</v>
      </c>
    </row>
    <row r="9" spans="12:13" x14ac:dyDescent="0.25">
      <c r="L9" s="27">
        <v>47.4</v>
      </c>
      <c r="M9" s="5">
        <v>1</v>
      </c>
    </row>
    <row r="10" spans="12:13" x14ac:dyDescent="0.25">
      <c r="L10" s="27">
        <v>55.133333333333333</v>
      </c>
      <c r="M10" s="5">
        <v>0</v>
      </c>
    </row>
    <row r="11" spans="12:13" x14ac:dyDescent="0.25">
      <c r="L11" s="27">
        <v>62.866666666666667</v>
      </c>
      <c r="M11" s="5">
        <v>1</v>
      </c>
    </row>
    <row r="12" spans="12:13" x14ac:dyDescent="0.25">
      <c r="L12" s="27">
        <v>70.599999999999994</v>
      </c>
      <c r="M12" s="5">
        <v>1</v>
      </c>
    </row>
    <row r="13" spans="12:13" x14ac:dyDescent="0.25">
      <c r="L13" s="27">
        <v>78.333333333333329</v>
      </c>
      <c r="M13" s="5">
        <v>0</v>
      </c>
    </row>
    <row r="14" spans="12:13" x14ac:dyDescent="0.25">
      <c r="L14" s="27">
        <v>86.066666666666663</v>
      </c>
      <c r="M14" s="5">
        <v>0</v>
      </c>
    </row>
    <row r="15" spans="12:13" x14ac:dyDescent="0.25">
      <c r="L15" s="27">
        <v>93.8</v>
      </c>
      <c r="M15" s="5">
        <v>0</v>
      </c>
    </row>
    <row r="16" spans="12:13" x14ac:dyDescent="0.25">
      <c r="L16" s="27">
        <v>101.53333333333333</v>
      </c>
      <c r="M16" s="5">
        <v>0</v>
      </c>
    </row>
    <row r="17" spans="12:13" x14ac:dyDescent="0.25">
      <c r="L17" s="27">
        <v>109.26666666666667</v>
      </c>
      <c r="M17" s="5">
        <v>0</v>
      </c>
    </row>
    <row r="18" spans="12:13" ht="15.75" thickBot="1" x14ac:dyDescent="0.3">
      <c r="L18" s="6" t="s">
        <v>541</v>
      </c>
      <c r="M18" s="6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zoomScale="115" zoomScaleNormal="115" workbookViewId="0">
      <selection activeCell="B4" sqref="B4"/>
    </sheetView>
  </sheetViews>
  <sheetFormatPr defaultRowHeight="15" x14ac:dyDescent="0.25"/>
  <cols>
    <col min="1" max="1" width="17.7109375" bestFit="1" customWidth="1"/>
    <col min="2" max="2" width="29.42578125" bestFit="1" customWidth="1"/>
    <col min="3" max="3" width="17.7109375" bestFit="1" customWidth="1"/>
  </cols>
  <sheetData>
    <row r="1" spans="1:3" x14ac:dyDescent="0.25">
      <c r="A1" s="4" t="s">
        <v>19</v>
      </c>
      <c r="C1" s="4" t="s">
        <v>509</v>
      </c>
    </row>
    <row r="2" spans="1:3" x14ac:dyDescent="0.25">
      <c r="C2" t="s">
        <v>24</v>
      </c>
    </row>
    <row r="3" spans="1:3" x14ac:dyDescent="0.25">
      <c r="A3" s="4" t="s">
        <v>510</v>
      </c>
      <c r="B3" s="4" t="s">
        <v>16</v>
      </c>
      <c r="C3" t="s">
        <v>25</v>
      </c>
    </row>
    <row r="4" spans="1:3" x14ac:dyDescent="0.25">
      <c r="A4" t="s">
        <v>22</v>
      </c>
      <c r="B4" t="s">
        <v>23</v>
      </c>
      <c r="C4">
        <v>6</v>
      </c>
    </row>
    <row r="5" spans="1:3" x14ac:dyDescent="0.25">
      <c r="A5" t="s">
        <v>28</v>
      </c>
      <c r="B5" t="s">
        <v>29</v>
      </c>
      <c r="C5">
        <v>3</v>
      </c>
    </row>
    <row r="6" spans="1:3" x14ac:dyDescent="0.25">
      <c r="A6" t="s">
        <v>30</v>
      </c>
      <c r="B6" t="s">
        <v>31</v>
      </c>
      <c r="C6">
        <v>37</v>
      </c>
    </row>
    <row r="7" spans="1:3" x14ac:dyDescent="0.25">
      <c r="A7" t="s">
        <v>32</v>
      </c>
      <c r="B7" t="s">
        <v>33</v>
      </c>
      <c r="C7">
        <v>3</v>
      </c>
    </row>
    <row r="8" spans="1:3" x14ac:dyDescent="0.25">
      <c r="A8" t="s">
        <v>34</v>
      </c>
      <c r="B8" t="s">
        <v>35</v>
      </c>
      <c r="C8">
        <v>1</v>
      </c>
    </row>
    <row r="9" spans="1:3" x14ac:dyDescent="0.25">
      <c r="A9" t="s">
        <v>36</v>
      </c>
      <c r="B9" t="s">
        <v>37</v>
      </c>
      <c r="C9">
        <v>2</v>
      </c>
    </row>
    <row r="10" spans="1:3" x14ac:dyDescent="0.25">
      <c r="A10" t="s">
        <v>38</v>
      </c>
      <c r="B10" t="s">
        <v>39</v>
      </c>
      <c r="C10">
        <v>1</v>
      </c>
    </row>
    <row r="11" spans="1:3" x14ac:dyDescent="0.25">
      <c r="A11" t="s">
        <v>40</v>
      </c>
      <c r="B11" t="s">
        <v>41</v>
      </c>
      <c r="C11">
        <v>1</v>
      </c>
    </row>
    <row r="12" spans="1:3" x14ac:dyDescent="0.25">
      <c r="A12" t="s">
        <v>42</v>
      </c>
      <c r="B12" t="s">
        <v>43</v>
      </c>
      <c r="C12">
        <v>1</v>
      </c>
    </row>
    <row r="13" spans="1:3" x14ac:dyDescent="0.25">
      <c r="A13" t="s">
        <v>44</v>
      </c>
      <c r="B13" t="s">
        <v>45</v>
      </c>
      <c r="C13">
        <v>2</v>
      </c>
    </row>
    <row r="14" spans="1:3" x14ac:dyDescent="0.25">
      <c r="A14" t="s">
        <v>46</v>
      </c>
      <c r="B14" t="s">
        <v>47</v>
      </c>
      <c r="C14">
        <v>1</v>
      </c>
    </row>
    <row r="15" spans="1:3" x14ac:dyDescent="0.25">
      <c r="A15" t="s">
        <v>48</v>
      </c>
      <c r="B15" t="s">
        <v>49</v>
      </c>
      <c r="C15">
        <v>1</v>
      </c>
    </row>
    <row r="16" spans="1:3" x14ac:dyDescent="0.25">
      <c r="A16" t="s">
        <v>50</v>
      </c>
      <c r="B16" t="s">
        <v>51</v>
      </c>
      <c r="C16">
        <v>1</v>
      </c>
    </row>
    <row r="17" spans="1:3" x14ac:dyDescent="0.25">
      <c r="A17" t="s">
        <v>52</v>
      </c>
      <c r="B17" t="s">
        <v>53</v>
      </c>
      <c r="C17">
        <v>1</v>
      </c>
    </row>
    <row r="18" spans="1:3" x14ac:dyDescent="0.25">
      <c r="A18" t="s">
        <v>54</v>
      </c>
      <c r="B18" t="s">
        <v>55</v>
      </c>
      <c r="C18">
        <v>1</v>
      </c>
    </row>
    <row r="19" spans="1:3" x14ac:dyDescent="0.25">
      <c r="A19" t="s">
        <v>56</v>
      </c>
      <c r="B19" t="s">
        <v>57</v>
      </c>
      <c r="C19">
        <v>1</v>
      </c>
    </row>
    <row r="20" spans="1:3" x14ac:dyDescent="0.25">
      <c r="A20" t="s">
        <v>58</v>
      </c>
      <c r="B20" t="s">
        <v>59</v>
      </c>
      <c r="C20">
        <v>2</v>
      </c>
    </row>
    <row r="21" spans="1:3" x14ac:dyDescent="0.25">
      <c r="A21" t="s">
        <v>60</v>
      </c>
      <c r="B21" t="s">
        <v>61</v>
      </c>
      <c r="C21">
        <v>1</v>
      </c>
    </row>
    <row r="22" spans="1:3" x14ac:dyDescent="0.25">
      <c r="A22" t="s">
        <v>62</v>
      </c>
      <c r="B22" t="s">
        <v>63</v>
      </c>
      <c r="C22">
        <v>1</v>
      </c>
    </row>
    <row r="23" spans="1:3" x14ac:dyDescent="0.25">
      <c r="A23" t="s">
        <v>64</v>
      </c>
      <c r="B23" t="s">
        <v>65</v>
      </c>
      <c r="C23">
        <v>6</v>
      </c>
    </row>
    <row r="24" spans="1:3" x14ac:dyDescent="0.25">
      <c r="A24" t="s">
        <v>66</v>
      </c>
      <c r="B24" t="s">
        <v>67</v>
      </c>
      <c r="C24">
        <v>117</v>
      </c>
    </row>
    <row r="25" spans="1:3" x14ac:dyDescent="0.25">
      <c r="A25" t="s">
        <v>68</v>
      </c>
      <c r="B25" t="s">
        <v>69</v>
      </c>
      <c r="C25">
        <v>1</v>
      </c>
    </row>
    <row r="26" spans="1:3" x14ac:dyDescent="0.25">
      <c r="A26" t="s">
        <v>70</v>
      </c>
      <c r="B26" t="s">
        <v>71</v>
      </c>
      <c r="C26">
        <v>6</v>
      </c>
    </row>
    <row r="27" spans="1:3" x14ac:dyDescent="0.25">
      <c r="A27" t="s">
        <v>72</v>
      </c>
      <c r="B27" t="s">
        <v>73</v>
      </c>
      <c r="C27">
        <v>3</v>
      </c>
    </row>
    <row r="28" spans="1:3" x14ac:dyDescent="0.25">
      <c r="A28" t="s">
        <v>74</v>
      </c>
      <c r="B28" t="s">
        <v>75</v>
      </c>
      <c r="C28">
        <v>3</v>
      </c>
    </row>
    <row r="29" spans="1:3" x14ac:dyDescent="0.25">
      <c r="A29" t="s">
        <v>76</v>
      </c>
      <c r="B29" t="s">
        <v>77</v>
      </c>
      <c r="C29">
        <v>6</v>
      </c>
    </row>
    <row r="30" spans="1:3" x14ac:dyDescent="0.25">
      <c r="A30" t="s">
        <v>78</v>
      </c>
      <c r="B30" t="s">
        <v>79</v>
      </c>
      <c r="C30">
        <v>4</v>
      </c>
    </row>
    <row r="31" spans="1:3" x14ac:dyDescent="0.25">
      <c r="A31" t="s">
        <v>80</v>
      </c>
      <c r="B31" t="s">
        <v>81</v>
      </c>
      <c r="C31">
        <v>1</v>
      </c>
    </row>
    <row r="32" spans="1:3" x14ac:dyDescent="0.25">
      <c r="A32" t="s">
        <v>82</v>
      </c>
      <c r="B32" t="s">
        <v>83</v>
      </c>
      <c r="C32">
        <v>10</v>
      </c>
    </row>
    <row r="33" spans="1:3" x14ac:dyDescent="0.25">
      <c r="A33" t="s">
        <v>84</v>
      </c>
      <c r="B33" t="s">
        <v>85</v>
      </c>
      <c r="C33">
        <v>12</v>
      </c>
    </row>
    <row r="34" spans="1:3" x14ac:dyDescent="0.25">
      <c r="A34" t="s">
        <v>86</v>
      </c>
      <c r="B34" t="s">
        <v>87</v>
      </c>
      <c r="C34">
        <v>2</v>
      </c>
    </row>
    <row r="35" spans="1:3" x14ac:dyDescent="0.25">
      <c r="A35" t="s">
        <v>88</v>
      </c>
      <c r="B35" t="s">
        <v>89</v>
      </c>
      <c r="C35">
        <v>4</v>
      </c>
    </row>
    <row r="36" spans="1:3" x14ac:dyDescent="0.25">
      <c r="A36" t="s">
        <v>90</v>
      </c>
      <c r="B36" t="s">
        <v>91</v>
      </c>
      <c r="C36">
        <v>1</v>
      </c>
    </row>
    <row r="37" spans="1:3" x14ac:dyDescent="0.25">
      <c r="A37" t="s">
        <v>92</v>
      </c>
      <c r="B37" t="s">
        <v>93</v>
      </c>
      <c r="C37">
        <v>6</v>
      </c>
    </row>
    <row r="38" spans="1:3" x14ac:dyDescent="0.25">
      <c r="A38" t="s">
        <v>94</v>
      </c>
      <c r="B38" t="s">
        <v>95</v>
      </c>
      <c r="C38">
        <v>4</v>
      </c>
    </row>
    <row r="39" spans="1:3" x14ac:dyDescent="0.25">
      <c r="A39" t="s">
        <v>96</v>
      </c>
      <c r="B39" t="s">
        <v>97</v>
      </c>
      <c r="C39">
        <v>1</v>
      </c>
    </row>
    <row r="40" spans="1:3" x14ac:dyDescent="0.25">
      <c r="A40" t="s">
        <v>98</v>
      </c>
      <c r="B40" t="s">
        <v>99</v>
      </c>
      <c r="C40">
        <v>3</v>
      </c>
    </row>
    <row r="41" spans="1:3" x14ac:dyDescent="0.25">
      <c r="A41" t="s">
        <v>100</v>
      </c>
      <c r="B41" t="s">
        <v>101</v>
      </c>
      <c r="C41">
        <v>1</v>
      </c>
    </row>
    <row r="42" spans="1:3" x14ac:dyDescent="0.25">
      <c r="A42" t="s">
        <v>102</v>
      </c>
      <c r="B42" t="s">
        <v>103</v>
      </c>
      <c r="C42">
        <v>1</v>
      </c>
    </row>
    <row r="43" spans="1:3" x14ac:dyDescent="0.25">
      <c r="A43" t="s">
        <v>104</v>
      </c>
      <c r="B43" t="s">
        <v>105</v>
      </c>
      <c r="C43">
        <v>5</v>
      </c>
    </row>
    <row r="44" spans="1:3" x14ac:dyDescent="0.25">
      <c r="A44" t="s">
        <v>106</v>
      </c>
      <c r="B44" t="s">
        <v>107</v>
      </c>
      <c r="C44">
        <v>62</v>
      </c>
    </row>
    <row r="45" spans="1:3" x14ac:dyDescent="0.25">
      <c r="A45" t="s">
        <v>108</v>
      </c>
      <c r="B45" t="s">
        <v>109</v>
      </c>
      <c r="C45">
        <v>3</v>
      </c>
    </row>
    <row r="46" spans="1:3" x14ac:dyDescent="0.25">
      <c r="A46" t="s">
        <v>110</v>
      </c>
      <c r="B46" t="s">
        <v>111</v>
      </c>
      <c r="C46">
        <v>1</v>
      </c>
    </row>
    <row r="47" spans="1:3" x14ac:dyDescent="0.25">
      <c r="A47" t="s">
        <v>112</v>
      </c>
      <c r="B47" t="s">
        <v>113</v>
      </c>
      <c r="C47">
        <v>2</v>
      </c>
    </row>
    <row r="48" spans="1:3" x14ac:dyDescent="0.25">
      <c r="A48" t="s">
        <v>114</v>
      </c>
      <c r="B48" t="s">
        <v>115</v>
      </c>
      <c r="C48">
        <v>2</v>
      </c>
    </row>
    <row r="49" spans="1:3" x14ac:dyDescent="0.25">
      <c r="A49" t="s">
        <v>116</v>
      </c>
      <c r="B49" t="s">
        <v>117</v>
      </c>
      <c r="C49">
        <v>1</v>
      </c>
    </row>
    <row r="50" spans="1:3" x14ac:dyDescent="0.25">
      <c r="A50" t="s">
        <v>118</v>
      </c>
      <c r="B50" t="s">
        <v>119</v>
      </c>
      <c r="C50">
        <v>2</v>
      </c>
    </row>
    <row r="51" spans="1:3" x14ac:dyDescent="0.25">
      <c r="A51" t="s">
        <v>120</v>
      </c>
      <c r="B51" t="s">
        <v>121</v>
      </c>
      <c r="C51">
        <v>1</v>
      </c>
    </row>
    <row r="52" spans="1:3" x14ac:dyDescent="0.25">
      <c r="A52" t="s">
        <v>122</v>
      </c>
      <c r="B52" t="s">
        <v>123</v>
      </c>
      <c r="C52">
        <v>9</v>
      </c>
    </row>
    <row r="53" spans="1:3" x14ac:dyDescent="0.25">
      <c r="A53" t="s">
        <v>124</v>
      </c>
      <c r="B53" t="s">
        <v>125</v>
      </c>
      <c r="C53">
        <v>2</v>
      </c>
    </row>
    <row r="54" spans="1:3" x14ac:dyDescent="0.25">
      <c r="A54" t="s">
        <v>126</v>
      </c>
      <c r="B54" t="s">
        <v>127</v>
      </c>
      <c r="C54">
        <v>1</v>
      </c>
    </row>
    <row r="55" spans="1:3" x14ac:dyDescent="0.25">
      <c r="A55" t="s">
        <v>128</v>
      </c>
      <c r="B55" t="s">
        <v>129</v>
      </c>
      <c r="C55">
        <v>2</v>
      </c>
    </row>
    <row r="56" spans="1:3" x14ac:dyDescent="0.25">
      <c r="A56" t="s">
        <v>130</v>
      </c>
      <c r="B56" t="s">
        <v>131</v>
      </c>
      <c r="C56">
        <v>6</v>
      </c>
    </row>
    <row r="57" spans="1:3" x14ac:dyDescent="0.25">
      <c r="A57" t="s">
        <v>132</v>
      </c>
      <c r="B57" t="s">
        <v>133</v>
      </c>
      <c r="C57">
        <v>1</v>
      </c>
    </row>
    <row r="58" spans="1:3" x14ac:dyDescent="0.25">
      <c r="A58" t="s">
        <v>134</v>
      </c>
      <c r="B58" t="s">
        <v>135</v>
      </c>
      <c r="C58">
        <v>5</v>
      </c>
    </row>
    <row r="59" spans="1:3" x14ac:dyDescent="0.25">
      <c r="A59" t="s">
        <v>136</v>
      </c>
      <c r="B59" t="s">
        <v>137</v>
      </c>
      <c r="C59">
        <v>1</v>
      </c>
    </row>
    <row r="60" spans="1:3" x14ac:dyDescent="0.25">
      <c r="A60" t="s">
        <v>138</v>
      </c>
      <c r="B60" t="s">
        <v>139</v>
      </c>
      <c r="C60">
        <v>3</v>
      </c>
    </row>
    <row r="61" spans="1:3" x14ac:dyDescent="0.25">
      <c r="A61" t="s">
        <v>140</v>
      </c>
      <c r="B61" t="s">
        <v>141</v>
      </c>
      <c r="C61">
        <v>2</v>
      </c>
    </row>
    <row r="62" spans="1:3" x14ac:dyDescent="0.25">
      <c r="A62" t="s">
        <v>142</v>
      </c>
      <c r="B62" t="s">
        <v>143</v>
      </c>
      <c r="C62">
        <v>1</v>
      </c>
    </row>
    <row r="63" spans="1:3" x14ac:dyDescent="0.25">
      <c r="A63" t="s">
        <v>144</v>
      </c>
      <c r="B63" t="s">
        <v>145</v>
      </c>
      <c r="C63">
        <v>1</v>
      </c>
    </row>
    <row r="64" spans="1:3" x14ac:dyDescent="0.25">
      <c r="A64" t="s">
        <v>146</v>
      </c>
      <c r="B64" t="s">
        <v>147</v>
      </c>
      <c r="C64">
        <v>3</v>
      </c>
    </row>
    <row r="65" spans="1:3" x14ac:dyDescent="0.25">
      <c r="A65" t="s">
        <v>148</v>
      </c>
      <c r="B65" t="s">
        <v>149</v>
      </c>
      <c r="C65">
        <v>2</v>
      </c>
    </row>
    <row r="66" spans="1:3" x14ac:dyDescent="0.25">
      <c r="A66" t="s">
        <v>150</v>
      </c>
      <c r="B66" t="s">
        <v>151</v>
      </c>
      <c r="C66">
        <v>5</v>
      </c>
    </row>
    <row r="67" spans="1:3" x14ac:dyDescent="0.25">
      <c r="A67" t="s">
        <v>152</v>
      </c>
      <c r="B67" t="s">
        <v>153</v>
      </c>
      <c r="C67">
        <v>8</v>
      </c>
    </row>
    <row r="68" spans="1:3" x14ac:dyDescent="0.25">
      <c r="A68" t="s">
        <v>154</v>
      </c>
      <c r="B68" t="s">
        <v>155</v>
      </c>
      <c r="C68">
        <v>6</v>
      </c>
    </row>
    <row r="69" spans="1:3" x14ac:dyDescent="0.25">
      <c r="A69" t="s">
        <v>156</v>
      </c>
      <c r="B69" t="s">
        <v>157</v>
      </c>
      <c r="C69">
        <v>12</v>
      </c>
    </row>
    <row r="70" spans="1:3" x14ac:dyDescent="0.25">
      <c r="A70" t="s">
        <v>158</v>
      </c>
      <c r="B70" t="s">
        <v>159</v>
      </c>
      <c r="C70">
        <v>2</v>
      </c>
    </row>
    <row r="71" spans="1:3" x14ac:dyDescent="0.25">
      <c r="A71" t="s">
        <v>160</v>
      </c>
      <c r="B71" t="s">
        <v>161</v>
      </c>
      <c r="C71">
        <v>5</v>
      </c>
    </row>
    <row r="72" spans="1:3" x14ac:dyDescent="0.25">
      <c r="A72" t="s">
        <v>162</v>
      </c>
      <c r="B72" t="s">
        <v>163</v>
      </c>
      <c r="C72">
        <v>1</v>
      </c>
    </row>
    <row r="73" spans="1:3" x14ac:dyDescent="0.25">
      <c r="A73" t="s">
        <v>164</v>
      </c>
      <c r="B73" t="s">
        <v>165</v>
      </c>
      <c r="C73">
        <v>5</v>
      </c>
    </row>
    <row r="74" spans="1:3" x14ac:dyDescent="0.25">
      <c r="A74" t="s">
        <v>166</v>
      </c>
      <c r="B74" t="s">
        <v>167</v>
      </c>
      <c r="C74">
        <v>3</v>
      </c>
    </row>
    <row r="75" spans="1:3" x14ac:dyDescent="0.25">
      <c r="A75" t="s">
        <v>168</v>
      </c>
      <c r="B75" t="s">
        <v>169</v>
      </c>
      <c r="C75">
        <v>2</v>
      </c>
    </row>
    <row r="76" spans="1:3" x14ac:dyDescent="0.25">
      <c r="A76" t="s">
        <v>170</v>
      </c>
      <c r="B76" t="s">
        <v>171</v>
      </c>
      <c r="C76">
        <v>1</v>
      </c>
    </row>
    <row r="77" spans="1:3" x14ac:dyDescent="0.25">
      <c r="A77" t="s">
        <v>172</v>
      </c>
      <c r="B77" t="s">
        <v>173</v>
      </c>
      <c r="C77">
        <v>1</v>
      </c>
    </row>
    <row r="78" spans="1:3" x14ac:dyDescent="0.25">
      <c r="A78" t="s">
        <v>174</v>
      </c>
      <c r="B78" t="s">
        <v>175</v>
      </c>
      <c r="C78">
        <v>1</v>
      </c>
    </row>
    <row r="79" spans="1:3" x14ac:dyDescent="0.25">
      <c r="A79" t="s">
        <v>176</v>
      </c>
      <c r="B79" t="s">
        <v>177</v>
      </c>
      <c r="C79">
        <v>5</v>
      </c>
    </row>
    <row r="80" spans="1:3" x14ac:dyDescent="0.25">
      <c r="A80" t="s">
        <v>178</v>
      </c>
      <c r="B80" t="s">
        <v>179</v>
      </c>
      <c r="C80">
        <v>3</v>
      </c>
    </row>
    <row r="81" spans="1:3" x14ac:dyDescent="0.25">
      <c r="A81" t="s">
        <v>180</v>
      </c>
      <c r="B81" t="s">
        <v>181</v>
      </c>
      <c r="C81">
        <v>3</v>
      </c>
    </row>
    <row r="82" spans="1:3" x14ac:dyDescent="0.25">
      <c r="A82" t="s">
        <v>182</v>
      </c>
      <c r="B82" t="s">
        <v>183</v>
      </c>
      <c r="C82">
        <v>2</v>
      </c>
    </row>
    <row r="83" spans="1:3" x14ac:dyDescent="0.25">
      <c r="A83" t="s">
        <v>184</v>
      </c>
      <c r="B83" t="s">
        <v>185</v>
      </c>
      <c r="C83">
        <v>9</v>
      </c>
    </row>
    <row r="84" spans="1:3" x14ac:dyDescent="0.25">
      <c r="A84" t="s">
        <v>186</v>
      </c>
      <c r="B84" t="s">
        <v>187</v>
      </c>
      <c r="C84">
        <v>2</v>
      </c>
    </row>
    <row r="85" spans="1:3" x14ac:dyDescent="0.25">
      <c r="A85" t="s">
        <v>188</v>
      </c>
      <c r="B85" t="s">
        <v>189</v>
      </c>
      <c r="C85">
        <v>3</v>
      </c>
    </row>
    <row r="86" spans="1:3" x14ac:dyDescent="0.25">
      <c r="A86" t="s">
        <v>190</v>
      </c>
      <c r="B86" t="s">
        <v>191</v>
      </c>
      <c r="C86">
        <v>5</v>
      </c>
    </row>
    <row r="87" spans="1:3" x14ac:dyDescent="0.25">
      <c r="A87" t="s">
        <v>192</v>
      </c>
      <c r="B87" t="s">
        <v>193</v>
      </c>
      <c r="C87">
        <v>2</v>
      </c>
    </row>
    <row r="88" spans="1:3" x14ac:dyDescent="0.25">
      <c r="A88" t="s">
        <v>194</v>
      </c>
      <c r="B88" t="s">
        <v>195</v>
      </c>
      <c r="C88">
        <v>1</v>
      </c>
    </row>
    <row r="89" spans="1:3" x14ac:dyDescent="0.25">
      <c r="A89" t="s">
        <v>196</v>
      </c>
      <c r="B89" t="s">
        <v>197</v>
      </c>
      <c r="C89">
        <v>2</v>
      </c>
    </row>
    <row r="90" spans="1:3" x14ac:dyDescent="0.25">
      <c r="A90" t="s">
        <v>198</v>
      </c>
      <c r="B90" t="s">
        <v>199</v>
      </c>
      <c r="C90">
        <v>1</v>
      </c>
    </row>
    <row r="91" spans="1:3" x14ac:dyDescent="0.25">
      <c r="A91" t="s">
        <v>200</v>
      </c>
      <c r="B91" t="s">
        <v>201</v>
      </c>
      <c r="C91">
        <v>3</v>
      </c>
    </row>
    <row r="92" spans="1:3" x14ac:dyDescent="0.25">
      <c r="A92" t="s">
        <v>202</v>
      </c>
      <c r="B92" t="s">
        <v>203</v>
      </c>
      <c r="C92">
        <v>2</v>
      </c>
    </row>
    <row r="93" spans="1:3" x14ac:dyDescent="0.25">
      <c r="A93" t="s">
        <v>204</v>
      </c>
      <c r="B93" t="s">
        <v>205</v>
      </c>
      <c r="C93">
        <v>3</v>
      </c>
    </row>
    <row r="94" spans="1:3" x14ac:dyDescent="0.25">
      <c r="A94" t="s">
        <v>206</v>
      </c>
      <c r="B94" t="s">
        <v>207</v>
      </c>
      <c r="C94">
        <v>12</v>
      </c>
    </row>
    <row r="95" spans="1:3" x14ac:dyDescent="0.25">
      <c r="A95" t="s">
        <v>208</v>
      </c>
      <c r="B95" t="s">
        <v>209</v>
      </c>
      <c r="C95">
        <v>5</v>
      </c>
    </row>
    <row r="96" spans="1:3" x14ac:dyDescent="0.25">
      <c r="A96" t="s">
        <v>210</v>
      </c>
      <c r="B96" t="s">
        <v>211</v>
      </c>
      <c r="C96">
        <v>1</v>
      </c>
    </row>
    <row r="97" spans="1:3" x14ac:dyDescent="0.25">
      <c r="A97" t="s">
        <v>212</v>
      </c>
      <c r="B97" t="s">
        <v>213</v>
      </c>
      <c r="C97">
        <v>2</v>
      </c>
    </row>
    <row r="98" spans="1:3" x14ac:dyDescent="0.25">
      <c r="A98" t="s">
        <v>214</v>
      </c>
      <c r="B98" t="s">
        <v>215</v>
      </c>
      <c r="C98">
        <v>3</v>
      </c>
    </row>
    <row r="99" spans="1:3" x14ac:dyDescent="0.25">
      <c r="A99" t="s">
        <v>216</v>
      </c>
      <c r="B99" t="s">
        <v>217</v>
      </c>
      <c r="C99">
        <v>1</v>
      </c>
    </row>
    <row r="100" spans="1:3" x14ac:dyDescent="0.25">
      <c r="A100" t="s">
        <v>218</v>
      </c>
      <c r="B100" t="s">
        <v>219</v>
      </c>
      <c r="C100">
        <v>1</v>
      </c>
    </row>
    <row r="101" spans="1:3" x14ac:dyDescent="0.25">
      <c r="A101" t="s">
        <v>220</v>
      </c>
      <c r="B101" t="s">
        <v>221</v>
      </c>
      <c r="C101">
        <v>1</v>
      </c>
    </row>
    <row r="102" spans="1:3" x14ac:dyDescent="0.25">
      <c r="A102" t="s">
        <v>222</v>
      </c>
      <c r="B102" t="s">
        <v>223</v>
      </c>
      <c r="C102">
        <v>3</v>
      </c>
    </row>
    <row r="103" spans="1:3" x14ac:dyDescent="0.25">
      <c r="A103" t="s">
        <v>224</v>
      </c>
      <c r="B103" t="s">
        <v>225</v>
      </c>
      <c r="C103">
        <v>4</v>
      </c>
    </row>
    <row r="104" spans="1:3" x14ac:dyDescent="0.25">
      <c r="A104" t="s">
        <v>226</v>
      </c>
      <c r="B104" t="s">
        <v>227</v>
      </c>
      <c r="C104">
        <v>1</v>
      </c>
    </row>
    <row r="105" spans="1:3" x14ac:dyDescent="0.25">
      <c r="A105" t="s">
        <v>228</v>
      </c>
      <c r="B105" t="s">
        <v>229</v>
      </c>
      <c r="C105">
        <v>1</v>
      </c>
    </row>
    <row r="106" spans="1:3" x14ac:dyDescent="0.25">
      <c r="A106" t="s">
        <v>230</v>
      </c>
      <c r="B106" t="s">
        <v>231</v>
      </c>
      <c r="C106">
        <v>1</v>
      </c>
    </row>
    <row r="107" spans="1:3" x14ac:dyDescent="0.25">
      <c r="A107" t="s">
        <v>232</v>
      </c>
      <c r="B107" t="s">
        <v>233</v>
      </c>
      <c r="C107">
        <v>2</v>
      </c>
    </row>
    <row r="108" spans="1:3" x14ac:dyDescent="0.25">
      <c r="A108" t="s">
        <v>234</v>
      </c>
      <c r="B108" t="s">
        <v>235</v>
      </c>
      <c r="C108">
        <v>1</v>
      </c>
    </row>
    <row r="109" spans="1:3" x14ac:dyDescent="0.25">
      <c r="A109" t="s">
        <v>236</v>
      </c>
      <c r="B109" t="s">
        <v>237</v>
      </c>
      <c r="C109">
        <v>4</v>
      </c>
    </row>
    <row r="110" spans="1:3" x14ac:dyDescent="0.25">
      <c r="A110" t="s">
        <v>238</v>
      </c>
      <c r="B110" t="s">
        <v>239</v>
      </c>
      <c r="C110">
        <v>14</v>
      </c>
    </row>
    <row r="111" spans="1:3" x14ac:dyDescent="0.25">
      <c r="A111" t="s">
        <v>240</v>
      </c>
      <c r="B111" t="s">
        <v>241</v>
      </c>
      <c r="C111">
        <v>1</v>
      </c>
    </row>
    <row r="112" spans="1:3" x14ac:dyDescent="0.25">
      <c r="A112" t="s">
        <v>242</v>
      </c>
      <c r="B112" t="s">
        <v>243</v>
      </c>
      <c r="C112">
        <v>5</v>
      </c>
    </row>
    <row r="113" spans="1:3" x14ac:dyDescent="0.25">
      <c r="A113" t="s">
        <v>244</v>
      </c>
      <c r="B113" t="s">
        <v>245</v>
      </c>
      <c r="C113">
        <v>1</v>
      </c>
    </row>
    <row r="114" spans="1:3" x14ac:dyDescent="0.25">
      <c r="A114" t="s">
        <v>246</v>
      </c>
      <c r="B114" t="s">
        <v>247</v>
      </c>
      <c r="C114">
        <v>1</v>
      </c>
    </row>
    <row r="115" spans="1:3" x14ac:dyDescent="0.25">
      <c r="A115" t="s">
        <v>248</v>
      </c>
      <c r="B115" t="s">
        <v>249</v>
      </c>
      <c r="C115">
        <v>3</v>
      </c>
    </row>
    <row r="116" spans="1:3" x14ac:dyDescent="0.25">
      <c r="A116" t="s">
        <v>250</v>
      </c>
      <c r="B116" t="s">
        <v>251</v>
      </c>
      <c r="C116">
        <v>2</v>
      </c>
    </row>
    <row r="117" spans="1:3" x14ac:dyDescent="0.25">
      <c r="A117" t="s">
        <v>252</v>
      </c>
      <c r="B117" t="s">
        <v>253</v>
      </c>
      <c r="C117">
        <v>1</v>
      </c>
    </row>
    <row r="118" spans="1:3" x14ac:dyDescent="0.25">
      <c r="A118" t="s">
        <v>254</v>
      </c>
      <c r="B118" t="s">
        <v>255</v>
      </c>
      <c r="C118">
        <v>9</v>
      </c>
    </row>
    <row r="119" spans="1:3" x14ac:dyDescent="0.25">
      <c r="A119" t="s">
        <v>256</v>
      </c>
      <c r="B119" t="s">
        <v>257</v>
      </c>
      <c r="C119">
        <v>1</v>
      </c>
    </row>
    <row r="120" spans="1:3" x14ac:dyDescent="0.25">
      <c r="A120" t="s">
        <v>258</v>
      </c>
      <c r="B120" t="s">
        <v>259</v>
      </c>
      <c r="C120">
        <v>1</v>
      </c>
    </row>
    <row r="121" spans="1:3" x14ac:dyDescent="0.25">
      <c r="A121" t="s">
        <v>260</v>
      </c>
      <c r="B121" t="s">
        <v>261</v>
      </c>
      <c r="C121">
        <v>2</v>
      </c>
    </row>
    <row r="122" spans="1:3" x14ac:dyDescent="0.25">
      <c r="A122" t="s">
        <v>262</v>
      </c>
      <c r="B122" t="s">
        <v>263</v>
      </c>
      <c r="C122">
        <v>1</v>
      </c>
    </row>
    <row r="123" spans="1:3" x14ac:dyDescent="0.25">
      <c r="A123" t="s">
        <v>264</v>
      </c>
      <c r="B123" t="s">
        <v>265</v>
      </c>
      <c r="C123">
        <v>2</v>
      </c>
    </row>
    <row r="124" spans="1:3" x14ac:dyDescent="0.25">
      <c r="A124" t="s">
        <v>266</v>
      </c>
      <c r="B124" t="s">
        <v>267</v>
      </c>
      <c r="C124">
        <v>3</v>
      </c>
    </row>
    <row r="125" spans="1:3" x14ac:dyDescent="0.25">
      <c r="A125" t="s">
        <v>268</v>
      </c>
      <c r="B125" t="s">
        <v>269</v>
      </c>
      <c r="C125">
        <v>1</v>
      </c>
    </row>
    <row r="126" spans="1:3" x14ac:dyDescent="0.25">
      <c r="A126" t="s">
        <v>270</v>
      </c>
      <c r="B126" t="s">
        <v>271</v>
      </c>
      <c r="C126">
        <v>12</v>
      </c>
    </row>
    <row r="127" spans="1:3" x14ac:dyDescent="0.25">
      <c r="A127" t="s">
        <v>272</v>
      </c>
      <c r="B127" t="s">
        <v>273</v>
      </c>
      <c r="C127">
        <v>2</v>
      </c>
    </row>
    <row r="128" spans="1:3" x14ac:dyDescent="0.25">
      <c r="A128" t="s">
        <v>274</v>
      </c>
      <c r="B128" t="s">
        <v>275</v>
      </c>
      <c r="C128">
        <v>1</v>
      </c>
    </row>
    <row r="129" spans="1:3" x14ac:dyDescent="0.25">
      <c r="A129" t="s">
        <v>276</v>
      </c>
      <c r="B129" t="s">
        <v>277</v>
      </c>
      <c r="C129">
        <v>1</v>
      </c>
    </row>
    <row r="130" spans="1:3" x14ac:dyDescent="0.25">
      <c r="A130" t="s">
        <v>278</v>
      </c>
      <c r="B130" t="s">
        <v>279</v>
      </c>
      <c r="C130">
        <v>1</v>
      </c>
    </row>
    <row r="131" spans="1:3" x14ac:dyDescent="0.25">
      <c r="A131" t="s">
        <v>280</v>
      </c>
      <c r="B131" t="s">
        <v>281</v>
      </c>
      <c r="C131">
        <v>3</v>
      </c>
    </row>
    <row r="132" spans="1:3" x14ac:dyDescent="0.25">
      <c r="A132" t="s">
        <v>282</v>
      </c>
      <c r="B132" t="s">
        <v>283</v>
      </c>
      <c r="C132">
        <v>1</v>
      </c>
    </row>
    <row r="133" spans="1:3" x14ac:dyDescent="0.25">
      <c r="A133" t="s">
        <v>284</v>
      </c>
      <c r="B133" t="s">
        <v>285</v>
      </c>
      <c r="C133">
        <v>5</v>
      </c>
    </row>
    <row r="134" spans="1:3" x14ac:dyDescent="0.25">
      <c r="A134" t="s">
        <v>286</v>
      </c>
      <c r="B134" t="s">
        <v>287</v>
      </c>
      <c r="C134">
        <v>2</v>
      </c>
    </row>
    <row r="135" spans="1:3" x14ac:dyDescent="0.25">
      <c r="A135" t="s">
        <v>288</v>
      </c>
      <c r="B135" t="s">
        <v>289</v>
      </c>
      <c r="C135">
        <v>4</v>
      </c>
    </row>
    <row r="136" spans="1:3" x14ac:dyDescent="0.25">
      <c r="A136" t="s">
        <v>290</v>
      </c>
      <c r="B136" t="s">
        <v>291</v>
      </c>
      <c r="C136">
        <v>3</v>
      </c>
    </row>
    <row r="137" spans="1:3" x14ac:dyDescent="0.25">
      <c r="A137" t="s">
        <v>292</v>
      </c>
      <c r="B137" t="s">
        <v>293</v>
      </c>
      <c r="C137">
        <v>4</v>
      </c>
    </row>
    <row r="138" spans="1:3" x14ac:dyDescent="0.25">
      <c r="A138" t="s">
        <v>294</v>
      </c>
      <c r="B138" t="s">
        <v>295</v>
      </c>
      <c r="C138">
        <v>1</v>
      </c>
    </row>
    <row r="139" spans="1:3" x14ac:dyDescent="0.25">
      <c r="A139" t="s">
        <v>296</v>
      </c>
      <c r="B139" t="s">
        <v>297</v>
      </c>
      <c r="C139">
        <v>10</v>
      </c>
    </row>
    <row r="140" spans="1:3" x14ac:dyDescent="0.25">
      <c r="A140" t="s">
        <v>298</v>
      </c>
      <c r="B140" t="s">
        <v>299</v>
      </c>
      <c r="C140">
        <v>1</v>
      </c>
    </row>
    <row r="141" spans="1:3" x14ac:dyDescent="0.25">
      <c r="A141" t="s">
        <v>300</v>
      </c>
      <c r="B141" t="s">
        <v>301</v>
      </c>
      <c r="C141">
        <v>2</v>
      </c>
    </row>
    <row r="142" spans="1:3" x14ac:dyDescent="0.25">
      <c r="A142" t="s">
        <v>302</v>
      </c>
      <c r="B142" t="s">
        <v>303</v>
      </c>
      <c r="C142">
        <v>3</v>
      </c>
    </row>
    <row r="143" spans="1:3" x14ac:dyDescent="0.25">
      <c r="A143" t="s">
        <v>304</v>
      </c>
      <c r="B143" t="s">
        <v>305</v>
      </c>
      <c r="C143">
        <v>6</v>
      </c>
    </row>
    <row r="144" spans="1:3" x14ac:dyDescent="0.25">
      <c r="A144" t="s">
        <v>306</v>
      </c>
      <c r="B144" t="s">
        <v>307</v>
      </c>
      <c r="C144">
        <v>3</v>
      </c>
    </row>
    <row r="145" spans="1:3" x14ac:dyDescent="0.25">
      <c r="A145" t="s">
        <v>308</v>
      </c>
      <c r="B145" t="s">
        <v>309</v>
      </c>
      <c r="C145">
        <v>1</v>
      </c>
    </row>
    <row r="146" spans="1:3" x14ac:dyDescent="0.25">
      <c r="A146" t="s">
        <v>310</v>
      </c>
      <c r="B146" t="s">
        <v>311</v>
      </c>
      <c r="C146">
        <v>1</v>
      </c>
    </row>
    <row r="147" spans="1:3" x14ac:dyDescent="0.25">
      <c r="A147" t="s">
        <v>312</v>
      </c>
      <c r="B147" t="s">
        <v>313</v>
      </c>
      <c r="C147">
        <v>3</v>
      </c>
    </row>
    <row r="148" spans="1:3" x14ac:dyDescent="0.25">
      <c r="A148" t="s">
        <v>314</v>
      </c>
      <c r="B148" t="s">
        <v>315</v>
      </c>
      <c r="C148">
        <v>1</v>
      </c>
    </row>
    <row r="149" spans="1:3" x14ac:dyDescent="0.25">
      <c r="A149" t="s">
        <v>316</v>
      </c>
      <c r="B149" t="s">
        <v>317</v>
      </c>
      <c r="C149">
        <v>2</v>
      </c>
    </row>
    <row r="150" spans="1:3" x14ac:dyDescent="0.25">
      <c r="A150" t="s">
        <v>318</v>
      </c>
      <c r="B150" t="s">
        <v>319</v>
      </c>
      <c r="C150">
        <v>1</v>
      </c>
    </row>
    <row r="151" spans="1:3" x14ac:dyDescent="0.25">
      <c r="A151" t="s">
        <v>320</v>
      </c>
      <c r="B151" t="s">
        <v>321</v>
      </c>
      <c r="C151">
        <v>2</v>
      </c>
    </row>
    <row r="152" spans="1:3" x14ac:dyDescent="0.25">
      <c r="A152" t="s">
        <v>322</v>
      </c>
      <c r="B152" t="s">
        <v>323</v>
      </c>
      <c r="C152">
        <v>1</v>
      </c>
    </row>
    <row r="153" spans="1:3" x14ac:dyDescent="0.25">
      <c r="A153" t="s">
        <v>324</v>
      </c>
      <c r="B153" t="s">
        <v>325</v>
      </c>
      <c r="C153">
        <v>1</v>
      </c>
    </row>
    <row r="154" spans="1:3" x14ac:dyDescent="0.25">
      <c r="A154" t="s">
        <v>326</v>
      </c>
      <c r="B154" t="s">
        <v>327</v>
      </c>
      <c r="C154">
        <v>3</v>
      </c>
    </row>
    <row r="155" spans="1:3" x14ac:dyDescent="0.25">
      <c r="A155" t="s">
        <v>328</v>
      </c>
      <c r="B155" t="s">
        <v>329</v>
      </c>
      <c r="C155">
        <v>1</v>
      </c>
    </row>
    <row r="156" spans="1:3" x14ac:dyDescent="0.25">
      <c r="A156" t="s">
        <v>330</v>
      </c>
      <c r="B156" t="s">
        <v>331</v>
      </c>
      <c r="C156">
        <v>1</v>
      </c>
    </row>
    <row r="157" spans="1:3" x14ac:dyDescent="0.25">
      <c r="A157" t="s">
        <v>332</v>
      </c>
      <c r="B157" t="s">
        <v>333</v>
      </c>
      <c r="C157">
        <v>26</v>
      </c>
    </row>
    <row r="158" spans="1:3" x14ac:dyDescent="0.25">
      <c r="A158" t="s">
        <v>334</v>
      </c>
      <c r="B158" t="s">
        <v>335</v>
      </c>
      <c r="C158">
        <v>1</v>
      </c>
    </row>
    <row r="159" spans="1:3" x14ac:dyDescent="0.25">
      <c r="A159" t="s">
        <v>336</v>
      </c>
      <c r="B159" t="s">
        <v>337</v>
      </c>
      <c r="C159">
        <v>5</v>
      </c>
    </row>
    <row r="160" spans="1:3" x14ac:dyDescent="0.25">
      <c r="A160" t="s">
        <v>338</v>
      </c>
      <c r="B160" t="s">
        <v>339</v>
      </c>
      <c r="C160">
        <v>45</v>
      </c>
    </row>
    <row r="161" spans="1:3" x14ac:dyDescent="0.25">
      <c r="A161" t="s">
        <v>340</v>
      </c>
      <c r="B161" t="s">
        <v>341</v>
      </c>
      <c r="C161">
        <v>2</v>
      </c>
    </row>
    <row r="162" spans="1:3" x14ac:dyDescent="0.25">
      <c r="A162" t="s">
        <v>342</v>
      </c>
      <c r="B162" t="s">
        <v>343</v>
      </c>
      <c r="C162">
        <v>3</v>
      </c>
    </row>
    <row r="163" spans="1:3" x14ac:dyDescent="0.25">
      <c r="A163" t="s">
        <v>344</v>
      </c>
      <c r="B163" t="s">
        <v>345</v>
      </c>
      <c r="C163">
        <v>2</v>
      </c>
    </row>
    <row r="164" spans="1:3" x14ac:dyDescent="0.25">
      <c r="A164" t="s">
        <v>346</v>
      </c>
      <c r="B164" t="s">
        <v>347</v>
      </c>
      <c r="C164">
        <v>12</v>
      </c>
    </row>
    <row r="165" spans="1:3" x14ac:dyDescent="0.25">
      <c r="A165" t="s">
        <v>348</v>
      </c>
      <c r="B165" t="s">
        <v>349</v>
      </c>
      <c r="C165">
        <v>2</v>
      </c>
    </row>
    <row r="166" spans="1:3" x14ac:dyDescent="0.25">
      <c r="A166" t="s">
        <v>350</v>
      </c>
      <c r="B166" t="s">
        <v>351</v>
      </c>
      <c r="C166">
        <v>1</v>
      </c>
    </row>
    <row r="167" spans="1:3" x14ac:dyDescent="0.25">
      <c r="A167" t="s">
        <v>352</v>
      </c>
      <c r="B167" t="s">
        <v>353</v>
      </c>
      <c r="C167">
        <v>1</v>
      </c>
    </row>
    <row r="168" spans="1:3" x14ac:dyDescent="0.25">
      <c r="A168" t="s">
        <v>354</v>
      </c>
      <c r="B168" t="s">
        <v>355</v>
      </c>
      <c r="C168">
        <v>9</v>
      </c>
    </row>
    <row r="169" spans="1:3" x14ac:dyDescent="0.25">
      <c r="A169" t="s">
        <v>356</v>
      </c>
      <c r="B169" t="s">
        <v>357</v>
      </c>
      <c r="C169">
        <v>6</v>
      </c>
    </row>
    <row r="170" spans="1:3" x14ac:dyDescent="0.25">
      <c r="A170" t="s">
        <v>358</v>
      </c>
      <c r="B170" t="s">
        <v>359</v>
      </c>
      <c r="C170">
        <v>4</v>
      </c>
    </row>
    <row r="171" spans="1:3" x14ac:dyDescent="0.25">
      <c r="A171" t="s">
        <v>360</v>
      </c>
      <c r="B171" t="s">
        <v>361</v>
      </c>
      <c r="C171">
        <v>2</v>
      </c>
    </row>
    <row r="172" spans="1:3" x14ac:dyDescent="0.25">
      <c r="A172" t="s">
        <v>362</v>
      </c>
      <c r="B172" t="s">
        <v>363</v>
      </c>
      <c r="C172">
        <v>2</v>
      </c>
    </row>
    <row r="173" spans="1:3" x14ac:dyDescent="0.25">
      <c r="A173" t="s">
        <v>364</v>
      </c>
      <c r="B173" t="s">
        <v>365</v>
      </c>
      <c r="C173">
        <v>1</v>
      </c>
    </row>
    <row r="174" spans="1:3" x14ac:dyDescent="0.25">
      <c r="A174" t="s">
        <v>366</v>
      </c>
      <c r="B174" t="s">
        <v>367</v>
      </c>
      <c r="C174">
        <v>1</v>
      </c>
    </row>
    <row r="175" spans="1:3" x14ac:dyDescent="0.25">
      <c r="A175" t="s">
        <v>368</v>
      </c>
      <c r="B175" t="s">
        <v>369</v>
      </c>
      <c r="C175">
        <v>4</v>
      </c>
    </row>
    <row r="176" spans="1:3" x14ac:dyDescent="0.25">
      <c r="A176" t="s">
        <v>370</v>
      </c>
      <c r="B176" t="s">
        <v>371</v>
      </c>
      <c r="C176">
        <v>1</v>
      </c>
    </row>
    <row r="177" spans="1:3" x14ac:dyDescent="0.25">
      <c r="A177" t="s">
        <v>372</v>
      </c>
      <c r="B177" t="s">
        <v>373</v>
      </c>
      <c r="C177">
        <v>4</v>
      </c>
    </row>
    <row r="178" spans="1:3" x14ac:dyDescent="0.25">
      <c r="A178" t="s">
        <v>374</v>
      </c>
      <c r="B178" t="s">
        <v>375</v>
      </c>
      <c r="C178">
        <v>2</v>
      </c>
    </row>
    <row r="179" spans="1:3" x14ac:dyDescent="0.25">
      <c r="A179" t="s">
        <v>376</v>
      </c>
      <c r="B179" t="s">
        <v>377</v>
      </c>
      <c r="C179">
        <v>4</v>
      </c>
    </row>
    <row r="180" spans="1:3" x14ac:dyDescent="0.25">
      <c r="A180" t="s">
        <v>378</v>
      </c>
      <c r="B180" t="s">
        <v>379</v>
      </c>
      <c r="C180">
        <v>1</v>
      </c>
    </row>
    <row r="181" spans="1:3" x14ac:dyDescent="0.25">
      <c r="A181" t="s">
        <v>380</v>
      </c>
      <c r="B181" t="s">
        <v>381</v>
      </c>
      <c r="C181">
        <v>5</v>
      </c>
    </row>
    <row r="182" spans="1:3" x14ac:dyDescent="0.25">
      <c r="A182" t="s">
        <v>382</v>
      </c>
      <c r="B182" t="s">
        <v>383</v>
      </c>
      <c r="C182">
        <v>3</v>
      </c>
    </row>
    <row r="183" spans="1:3" x14ac:dyDescent="0.25">
      <c r="A183" t="s">
        <v>384</v>
      </c>
      <c r="B183" t="s">
        <v>385</v>
      </c>
      <c r="C183">
        <v>7</v>
      </c>
    </row>
    <row r="184" spans="1:3" x14ac:dyDescent="0.25">
      <c r="A184" t="s">
        <v>386</v>
      </c>
      <c r="B184" t="s">
        <v>205</v>
      </c>
      <c r="C184">
        <v>2</v>
      </c>
    </row>
    <row r="185" spans="1:3" x14ac:dyDescent="0.25">
      <c r="A185" t="s">
        <v>387</v>
      </c>
      <c r="B185" t="s">
        <v>388</v>
      </c>
      <c r="C185">
        <v>1</v>
      </c>
    </row>
    <row r="186" spans="1:3" x14ac:dyDescent="0.25">
      <c r="A186" t="s">
        <v>389</v>
      </c>
      <c r="B186" t="s">
        <v>390</v>
      </c>
      <c r="C186">
        <v>5</v>
      </c>
    </row>
    <row r="187" spans="1:3" x14ac:dyDescent="0.25">
      <c r="A187" t="s">
        <v>391</v>
      </c>
      <c r="B187" t="s">
        <v>392</v>
      </c>
      <c r="C187">
        <v>1</v>
      </c>
    </row>
    <row r="188" spans="1:3" x14ac:dyDescent="0.25">
      <c r="A188" t="s">
        <v>393</v>
      </c>
      <c r="B188" t="s">
        <v>394</v>
      </c>
      <c r="C188">
        <v>4</v>
      </c>
    </row>
    <row r="189" spans="1:3" x14ac:dyDescent="0.25">
      <c r="A189" t="s">
        <v>395</v>
      </c>
      <c r="B189" t="s">
        <v>396</v>
      </c>
      <c r="C189">
        <v>1</v>
      </c>
    </row>
    <row r="190" spans="1:3" x14ac:dyDescent="0.25">
      <c r="A190" t="s">
        <v>397</v>
      </c>
      <c r="B190" t="s">
        <v>398</v>
      </c>
      <c r="C190">
        <v>3</v>
      </c>
    </row>
    <row r="191" spans="1:3" x14ac:dyDescent="0.25">
      <c r="A191" t="s">
        <v>399</v>
      </c>
      <c r="B191" t="s">
        <v>335</v>
      </c>
      <c r="C191">
        <v>1</v>
      </c>
    </row>
    <row r="192" spans="1:3" x14ac:dyDescent="0.25">
      <c r="A192" t="s">
        <v>400</v>
      </c>
      <c r="B192" t="s">
        <v>401</v>
      </c>
      <c r="C192">
        <v>2</v>
      </c>
    </row>
    <row r="193" spans="1:3" x14ac:dyDescent="0.25">
      <c r="A193" t="s">
        <v>402</v>
      </c>
      <c r="B193" t="s">
        <v>403</v>
      </c>
      <c r="C193">
        <v>1</v>
      </c>
    </row>
    <row r="194" spans="1:3" x14ac:dyDescent="0.25">
      <c r="A194" t="s">
        <v>404</v>
      </c>
      <c r="B194" t="s">
        <v>405</v>
      </c>
      <c r="C194">
        <v>7</v>
      </c>
    </row>
    <row r="195" spans="1:3" x14ac:dyDescent="0.25">
      <c r="A195" t="s">
        <v>406</v>
      </c>
      <c r="B195" t="s">
        <v>407</v>
      </c>
      <c r="C195">
        <v>66</v>
      </c>
    </row>
    <row r="196" spans="1:3" x14ac:dyDescent="0.25">
      <c r="A196" t="s">
        <v>408</v>
      </c>
      <c r="B196" t="s">
        <v>409</v>
      </c>
      <c r="C196">
        <v>1</v>
      </c>
    </row>
    <row r="197" spans="1:3" x14ac:dyDescent="0.25">
      <c r="A197" t="s">
        <v>410</v>
      </c>
      <c r="B197" t="s">
        <v>411</v>
      </c>
      <c r="C197">
        <v>3</v>
      </c>
    </row>
    <row r="198" spans="1:3" x14ac:dyDescent="0.25">
      <c r="A198" t="s">
        <v>412</v>
      </c>
      <c r="B198" t="s">
        <v>413</v>
      </c>
      <c r="C198">
        <v>5</v>
      </c>
    </row>
    <row r="199" spans="1:3" x14ac:dyDescent="0.25">
      <c r="A199" t="s">
        <v>414</v>
      </c>
      <c r="B199" t="s">
        <v>415</v>
      </c>
      <c r="C199">
        <v>1</v>
      </c>
    </row>
    <row r="200" spans="1:3" x14ac:dyDescent="0.25">
      <c r="A200" t="s">
        <v>416</v>
      </c>
      <c r="B200" t="s">
        <v>417</v>
      </c>
      <c r="C200">
        <v>5</v>
      </c>
    </row>
    <row r="201" spans="1:3" x14ac:dyDescent="0.25">
      <c r="A201" t="s">
        <v>418</v>
      </c>
      <c r="B201" t="s">
        <v>419</v>
      </c>
      <c r="C201">
        <v>1</v>
      </c>
    </row>
    <row r="202" spans="1:3" x14ac:dyDescent="0.25">
      <c r="A202" t="s">
        <v>420</v>
      </c>
      <c r="B202" t="s">
        <v>421</v>
      </c>
      <c r="C202">
        <v>4</v>
      </c>
    </row>
    <row r="203" spans="1:3" x14ac:dyDescent="0.25">
      <c r="A203" t="s">
        <v>422</v>
      </c>
      <c r="B203" t="s">
        <v>423</v>
      </c>
      <c r="C203">
        <v>1</v>
      </c>
    </row>
    <row r="204" spans="1:3" x14ac:dyDescent="0.25">
      <c r="A204" t="s">
        <v>424</v>
      </c>
      <c r="B204" t="s">
        <v>213</v>
      </c>
      <c r="C204">
        <v>2</v>
      </c>
    </row>
    <row r="205" spans="1:3" x14ac:dyDescent="0.25">
      <c r="A205" t="s">
        <v>425</v>
      </c>
      <c r="B205" t="s">
        <v>426</v>
      </c>
      <c r="C205">
        <v>2</v>
      </c>
    </row>
    <row r="206" spans="1:3" x14ac:dyDescent="0.25">
      <c r="A206" t="s">
        <v>427</v>
      </c>
      <c r="B206" t="s">
        <v>428</v>
      </c>
      <c r="C206">
        <v>15</v>
      </c>
    </row>
    <row r="207" spans="1:3" x14ac:dyDescent="0.25">
      <c r="A207" t="s">
        <v>429</v>
      </c>
      <c r="B207" t="s">
        <v>430</v>
      </c>
      <c r="C207">
        <v>2</v>
      </c>
    </row>
    <row r="208" spans="1:3" x14ac:dyDescent="0.25">
      <c r="A208" t="s">
        <v>431</v>
      </c>
      <c r="B208" t="s">
        <v>432</v>
      </c>
      <c r="C208">
        <v>7</v>
      </c>
    </row>
    <row r="209" spans="1:3" x14ac:dyDescent="0.25">
      <c r="A209" t="s">
        <v>433</v>
      </c>
      <c r="B209" t="s">
        <v>434</v>
      </c>
      <c r="C209">
        <v>10</v>
      </c>
    </row>
    <row r="210" spans="1:3" x14ac:dyDescent="0.25">
      <c r="A210" t="s">
        <v>435</v>
      </c>
      <c r="B210" t="s">
        <v>436</v>
      </c>
      <c r="C210">
        <v>1</v>
      </c>
    </row>
    <row r="211" spans="1:3" x14ac:dyDescent="0.25">
      <c r="A211" t="s">
        <v>437</v>
      </c>
      <c r="B211" t="s">
        <v>438</v>
      </c>
      <c r="C211">
        <v>2</v>
      </c>
    </row>
    <row r="212" spans="1:3" x14ac:dyDescent="0.25">
      <c r="A212" t="s">
        <v>439</v>
      </c>
      <c r="B212" t="s">
        <v>440</v>
      </c>
      <c r="C212">
        <v>5</v>
      </c>
    </row>
    <row r="213" spans="1:3" x14ac:dyDescent="0.25">
      <c r="A213" t="s">
        <v>441</v>
      </c>
      <c r="B213" t="s">
        <v>442</v>
      </c>
      <c r="C213">
        <v>3</v>
      </c>
    </row>
    <row r="214" spans="1:3" x14ac:dyDescent="0.25">
      <c r="A214" t="s">
        <v>443</v>
      </c>
      <c r="B214" t="s">
        <v>444</v>
      </c>
      <c r="C214">
        <v>1</v>
      </c>
    </row>
    <row r="215" spans="1:3" x14ac:dyDescent="0.25">
      <c r="A215" t="s">
        <v>445</v>
      </c>
      <c r="B215" t="s">
        <v>446</v>
      </c>
      <c r="C215">
        <v>1</v>
      </c>
    </row>
    <row r="216" spans="1:3" x14ac:dyDescent="0.25">
      <c r="A216" t="s">
        <v>447</v>
      </c>
      <c r="B216" t="s">
        <v>448</v>
      </c>
      <c r="C216">
        <v>1</v>
      </c>
    </row>
    <row r="217" spans="1:3" x14ac:dyDescent="0.25">
      <c r="A217" t="s">
        <v>449</v>
      </c>
      <c r="B217" t="s">
        <v>450</v>
      </c>
      <c r="C217">
        <v>7</v>
      </c>
    </row>
    <row r="218" spans="1:3" x14ac:dyDescent="0.25">
      <c r="A218" t="s">
        <v>451</v>
      </c>
      <c r="B218" t="s">
        <v>452</v>
      </c>
      <c r="C218">
        <v>7</v>
      </c>
    </row>
    <row r="219" spans="1:3" x14ac:dyDescent="0.25">
      <c r="A219" t="s">
        <v>453</v>
      </c>
      <c r="B219" t="s">
        <v>454</v>
      </c>
      <c r="C219">
        <v>8</v>
      </c>
    </row>
    <row r="220" spans="1:3" x14ac:dyDescent="0.25">
      <c r="A220" t="s">
        <v>455</v>
      </c>
      <c r="B220" t="s">
        <v>456</v>
      </c>
      <c r="C220">
        <v>17</v>
      </c>
    </row>
    <row r="221" spans="1:3" x14ac:dyDescent="0.25">
      <c r="A221" t="s">
        <v>457</v>
      </c>
      <c r="B221" t="s">
        <v>458</v>
      </c>
      <c r="C221">
        <v>5</v>
      </c>
    </row>
    <row r="222" spans="1:3" x14ac:dyDescent="0.25">
      <c r="A222" t="s">
        <v>459</v>
      </c>
      <c r="B222" t="s">
        <v>460</v>
      </c>
      <c r="C222">
        <v>4</v>
      </c>
    </row>
    <row r="223" spans="1:3" x14ac:dyDescent="0.25">
      <c r="A223" t="s">
        <v>461</v>
      </c>
      <c r="B223" t="s">
        <v>462</v>
      </c>
      <c r="C223">
        <v>4</v>
      </c>
    </row>
    <row r="224" spans="1:3" x14ac:dyDescent="0.25">
      <c r="A224" t="s">
        <v>463</v>
      </c>
      <c r="B224" t="s">
        <v>464</v>
      </c>
      <c r="C224">
        <v>6</v>
      </c>
    </row>
    <row r="225" spans="1:3" x14ac:dyDescent="0.25">
      <c r="A225" t="s">
        <v>465</v>
      </c>
      <c r="B225" t="s">
        <v>466</v>
      </c>
      <c r="C225">
        <v>3</v>
      </c>
    </row>
    <row r="226" spans="1:3" x14ac:dyDescent="0.25">
      <c r="A226" t="s">
        <v>467</v>
      </c>
      <c r="B226" t="s">
        <v>468</v>
      </c>
      <c r="C226">
        <v>3</v>
      </c>
    </row>
    <row r="227" spans="1:3" x14ac:dyDescent="0.25">
      <c r="A227" t="s">
        <v>469</v>
      </c>
      <c r="B227" t="s">
        <v>470</v>
      </c>
      <c r="C227">
        <v>3</v>
      </c>
    </row>
    <row r="228" spans="1:3" x14ac:dyDescent="0.25">
      <c r="A228" t="s">
        <v>471</v>
      </c>
      <c r="B228" t="s">
        <v>472</v>
      </c>
      <c r="C228">
        <v>6</v>
      </c>
    </row>
    <row r="229" spans="1:3" x14ac:dyDescent="0.25">
      <c r="A229" t="s">
        <v>473</v>
      </c>
      <c r="B229" t="s">
        <v>474</v>
      </c>
      <c r="C229">
        <v>1</v>
      </c>
    </row>
    <row r="230" spans="1:3" x14ac:dyDescent="0.25">
      <c r="A230" t="s">
        <v>475</v>
      </c>
      <c r="B230" t="s">
        <v>476</v>
      </c>
      <c r="C230">
        <v>15</v>
      </c>
    </row>
    <row r="231" spans="1:3" x14ac:dyDescent="0.25">
      <c r="A231" t="s">
        <v>477</v>
      </c>
      <c r="B231" t="s">
        <v>478</v>
      </c>
      <c r="C231">
        <v>10</v>
      </c>
    </row>
    <row r="232" spans="1:3" x14ac:dyDescent="0.25">
      <c r="A232" t="s">
        <v>479</v>
      </c>
      <c r="B232" t="s">
        <v>480</v>
      </c>
      <c r="C232">
        <v>5</v>
      </c>
    </row>
    <row r="233" spans="1:3" x14ac:dyDescent="0.25">
      <c r="A233" t="s">
        <v>481</v>
      </c>
      <c r="B233" t="s">
        <v>482</v>
      </c>
      <c r="C233">
        <v>4</v>
      </c>
    </row>
    <row r="234" spans="1:3" x14ac:dyDescent="0.25">
      <c r="A234" t="s">
        <v>483</v>
      </c>
      <c r="B234" t="s">
        <v>484</v>
      </c>
      <c r="C234">
        <v>4</v>
      </c>
    </row>
    <row r="235" spans="1:3" x14ac:dyDescent="0.25">
      <c r="A235" t="s">
        <v>485</v>
      </c>
      <c r="B235" t="s">
        <v>486</v>
      </c>
      <c r="C235">
        <v>3</v>
      </c>
    </row>
    <row r="236" spans="1:3" x14ac:dyDescent="0.25">
      <c r="A236" t="s">
        <v>487</v>
      </c>
      <c r="B236" t="s">
        <v>488</v>
      </c>
      <c r="C236">
        <v>1</v>
      </c>
    </row>
    <row r="237" spans="1:3" x14ac:dyDescent="0.25">
      <c r="A237" t="s">
        <v>489</v>
      </c>
      <c r="B237" t="s">
        <v>490</v>
      </c>
      <c r="C237">
        <v>1</v>
      </c>
    </row>
    <row r="238" spans="1:3" x14ac:dyDescent="0.25">
      <c r="A238" t="s">
        <v>491</v>
      </c>
      <c r="B238" t="s">
        <v>492</v>
      </c>
      <c r="C238">
        <v>3</v>
      </c>
    </row>
    <row r="239" spans="1:3" x14ac:dyDescent="0.25">
      <c r="A239" t="s">
        <v>493</v>
      </c>
      <c r="B239" t="s">
        <v>494</v>
      </c>
      <c r="C239">
        <v>1</v>
      </c>
    </row>
    <row r="240" spans="1:3" x14ac:dyDescent="0.25">
      <c r="A240" t="s">
        <v>495</v>
      </c>
      <c r="B240" t="s">
        <v>496</v>
      </c>
      <c r="C240">
        <v>1</v>
      </c>
    </row>
    <row r="241" spans="1:3" x14ac:dyDescent="0.25">
      <c r="A241" t="s">
        <v>497</v>
      </c>
      <c r="B241" t="s">
        <v>498</v>
      </c>
      <c r="C241">
        <v>2</v>
      </c>
    </row>
    <row r="242" spans="1:3" x14ac:dyDescent="0.25">
      <c r="A242" t="s">
        <v>499</v>
      </c>
      <c r="B242" t="s">
        <v>500</v>
      </c>
      <c r="C242">
        <v>1</v>
      </c>
    </row>
    <row r="243" spans="1:3" x14ac:dyDescent="0.25">
      <c r="A243" t="s">
        <v>501</v>
      </c>
      <c r="B243" t="s">
        <v>502</v>
      </c>
      <c r="C243">
        <v>1</v>
      </c>
    </row>
    <row r="244" spans="1:3" x14ac:dyDescent="0.25">
      <c r="A244" t="s">
        <v>503</v>
      </c>
      <c r="B244" t="s">
        <v>504</v>
      </c>
      <c r="C244">
        <v>2</v>
      </c>
    </row>
    <row r="245" spans="1:3" x14ac:dyDescent="0.25">
      <c r="A245" t="s">
        <v>505</v>
      </c>
      <c r="B245" t="s">
        <v>506</v>
      </c>
      <c r="C245">
        <v>4</v>
      </c>
    </row>
    <row r="246" spans="1:3" x14ac:dyDescent="0.25">
      <c r="A246" t="s">
        <v>507</v>
      </c>
      <c r="B246" t="s">
        <v>508</v>
      </c>
      <c r="C2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1</vt:i4>
      </vt:variant>
    </vt:vector>
  </HeadingPairs>
  <TitlesOfParts>
    <vt:vector size="6" baseType="lpstr">
      <vt:lpstr>OPIS</vt:lpstr>
      <vt:lpstr>Dane oraz obliczenia</vt:lpstr>
      <vt:lpstr>Zróżnicowanie powiatów - wykres</vt:lpstr>
      <vt:lpstr>Histogram</vt:lpstr>
      <vt:lpstr>TABLICA</vt:lpstr>
      <vt:lpstr>'Dane oraz obliczenia'!Kryteria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2017-04-15T16:04:39Z</dcterms:modified>
</cp:coreProperties>
</file>