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ica\Desktop\"/>
    </mc:Choice>
  </mc:AlternateContent>
  <bookViews>
    <workbookView xWindow="0" yWindow="0" windowWidth="24000" windowHeight="9735" activeTab="2"/>
  </bookViews>
  <sheets>
    <sheet name="OPIS" sheetId="1" r:id="rId1"/>
    <sheet name="Arkusz2" sheetId="5" r:id="rId2"/>
    <sheet name="DANE" sheetId="2" r:id="rId3"/>
    <sheet name="TABLICA" sheetId="3" r:id="rId4"/>
  </sheet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O20" i="2" l="1"/>
  <c r="P9" i="2" l="1"/>
  <c r="O6" i="2"/>
  <c r="N27" i="2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O10" i="2"/>
  <c r="O11" i="2"/>
  <c r="O21" i="2"/>
  <c r="P21" i="2" s="1"/>
  <c r="O17" i="2"/>
  <c r="O16" i="2"/>
  <c r="O15" i="2"/>
  <c r="O18" i="2" l="1"/>
  <c r="O19" i="2" s="1"/>
  <c r="O7" i="2" l="1"/>
  <c r="O8" i="2" s="1"/>
  <c r="O4" i="2"/>
  <c r="O3" i="2"/>
  <c r="O2" i="2"/>
  <c r="O9" i="2" l="1"/>
  <c r="O5" i="2"/>
</calcChain>
</file>

<file path=xl/sharedStrings.xml><?xml version="1.0" encoding="utf-8"?>
<sst xmlns="http://schemas.openxmlformats.org/spreadsheetml/2006/main" count="2157" uniqueCount="646">
  <si>
    <t>Kategoria:</t>
  </si>
  <si>
    <t>OCHRONA ZDROWIA I OPIEKA SPOŁECZNA</t>
  </si>
  <si>
    <t>Dane dotyczące cywilnej służby zdrowia, informacje o szpitalach, (łącznie z zamiejscowymi oddziałami szpitalnymi) lecznictwie uzdrowiskowym (spr.ZD-1,ZD-2);od 2004 r. dane o szpitalach na podstawie spr. MZ-29; dane o personelu służby zdrowia (do 1998 r. spr. MZ-10, od 1999 r. spr . MZ-88), dane o aptekach i punktach aptecznych (spr.ZD-5), o placówkach ambulatoryjnej (ZD-3, ZD-3a, ZD-3b) i doraźnej opieki zdrowotnej (ZD-4), o żłobkach (spr. ZD-6), dane o placówkach stacjonarnej pomocy społecznej - domach lub zakładach pomocy społecznej (spr.ZD-7), od danych za 2003r. spr. PS-03; informacje dot. opieki nad dziećmi i młodzieżą - domy dziecka, rodzinne domy dziecka, pogotowia opiekuńcze, rodziny zastępcze, wioski dziecięce, młodzieżowe ośrodki wychowawcze, ogniska wychowawcze, ośrodki socjoterapii (spr. S-13, S-14), placówki socjalizacyjne, placówki rodzinne, interwencyjne, wsparcia dziennego i wielofunkcyjne (PS-01); dane dot. stanu zdrowia ludności (MZ-56, MZ/G-1, MZ-15, 3-90/62/MZ).Od 2009 r. dane o środowiskowej pomocy społecznej</t>
  </si>
  <si>
    <t>Grupa:</t>
  </si>
  <si>
    <t>APTEKI I PUNKTY APTECZNE</t>
  </si>
  <si>
    <t>Dane dotyczą tylko tych jednostek,  które złożyły sprawozdanie do Urzędu Statystycznego. W przypadku badań z tego zakresu nie jest stosowana procedura imputacji brakujących danych.</t>
  </si>
  <si>
    <t>Podgrupa:</t>
  </si>
  <si>
    <t>Punkty apteczne</t>
  </si>
  <si>
    <t>-</t>
  </si>
  <si>
    <t>Data ostatniej aktualizacji:</t>
  </si>
  <si>
    <t>2016-05-31</t>
  </si>
  <si>
    <t>Wymiary:</t>
  </si>
  <si>
    <t>Wyszczególnienie; Rok</t>
  </si>
  <si>
    <t>Przypisy:</t>
  </si>
  <si>
    <t>Znak '-' oznacza brak danych</t>
  </si>
  <si>
    <t>Kod</t>
  </si>
  <si>
    <t>Wyszczególnienie</t>
  </si>
  <si>
    <t>Rok</t>
  </si>
  <si>
    <t>Wartosc</t>
  </si>
  <si>
    <t>Jednostka miary</t>
  </si>
  <si>
    <t>1101506000</t>
  </si>
  <si>
    <t>Powiat łódzki wschodni</t>
  </si>
  <si>
    <t>punkty apteczne</t>
  </si>
  <si>
    <t>2015</t>
  </si>
  <si>
    <t xml:space="preserve"> </t>
  </si>
  <si>
    <t>1101508000</t>
  </si>
  <si>
    <t>Powiat pabianicki</t>
  </si>
  <si>
    <t>1101520000</t>
  </si>
  <si>
    <t>Powiat zgierski</t>
  </si>
  <si>
    <t>1101521000</t>
  </si>
  <si>
    <t>Powiat brzeziński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</si>
  <si>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</si>
  <si>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</si>
  <si>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</si>
  <si>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</si>
  <si>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</si>
  <si>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</si>
  <si>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</si>
  <si>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</si>
  <si>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</si>
  <si>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</si>
  <si>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</si>
  <si>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</si>
  <si>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</si>
  <si>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</si>
  <si>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</si>
  <si>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</si>
  <si>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</si>
  <si>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</si>
  <si>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</si>
  <si>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</si>
  <si>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</si>
  <si>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</si>
  <si>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</si>
  <si>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</si>
  <si>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</si>
  <si>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</si>
  <si>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</si>
  <si>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</si>
  <si>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</si>
  <si>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</si>
  <si>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</si>
  <si>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</si>
  <si>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</si>
  <si>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</si>
  <si>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</si>
  <si>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</si>
  <si>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</si>
  <si>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</si>
  <si>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</si>
  <si>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</si>
  <si>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</si>
  <si>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</si>
  <si>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</si>
  <si>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</si>
  <si>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</si>
  <si>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</si>
  <si>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</si>
  <si>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</si>
  <si>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</si>
  <si>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</si>
  <si>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</si>
  <si>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</si>
  <si>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</si>
  <si>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</si>
  <si>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</si>
  <si>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</si>
  <si>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</si>
  <si>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</si>
  <si>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</si>
  <si>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</si>
  <si>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</si>
  <si>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</si>
  <si>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</si>
  <si>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</si>
  <si>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</si>
  <si>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</si>
  <si>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1142903000</t>
  </si>
  <si>
    <t>Powiat garwoliński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</si>
  <si>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</si>
  <si>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</si>
  <si>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</si>
  <si>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</si>
  <si>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</si>
  <si>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</si>
  <si>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</si>
  <si>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</si>
  <si>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</si>
  <si>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</si>
  <si>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</si>
  <si>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</si>
  <si>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</si>
  <si>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</si>
  <si>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</si>
  <si>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</si>
  <si>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</si>
  <si>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</si>
  <si>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</si>
  <si>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</si>
  <si>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</si>
  <si>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</si>
  <si>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</si>
  <si>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</si>
  <si>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</si>
  <si>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</si>
  <si>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</si>
  <si>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</si>
  <si>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</si>
  <si>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</si>
  <si>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</si>
  <si>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</si>
  <si>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</si>
  <si>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</si>
  <si>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</si>
  <si>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</si>
  <si>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</si>
  <si>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</si>
  <si>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</si>
  <si>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</si>
  <si>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</si>
  <si>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</si>
  <si>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</si>
  <si>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</si>
  <si>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</si>
  <si>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</si>
  <si>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</si>
  <si>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</si>
  <si>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2122205000</t>
  </si>
  <si>
    <t>Powiat gorlicki</t>
  </si>
  <si>
    <t>2122207000</t>
  </si>
  <si>
    <t>Powiat limanowski</t>
  </si>
  <si>
    <t>2122210000</t>
  </si>
  <si>
    <t>Powiat nowosądecki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</si>
  <si>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</si>
  <si>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</si>
  <si>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</si>
  <si>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</si>
  <si>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</si>
  <si>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</si>
  <si>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</si>
  <si>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</si>
  <si>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</si>
  <si>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</si>
  <si>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</si>
  <si>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</si>
  <si>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</si>
  <si>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</si>
  <si>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</si>
  <si>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</si>
  <si>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</si>
  <si>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</si>
  <si>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</si>
  <si>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</si>
  <si>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</si>
  <si>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</si>
  <si>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</si>
  <si>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</si>
  <si>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</si>
  <si>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</si>
  <si>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2244507000</t>
  </si>
  <si>
    <t>Powiat lubliniecki</t>
  </si>
  <si>
    <t>2244513000</t>
  </si>
  <si>
    <t>Powiat tarnogórski</t>
  </si>
  <si>
    <t>2244604000</t>
  </si>
  <si>
    <t>Powiat częstochowski</t>
  </si>
  <si>
    <t>2244606000</t>
  </si>
  <si>
    <t>Powiat kłobucki</t>
  </si>
  <si>
    <t>2244609000</t>
  </si>
  <si>
    <t>Powiat myszkowski</t>
  </si>
  <si>
    <t>2244705000</t>
  </si>
  <si>
    <t>Powiat gliwicki</t>
  </si>
  <si>
    <t>2244911000</t>
  </si>
  <si>
    <t>Powiat raciborski</t>
  </si>
  <si>
    <t>2244912000</t>
  </si>
  <si>
    <t>Powiat rybnicki</t>
  </si>
  <si>
    <t>2244915000</t>
  </si>
  <si>
    <t>Powiat wodzisławski</t>
  </si>
  <si>
    <t>2245001000</t>
  </si>
  <si>
    <t>Powiat będziński</t>
  </si>
  <si>
    <t>2245016000</t>
  </si>
  <si>
    <t>Powiat zawierciański</t>
  </si>
  <si>
    <t>2245110000</t>
  </si>
  <si>
    <t>Powiat pszczyński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</si>
  <si>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</si>
  <si>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</si>
  <si>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</si>
  <si>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</si>
  <si>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</si>
  <si>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</si>
  <si>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</si>
  <si>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</si>
  <si>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</si>
  <si>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</si>
  <si>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</si>
  <si>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</si>
  <si>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</si>
  <si>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</si>
  <si>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</si>
  <si>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</si>
  <si>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</si>
  <si>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</si>
  <si>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</si>
  <si>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3061108000</t>
  </si>
  <si>
    <t>Powiat lubartowski</t>
  </si>
  <si>
    <t>3061109000</t>
  </si>
  <si>
    <t>Powiat lubelski</t>
  </si>
  <si>
    <t>3061117000</t>
  </si>
  <si>
    <t>Powiat świdnicki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</si>
  <si>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</si>
  <si>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</si>
  <si>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</si>
  <si>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</si>
  <si>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</si>
  <si>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</si>
  <si>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</si>
  <si>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</si>
  <si>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</si>
  <si>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</si>
  <si>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</si>
  <si>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</si>
  <si>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</si>
  <si>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</si>
  <si>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</si>
  <si>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</si>
  <si>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</si>
  <si>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</si>
  <si>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</si>
  <si>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</si>
  <si>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</si>
  <si>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</si>
  <si>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</si>
  <si>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</si>
  <si>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</si>
  <si>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</si>
  <si>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</si>
  <si>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</si>
  <si>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</si>
  <si>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</si>
  <si>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</si>
  <si>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</si>
  <si>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</si>
  <si>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</si>
  <si>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</si>
  <si>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</si>
  <si>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</si>
  <si>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</si>
  <si>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</si>
  <si>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</si>
  <si>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</si>
  <si>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</si>
  <si>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</si>
  <si>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</si>
  <si>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</si>
  <si>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</si>
  <si>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</si>
  <si>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</si>
  <si>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</si>
  <si>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</si>
  <si>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</si>
  <si>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</si>
  <si>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</si>
  <si>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</si>
  <si>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3203702000</t>
  </si>
  <si>
    <t>Powiat białostocki</t>
  </si>
  <si>
    <t>3203711000</t>
  </si>
  <si>
    <t>Powiat sokólski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</si>
  <si>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</si>
  <si>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</si>
  <si>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</si>
  <si>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</si>
  <si>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</si>
  <si>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</si>
  <si>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</si>
  <si>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</si>
  <si>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</si>
  <si>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</si>
  <si>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</si>
  <si>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</si>
  <si>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</si>
  <si>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</si>
  <si>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</si>
  <si>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</si>
  <si>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</si>
  <si>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</si>
  <si>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</si>
  <si>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</si>
  <si>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</si>
  <si>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</si>
  <si>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</si>
  <si>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</si>
  <si>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</si>
  <si>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</si>
  <si>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</si>
  <si>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</si>
  <si>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</si>
  <si>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</si>
  <si>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</si>
  <si>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</si>
  <si>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</si>
  <si>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3265301000</t>
  </si>
  <si>
    <t>Powiat buski</t>
  </si>
  <si>
    <t>3265302000</t>
  </si>
  <si>
    <t>Powiat jędrzejowski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</si>
  <si>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</si>
  <si>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</si>
  <si>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</si>
  <si>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</si>
  <si>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</si>
  <si>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</si>
  <si>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</si>
  <si>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</si>
  <si>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</si>
  <si>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</si>
  <si>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</si>
  <si>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</si>
  <si>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</si>
  <si>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</si>
  <si>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</si>
  <si>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</si>
  <si>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</si>
  <si>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</si>
  <si>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</si>
  <si>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</si>
  <si>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</si>
  <si>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</si>
  <si>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</si>
  <si>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</si>
  <si>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</si>
  <si>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</si>
  <si>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</si>
  <si>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</si>
  <si>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</si>
  <si>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</si>
  <si>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</si>
  <si>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</si>
  <si>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</si>
  <si>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</si>
  <si>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</si>
  <si>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</si>
  <si>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</si>
  <si>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</si>
  <si>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</si>
  <si>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</si>
  <si>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</si>
  <si>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4305717000</t>
  </si>
  <si>
    <t>4305718000</t>
  </si>
  <si>
    <t>Powiat ostrzeszowski</t>
  </si>
  <si>
    <t>4305720000</t>
  </si>
  <si>
    <t>Powiat pleszewski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</si>
  <si>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</si>
  <si>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</si>
  <si>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</si>
  <si>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</si>
  <si>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</si>
  <si>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</si>
  <si>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</si>
  <si>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</si>
  <si>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</si>
  <si>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</si>
  <si>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</si>
  <si>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</si>
  <si>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</si>
  <si>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</si>
  <si>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</si>
  <si>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</si>
  <si>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</si>
  <si>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</si>
  <si>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</si>
  <si>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</si>
  <si>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</si>
  <si>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</si>
  <si>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</si>
  <si>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4305929000</t>
  </si>
  <si>
    <t>Powiat wolsztyński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</si>
  <si>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</si>
  <si>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</si>
  <si>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</si>
  <si>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</si>
  <si>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</si>
  <si>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</si>
  <si>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</si>
  <si>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</si>
  <si>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</si>
  <si>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</si>
  <si>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</si>
  <si>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</si>
  <si>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</si>
  <si>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</si>
  <si>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</si>
  <si>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</si>
  <si>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</si>
  <si>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</si>
  <si>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</si>
  <si>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</si>
  <si>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</si>
  <si>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</si>
  <si>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</si>
  <si>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</si>
  <si>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</si>
  <si>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</si>
  <si>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</si>
  <si>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</si>
  <si>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</si>
  <si>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</si>
  <si>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</si>
  <si>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</si>
  <si>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</si>
  <si>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</si>
  <si>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</si>
  <si>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</si>
  <si>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</si>
  <si>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</si>
  <si>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</si>
  <si>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</si>
  <si>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</si>
  <si>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</si>
  <si>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</si>
  <si>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</si>
  <si>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</si>
  <si>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</si>
  <si>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</si>
  <si>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</si>
  <si>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</si>
  <si>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</si>
  <si>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</si>
  <si>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</si>
  <si>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</si>
  <si>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</si>
  <si>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</si>
  <si>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</si>
  <si>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</si>
  <si>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</si>
  <si>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</si>
  <si>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</si>
  <si>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</si>
  <si>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</si>
  <si>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</si>
  <si>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</si>
  <si>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</si>
  <si>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</si>
  <si>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</si>
  <si>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</si>
  <si>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</si>
  <si>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</si>
  <si>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</si>
  <si>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</si>
  <si>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</si>
  <si>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</si>
  <si>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</si>
  <si>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</si>
  <si>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</si>
  <si>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</si>
  <si>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</si>
  <si>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</si>
  <si>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</si>
  <si>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</si>
  <si>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</si>
  <si>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</si>
  <si>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</si>
  <si>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</si>
  <si>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</si>
  <si>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</si>
  <si>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</si>
  <si>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</si>
  <si>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</si>
  <si>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</si>
  <si>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</si>
  <si>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</si>
  <si>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</si>
  <si>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</si>
  <si>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</si>
  <si>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</si>
  <si>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</si>
  <si>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</si>
  <si>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</si>
  <si>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</si>
  <si>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</si>
  <si>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</si>
  <si>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</si>
  <si>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</si>
  <si>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</si>
  <si>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</si>
  <si>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</si>
  <si>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</si>
  <si>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</si>
  <si>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</si>
  <si>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</si>
  <si>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</si>
  <si>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</si>
  <si>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</si>
  <si>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</si>
  <si>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</si>
  <si>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</si>
  <si>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</si>
  <si>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6040603000</t>
  </si>
  <si>
    <t>Powiat bydgoski</t>
  </si>
  <si>
    <t>6040615000</t>
  </si>
  <si>
    <t>Powiat toruński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</si>
  <si>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</si>
  <si>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</si>
  <si>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</si>
  <si>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</si>
  <si>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</si>
  <si>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</si>
  <si>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</si>
  <si>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</si>
  <si>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</si>
  <si>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</si>
  <si>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</si>
  <si>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</si>
  <si>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</si>
  <si>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</si>
  <si>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</si>
  <si>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</si>
  <si>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</si>
  <si>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</si>
  <si>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</si>
  <si>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</si>
  <si>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</si>
  <si>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</si>
  <si>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</si>
  <si>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</si>
  <si>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</si>
  <si>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</si>
  <si>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</si>
  <si>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</si>
  <si>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</si>
  <si>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</si>
  <si>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</si>
  <si>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</si>
  <si>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</si>
  <si>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</si>
  <si>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</si>
  <si>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</si>
  <si>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</si>
  <si>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</si>
  <si>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</si>
  <si>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</si>
  <si>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</si>
  <si>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</si>
  <si>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</si>
  <si>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</si>
  <si>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</si>
  <si>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</si>
  <si>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</si>
  <si>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</si>
  <si>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</si>
  <si>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</si>
  <si>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</si>
  <si>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</si>
  <si>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</si>
  <si>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</si>
  <si>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</si>
  <si>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</si>
  <si>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</si>
  <si>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6227202000</t>
  </si>
  <si>
    <t>Powiat chojnicki</t>
  </si>
  <si>
    <t>6227203000</t>
  </si>
  <si>
    <t>Powiat człuchowski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</si>
  <si>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</si>
  <si>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</si>
  <si>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</si>
  <si>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</si>
  <si>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</si>
  <si>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</si>
  <si>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</si>
  <si>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</si>
  <si>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</si>
  <si>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</si>
  <si>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</si>
  <si>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</si>
  <si>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6285505000</t>
  </si>
  <si>
    <t>Powiat ełcki</t>
  </si>
  <si>
    <t>6285506000</t>
  </si>
  <si>
    <t>Powiat giżycki</t>
  </si>
  <si>
    <t>6285516000</t>
  </si>
  <si>
    <t>Powiat piski</t>
  </si>
  <si>
    <t>6285518000</t>
  </si>
  <si>
    <t>Powiat gołdapski</t>
  </si>
  <si>
    <t>6285601000</t>
  </si>
  <si>
    <t>Powiat bartoszycki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</si>
  <si>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</si>
  <si>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</si>
  <si>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</si>
  <si>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</si>
  <si>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</si>
  <si>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</si>
  <si>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</si>
  <si>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</si>
  <si>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</si>
  <si>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</si>
  <si>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Etykiety kolumn</t>
  </si>
  <si>
    <t>Etykiety wierszy</t>
  </si>
  <si>
    <t>WARTOŚCI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</si>
  <si>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</si>
  <si>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</si>
  <si>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</si>
  <si>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</si>
  <si>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</si>
  <si>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</si>
  <si>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</si>
  <si>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</si>
  <si>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</si>
  <si>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 xml:space="preserve">Minimum </t>
  </si>
  <si>
    <t>Maksimum</t>
  </si>
  <si>
    <t>Suma</t>
  </si>
  <si>
    <t>Licznik</t>
  </si>
  <si>
    <t>Nazwa powiatu</t>
  </si>
  <si>
    <t>Miary Klasyczne</t>
  </si>
  <si>
    <t>Vx</t>
  </si>
  <si>
    <t>Xtyp</t>
  </si>
  <si>
    <t>Miary Pozycyjne</t>
  </si>
  <si>
    <t>Q1</t>
  </si>
  <si>
    <t>Q2 (mediana)</t>
  </si>
  <si>
    <t>Q3</t>
  </si>
  <si>
    <t>Q</t>
  </si>
  <si>
    <t>Vq</t>
  </si>
  <si>
    <t>Aq</t>
  </si>
  <si>
    <t>Dominanta</t>
  </si>
  <si>
    <t>Minimum</t>
  </si>
  <si>
    <t>Częstość występowania wartości.</t>
  </si>
  <si>
    <t>szt.</t>
  </si>
  <si>
    <t>Zbiór danych (koszyk)</t>
  </si>
  <si>
    <t>Więcej</t>
  </si>
  <si>
    <t>Częstość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</si>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</sst>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name val="Calibri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i/>
      <sz val="11"/>
      <name val="Calibri"/>
      <family val="2"/>
      <charset val="238"/>
    </font>
    <font>
      <b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0" xfId="0" applyNumberFormat="1" applyFont="1"/>
    <xf numFmtId="0" fontId="1" fillId="0" borderId="1" xfId="0" applyNumberFormat="1" applyFont="1" applyBorder="1"/>
    <xf numFmtId="1" fontId="0" fillId="0" borderId="1" xfId="0" applyNumberFormat="1" applyFont="1" applyBorder="1"/>
    <xf numFmtId="0" fontId="0" fillId="0" borderId="1" xfId="0" applyNumberFormat="1" applyFont="1" applyBorder="1"/>
    <xf numFmtId="0" fontId="1" fillId="2" borderId="1" xfId="0" applyNumberFormat="1" applyFont="1" applyFill="1" applyBorder="1"/>
    <xf numFmtId="0" fontId="0" fillId="2" borderId="1" xfId="0" applyNumberFormat="1" applyFont="1" applyFill="1" applyBorder="1"/>
    <xf numFmtId="1" fontId="0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2" xfId="0" applyNumberFormat="1" applyFill="1" applyBorder="1" applyAlignment="1"/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Continuous"/>
    </xf>
    <xf numFmtId="0" fontId="0" fillId="0" borderId="1" xfId="0" applyNumberFormat="1" applyFill="1" applyBorder="1" applyAlignment="1"/>
    <xf numFmtId="0" fontId="0" fillId="2" borderId="1" xfId="0" applyNumberFormat="1" applyFill="1" applyBorder="1" applyAlignment="1"/>
    <xf numFmtId="164" fontId="0" fillId="0" borderId="0" xfId="0" applyNumberFormat="1" applyFont="1"/>
    <xf numFmtId="0" fontId="4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9" fontId="0" fillId="2" borderId="1" xfId="1" applyFont="1" applyFill="1" applyBorder="1"/>
    <xf numFmtId="2" fontId="0" fillId="2" borderId="1" xfId="0" applyNumberFormat="1" applyFill="1" applyBorder="1" applyAlignment="1"/>
    <xf numFmtId="2" fontId="0" fillId="0" borderId="1" xfId="0" applyNumberFormat="1" applyFill="1" applyBorder="1" applyAlignment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2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DANE!$N$25:$N$42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DANE!$N$25:$N$42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DANE!$O$25:$O$42</c:f>
              <c:numCache>
                <c:formatCode>General</c:formatCode>
                <c:ptCount val="18"/>
                <c:pt idx="0">
                  <c:v>0</c:v>
                </c:pt>
                <c:pt idx="1">
                  <c:v>42</c:v>
                </c:pt>
                <c:pt idx="2">
                  <c:v>43</c:v>
                </c:pt>
                <c:pt idx="3">
                  <c:v>58</c:v>
                </c:pt>
                <c:pt idx="4">
                  <c:v>50</c:v>
                </c:pt>
                <c:pt idx="5">
                  <c:v>32</c:v>
                </c:pt>
                <c:pt idx="6">
                  <c:v>19</c:v>
                </c:pt>
                <c:pt idx="7">
                  <c:v>16</c:v>
                </c:pt>
                <c:pt idx="8">
                  <c:v>13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06264712"/>
        <c:axId val="306263536"/>
      </c:barChart>
      <c:catAx>
        <c:axId val="3062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3536"/>
        <c:crosses val="autoZero"/>
        <c:auto val="1"/>
        <c:lblAlgn val="ctr"/>
        <c:lblOffset val="100"/>
        <c:noMultiLvlLbl val="0"/>
      </c:catAx>
      <c:valAx>
        <c:axId val="306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DANE!$E$2:$E$300</c:f>
              <c:numCache>
                <c:formatCode>0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11</c:v>
                </c:pt>
                <c:pt idx="51">
                  <c:v>5</c:v>
                </c:pt>
                <c:pt idx="52">
                  <c:v>2</c:v>
                </c:pt>
                <c:pt idx="53">
                  <c:v>10</c:v>
                </c:pt>
                <c:pt idx="54">
                  <c:v>3</c:v>
                </c:pt>
                <c:pt idx="55">
                  <c:v>5</c:v>
                </c:pt>
                <c:pt idx="56">
                  <c:v>7</c:v>
                </c:pt>
                <c:pt idx="57">
                  <c:v>12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3</c:v>
                </c:pt>
                <c:pt idx="66">
                  <c:v>4</c:v>
                </c:pt>
                <c:pt idx="67">
                  <c:v>7</c:v>
                </c:pt>
                <c:pt idx="68">
                  <c:v>11</c:v>
                </c:pt>
                <c:pt idx="69">
                  <c:v>4</c:v>
                </c:pt>
                <c:pt idx="70">
                  <c:v>4</c:v>
                </c:pt>
                <c:pt idx="71">
                  <c:v>14</c:v>
                </c:pt>
                <c:pt idx="72">
                  <c:v>14</c:v>
                </c:pt>
                <c:pt idx="73">
                  <c:v>8</c:v>
                </c:pt>
                <c:pt idx="74">
                  <c:v>4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2</c:v>
                </c:pt>
                <c:pt idx="79">
                  <c:v>6</c:v>
                </c:pt>
                <c:pt idx="80">
                  <c:v>17</c:v>
                </c:pt>
                <c:pt idx="81">
                  <c:v>14</c:v>
                </c:pt>
                <c:pt idx="82">
                  <c:v>2</c:v>
                </c:pt>
                <c:pt idx="83">
                  <c:v>8</c:v>
                </c:pt>
                <c:pt idx="84">
                  <c:v>3</c:v>
                </c:pt>
                <c:pt idx="85">
                  <c:v>7</c:v>
                </c:pt>
                <c:pt idx="86">
                  <c:v>11</c:v>
                </c:pt>
                <c:pt idx="87">
                  <c:v>3</c:v>
                </c:pt>
                <c:pt idx="88">
                  <c:v>5</c:v>
                </c:pt>
                <c:pt idx="89">
                  <c:v>13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13</c:v>
                </c:pt>
                <c:pt idx="110">
                  <c:v>6</c:v>
                </c:pt>
                <c:pt idx="111">
                  <c:v>16</c:v>
                </c:pt>
                <c:pt idx="112">
                  <c:v>6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6</c:v>
                </c:pt>
                <c:pt idx="117">
                  <c:v>8</c:v>
                </c:pt>
                <c:pt idx="118">
                  <c:v>6</c:v>
                </c:pt>
                <c:pt idx="119">
                  <c:v>4</c:v>
                </c:pt>
                <c:pt idx="120">
                  <c:v>5</c:v>
                </c:pt>
                <c:pt idx="121">
                  <c:v>15</c:v>
                </c:pt>
                <c:pt idx="122">
                  <c:v>5</c:v>
                </c:pt>
                <c:pt idx="123">
                  <c:v>1</c:v>
                </c:pt>
                <c:pt idx="124">
                  <c:v>9</c:v>
                </c:pt>
                <c:pt idx="125">
                  <c:v>6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8</c:v>
                </c:pt>
                <c:pt idx="132">
                  <c:v>1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10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5</c:v>
                </c:pt>
                <c:pt idx="149">
                  <c:v>4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4</c:v>
                </c:pt>
                <c:pt idx="166">
                  <c:v>8</c:v>
                </c:pt>
                <c:pt idx="167">
                  <c:v>1</c:v>
                </c:pt>
                <c:pt idx="168">
                  <c:v>4</c:v>
                </c:pt>
                <c:pt idx="169">
                  <c:v>5</c:v>
                </c:pt>
                <c:pt idx="170">
                  <c:v>14</c:v>
                </c:pt>
                <c:pt idx="171">
                  <c:v>5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5</c:v>
                </c:pt>
                <c:pt idx="177">
                  <c:v>9</c:v>
                </c:pt>
                <c:pt idx="178">
                  <c:v>2</c:v>
                </c:pt>
                <c:pt idx="179">
                  <c:v>5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6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5</c:v>
                </c:pt>
                <c:pt idx="188">
                  <c:v>3</c:v>
                </c:pt>
                <c:pt idx="189">
                  <c:v>6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11</c:v>
                </c:pt>
                <c:pt idx="195">
                  <c:v>2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3</c:v>
                </c:pt>
                <c:pt idx="212">
                  <c:v>6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4</c:v>
                </c:pt>
                <c:pt idx="218">
                  <c:v>2</c:v>
                </c:pt>
                <c:pt idx="219">
                  <c:v>1</c:v>
                </c:pt>
                <c:pt idx="220">
                  <c:v>5</c:v>
                </c:pt>
                <c:pt idx="221">
                  <c:v>4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1</c:v>
                </c:pt>
                <c:pt idx="227">
                  <c:v>7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4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4</c:v>
                </c:pt>
                <c:pt idx="244">
                  <c:v>7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12</c:v>
                </c:pt>
                <c:pt idx="249">
                  <c:v>4</c:v>
                </c:pt>
                <c:pt idx="250">
                  <c:v>10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2</c:v>
                </c:pt>
                <c:pt idx="259">
                  <c:v>7</c:v>
                </c:pt>
                <c:pt idx="260">
                  <c:v>2</c:v>
                </c:pt>
                <c:pt idx="261">
                  <c:v>9</c:v>
                </c:pt>
                <c:pt idx="262">
                  <c:v>8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8</c:v>
                </c:pt>
                <c:pt idx="268">
                  <c:v>2</c:v>
                </c:pt>
                <c:pt idx="269">
                  <c:v>5</c:v>
                </c:pt>
                <c:pt idx="270">
                  <c:v>5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5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5</c:v>
                </c:pt>
                <c:pt idx="288">
                  <c:v>1</c:v>
                </c:pt>
                <c:pt idx="289">
                  <c:v>6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265104"/>
        <c:axId val="306267456"/>
      </c:barChart>
      <c:catAx>
        <c:axId val="30626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7456"/>
        <c:crosses val="autoZero"/>
        <c:auto val="1"/>
        <c:lblAlgn val="ctr"/>
        <c:lblOffset val="100"/>
        <c:noMultiLvlLbl val="0"/>
      </c:catAx>
      <c:valAx>
        <c:axId val="306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15</xdr:row>
      <xdr:rowOff>14287</xdr:rowOff>
    </xdr:from>
    <xdr:to>
      <xdr:col>12</xdr:col>
      <xdr:colOff>485775</xdr:colOff>
      <xdr:row>29</xdr:row>
      <xdr:rowOff>90487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31</xdr:row>
      <xdr:rowOff>4762</xdr:rowOff>
    </xdr:from>
    <xdr:to>
      <xdr:col>12</xdr:col>
      <xdr:colOff>371475</xdr:colOff>
      <xdr:row>45</xdr:row>
      <xdr:rowOff>80962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ika Magdziarz" refreshedDate="42854.606867939816" createdVersion="5" refreshedVersion="5" recordCount="299">
  <cacheSource type="worksheet">
    <worksheetSource ref="A1:E300" sheet="DANE"/>
  </cacheSource>
  <cacheFields count="5">
    <cacheField name="Kod" numFmtId="0">
      <sharedItems count="299">
        <s v="1101506000"/>
        <s v="1101508000"/>
        <s v="1101520000"/>
        <s v="1101521000"/>
        <s v="1101701000"/>
        <s v="1101707000"/>
        <s v="1101710000"/>
        <s v="1101712000"/>
        <s v="1101716000"/>
        <s v="1101803000"/>
        <s v="1101809000"/>
        <s v="1101811000"/>
        <s v="1101814000"/>
        <s v="1101817000"/>
        <s v="1101818000"/>
        <s v="1101902000"/>
        <s v="1101904000"/>
        <s v="1101905000"/>
        <s v="1101913000"/>
        <s v="1101915000"/>
        <s v="1142502000"/>
        <s v="1142513000"/>
        <s v="1142520000"/>
        <s v="1142524000"/>
        <s v="1142537000"/>
        <s v="1142611000"/>
        <s v="1142615000"/>
        <s v="1142616000"/>
        <s v="1142622000"/>
        <s v="1142635000"/>
        <s v="1142701000"/>
        <s v="1142707000"/>
        <s v="1142709000"/>
        <s v="1142723000"/>
        <s v="1142725000"/>
        <s v="1142730000"/>
        <s v="1142736000"/>
        <s v="1142903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04000"/>
        <s v="1147019000"/>
        <s v="1147027000"/>
        <s v="1147110000"/>
        <s v="1147126000"/>
        <s v="1147129000"/>
        <s v="1147133000"/>
        <s v="2122001000"/>
        <s v="2122006000"/>
        <s v="2122008000"/>
        <s v="2122009000"/>
        <s v="2122014000"/>
        <s v="2122019000"/>
        <s v="2122205000"/>
        <s v="2122207000"/>
        <s v="2122210000"/>
        <s v="2122303000"/>
        <s v="2122312000"/>
        <s v="2122313000"/>
        <s v="2122318000"/>
        <s v="2122402000"/>
        <s v="2122404000"/>
        <s v="2122416000"/>
        <s v="2126911000"/>
        <s v="2126915000"/>
        <s v="2126917000"/>
        <s v="2244402000"/>
        <s v="2244403000"/>
        <s v="2244417000"/>
        <s v="2244507000"/>
        <s v="2244513000"/>
        <s v="2244604000"/>
        <s v="2244606000"/>
        <s v="2244609000"/>
        <s v="2244705000"/>
        <s v="2244911000"/>
        <s v="2244912000"/>
        <s v="2244915000"/>
        <s v="2245001000"/>
        <s v="2245016000"/>
        <s v="2245110000"/>
        <s v="3060901000"/>
        <s v="3060913000"/>
        <s v="3060915000"/>
        <s v="3060919000"/>
        <s v="3061002000"/>
        <s v="3061003000"/>
        <s v="3061004000"/>
        <s v="3061006000"/>
        <s v="3061018000"/>
        <s v="3061020000"/>
        <s v="3061108000"/>
        <s v="3061109000"/>
        <s v="3061117000"/>
        <s v="3061205000"/>
        <s v="3061207000"/>
        <s v="3061211000"/>
        <s v="3061212000"/>
        <s v="3061216000"/>
        <s v="3183301000"/>
        <s v="3183302000"/>
        <s v="3183305000"/>
        <s v="3183307000"/>
        <s v="3183317000"/>
        <s v="3183321000"/>
        <s v="3183404000"/>
        <s v="3183409000"/>
        <s v="3183413000"/>
        <s v="3183414000"/>
        <s v="3183506000"/>
        <s v="3183510000"/>
        <s v="3183515000"/>
        <s v="3183516000"/>
        <s v="3183519000"/>
        <s v="3183563000"/>
        <s v="3183603000"/>
        <s v="3183608000"/>
        <s v="3183611000"/>
        <s v="3183612000"/>
        <s v="3183618000"/>
        <s v="3183620000"/>
        <s v="3203702000"/>
        <s v="3203711000"/>
        <s v="3203803000"/>
        <s v="3203805000"/>
        <s v="3203806000"/>
        <s v="3203807000"/>
        <s v="3203810000"/>
        <s v="3203813000"/>
        <s v="3203814000"/>
        <s v="3203901000"/>
        <s v="3203904000"/>
        <s v="3203908000"/>
        <s v="3203909000"/>
        <s v="3203912000"/>
        <s v="3265204000"/>
        <s v="3265205000"/>
        <s v="3265207000"/>
        <s v="3265210000"/>
        <s v="3265211000"/>
        <s v="3265301000"/>
        <s v="3265302000"/>
        <s v="3265306000"/>
        <s v="3265308000"/>
        <s v="3265309000"/>
        <s v="3265312000"/>
        <s v="3265313000"/>
        <s v="4081301000"/>
        <s v="4081303000"/>
        <s v="4081305000"/>
        <s v="4081306000"/>
        <s v="4081307000"/>
        <s v="4081402000"/>
        <s v="4081404000"/>
        <s v="4081408000"/>
        <s v="4081409000"/>
        <s v="4081410000"/>
        <s v="4081411000"/>
        <s v="4081412000"/>
        <s v="4081462000"/>
        <s v="4305706000"/>
        <s v="4305707000"/>
        <s v="4305708000"/>
        <s v="4305717000"/>
        <s v="4305718000"/>
        <s v="4305720000"/>
        <s v="4305803000"/>
        <s v="4305809000"/>
        <s v="4305810000"/>
        <s v="4305823000"/>
        <s v="4305827000"/>
        <s v="4305830000"/>
        <s v="4305904000"/>
        <s v="4305905000"/>
        <s v="4305911000"/>
        <s v="4305913000"/>
        <s v="4305914000"/>
        <s v="4305915000"/>
        <s v="4305929000"/>
        <s v="4306001000"/>
        <s v="4306002000"/>
        <s v="4306019000"/>
        <s v="4306028000"/>
        <s v="4306031000"/>
        <s v="4306116000"/>
        <s v="4306121000"/>
        <s v="4306124000"/>
        <s v="4306125000"/>
        <s v="4306126000"/>
        <s v="4326308000"/>
        <s v="4326309000"/>
        <s v="4326313000"/>
        <s v="4326361000"/>
        <s v="4326402000"/>
        <s v="4326412000"/>
        <s v="4326415000"/>
        <s v="4326416000"/>
        <s v="4326418000"/>
        <s v="4326562000"/>
        <s v="4326604000"/>
        <s v="4326605000"/>
        <s v="4326606000"/>
        <s v="4326607000"/>
        <s v="4326611000"/>
        <s v="4326614000"/>
        <s v="5020101000"/>
        <s v="5020105000"/>
        <s v="5020106000"/>
        <s v="5020107000"/>
        <s v="5020110000"/>
        <s v="5020112000"/>
        <s v="5020125000"/>
        <s v="5020126000"/>
        <s v="5020203000"/>
        <s v="5020204000"/>
        <s v="5020209000"/>
        <s v="5020211000"/>
        <s v="5020302000"/>
        <s v="5020308000"/>
        <s v="5020319000"/>
        <s v="5020321000"/>
        <s v="5020324000"/>
        <s v="5020413000"/>
        <s v="5020414000"/>
        <s v="5020415000"/>
        <s v="5020417000"/>
        <s v="5020418000"/>
        <s v="5020420000"/>
        <s v="5020422000"/>
        <s v="5020423000"/>
        <s v="5163101000"/>
        <s v="5163102000"/>
        <s v="5163106000"/>
        <s v="5163107000"/>
        <s v="5163110000"/>
        <s v="5163203000"/>
        <s v="5163204000"/>
        <s v="5163205000"/>
        <s v="5163208000"/>
        <s v="5163209000"/>
        <s v="5163211000"/>
        <s v="6040603000"/>
        <s v="6040615000"/>
        <s v="6040702000"/>
        <s v="6040704000"/>
        <s v="6040705000"/>
        <s v="6040706000"/>
        <s v="6040712000"/>
        <s v="6040717000"/>
        <s v="6040801000"/>
        <s v="6040808000"/>
        <s v="6040811000"/>
        <s v="6040818000"/>
        <s v="6046707000"/>
        <s v="6046709000"/>
        <s v="6046710000"/>
        <s v="6046719000"/>
        <s v="6046813000"/>
        <s v="6046814000"/>
        <s v="6046816000"/>
        <s v="6224004000"/>
        <s v="6224005000"/>
        <s v="6224010000"/>
        <s v="6224011000"/>
        <s v="6224015000"/>
        <s v="6224101000"/>
        <s v="6224108000"/>
        <s v="6224112000"/>
        <s v="6224209000"/>
        <s v="6224213000"/>
        <s v="6224214000"/>
        <s v="6224216000"/>
        <s v="6227202000"/>
        <s v="6227203000"/>
        <s v="6285402000"/>
        <s v="6285403000"/>
        <s v="6285404000"/>
        <s v="6285407000"/>
        <s v="6285412000"/>
        <s v="6285415000"/>
        <s v="6285505000"/>
        <s v="6285506000"/>
        <s v="6285516000"/>
        <s v="6285518000"/>
        <s v="6285601000"/>
        <s v="6285609000"/>
        <s v="6285610000"/>
        <s v="6285611000"/>
        <s v="6285614000"/>
        <s v="6285617000"/>
      </sharedItems>
    </cacheField>
    <cacheField name="Nazwa powiatu" numFmtId="0">
      <sharedItems/>
    </cacheField>
    <cacheField name="Wyszczególnienie" numFmtId="0">
      <sharedItems count="1">
        <s v="punkty apteczne"/>
      </sharedItems>
    </cacheField>
    <cacheField name="Rok" numFmtId="0">
      <sharedItems count="1">
        <s v="2015"/>
      </sharedItems>
    </cacheField>
    <cacheField name="Wartosc" numFmtId="1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s v="Powiat łódzki wschodni"/>
    <x v="0"/>
    <x v="0"/>
    <n v="2"/>
  </r>
  <r>
    <x v="1"/>
    <s v="Powiat pabianicki"/>
    <x v="0"/>
    <x v="0"/>
    <n v="3"/>
  </r>
  <r>
    <x v="2"/>
    <s v="Powiat zgierski"/>
    <x v="0"/>
    <x v="0"/>
    <n v="10"/>
  </r>
  <r>
    <x v="3"/>
    <s v="Powiat brzeziński"/>
    <x v="0"/>
    <x v="0"/>
    <n v="3"/>
  </r>
  <r>
    <x v="4"/>
    <s v="Powiat bełchatowski"/>
    <x v="0"/>
    <x v="0"/>
    <n v="2"/>
  </r>
  <r>
    <x v="5"/>
    <s v="Powiat opoczyński"/>
    <x v="0"/>
    <x v="0"/>
    <n v="8"/>
  </r>
  <r>
    <x v="6"/>
    <s v="Powiat piotrkowski"/>
    <x v="0"/>
    <x v="0"/>
    <n v="7"/>
  </r>
  <r>
    <x v="7"/>
    <s v="Powiat radomszczański"/>
    <x v="0"/>
    <x v="0"/>
    <n v="10"/>
  </r>
  <r>
    <x v="8"/>
    <s v="Powiat tomaszowski"/>
    <x v="0"/>
    <x v="0"/>
    <n v="3"/>
  </r>
  <r>
    <x v="9"/>
    <s v="Powiat łaski"/>
    <x v="0"/>
    <x v="0"/>
    <n v="3"/>
  </r>
  <r>
    <x v="10"/>
    <s v="Powiat pajęczański"/>
    <x v="0"/>
    <x v="0"/>
    <n v="2"/>
  </r>
  <r>
    <x v="11"/>
    <s v="Powiat poddębicki"/>
    <x v="0"/>
    <x v="0"/>
    <n v="3"/>
  </r>
  <r>
    <x v="12"/>
    <s v="Powiat sieradzki"/>
    <x v="0"/>
    <x v="0"/>
    <n v="3"/>
  </r>
  <r>
    <x v="13"/>
    <s v="Powiat wieluński"/>
    <x v="0"/>
    <x v="0"/>
    <n v="6"/>
  </r>
  <r>
    <x v="14"/>
    <s v="Powiat wieruszowski"/>
    <x v="0"/>
    <x v="0"/>
    <n v="1"/>
  </r>
  <r>
    <x v="15"/>
    <s v="Powiat kutnowski"/>
    <x v="0"/>
    <x v="0"/>
    <n v="5"/>
  </r>
  <r>
    <x v="16"/>
    <s v="Powiat łęczycki"/>
    <x v="0"/>
    <x v="0"/>
    <n v="5"/>
  </r>
  <r>
    <x v="17"/>
    <s v="Powiat łowicki"/>
    <x v="0"/>
    <x v="0"/>
    <n v="4"/>
  </r>
  <r>
    <x v="18"/>
    <s v="Powiat rawski"/>
    <x v="0"/>
    <x v="0"/>
    <n v="3"/>
  </r>
  <r>
    <x v="19"/>
    <s v="Powiat skierniewicki"/>
    <x v="0"/>
    <x v="0"/>
    <n v="5"/>
  </r>
  <r>
    <x v="20"/>
    <s v="Powiat ciechanowski"/>
    <x v="0"/>
    <x v="0"/>
    <n v="3"/>
  </r>
  <r>
    <x v="21"/>
    <s v="Powiat mławski"/>
    <x v="0"/>
    <x v="0"/>
    <n v="8"/>
  </r>
  <r>
    <x v="22"/>
    <s v="Powiat płoński"/>
    <x v="0"/>
    <x v="0"/>
    <n v="5"/>
  </r>
  <r>
    <x v="23"/>
    <s v="Powiat pułtuski"/>
    <x v="0"/>
    <x v="0"/>
    <n v="3"/>
  </r>
  <r>
    <x v="24"/>
    <s v="Powiat żuromiński"/>
    <x v="0"/>
    <x v="0"/>
    <n v="6"/>
  </r>
  <r>
    <x v="25"/>
    <s v="Powiat makowski"/>
    <x v="0"/>
    <x v="0"/>
    <n v="4"/>
  </r>
  <r>
    <x v="26"/>
    <s v="Powiat ostrołęcki"/>
    <x v="0"/>
    <x v="0"/>
    <n v="3"/>
  </r>
  <r>
    <x v="27"/>
    <s v="Powiat ostrowski"/>
    <x v="0"/>
    <x v="0"/>
    <n v="8"/>
  </r>
  <r>
    <x v="28"/>
    <s v="Powiat przasnyski"/>
    <x v="0"/>
    <x v="0"/>
    <n v="4"/>
  </r>
  <r>
    <x v="29"/>
    <s v="Powiat wyszkowski"/>
    <x v="0"/>
    <x v="0"/>
    <n v="2"/>
  </r>
  <r>
    <x v="30"/>
    <s v="Powiat białobrzeski"/>
    <x v="0"/>
    <x v="0"/>
    <n v="3"/>
  </r>
  <r>
    <x v="31"/>
    <s v="Powiat kozienicki"/>
    <x v="0"/>
    <x v="0"/>
    <n v="4"/>
  </r>
  <r>
    <x v="32"/>
    <s v="Powiat lipski"/>
    <x v="0"/>
    <x v="0"/>
    <n v="3"/>
  </r>
  <r>
    <x v="33"/>
    <s v="Powiat przysuski"/>
    <x v="0"/>
    <x v="0"/>
    <n v="4"/>
  </r>
  <r>
    <x v="34"/>
    <s v="Powiat radomski"/>
    <x v="0"/>
    <x v="0"/>
    <n v="3"/>
  </r>
  <r>
    <x v="35"/>
    <s v="Powiat szydłowiecki"/>
    <x v="0"/>
    <x v="0"/>
    <n v="3"/>
  </r>
  <r>
    <x v="36"/>
    <s v="Powiat zwoleński"/>
    <x v="0"/>
    <x v="0"/>
    <n v="1"/>
  </r>
  <r>
    <x v="37"/>
    <s v="Powiat garwoliński"/>
    <x v="0"/>
    <x v="0"/>
    <n v="1"/>
  </r>
  <r>
    <x v="38"/>
    <s v="Powiat miński"/>
    <x v="0"/>
    <x v="0"/>
    <n v="7"/>
  </r>
  <r>
    <x v="39"/>
    <s v="Powiat nowodworski"/>
    <x v="0"/>
    <x v="0"/>
    <n v="4"/>
  </r>
  <r>
    <x v="40"/>
    <s v="Powiat otwocki"/>
    <x v="0"/>
    <x v="0"/>
    <n v="1"/>
  </r>
  <r>
    <x v="41"/>
    <s v="Powiat wołomiński"/>
    <x v="0"/>
    <x v="0"/>
    <n v="6"/>
  </r>
  <r>
    <x v="42"/>
    <s v="Powiat grodziski"/>
    <x v="0"/>
    <x v="0"/>
    <n v="2"/>
  </r>
  <r>
    <x v="43"/>
    <s v="Powiat grójecki"/>
    <x v="0"/>
    <x v="0"/>
    <n v="1"/>
  </r>
  <r>
    <x v="44"/>
    <s v="Powiat piaseczyński"/>
    <x v="0"/>
    <x v="0"/>
    <n v="4"/>
  </r>
  <r>
    <x v="45"/>
    <s v="Powiat pruszkowski"/>
    <x v="0"/>
    <x v="0"/>
    <n v="1"/>
  </r>
  <r>
    <x v="46"/>
    <s v="Powiat sochaczewski"/>
    <x v="0"/>
    <x v="0"/>
    <n v="7"/>
  </r>
  <r>
    <x v="47"/>
    <s v="Powiat warszawski zachodni"/>
    <x v="0"/>
    <x v="0"/>
    <n v="1"/>
  </r>
  <r>
    <x v="48"/>
    <s v="Powiat żyrardowski"/>
    <x v="0"/>
    <x v="0"/>
    <n v="3"/>
  </r>
  <r>
    <x v="49"/>
    <s v="Powiat gostyniński"/>
    <x v="0"/>
    <x v="0"/>
    <n v="3"/>
  </r>
  <r>
    <x v="50"/>
    <s v="Powiat płocki"/>
    <x v="0"/>
    <x v="0"/>
    <n v="11"/>
  </r>
  <r>
    <x v="51"/>
    <s v="Powiat sierpecki"/>
    <x v="0"/>
    <x v="0"/>
    <n v="5"/>
  </r>
  <r>
    <x v="52"/>
    <s v="Powiat łosicki"/>
    <x v="0"/>
    <x v="0"/>
    <n v="2"/>
  </r>
  <r>
    <x v="53"/>
    <s v="Powiat siedlecki"/>
    <x v="0"/>
    <x v="0"/>
    <n v="10"/>
  </r>
  <r>
    <x v="54"/>
    <s v="Powiat sokołowski"/>
    <x v="0"/>
    <x v="0"/>
    <n v="3"/>
  </r>
  <r>
    <x v="55"/>
    <s v="Powiat węgrowski"/>
    <x v="0"/>
    <x v="0"/>
    <n v="5"/>
  </r>
  <r>
    <x v="56"/>
    <s v="Powiat bocheński"/>
    <x v="0"/>
    <x v="0"/>
    <n v="7"/>
  </r>
  <r>
    <x v="57"/>
    <s v="Powiat krakowski"/>
    <x v="0"/>
    <x v="0"/>
    <n v="12"/>
  </r>
  <r>
    <x v="58"/>
    <s v="Powiat miechowski"/>
    <x v="0"/>
    <x v="0"/>
    <n v="4"/>
  </r>
  <r>
    <x v="59"/>
    <s v="Powiat myślenicki"/>
    <x v="0"/>
    <x v="0"/>
    <n v="4"/>
  </r>
  <r>
    <x v="60"/>
    <s v="Powiat proszowicki"/>
    <x v="0"/>
    <x v="0"/>
    <n v="5"/>
  </r>
  <r>
    <x v="61"/>
    <s v="Powiat wielicki"/>
    <x v="0"/>
    <x v="0"/>
    <n v="2"/>
  </r>
  <r>
    <x v="62"/>
    <s v="Powiat gorlicki"/>
    <x v="0"/>
    <x v="0"/>
    <n v="10"/>
  </r>
  <r>
    <x v="63"/>
    <s v="Powiat limanowski"/>
    <x v="0"/>
    <x v="0"/>
    <n v="12"/>
  </r>
  <r>
    <x v="64"/>
    <s v="Powiat nowosądecki"/>
    <x v="0"/>
    <x v="0"/>
    <n v="10"/>
  </r>
  <r>
    <x v="65"/>
    <s v="Powiat chrzanowski"/>
    <x v="0"/>
    <x v="0"/>
    <n v="3"/>
  </r>
  <r>
    <x v="66"/>
    <s v="Powiat olkuski"/>
    <x v="0"/>
    <x v="0"/>
    <n v="4"/>
  </r>
  <r>
    <x v="67"/>
    <s v="Powiat oświęcimski"/>
    <x v="0"/>
    <x v="0"/>
    <n v="7"/>
  </r>
  <r>
    <x v="68"/>
    <s v="Powiat wadowicki"/>
    <x v="0"/>
    <x v="0"/>
    <n v="11"/>
  </r>
  <r>
    <x v="69"/>
    <s v="Powiat brzeski"/>
    <x v="0"/>
    <x v="0"/>
    <n v="4"/>
  </r>
  <r>
    <x v="70"/>
    <s v="Powiat dąbrowski"/>
    <x v="0"/>
    <x v="0"/>
    <n v="4"/>
  </r>
  <r>
    <x v="71"/>
    <s v="Powiat tarnowski"/>
    <x v="0"/>
    <x v="0"/>
    <n v="14"/>
  </r>
  <r>
    <x v="72"/>
    <s v="Powiat nowotarski"/>
    <x v="0"/>
    <x v="0"/>
    <n v="14"/>
  </r>
  <r>
    <x v="73"/>
    <s v="Powiat suski"/>
    <x v="0"/>
    <x v="0"/>
    <n v="8"/>
  </r>
  <r>
    <x v="74"/>
    <s v="Powiat tatrzański"/>
    <x v="0"/>
    <x v="0"/>
    <n v="4"/>
  </r>
  <r>
    <x v="75"/>
    <s v="Powiat bielski"/>
    <x v="0"/>
    <x v="0"/>
    <n v="3"/>
  </r>
  <r>
    <x v="76"/>
    <s v="Powiat cieszyński"/>
    <x v="0"/>
    <x v="0"/>
    <n v="8"/>
  </r>
  <r>
    <x v="77"/>
    <s v="Powiat żywiecki"/>
    <x v="0"/>
    <x v="0"/>
    <n v="2"/>
  </r>
  <r>
    <x v="78"/>
    <s v="Powiat lubliniecki"/>
    <x v="0"/>
    <x v="0"/>
    <n v="2"/>
  </r>
  <r>
    <x v="79"/>
    <s v="Powiat tarnogórski"/>
    <x v="0"/>
    <x v="0"/>
    <n v="6"/>
  </r>
  <r>
    <x v="80"/>
    <s v="Powiat częstochowski"/>
    <x v="0"/>
    <x v="0"/>
    <n v="17"/>
  </r>
  <r>
    <x v="81"/>
    <s v="Powiat kłobucki"/>
    <x v="0"/>
    <x v="0"/>
    <n v="14"/>
  </r>
  <r>
    <x v="82"/>
    <s v="Powiat myszkowski"/>
    <x v="0"/>
    <x v="0"/>
    <n v="2"/>
  </r>
  <r>
    <x v="83"/>
    <s v="Powiat gliwicki"/>
    <x v="0"/>
    <x v="0"/>
    <n v="8"/>
  </r>
  <r>
    <x v="84"/>
    <s v="Powiat raciborski"/>
    <x v="0"/>
    <x v="0"/>
    <n v="3"/>
  </r>
  <r>
    <x v="85"/>
    <s v="Powiat rybnicki"/>
    <x v="0"/>
    <x v="0"/>
    <n v="7"/>
  </r>
  <r>
    <x v="86"/>
    <s v="Powiat wodzisławski"/>
    <x v="0"/>
    <x v="0"/>
    <n v="11"/>
  </r>
  <r>
    <x v="87"/>
    <s v="Powiat będziński"/>
    <x v="0"/>
    <x v="0"/>
    <n v="3"/>
  </r>
  <r>
    <x v="88"/>
    <s v="Powiat zawierciański"/>
    <x v="0"/>
    <x v="0"/>
    <n v="5"/>
  </r>
  <r>
    <x v="89"/>
    <s v="Powiat pszczyński"/>
    <x v="0"/>
    <x v="0"/>
    <n v="13"/>
  </r>
  <r>
    <x v="90"/>
    <s v="Powiat bialski"/>
    <x v="0"/>
    <x v="0"/>
    <n v="5"/>
  </r>
  <r>
    <x v="91"/>
    <s v="Powiat parczewski"/>
    <x v="0"/>
    <x v="0"/>
    <n v="3"/>
  </r>
  <r>
    <x v="92"/>
    <s v="Powiat radzyński"/>
    <x v="0"/>
    <x v="0"/>
    <n v="2"/>
  </r>
  <r>
    <x v="93"/>
    <s v="Powiat włodawski"/>
    <x v="0"/>
    <x v="0"/>
    <n v="2"/>
  </r>
  <r>
    <x v="94"/>
    <s v="Powiat biłgorajski"/>
    <x v="0"/>
    <x v="0"/>
    <n v="4"/>
  </r>
  <r>
    <x v="95"/>
    <s v="Powiat chełmski"/>
    <x v="0"/>
    <x v="0"/>
    <n v="2"/>
  </r>
  <r>
    <x v="96"/>
    <s v="Powiat hrubieszowski"/>
    <x v="0"/>
    <x v="0"/>
    <n v="4"/>
  </r>
  <r>
    <x v="97"/>
    <s v="Powiat krasnostawski"/>
    <x v="0"/>
    <x v="0"/>
    <n v="3"/>
  </r>
  <r>
    <x v="98"/>
    <s v="Powiat tomaszowski"/>
    <x v="0"/>
    <x v="0"/>
    <n v="1"/>
  </r>
  <r>
    <x v="99"/>
    <s v="Powiat zamojski"/>
    <x v="0"/>
    <x v="0"/>
    <n v="3"/>
  </r>
  <r>
    <x v="100"/>
    <s v="Powiat lubartowski"/>
    <x v="0"/>
    <x v="0"/>
    <n v="1"/>
  </r>
  <r>
    <x v="101"/>
    <s v="Powiat lubelski"/>
    <x v="0"/>
    <x v="0"/>
    <n v="5"/>
  </r>
  <r>
    <x v="102"/>
    <s v="Powiat świdnicki"/>
    <x v="0"/>
    <x v="0"/>
    <n v="1"/>
  </r>
  <r>
    <x v="103"/>
    <s v="Powiat janowski"/>
    <x v="0"/>
    <x v="0"/>
    <n v="4"/>
  </r>
  <r>
    <x v="104"/>
    <s v="Powiat kraśnicki"/>
    <x v="0"/>
    <x v="0"/>
    <n v="3"/>
  </r>
  <r>
    <x v="105"/>
    <s v="Powiat łukowski"/>
    <x v="0"/>
    <x v="0"/>
    <n v="7"/>
  </r>
  <r>
    <x v="106"/>
    <s v="Powiat opolski"/>
    <x v="0"/>
    <x v="0"/>
    <n v="3"/>
  </r>
  <r>
    <x v="107"/>
    <s v="Powiat rycki"/>
    <x v="0"/>
    <x v="0"/>
    <n v="3"/>
  </r>
  <r>
    <x v="108"/>
    <s v="Powiat bieszczadzki"/>
    <x v="0"/>
    <x v="0"/>
    <n v="2"/>
  </r>
  <r>
    <x v="109"/>
    <s v="Powiat brzozowski"/>
    <x v="0"/>
    <x v="0"/>
    <n v="13"/>
  </r>
  <r>
    <x v="110"/>
    <s v="Powiat jasielski"/>
    <x v="0"/>
    <x v="0"/>
    <n v="6"/>
  </r>
  <r>
    <x v="111"/>
    <s v="Powiat krośnieński"/>
    <x v="0"/>
    <x v="0"/>
    <n v="16"/>
  </r>
  <r>
    <x v="112"/>
    <s v="Powiat sanocki"/>
    <x v="0"/>
    <x v="0"/>
    <n v="6"/>
  </r>
  <r>
    <x v="113"/>
    <s v="Powiat leski"/>
    <x v="0"/>
    <x v="0"/>
    <n v="2"/>
  </r>
  <r>
    <x v="114"/>
    <s v="Powiat jarosławski"/>
    <x v="0"/>
    <x v="0"/>
    <n v="5"/>
  </r>
  <r>
    <x v="115"/>
    <s v="Powiat lubaczowski"/>
    <x v="0"/>
    <x v="0"/>
    <n v="1"/>
  </r>
  <r>
    <x v="116"/>
    <s v="Powiat przemyski"/>
    <x v="0"/>
    <x v="0"/>
    <n v="6"/>
  </r>
  <r>
    <x v="117"/>
    <s v="Powiat przeworski"/>
    <x v="0"/>
    <x v="0"/>
    <n v="8"/>
  </r>
  <r>
    <x v="118"/>
    <s v="Powiat kolbuszowski"/>
    <x v="0"/>
    <x v="0"/>
    <n v="6"/>
  </r>
  <r>
    <x v="119"/>
    <s v="Powiat łańcucki"/>
    <x v="0"/>
    <x v="0"/>
    <n v="4"/>
  </r>
  <r>
    <x v="120"/>
    <s v="Powiat ropczycko-sędziszowski"/>
    <x v="0"/>
    <x v="0"/>
    <n v="5"/>
  </r>
  <r>
    <x v="121"/>
    <s v="Powiat rzeszowski"/>
    <x v="0"/>
    <x v="0"/>
    <n v="15"/>
  </r>
  <r>
    <x v="122"/>
    <s v="Powiat strzyżowski"/>
    <x v="0"/>
    <x v="0"/>
    <n v="5"/>
  </r>
  <r>
    <x v="123"/>
    <s v="Powiat m.Rzeszów"/>
    <x v="0"/>
    <x v="0"/>
    <n v="1"/>
  </r>
  <r>
    <x v="124"/>
    <s v="Powiat dębicki"/>
    <x v="0"/>
    <x v="0"/>
    <n v="9"/>
  </r>
  <r>
    <x v="125"/>
    <s v="Powiat leżajski"/>
    <x v="0"/>
    <x v="0"/>
    <n v="6"/>
  </r>
  <r>
    <x v="126"/>
    <s v="Powiat mielecki"/>
    <x v="0"/>
    <x v="0"/>
    <n v="2"/>
  </r>
  <r>
    <x v="127"/>
    <s v="Powiat niżański"/>
    <x v="0"/>
    <x v="0"/>
    <n v="3"/>
  </r>
  <r>
    <x v="128"/>
    <s v="Powiat stalowowolski"/>
    <x v="0"/>
    <x v="0"/>
    <n v="5"/>
  </r>
  <r>
    <x v="129"/>
    <s v="Powiat tarnobrzeski"/>
    <x v="0"/>
    <x v="0"/>
    <n v="8"/>
  </r>
  <r>
    <x v="130"/>
    <s v="Powiat białostocki"/>
    <x v="0"/>
    <x v="0"/>
    <n v="5"/>
  </r>
  <r>
    <x v="131"/>
    <s v="Powiat sokólski"/>
    <x v="0"/>
    <x v="0"/>
    <n v="8"/>
  </r>
  <r>
    <x v="132"/>
    <s v="Powiat bielski"/>
    <x v="0"/>
    <x v="0"/>
    <n v="1"/>
  </r>
  <r>
    <x v="133"/>
    <s v="Powiat hajnowski"/>
    <x v="0"/>
    <x v="0"/>
    <n v="6"/>
  </r>
  <r>
    <x v="134"/>
    <s v="Powiat kolneński"/>
    <x v="0"/>
    <x v="0"/>
    <n v="5"/>
  </r>
  <r>
    <x v="135"/>
    <s v="Powiat łomżyński"/>
    <x v="0"/>
    <x v="0"/>
    <n v="6"/>
  </r>
  <r>
    <x v="136"/>
    <s v="Powiat siemiatycki"/>
    <x v="0"/>
    <x v="0"/>
    <n v="7"/>
  </r>
  <r>
    <x v="137"/>
    <s v="Powiat wysokomazowiecki"/>
    <x v="0"/>
    <x v="0"/>
    <n v="8"/>
  </r>
  <r>
    <x v="138"/>
    <s v="Powiat zambrowski"/>
    <x v="0"/>
    <x v="0"/>
    <n v="2"/>
  </r>
  <r>
    <x v="139"/>
    <s v="Powiat augustowski"/>
    <x v="0"/>
    <x v="0"/>
    <n v="1"/>
  </r>
  <r>
    <x v="140"/>
    <s v="Powiat grajewski"/>
    <x v="0"/>
    <x v="0"/>
    <n v="4"/>
  </r>
  <r>
    <x v="141"/>
    <s v="Powiat moniecki"/>
    <x v="0"/>
    <x v="0"/>
    <n v="3"/>
  </r>
  <r>
    <x v="142"/>
    <s v="Powiat sejneński"/>
    <x v="0"/>
    <x v="0"/>
    <n v="1"/>
  </r>
  <r>
    <x v="143"/>
    <s v="Powiat suwalski"/>
    <x v="0"/>
    <x v="0"/>
    <n v="4"/>
  </r>
  <r>
    <x v="144"/>
    <s v="Powiat kielecki"/>
    <x v="0"/>
    <x v="0"/>
    <n v="10"/>
  </r>
  <r>
    <x v="145"/>
    <s v="Powiat konecki"/>
    <x v="0"/>
    <x v="0"/>
    <n v="4"/>
  </r>
  <r>
    <x v="146"/>
    <s v="Powiat ostrowiecki"/>
    <x v="0"/>
    <x v="0"/>
    <n v="4"/>
  </r>
  <r>
    <x v="147"/>
    <s v="Powiat skarżyski"/>
    <x v="0"/>
    <x v="0"/>
    <n v="1"/>
  </r>
  <r>
    <x v="148"/>
    <s v="Powiat starachowicki"/>
    <x v="0"/>
    <x v="0"/>
    <n v="5"/>
  </r>
  <r>
    <x v="149"/>
    <s v="Powiat buski"/>
    <x v="0"/>
    <x v="0"/>
    <n v="4"/>
  </r>
  <r>
    <x v="150"/>
    <s v="Powiat jędrzejowski"/>
    <x v="0"/>
    <x v="0"/>
    <n v="7"/>
  </r>
  <r>
    <x v="151"/>
    <s v="Powiat opatowski"/>
    <x v="0"/>
    <x v="0"/>
    <n v="5"/>
  </r>
  <r>
    <x v="152"/>
    <s v="Powiat pińczowski"/>
    <x v="0"/>
    <x v="0"/>
    <n v="3"/>
  </r>
  <r>
    <x v="153"/>
    <s v="Powiat sandomierski"/>
    <x v="0"/>
    <x v="0"/>
    <n v="6"/>
  </r>
  <r>
    <x v="154"/>
    <s v="Powiat staszowski"/>
    <x v="0"/>
    <x v="0"/>
    <n v="5"/>
  </r>
  <r>
    <x v="155"/>
    <s v="Powiat włoszczowski"/>
    <x v="0"/>
    <x v="0"/>
    <n v="6"/>
  </r>
  <r>
    <x v="156"/>
    <s v="Powiat gorzowski"/>
    <x v="0"/>
    <x v="0"/>
    <n v="6"/>
  </r>
  <r>
    <x v="157"/>
    <s v="Powiat międzyrzecki"/>
    <x v="0"/>
    <x v="0"/>
    <n v="3"/>
  </r>
  <r>
    <x v="158"/>
    <s v="Powiat słubicki"/>
    <x v="0"/>
    <x v="0"/>
    <n v="2"/>
  </r>
  <r>
    <x v="159"/>
    <s v="Powiat strzelecko-drezdenecki"/>
    <x v="0"/>
    <x v="0"/>
    <n v="2"/>
  </r>
  <r>
    <x v="160"/>
    <s v="Powiat sulęciński"/>
    <x v="0"/>
    <x v="0"/>
    <n v="1"/>
  </r>
  <r>
    <x v="161"/>
    <s v="Powiat krośnieński"/>
    <x v="0"/>
    <x v="0"/>
    <n v="4"/>
  </r>
  <r>
    <x v="162"/>
    <s v="Powiat nowosolski"/>
    <x v="0"/>
    <x v="0"/>
    <n v="7"/>
  </r>
  <r>
    <x v="163"/>
    <s v="Powiat świebodziński"/>
    <x v="0"/>
    <x v="0"/>
    <n v="4"/>
  </r>
  <r>
    <x v="164"/>
    <s v="Powiat zielonogórski"/>
    <x v="0"/>
    <x v="0"/>
    <n v="5"/>
  </r>
  <r>
    <x v="165"/>
    <s v="Powiat żagański"/>
    <x v="0"/>
    <x v="0"/>
    <n v="4"/>
  </r>
  <r>
    <x v="166"/>
    <s v="Powiat żarski"/>
    <x v="0"/>
    <x v="0"/>
    <n v="8"/>
  </r>
  <r>
    <x v="167"/>
    <s v="Powiat wschowski"/>
    <x v="0"/>
    <x v="0"/>
    <n v="1"/>
  </r>
  <r>
    <x v="168"/>
    <s v="Powiat m.Zielona Góra"/>
    <x v="0"/>
    <x v="0"/>
    <n v="4"/>
  </r>
  <r>
    <x v="169"/>
    <s v="Powiat jarociński"/>
    <x v="0"/>
    <x v="0"/>
    <n v="5"/>
  </r>
  <r>
    <x v="170"/>
    <s v="Powiat kaliski"/>
    <x v="0"/>
    <x v="0"/>
    <n v="14"/>
  </r>
  <r>
    <x v="171"/>
    <s v="Powiat kępiński"/>
    <x v="0"/>
    <x v="0"/>
    <n v="5"/>
  </r>
  <r>
    <x v="172"/>
    <s v="Powiat ostrowski"/>
    <x v="0"/>
    <x v="0"/>
    <n v="7"/>
  </r>
  <r>
    <x v="173"/>
    <s v="Powiat ostrzeszowski"/>
    <x v="0"/>
    <x v="0"/>
    <n v="2"/>
  </r>
  <r>
    <x v="174"/>
    <s v="Powiat pleszewski"/>
    <x v="0"/>
    <x v="0"/>
    <n v="2"/>
  </r>
  <r>
    <x v="175"/>
    <s v="Powiat gnieźnieński"/>
    <x v="0"/>
    <x v="0"/>
    <n v="1"/>
  </r>
  <r>
    <x v="176"/>
    <s v="Powiat kolski"/>
    <x v="0"/>
    <x v="0"/>
    <n v="5"/>
  </r>
  <r>
    <x v="177"/>
    <s v="Powiat koniński"/>
    <x v="0"/>
    <x v="0"/>
    <n v="9"/>
  </r>
  <r>
    <x v="178"/>
    <s v="Powiat słupecki"/>
    <x v="0"/>
    <x v="0"/>
    <n v="2"/>
  </r>
  <r>
    <x v="179"/>
    <s v="Powiat turecki"/>
    <x v="0"/>
    <x v="0"/>
    <n v="5"/>
  </r>
  <r>
    <x v="180"/>
    <s v="Powiat wrzesiński"/>
    <x v="0"/>
    <x v="0"/>
    <n v="3"/>
  </r>
  <r>
    <x v="181"/>
    <s v="Powiat gostyński"/>
    <x v="0"/>
    <x v="0"/>
    <n v="3"/>
  </r>
  <r>
    <x v="182"/>
    <s v="Powiat grodziski"/>
    <x v="0"/>
    <x v="0"/>
    <n v="1"/>
  </r>
  <r>
    <x v="183"/>
    <s v="Powiat kościański"/>
    <x v="0"/>
    <x v="0"/>
    <n v="6"/>
  </r>
  <r>
    <x v="184"/>
    <s v="Powiat leszczyński"/>
    <x v="0"/>
    <x v="0"/>
    <n v="3"/>
  </r>
  <r>
    <x v="185"/>
    <s v="Powiat międzychodzki"/>
    <x v="0"/>
    <x v="0"/>
    <n v="2"/>
  </r>
  <r>
    <x v="186"/>
    <s v="Powiat nowotomyski"/>
    <x v="0"/>
    <x v="0"/>
    <n v="1"/>
  </r>
  <r>
    <x v="187"/>
    <s v="Powiat wolsztyński"/>
    <x v="0"/>
    <x v="0"/>
    <n v="5"/>
  </r>
  <r>
    <x v="188"/>
    <s v="Powiat chodzieski"/>
    <x v="0"/>
    <x v="0"/>
    <n v="3"/>
  </r>
  <r>
    <x v="189"/>
    <s v="Powiat czarnkowsko-trzcianecki"/>
    <x v="0"/>
    <x v="0"/>
    <n v="6"/>
  </r>
  <r>
    <x v="190"/>
    <s v="Powiat pilski"/>
    <x v="0"/>
    <x v="0"/>
    <n v="4"/>
  </r>
  <r>
    <x v="191"/>
    <s v="Powiat wągrowiecki"/>
    <x v="0"/>
    <x v="0"/>
    <n v="3"/>
  </r>
  <r>
    <x v="192"/>
    <s v="Powiat złotowski"/>
    <x v="0"/>
    <x v="0"/>
    <n v="3"/>
  </r>
  <r>
    <x v="193"/>
    <s v="Powiat obornicki"/>
    <x v="0"/>
    <x v="0"/>
    <n v="3"/>
  </r>
  <r>
    <x v="194"/>
    <s v="Powiat poznański"/>
    <x v="0"/>
    <x v="0"/>
    <n v="11"/>
  </r>
  <r>
    <x v="195"/>
    <s v="Powiat szamotulski"/>
    <x v="0"/>
    <x v="0"/>
    <n v="2"/>
  </r>
  <r>
    <x v="196"/>
    <s v="Powiat średzki"/>
    <x v="0"/>
    <x v="0"/>
    <n v="4"/>
  </r>
  <r>
    <x v="197"/>
    <s v="Powiat śremski"/>
    <x v="0"/>
    <x v="0"/>
    <n v="3"/>
  </r>
  <r>
    <x v="198"/>
    <s v="Powiat kołobrzeski"/>
    <x v="0"/>
    <x v="0"/>
    <n v="3"/>
  </r>
  <r>
    <x v="199"/>
    <s v="Powiat koszaliński"/>
    <x v="0"/>
    <x v="0"/>
    <n v="4"/>
  </r>
  <r>
    <x v="200"/>
    <s v="Powiat sławieński"/>
    <x v="0"/>
    <x v="0"/>
    <n v="3"/>
  </r>
  <r>
    <x v="201"/>
    <s v="Powiat m.Koszalin"/>
    <x v="0"/>
    <x v="0"/>
    <n v="1"/>
  </r>
  <r>
    <x v="202"/>
    <s v="Powiat choszczeński"/>
    <x v="0"/>
    <x v="0"/>
    <n v="1"/>
  </r>
  <r>
    <x v="203"/>
    <s v="Powiat pyrzycki"/>
    <x v="0"/>
    <x v="0"/>
    <n v="2"/>
  </r>
  <r>
    <x v="204"/>
    <s v="Powiat szczecinecki"/>
    <x v="0"/>
    <x v="0"/>
    <n v="3"/>
  </r>
  <r>
    <x v="205"/>
    <s v="Powiat świdwiński"/>
    <x v="0"/>
    <x v="0"/>
    <n v="2"/>
  </r>
  <r>
    <x v="206"/>
    <s v="Powiat łobeski"/>
    <x v="0"/>
    <x v="0"/>
    <n v="1"/>
  </r>
  <r>
    <x v="207"/>
    <s v="Powiat m.Szczecin"/>
    <x v="0"/>
    <x v="0"/>
    <n v="1"/>
  </r>
  <r>
    <x v="208"/>
    <s v="Powiat goleniowski"/>
    <x v="0"/>
    <x v="0"/>
    <n v="2"/>
  </r>
  <r>
    <x v="209"/>
    <s v="Powiat gryficki"/>
    <x v="0"/>
    <x v="0"/>
    <n v="3"/>
  </r>
  <r>
    <x v="210"/>
    <s v="Powiat gryfiński"/>
    <x v="0"/>
    <x v="0"/>
    <n v="5"/>
  </r>
  <r>
    <x v="211"/>
    <s v="Powiat kamieński"/>
    <x v="0"/>
    <x v="0"/>
    <n v="3"/>
  </r>
  <r>
    <x v="212"/>
    <s v="Powiat policki"/>
    <x v="0"/>
    <x v="0"/>
    <n v="6"/>
  </r>
  <r>
    <x v="213"/>
    <s v="Powiat stargardzki"/>
    <x v="0"/>
    <x v="0"/>
    <n v="4"/>
  </r>
  <r>
    <x v="214"/>
    <s v="Powiat bolesławiecki"/>
    <x v="0"/>
    <x v="0"/>
    <n v="2"/>
  </r>
  <r>
    <x v="215"/>
    <s v="Powiat jaworski"/>
    <x v="0"/>
    <x v="0"/>
    <n v="3"/>
  </r>
  <r>
    <x v="216"/>
    <s v="Powiat jeleniogórski"/>
    <x v="0"/>
    <x v="0"/>
    <n v="1"/>
  </r>
  <r>
    <x v="217"/>
    <s v="Powiat kamiennogórski"/>
    <x v="0"/>
    <x v="0"/>
    <n v="4"/>
  </r>
  <r>
    <x v="218"/>
    <s v="Powiat lubański"/>
    <x v="0"/>
    <x v="0"/>
    <n v="2"/>
  </r>
  <r>
    <x v="219"/>
    <s v="Powiat lwówecki"/>
    <x v="0"/>
    <x v="0"/>
    <n v="1"/>
  </r>
  <r>
    <x v="220"/>
    <s v="Powiat zgorzelecki"/>
    <x v="0"/>
    <x v="0"/>
    <n v="5"/>
  </r>
  <r>
    <x v="221"/>
    <s v="Powiat złotoryjski"/>
    <x v="0"/>
    <x v="0"/>
    <n v="4"/>
  </r>
  <r>
    <x v="222"/>
    <s v="Powiat głogowski"/>
    <x v="0"/>
    <x v="0"/>
    <n v="1"/>
  </r>
  <r>
    <x v="223"/>
    <s v="Powiat górowski"/>
    <x v="0"/>
    <x v="0"/>
    <n v="3"/>
  </r>
  <r>
    <x v="224"/>
    <s v="Powiat legnicki"/>
    <x v="0"/>
    <x v="0"/>
    <n v="4"/>
  </r>
  <r>
    <x v="225"/>
    <s v="Powiat lubiński"/>
    <x v="0"/>
    <x v="0"/>
    <n v="3"/>
  </r>
  <r>
    <x v="226"/>
    <s v="Powiat dzierżoniowski"/>
    <x v="0"/>
    <x v="0"/>
    <n v="1"/>
  </r>
  <r>
    <x v="227"/>
    <s v="Powiat kłodzki"/>
    <x v="0"/>
    <x v="0"/>
    <n v="7"/>
  </r>
  <r>
    <x v="228"/>
    <s v="Powiat świdnicki"/>
    <x v="0"/>
    <x v="0"/>
    <n v="3"/>
  </r>
  <r>
    <x v="229"/>
    <s v="Powiat wałbrzyski"/>
    <x v="0"/>
    <x v="0"/>
    <n v="1"/>
  </r>
  <r>
    <x v="230"/>
    <s v="Powiat ząbkowicki"/>
    <x v="0"/>
    <x v="0"/>
    <n v="3"/>
  </r>
  <r>
    <x v="231"/>
    <s v="Powiat milicki"/>
    <x v="0"/>
    <x v="0"/>
    <n v="2"/>
  </r>
  <r>
    <x v="232"/>
    <s v="Powiat oleśnicki"/>
    <x v="0"/>
    <x v="0"/>
    <n v="1"/>
  </r>
  <r>
    <x v="233"/>
    <s v="Powiat oławski"/>
    <x v="0"/>
    <x v="0"/>
    <n v="1"/>
  </r>
  <r>
    <x v="234"/>
    <s v="Powiat strzeliński"/>
    <x v="0"/>
    <x v="0"/>
    <n v="4"/>
  </r>
  <r>
    <x v="235"/>
    <s v="Powiat średzki"/>
    <x v="0"/>
    <x v="0"/>
    <n v="4"/>
  </r>
  <r>
    <x v="236"/>
    <s v="Powiat trzebnicki"/>
    <x v="0"/>
    <x v="0"/>
    <n v="3"/>
  </r>
  <r>
    <x v="237"/>
    <s v="Powiat wołowski"/>
    <x v="0"/>
    <x v="0"/>
    <n v="2"/>
  </r>
  <r>
    <x v="238"/>
    <s v="Powiat wrocławski"/>
    <x v="0"/>
    <x v="0"/>
    <n v="3"/>
  </r>
  <r>
    <x v="239"/>
    <s v="Powiat brzeski"/>
    <x v="0"/>
    <x v="0"/>
    <n v="4"/>
  </r>
  <r>
    <x v="240"/>
    <s v="Powiat głubczycki"/>
    <x v="0"/>
    <x v="0"/>
    <n v="1"/>
  </r>
  <r>
    <x v="241"/>
    <s v="Powiat namysłowski"/>
    <x v="0"/>
    <x v="0"/>
    <n v="3"/>
  </r>
  <r>
    <x v="242"/>
    <s v="Powiat nyski"/>
    <x v="0"/>
    <x v="0"/>
    <n v="4"/>
  </r>
  <r>
    <x v="243"/>
    <s v="Powiat prudnicki"/>
    <x v="0"/>
    <x v="0"/>
    <n v="4"/>
  </r>
  <r>
    <x v="244"/>
    <s v="Powiat kędzierzyńsko-kozielski"/>
    <x v="0"/>
    <x v="0"/>
    <n v="7"/>
  </r>
  <r>
    <x v="245"/>
    <s v="Powiat kluczborski"/>
    <x v="0"/>
    <x v="0"/>
    <n v="3"/>
  </r>
  <r>
    <x v="246"/>
    <s v="Powiat krapkowicki"/>
    <x v="0"/>
    <x v="0"/>
    <n v="4"/>
  </r>
  <r>
    <x v="247"/>
    <s v="Powiat oleski"/>
    <x v="0"/>
    <x v="0"/>
    <n v="1"/>
  </r>
  <r>
    <x v="248"/>
    <s v="Powiat opolski"/>
    <x v="0"/>
    <x v="0"/>
    <n v="12"/>
  </r>
  <r>
    <x v="249"/>
    <s v="Powiat strzelecki"/>
    <x v="0"/>
    <x v="0"/>
    <n v="4"/>
  </r>
  <r>
    <x v="250"/>
    <s v="Powiat bydgoski"/>
    <x v="0"/>
    <x v="0"/>
    <n v="10"/>
  </r>
  <r>
    <x v="251"/>
    <s v="Powiat toruński"/>
    <x v="0"/>
    <x v="0"/>
    <n v="7"/>
  </r>
  <r>
    <x v="252"/>
    <s v="Powiat brodnicki"/>
    <x v="0"/>
    <x v="0"/>
    <n v="6"/>
  </r>
  <r>
    <x v="253"/>
    <s v="Powiat chełmiński"/>
    <x v="0"/>
    <x v="0"/>
    <n v="4"/>
  </r>
  <r>
    <x v="254"/>
    <s v="Powiat golubsko-dobrzyński"/>
    <x v="0"/>
    <x v="0"/>
    <n v="4"/>
  </r>
  <r>
    <x v="255"/>
    <s v="Powiat grudziądzki"/>
    <x v="0"/>
    <x v="0"/>
    <n v="4"/>
  </r>
  <r>
    <x v="256"/>
    <s v="Powiat rypiński"/>
    <x v="0"/>
    <x v="0"/>
    <n v="3"/>
  </r>
  <r>
    <x v="257"/>
    <s v="Powiat wąbrzeski"/>
    <x v="0"/>
    <x v="0"/>
    <n v="4"/>
  </r>
  <r>
    <x v="258"/>
    <s v="Powiat aleksandrowski"/>
    <x v="0"/>
    <x v="0"/>
    <n v="2"/>
  </r>
  <r>
    <x v="259"/>
    <s v="Powiat lipnowski"/>
    <x v="0"/>
    <x v="0"/>
    <n v="7"/>
  </r>
  <r>
    <x v="260"/>
    <s v="Powiat radziejowski"/>
    <x v="0"/>
    <x v="0"/>
    <n v="2"/>
  </r>
  <r>
    <x v="261"/>
    <s v="Powiat włocławski"/>
    <x v="0"/>
    <x v="0"/>
    <n v="9"/>
  </r>
  <r>
    <x v="262"/>
    <s v="Powiat inowrocławski"/>
    <x v="0"/>
    <x v="0"/>
    <n v="8"/>
  </r>
  <r>
    <x v="263"/>
    <s v="Powiat mogileński"/>
    <x v="0"/>
    <x v="0"/>
    <n v="1"/>
  </r>
  <r>
    <x v="264"/>
    <s v="Powiat nakielski"/>
    <x v="0"/>
    <x v="0"/>
    <n v="2"/>
  </r>
  <r>
    <x v="265"/>
    <s v="Powiat żniński"/>
    <x v="0"/>
    <x v="0"/>
    <n v="2"/>
  </r>
  <r>
    <x v="266"/>
    <s v="Powiat sępoleński"/>
    <x v="0"/>
    <x v="0"/>
    <n v="2"/>
  </r>
  <r>
    <x v="267"/>
    <s v="Powiat świecki"/>
    <x v="0"/>
    <x v="0"/>
    <n v="8"/>
  </r>
  <r>
    <x v="268"/>
    <s v="Powiat tucholski"/>
    <x v="0"/>
    <x v="0"/>
    <n v="2"/>
  </r>
  <r>
    <x v="269"/>
    <s v="Powiat gdański"/>
    <x v="0"/>
    <x v="0"/>
    <n v="5"/>
  </r>
  <r>
    <x v="270"/>
    <s v="Powiat kartuski"/>
    <x v="0"/>
    <x v="0"/>
    <n v="5"/>
  </r>
  <r>
    <x v="271"/>
    <s v="Powiat nowodworski"/>
    <x v="0"/>
    <x v="0"/>
    <n v="2"/>
  </r>
  <r>
    <x v="272"/>
    <s v="Powiat pucki"/>
    <x v="0"/>
    <x v="0"/>
    <n v="4"/>
  </r>
  <r>
    <x v="273"/>
    <s v="Powiat wejherowski"/>
    <x v="0"/>
    <x v="0"/>
    <n v="3"/>
  </r>
  <r>
    <x v="274"/>
    <s v="Powiat bytowski"/>
    <x v="0"/>
    <x v="0"/>
    <n v="5"/>
  </r>
  <r>
    <x v="275"/>
    <s v="Powiat lęborski"/>
    <x v="0"/>
    <x v="0"/>
    <n v="1"/>
  </r>
  <r>
    <x v="276"/>
    <s v="Powiat słupski"/>
    <x v="0"/>
    <x v="0"/>
    <n v="7"/>
  </r>
  <r>
    <x v="277"/>
    <s v="Powiat malborski"/>
    <x v="0"/>
    <x v="0"/>
    <n v="1"/>
  </r>
  <r>
    <x v="278"/>
    <s v="Powiat starogardzki"/>
    <x v="0"/>
    <x v="0"/>
    <n v="3"/>
  </r>
  <r>
    <x v="279"/>
    <s v="Powiat tczewski"/>
    <x v="0"/>
    <x v="0"/>
    <n v="4"/>
  </r>
  <r>
    <x v="280"/>
    <s v="Powiat sztumski"/>
    <x v="0"/>
    <x v="0"/>
    <n v="3"/>
  </r>
  <r>
    <x v="281"/>
    <s v="Powiat chojnicki"/>
    <x v="0"/>
    <x v="0"/>
    <n v="4"/>
  </r>
  <r>
    <x v="282"/>
    <s v="Powiat człuchowski"/>
    <x v="0"/>
    <x v="0"/>
    <n v="1"/>
  </r>
  <r>
    <x v="283"/>
    <s v="Powiat braniewski"/>
    <x v="0"/>
    <x v="0"/>
    <n v="1"/>
  </r>
  <r>
    <x v="284"/>
    <s v="Powiat działdowski"/>
    <x v="0"/>
    <x v="0"/>
    <n v="4"/>
  </r>
  <r>
    <x v="285"/>
    <s v="Powiat elbląski"/>
    <x v="0"/>
    <x v="0"/>
    <n v="3"/>
  </r>
  <r>
    <x v="286"/>
    <s v="Powiat iławski"/>
    <x v="0"/>
    <x v="0"/>
    <n v="2"/>
  </r>
  <r>
    <x v="287"/>
    <s v="Powiat nowomiejski"/>
    <x v="0"/>
    <x v="0"/>
    <n v="5"/>
  </r>
  <r>
    <x v="288"/>
    <s v="Powiat ostródzki"/>
    <x v="0"/>
    <x v="0"/>
    <n v="1"/>
  </r>
  <r>
    <x v="289"/>
    <s v="Powiat ełcki"/>
    <x v="0"/>
    <x v="0"/>
    <n v="6"/>
  </r>
  <r>
    <x v="290"/>
    <s v="Powiat giżycki"/>
    <x v="0"/>
    <x v="0"/>
    <n v="4"/>
  </r>
  <r>
    <x v="291"/>
    <s v="Powiat piski"/>
    <x v="0"/>
    <x v="0"/>
    <n v="2"/>
  </r>
  <r>
    <x v="292"/>
    <s v="Powiat gołdapski"/>
    <x v="0"/>
    <x v="0"/>
    <n v="2"/>
  </r>
  <r>
    <x v="293"/>
    <s v="Powiat bartoszycki"/>
    <x v="0"/>
    <x v="0"/>
    <n v="4"/>
  </r>
  <r>
    <x v="294"/>
    <s v="Powiat lidzbarski"/>
    <x v="0"/>
    <x v="0"/>
    <n v="1"/>
  </r>
  <r>
    <x v="295"/>
    <s v="Powiat mrągowski"/>
    <x v="0"/>
    <x v="0"/>
    <n v="1"/>
  </r>
  <r>
    <x v="296"/>
    <s v="Powiat nidzicki"/>
    <x v="0"/>
    <x v="0"/>
    <n v="2"/>
  </r>
  <r>
    <x v="297"/>
    <s v="Powiat olsztyński"/>
    <x v="0"/>
    <x v="0"/>
    <n v="5"/>
  </r>
  <r>
    <x v="298"/>
    <s v="Powiat szczycieński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5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4" indent="0" compact="0" compactData="0" gridDropZones="1">
  <location ref="A1:B302" firstHeaderRow="1" firstDataRow="3" firstDataCol="1"/>
  <pivotFields count="5">
    <pivotField axis="axisRow" compact="0" outline="0" subtotalTop="0" showAll="0" defaultSubtota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compact="0" outline="0" showAll="0" defaultSubtotal="0"/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1">
    <field x="0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x14ac:dyDescent="0.25"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22" sqref="C22"/>
    </sheetView>
  </sheetViews>
  <sheetFormatPr defaultRowHeight="15" x14ac:dyDescent="0.25"/>
  <sheetData>
    <row r="1" spans="1:2" x14ac:dyDescent="0.25">
      <c r="A1" s="14" t="s">
        <v>642</v>
      </c>
      <c r="B1" s="14" t="s">
        <v>644</v>
      </c>
    </row>
    <row r="2" spans="1:2" x14ac:dyDescent="0.25">
      <c r="A2" s="12">
        <v>0</v>
      </c>
      <c r="B2" s="12">
        <v>0</v>
      </c>
    </row>
    <row r="3" spans="1:2" x14ac:dyDescent="0.25">
      <c r="A3" s="12">
        <v>1</v>
      </c>
      <c r="B3" s="12">
        <v>42</v>
      </c>
    </row>
    <row r="4" spans="1:2" x14ac:dyDescent="0.25">
      <c r="A4" s="12">
        <v>2</v>
      </c>
      <c r="B4" s="12">
        <v>43</v>
      </c>
    </row>
    <row r="5" spans="1:2" x14ac:dyDescent="0.25">
      <c r="A5" s="12">
        <v>3</v>
      </c>
      <c r="B5" s="12">
        <v>58</v>
      </c>
    </row>
    <row r="6" spans="1:2" x14ac:dyDescent="0.25">
      <c r="A6" s="12">
        <v>4</v>
      </c>
      <c r="B6" s="12">
        <v>50</v>
      </c>
    </row>
    <row r="7" spans="1:2" x14ac:dyDescent="0.25">
      <c r="A7" s="12">
        <v>5</v>
      </c>
      <c r="B7" s="12">
        <v>32</v>
      </c>
    </row>
    <row r="8" spans="1:2" x14ac:dyDescent="0.25">
      <c r="A8" s="12">
        <v>6</v>
      </c>
      <c r="B8" s="12">
        <v>19</v>
      </c>
    </row>
    <row r="9" spans="1:2" x14ac:dyDescent="0.25">
      <c r="A9" s="12">
        <v>7</v>
      </c>
      <c r="B9" s="12">
        <v>16</v>
      </c>
    </row>
    <row r="10" spans="1:2" x14ac:dyDescent="0.25">
      <c r="A10" s="12">
        <v>8</v>
      </c>
      <c r="B10" s="12">
        <v>13</v>
      </c>
    </row>
    <row r="11" spans="1:2" x14ac:dyDescent="0.25">
      <c r="A11" s="12">
        <v>9</v>
      </c>
      <c r="B11" s="12">
        <v>3</v>
      </c>
    </row>
    <row r="12" spans="1:2" x14ac:dyDescent="0.25">
      <c r="A12" s="12">
        <v>10</v>
      </c>
      <c r="B12" s="12">
        <v>7</v>
      </c>
    </row>
    <row r="13" spans="1:2" x14ac:dyDescent="0.25">
      <c r="A13" s="12">
        <v>11</v>
      </c>
      <c r="B13" s="12">
        <v>4</v>
      </c>
    </row>
    <row r="14" spans="1:2" x14ac:dyDescent="0.25">
      <c r="A14" s="12">
        <v>12</v>
      </c>
      <c r="B14" s="12">
        <v>3</v>
      </c>
    </row>
    <row r="15" spans="1:2" x14ac:dyDescent="0.25">
      <c r="A15" s="12">
        <v>13</v>
      </c>
      <c r="B15" s="12">
        <v>2</v>
      </c>
    </row>
    <row r="16" spans="1:2" x14ac:dyDescent="0.25">
      <c r="A16" s="12">
        <v>14</v>
      </c>
      <c r="B16" s="12">
        <v>4</v>
      </c>
    </row>
    <row r="17" spans="1:2" x14ac:dyDescent="0.25">
      <c r="A17" s="12">
        <v>15</v>
      </c>
      <c r="B17" s="12">
        <v>1</v>
      </c>
    </row>
    <row r="18" spans="1:2" x14ac:dyDescent="0.25">
      <c r="A18" s="12">
        <v>16</v>
      </c>
      <c r="B18" s="12">
        <v>1</v>
      </c>
    </row>
    <row r="19" spans="1:2" x14ac:dyDescent="0.25">
      <c r="A19" s="12">
        <v>17</v>
      </c>
      <c r="B19" s="12">
        <v>1</v>
      </c>
    </row>
    <row r="20" spans="1:2" ht="15.75" thickBot="1" x14ac:dyDescent="0.3">
      <c r="A20" s="13" t="s">
        <v>643</v>
      </c>
      <c r="B20" s="13">
        <v>0</v>
      </c>
    </row>
  </sheetData>
  <sortState ref="A2:A1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tabSelected="1" topLeftCell="B1" workbookViewId="0">
      <selection activeCell="O8" sqref="O8"/>
    </sheetView>
  </sheetViews>
  <sheetFormatPr defaultRowHeight="15" x14ac:dyDescent="0.25"/>
  <cols>
    <col min="1" max="1" width="12.140625" customWidth="1"/>
    <col min="2" max="2" width="21.28515625" customWidth="1"/>
    <col min="3" max="3" width="22.5703125" customWidth="1"/>
    <col min="6" max="6" width="16" customWidth="1"/>
    <col min="9" max="9" width="9.140625" customWidth="1"/>
    <col min="10" max="10" width="24.140625" customWidth="1"/>
    <col min="11" max="11" width="16" customWidth="1"/>
    <col min="14" max="14" width="23.42578125" customWidth="1"/>
    <col min="15" max="15" width="16" customWidth="1"/>
    <col min="16" max="16" width="11.5703125" bestFit="1" customWidth="1"/>
    <col min="19" max="19" width="8.5703125" customWidth="1"/>
  </cols>
  <sheetData>
    <row r="1" spans="1:19" x14ac:dyDescent="0.25">
      <c r="A1" t="s">
        <v>15</v>
      </c>
      <c r="B1" s="5" t="s">
        <v>627</v>
      </c>
      <c r="C1" t="s">
        <v>16</v>
      </c>
      <c r="D1" t="s">
        <v>17</v>
      </c>
      <c r="E1" t="s">
        <v>18</v>
      </c>
      <c r="F1" t="s">
        <v>19</v>
      </c>
      <c r="J1" s="19" t="s">
        <v>613</v>
      </c>
      <c r="K1" s="20"/>
      <c r="N1" s="21" t="s">
        <v>628</v>
      </c>
      <c r="O1" s="22"/>
      <c r="R1" s="5"/>
    </row>
    <row r="2" spans="1:19" x14ac:dyDescent="0.25">
      <c r="A2" t="s">
        <v>20</v>
      </c>
      <c r="B2" t="s">
        <v>21</v>
      </c>
      <c r="C2" t="s">
        <v>22</v>
      </c>
      <c r="D2" t="s">
        <v>23</v>
      </c>
      <c r="E2" s="3">
        <v>2</v>
      </c>
      <c r="F2" s="5" t="s">
        <v>641</v>
      </c>
      <c r="G2" t="s">
        <v>24</v>
      </c>
      <c r="J2" s="17" t="s">
        <v>614</v>
      </c>
      <c r="K2" s="28">
        <v>4.344481605351171</v>
      </c>
      <c r="N2" s="9" t="s">
        <v>626</v>
      </c>
      <c r="O2" s="10">
        <f>ROWS(E2:E300)</f>
        <v>299</v>
      </c>
      <c r="R2" s="5"/>
      <c r="S2" s="18"/>
    </row>
    <row r="3" spans="1:19" x14ac:dyDescent="0.25">
      <c r="A3" t="s">
        <v>25</v>
      </c>
      <c r="B3" t="s">
        <v>26</v>
      </c>
      <c r="C3" t="s">
        <v>22</v>
      </c>
      <c r="D3" t="s">
        <v>23</v>
      </c>
      <c r="E3" s="3">
        <v>3</v>
      </c>
      <c r="F3" s="5" t="s">
        <v>641</v>
      </c>
      <c r="G3" t="s">
        <v>24</v>
      </c>
      <c r="J3" s="16" t="s">
        <v>615</v>
      </c>
      <c r="K3" s="29">
        <v>0.17547296398615328</v>
      </c>
      <c r="N3" s="6" t="s">
        <v>623</v>
      </c>
      <c r="O3" s="7">
        <f>MIN(E2:E300)</f>
        <v>1</v>
      </c>
      <c r="R3" s="5"/>
      <c r="S3" s="18"/>
    </row>
    <row r="4" spans="1:19" x14ac:dyDescent="0.25">
      <c r="A4" t="s">
        <v>27</v>
      </c>
      <c r="B4" t="s">
        <v>28</v>
      </c>
      <c r="C4" t="s">
        <v>22</v>
      </c>
      <c r="D4" t="s">
        <v>23</v>
      </c>
      <c r="E4" s="3">
        <v>10</v>
      </c>
      <c r="F4" s="5" t="s">
        <v>641</v>
      </c>
      <c r="G4" t="s">
        <v>24</v>
      </c>
      <c r="J4" s="17" t="s">
        <v>616</v>
      </c>
      <c r="K4" s="17">
        <v>4</v>
      </c>
      <c r="N4" s="9" t="s">
        <v>624</v>
      </c>
      <c r="O4" s="11">
        <f>MAX(E2:E300)</f>
        <v>17</v>
      </c>
    </row>
    <row r="5" spans="1:19" x14ac:dyDescent="0.25">
      <c r="A5" t="s">
        <v>29</v>
      </c>
      <c r="B5" t="s">
        <v>30</v>
      </c>
      <c r="C5" t="s">
        <v>22</v>
      </c>
      <c r="D5" t="s">
        <v>23</v>
      </c>
      <c r="E5" s="3">
        <v>3</v>
      </c>
      <c r="F5" s="5" t="s">
        <v>641</v>
      </c>
      <c r="G5" t="s">
        <v>24</v>
      </c>
      <c r="J5" s="16" t="s">
        <v>617</v>
      </c>
      <c r="K5" s="16">
        <v>3</v>
      </c>
      <c r="N5" s="6" t="s">
        <v>622</v>
      </c>
      <c r="O5" s="7">
        <f>O4-O3</f>
        <v>16</v>
      </c>
    </row>
    <row r="6" spans="1:19" x14ac:dyDescent="0.25">
      <c r="A6" t="s">
        <v>31</v>
      </c>
      <c r="B6" t="s">
        <v>32</v>
      </c>
      <c r="C6" t="s">
        <v>22</v>
      </c>
      <c r="D6" t="s">
        <v>23</v>
      </c>
      <c r="E6" s="3">
        <v>2</v>
      </c>
      <c r="F6" s="5" t="s">
        <v>641</v>
      </c>
      <c r="G6" t="s">
        <v>24</v>
      </c>
      <c r="J6" s="17" t="s">
        <v>618</v>
      </c>
      <c r="K6" s="28">
        <v>3.0342111933640461</v>
      </c>
      <c r="N6" s="9" t="s">
        <v>614</v>
      </c>
      <c r="O6" s="30">
        <f>AVERAGE(E2:E300)</f>
        <v>4.344481605351171</v>
      </c>
    </row>
    <row r="7" spans="1:19" x14ac:dyDescent="0.25">
      <c r="A7" t="s">
        <v>33</v>
      </c>
      <c r="B7" t="s">
        <v>34</v>
      </c>
      <c r="C7" t="s">
        <v>22</v>
      </c>
      <c r="D7" t="s">
        <v>23</v>
      </c>
      <c r="E7" s="3">
        <v>8</v>
      </c>
      <c r="F7" s="5" t="s">
        <v>641</v>
      </c>
      <c r="G7" t="s">
        <v>24</v>
      </c>
      <c r="J7" s="16" t="s">
        <v>619</v>
      </c>
      <c r="K7" s="29">
        <v>9.2064375659356692</v>
      </c>
      <c r="N7" s="6" t="s">
        <v>618</v>
      </c>
      <c r="O7" s="31">
        <f>_xlfn.STDEV.P(E2:E300)</f>
        <v>3.0291330120754987</v>
      </c>
    </row>
    <row r="8" spans="1:19" x14ac:dyDescent="0.25">
      <c r="A8" t="s">
        <v>35</v>
      </c>
      <c r="B8" t="s">
        <v>36</v>
      </c>
      <c r="C8" t="s">
        <v>22</v>
      </c>
      <c r="D8" t="s">
        <v>23</v>
      </c>
      <c r="E8" s="3">
        <v>7</v>
      </c>
      <c r="F8" s="5" t="s">
        <v>641</v>
      </c>
      <c r="G8" t="s">
        <v>24</v>
      </c>
      <c r="J8" s="17" t="s">
        <v>620</v>
      </c>
      <c r="K8" s="28">
        <v>2.6139358894929541</v>
      </c>
      <c r="N8" s="9" t="s">
        <v>629</v>
      </c>
      <c r="O8" s="27">
        <f>O7/K2</f>
        <v>0.69723692887650035</v>
      </c>
    </row>
    <row r="9" spans="1:19" x14ac:dyDescent="0.25">
      <c r="A9" t="s">
        <v>37</v>
      </c>
      <c r="B9" t="s">
        <v>38</v>
      </c>
      <c r="C9" t="s">
        <v>22</v>
      </c>
      <c r="D9" t="s">
        <v>23</v>
      </c>
      <c r="E9" s="3">
        <v>10</v>
      </c>
      <c r="F9" s="5" t="s">
        <v>641</v>
      </c>
      <c r="G9" s="5" t="s">
        <v>24</v>
      </c>
      <c r="J9" s="16" t="s">
        <v>621</v>
      </c>
      <c r="K9" s="29">
        <v>1.5206081879951834</v>
      </c>
      <c r="N9" s="6" t="s">
        <v>630</v>
      </c>
      <c r="O9" s="31">
        <f>O6-O7</f>
        <v>1.3153485932756723</v>
      </c>
      <c r="P9" s="31">
        <f>O6+O7</f>
        <v>7.3736146174266697</v>
      </c>
    </row>
    <row r="10" spans="1:19" x14ac:dyDescent="0.25">
      <c r="A10" t="s">
        <v>39</v>
      </c>
      <c r="B10" t="s">
        <v>40</v>
      </c>
      <c r="C10" t="s">
        <v>22</v>
      </c>
      <c r="D10" t="s">
        <v>23</v>
      </c>
      <c r="E10" s="3">
        <v>3</v>
      </c>
      <c r="F10" s="5" t="s">
        <v>641</v>
      </c>
      <c r="G10" t="s">
        <v>24</v>
      </c>
      <c r="J10" s="17" t="s">
        <v>622</v>
      </c>
      <c r="K10" s="17">
        <v>16</v>
      </c>
      <c r="N10" s="9" t="s">
        <v>620</v>
      </c>
      <c r="O10" s="30">
        <f>KURT(E2:E300)</f>
        <v>2.6139358894929541</v>
      </c>
    </row>
    <row r="11" spans="1:19" x14ac:dyDescent="0.25">
      <c r="A11" t="s">
        <v>41</v>
      </c>
      <c r="B11" t="s">
        <v>42</v>
      </c>
      <c r="C11" t="s">
        <v>22</v>
      </c>
      <c r="D11" t="s">
        <v>23</v>
      </c>
      <c r="E11" s="3">
        <v>3</v>
      </c>
      <c r="F11" s="5" t="s">
        <v>641</v>
      </c>
      <c r="G11" t="s">
        <v>24</v>
      </c>
      <c r="J11" s="16" t="s">
        <v>639</v>
      </c>
      <c r="K11" s="16">
        <v>1</v>
      </c>
      <c r="N11" s="6" t="s">
        <v>621</v>
      </c>
      <c r="O11" s="31">
        <f>SKEW(E2:E300)</f>
        <v>1.5206081879951834</v>
      </c>
    </row>
    <row r="12" spans="1:19" x14ac:dyDescent="0.25">
      <c r="A12" t="s">
        <v>43</v>
      </c>
      <c r="B12" t="s">
        <v>44</v>
      </c>
      <c r="C12" t="s">
        <v>22</v>
      </c>
      <c r="D12" t="s">
        <v>23</v>
      </c>
      <c r="E12" s="3">
        <v>2</v>
      </c>
      <c r="F12" s="5" t="s">
        <v>641</v>
      </c>
      <c r="G12" s="5" t="s">
        <v>24</v>
      </c>
      <c r="J12" s="17" t="s">
        <v>624</v>
      </c>
      <c r="K12" s="17">
        <v>17</v>
      </c>
    </row>
    <row r="13" spans="1:19" x14ac:dyDescent="0.25">
      <c r="A13" t="s">
        <v>45</v>
      </c>
      <c r="B13" t="s">
        <v>46</v>
      </c>
      <c r="C13" t="s">
        <v>22</v>
      </c>
      <c r="D13" t="s">
        <v>23</v>
      </c>
      <c r="E13" s="3">
        <v>3</v>
      </c>
      <c r="F13" s="5" t="s">
        <v>641</v>
      </c>
      <c r="G13" t="s">
        <v>24</v>
      </c>
      <c r="J13" s="16" t="s">
        <v>625</v>
      </c>
      <c r="K13" s="16">
        <v>1299</v>
      </c>
    </row>
    <row r="14" spans="1:19" x14ac:dyDescent="0.25">
      <c r="A14" t="s">
        <v>47</v>
      </c>
      <c r="B14" t="s">
        <v>48</v>
      </c>
      <c r="C14" t="s">
        <v>22</v>
      </c>
      <c r="D14" t="s">
        <v>23</v>
      </c>
      <c r="E14" s="3">
        <v>3</v>
      </c>
      <c r="F14" s="5" t="s">
        <v>641</v>
      </c>
      <c r="G14" t="s">
        <v>24</v>
      </c>
      <c r="J14" s="17" t="s">
        <v>626</v>
      </c>
      <c r="K14" s="17">
        <v>299</v>
      </c>
      <c r="N14" s="21" t="s">
        <v>631</v>
      </c>
      <c r="O14" s="22"/>
    </row>
    <row r="15" spans="1:19" x14ac:dyDescent="0.25">
      <c r="A15" t="s">
        <v>49</v>
      </c>
      <c r="B15" t="s">
        <v>50</v>
      </c>
      <c r="C15" t="s">
        <v>22</v>
      </c>
      <c r="D15" t="s">
        <v>23</v>
      </c>
      <c r="E15" s="3">
        <v>6</v>
      </c>
      <c r="F15" s="5" t="s">
        <v>641</v>
      </c>
      <c r="G15" t="s">
        <v>24</v>
      </c>
      <c r="N15" s="9" t="s">
        <v>632</v>
      </c>
      <c r="O15" s="10">
        <f>_xlfn.QUARTILE.INC(E2:E300,1)</f>
        <v>2</v>
      </c>
      <c r="Q15" s="32"/>
    </row>
    <row r="16" spans="1:19" x14ac:dyDescent="0.25">
      <c r="A16" t="s">
        <v>51</v>
      </c>
      <c r="B16" t="s">
        <v>52</v>
      </c>
      <c r="C16" t="s">
        <v>22</v>
      </c>
      <c r="D16" t="s">
        <v>23</v>
      </c>
      <c r="E16" s="3">
        <v>1</v>
      </c>
      <c r="F16" s="5" t="s">
        <v>641</v>
      </c>
      <c r="G16" t="s">
        <v>24</v>
      </c>
      <c r="N16" s="6" t="s">
        <v>633</v>
      </c>
      <c r="O16" s="8">
        <f>_xlfn.QUARTILE.INC(E2:E300,2)</f>
        <v>4</v>
      </c>
    </row>
    <row r="17" spans="1:20" x14ac:dyDescent="0.25">
      <c r="A17" t="s">
        <v>53</v>
      </c>
      <c r="B17" t="s">
        <v>54</v>
      </c>
      <c r="C17" t="s">
        <v>22</v>
      </c>
      <c r="D17" t="s">
        <v>23</v>
      </c>
      <c r="E17" s="3">
        <v>5</v>
      </c>
      <c r="F17" s="5" t="s">
        <v>641</v>
      </c>
      <c r="G17" t="s">
        <v>24</v>
      </c>
      <c r="N17" s="9" t="s">
        <v>634</v>
      </c>
      <c r="O17" s="10">
        <f>_xlfn.QUARTILE.INC(E2:E300,3)</f>
        <v>5</v>
      </c>
    </row>
    <row r="18" spans="1:20" x14ac:dyDescent="0.25">
      <c r="A18" t="s">
        <v>55</v>
      </c>
      <c r="B18" t="s">
        <v>56</v>
      </c>
      <c r="C18" t="s">
        <v>22</v>
      </c>
      <c r="D18" t="s">
        <v>23</v>
      </c>
      <c r="E18" s="3">
        <v>5</v>
      </c>
      <c r="F18" s="5" t="s">
        <v>641</v>
      </c>
      <c r="G18" t="s">
        <v>24</v>
      </c>
      <c r="N18" s="6" t="s">
        <v>635</v>
      </c>
      <c r="O18" s="8">
        <f>(O17-O15)/2</f>
        <v>1.5</v>
      </c>
    </row>
    <row r="19" spans="1:20" x14ac:dyDescent="0.25">
      <c r="A19" t="s">
        <v>57</v>
      </c>
      <c r="B19" t="s">
        <v>58</v>
      </c>
      <c r="C19" t="s">
        <v>22</v>
      </c>
      <c r="D19" t="s">
        <v>23</v>
      </c>
      <c r="E19" s="3">
        <v>4</v>
      </c>
      <c r="F19" s="5" t="s">
        <v>641</v>
      </c>
      <c r="G19" t="s">
        <v>24</v>
      </c>
      <c r="J19" s="15"/>
      <c r="K19" s="15"/>
      <c r="N19" s="9" t="s">
        <v>636</v>
      </c>
      <c r="O19" s="27">
        <f>O18/O16</f>
        <v>0.375</v>
      </c>
    </row>
    <row r="20" spans="1:20" x14ac:dyDescent="0.25">
      <c r="A20" t="s">
        <v>59</v>
      </c>
      <c r="B20" t="s">
        <v>60</v>
      </c>
      <c r="C20" t="s">
        <v>22</v>
      </c>
      <c r="D20" t="s">
        <v>23</v>
      </c>
      <c r="E20" s="3">
        <v>3</v>
      </c>
      <c r="F20" s="5" t="s">
        <v>641</v>
      </c>
      <c r="G20" t="s">
        <v>24</v>
      </c>
      <c r="J20" s="12"/>
      <c r="K20" s="12"/>
      <c r="N20" s="6" t="s">
        <v>637</v>
      </c>
      <c r="O20" s="33">
        <f>((O15+O17)-(2*O16))/(2*O18)</f>
        <v>-0.33333333333333331</v>
      </c>
    </row>
    <row r="21" spans="1:20" x14ac:dyDescent="0.25">
      <c r="A21" t="s">
        <v>61</v>
      </c>
      <c r="B21" t="s">
        <v>62</v>
      </c>
      <c r="C21" t="s">
        <v>22</v>
      </c>
      <c r="D21" t="s">
        <v>23</v>
      </c>
      <c r="E21" s="3">
        <v>5</v>
      </c>
      <c r="F21" s="5" t="s">
        <v>641</v>
      </c>
      <c r="G21" t="s">
        <v>24</v>
      </c>
      <c r="J21" s="12"/>
      <c r="K21" s="12"/>
      <c r="N21" s="9" t="s">
        <v>638</v>
      </c>
      <c r="O21" s="10">
        <f>_xlfn.MODE.SNGL(E2:E300)</f>
        <v>3</v>
      </c>
      <c r="P21" s="10">
        <f>COUNTIF(E2:E300,O21)</f>
        <v>58</v>
      </c>
      <c r="Q21" s="23" t="s">
        <v>640</v>
      </c>
      <c r="R21" s="24"/>
      <c r="S21" s="24"/>
      <c r="T21" s="25"/>
    </row>
    <row r="22" spans="1:20" x14ac:dyDescent="0.25">
      <c r="A22" t="s">
        <v>63</v>
      </c>
      <c r="B22" t="s">
        <v>64</v>
      </c>
      <c r="C22" t="s">
        <v>22</v>
      </c>
      <c r="D22" t="s">
        <v>23</v>
      </c>
      <c r="E22" s="3">
        <v>3</v>
      </c>
      <c r="F22" s="5" t="s">
        <v>641</v>
      </c>
      <c r="G22" t="s">
        <v>24</v>
      </c>
      <c r="J22" s="12"/>
      <c r="K22" s="12"/>
    </row>
    <row r="23" spans="1:20" x14ac:dyDescent="0.25">
      <c r="A23" t="s">
        <v>65</v>
      </c>
      <c r="B23" t="s">
        <v>66</v>
      </c>
      <c r="C23" t="s">
        <v>22</v>
      </c>
      <c r="D23" t="s">
        <v>23</v>
      </c>
      <c r="E23" s="3">
        <v>8</v>
      </c>
      <c r="F23" s="5" t="s">
        <v>641</v>
      </c>
      <c r="G23" t="s">
        <v>24</v>
      </c>
      <c r="J23" s="12"/>
      <c r="K23" s="12"/>
    </row>
    <row r="24" spans="1:20" x14ac:dyDescent="0.25">
      <c r="A24" t="s">
        <v>67</v>
      </c>
      <c r="B24" t="s">
        <v>68</v>
      </c>
      <c r="C24" t="s">
        <v>22</v>
      </c>
      <c r="D24" t="s">
        <v>23</v>
      </c>
      <c r="E24" s="3">
        <v>5</v>
      </c>
      <c r="F24" s="5" t="s">
        <v>641</v>
      </c>
      <c r="G24" t="s">
        <v>24</v>
      </c>
      <c r="J24" s="12"/>
      <c r="K24" s="12"/>
      <c r="N24" s="21" t="s">
        <v>645</v>
      </c>
      <c r="O24" s="26"/>
    </row>
    <row r="25" spans="1:20" x14ac:dyDescent="0.25">
      <c r="A25" t="s">
        <v>69</v>
      </c>
      <c r="B25" t="s">
        <v>70</v>
      </c>
      <c r="C25" t="s">
        <v>22</v>
      </c>
      <c r="D25" t="s">
        <v>23</v>
      </c>
      <c r="E25" s="3">
        <v>3</v>
      </c>
      <c r="F25" s="5" t="s">
        <v>641</v>
      </c>
      <c r="G25" t="s">
        <v>24</v>
      </c>
      <c r="J25" s="12"/>
      <c r="K25" s="12"/>
      <c r="N25" s="10">
        <v>0</v>
      </c>
      <c r="O25" s="17">
        <v>0</v>
      </c>
    </row>
    <row r="26" spans="1:20" x14ac:dyDescent="0.25">
      <c r="A26" t="s">
        <v>71</v>
      </c>
      <c r="B26" t="s">
        <v>72</v>
      </c>
      <c r="C26" t="s">
        <v>22</v>
      </c>
      <c r="D26" t="s">
        <v>23</v>
      </c>
      <c r="E26" s="3">
        <v>6</v>
      </c>
      <c r="F26" s="5" t="s">
        <v>641</v>
      </c>
      <c r="G26" t="s">
        <v>24</v>
      </c>
      <c r="J26" s="12"/>
      <c r="K26" s="12"/>
      <c r="N26" s="8">
        <v>1</v>
      </c>
      <c r="O26" s="16">
        <v>42</v>
      </c>
    </row>
    <row r="27" spans="1:20" x14ac:dyDescent="0.25">
      <c r="A27" t="s">
        <v>73</v>
      </c>
      <c r="B27" t="s">
        <v>74</v>
      </c>
      <c r="C27" t="s">
        <v>22</v>
      </c>
      <c r="D27" t="s">
        <v>23</v>
      </c>
      <c r="E27" s="3">
        <v>4</v>
      </c>
      <c r="F27" s="5" t="s">
        <v>641</v>
      </c>
      <c r="G27" t="s">
        <v>24</v>
      </c>
      <c r="J27" s="12"/>
      <c r="K27" s="12"/>
      <c r="N27" s="10">
        <f>N26+1</f>
        <v>2</v>
      </c>
      <c r="O27" s="17">
        <v>43</v>
      </c>
    </row>
    <row r="28" spans="1:20" x14ac:dyDescent="0.25">
      <c r="A28" t="s">
        <v>75</v>
      </c>
      <c r="B28" t="s">
        <v>76</v>
      </c>
      <c r="C28" t="s">
        <v>22</v>
      </c>
      <c r="D28" t="s">
        <v>23</v>
      </c>
      <c r="E28" s="3">
        <v>3</v>
      </c>
      <c r="F28" s="5" t="s">
        <v>641</v>
      </c>
      <c r="G28" t="s">
        <v>24</v>
      </c>
      <c r="J28" s="12"/>
      <c r="K28" s="12"/>
      <c r="N28" s="8">
        <f t="shared" ref="N28:N41" si="0">N27+1</f>
        <v>3</v>
      </c>
      <c r="O28" s="16">
        <v>58</v>
      </c>
    </row>
    <row r="29" spans="1:20" x14ac:dyDescent="0.25">
      <c r="A29" t="s">
        <v>77</v>
      </c>
      <c r="B29" t="s">
        <v>78</v>
      </c>
      <c r="C29" t="s">
        <v>22</v>
      </c>
      <c r="D29" t="s">
        <v>23</v>
      </c>
      <c r="E29" s="3">
        <v>8</v>
      </c>
      <c r="F29" s="5" t="s">
        <v>641</v>
      </c>
      <c r="G29" t="s">
        <v>24</v>
      </c>
      <c r="J29" s="12"/>
      <c r="K29" s="12"/>
      <c r="N29" s="10">
        <f t="shared" si="0"/>
        <v>4</v>
      </c>
      <c r="O29" s="17">
        <v>50</v>
      </c>
    </row>
    <row r="30" spans="1:20" x14ac:dyDescent="0.25">
      <c r="A30" t="s">
        <v>79</v>
      </c>
      <c r="B30" t="s">
        <v>80</v>
      </c>
      <c r="C30" t="s">
        <v>22</v>
      </c>
      <c r="D30" t="s">
        <v>23</v>
      </c>
      <c r="E30" s="3">
        <v>4</v>
      </c>
      <c r="F30" s="5" t="s">
        <v>641</v>
      </c>
      <c r="G30" t="s">
        <v>24</v>
      </c>
      <c r="J30" s="12"/>
      <c r="K30" s="12"/>
      <c r="N30" s="8">
        <f t="shared" si="0"/>
        <v>5</v>
      </c>
      <c r="O30" s="16">
        <v>32</v>
      </c>
    </row>
    <row r="31" spans="1:20" x14ac:dyDescent="0.25">
      <c r="A31" t="s">
        <v>81</v>
      </c>
      <c r="B31" t="s">
        <v>82</v>
      </c>
      <c r="C31" t="s">
        <v>22</v>
      </c>
      <c r="D31" t="s">
        <v>23</v>
      </c>
      <c r="E31" s="3">
        <v>2</v>
      </c>
      <c r="F31" s="5" t="s">
        <v>641</v>
      </c>
      <c r="G31" t="s">
        <v>24</v>
      </c>
      <c r="J31" s="12"/>
      <c r="K31" s="12"/>
      <c r="N31" s="10">
        <f t="shared" si="0"/>
        <v>6</v>
      </c>
      <c r="O31" s="17">
        <v>19</v>
      </c>
    </row>
    <row r="32" spans="1:20" x14ac:dyDescent="0.25">
      <c r="A32" t="s">
        <v>83</v>
      </c>
      <c r="B32" t="s">
        <v>84</v>
      </c>
      <c r="C32" t="s">
        <v>22</v>
      </c>
      <c r="D32" t="s">
        <v>23</v>
      </c>
      <c r="E32" s="3">
        <v>3</v>
      </c>
      <c r="F32" s="5" t="s">
        <v>641</v>
      </c>
      <c r="G32" t="s">
        <v>24</v>
      </c>
      <c r="J32" s="12"/>
      <c r="K32" s="12"/>
      <c r="N32" s="8">
        <f t="shared" si="0"/>
        <v>7</v>
      </c>
      <c r="O32" s="16">
        <v>16</v>
      </c>
    </row>
    <row r="33" spans="1:15" x14ac:dyDescent="0.25">
      <c r="A33" t="s">
        <v>85</v>
      </c>
      <c r="B33" t="s">
        <v>86</v>
      </c>
      <c r="C33" t="s">
        <v>22</v>
      </c>
      <c r="D33" t="s">
        <v>23</v>
      </c>
      <c r="E33" s="3">
        <v>4</v>
      </c>
      <c r="F33" s="5" t="s">
        <v>641</v>
      </c>
      <c r="G33" t="s">
        <v>24</v>
      </c>
      <c r="J33" s="12"/>
      <c r="K33" s="12"/>
      <c r="N33" s="10">
        <f t="shared" si="0"/>
        <v>8</v>
      </c>
      <c r="O33" s="17">
        <v>13</v>
      </c>
    </row>
    <row r="34" spans="1:15" x14ac:dyDescent="0.25">
      <c r="A34" t="s">
        <v>87</v>
      </c>
      <c r="B34" t="s">
        <v>88</v>
      </c>
      <c r="C34" t="s">
        <v>22</v>
      </c>
      <c r="D34" t="s">
        <v>23</v>
      </c>
      <c r="E34" s="3">
        <v>3</v>
      </c>
      <c r="F34" s="5" t="s">
        <v>641</v>
      </c>
      <c r="G34" t="s">
        <v>24</v>
      </c>
      <c r="N34" s="8">
        <f t="shared" si="0"/>
        <v>9</v>
      </c>
      <c r="O34" s="16">
        <v>3</v>
      </c>
    </row>
    <row r="35" spans="1:15" x14ac:dyDescent="0.25">
      <c r="A35" t="s">
        <v>89</v>
      </c>
      <c r="B35" t="s">
        <v>90</v>
      </c>
      <c r="C35" t="s">
        <v>22</v>
      </c>
      <c r="D35" t="s">
        <v>23</v>
      </c>
      <c r="E35" s="3">
        <v>4</v>
      </c>
      <c r="F35" s="5" t="s">
        <v>641</v>
      </c>
      <c r="G35" t="s">
        <v>24</v>
      </c>
      <c r="N35" s="10">
        <f t="shared" si="0"/>
        <v>10</v>
      </c>
      <c r="O35" s="17">
        <v>7</v>
      </c>
    </row>
    <row r="36" spans="1:15" x14ac:dyDescent="0.25">
      <c r="A36" t="s">
        <v>91</v>
      </c>
      <c r="B36" t="s">
        <v>92</v>
      </c>
      <c r="C36" t="s">
        <v>22</v>
      </c>
      <c r="D36" t="s">
        <v>23</v>
      </c>
      <c r="E36" s="3">
        <v>3</v>
      </c>
      <c r="F36" s="5" t="s">
        <v>641</v>
      </c>
      <c r="G36" t="s">
        <v>24</v>
      </c>
      <c r="N36" s="8">
        <f t="shared" si="0"/>
        <v>11</v>
      </c>
      <c r="O36" s="16">
        <v>4</v>
      </c>
    </row>
    <row r="37" spans="1:15" x14ac:dyDescent="0.25">
      <c r="A37" t="s">
        <v>93</v>
      </c>
      <c r="B37" t="s">
        <v>94</v>
      </c>
      <c r="C37" t="s">
        <v>22</v>
      </c>
      <c r="D37" t="s">
        <v>23</v>
      </c>
      <c r="E37" s="3">
        <v>3</v>
      </c>
      <c r="F37" s="5" t="s">
        <v>641</v>
      </c>
      <c r="G37" t="s">
        <v>24</v>
      </c>
      <c r="N37" s="10">
        <f t="shared" si="0"/>
        <v>12</v>
      </c>
      <c r="O37" s="17">
        <v>3</v>
      </c>
    </row>
    <row r="38" spans="1:15" x14ac:dyDescent="0.25">
      <c r="A38" t="s">
        <v>95</v>
      </c>
      <c r="B38" t="s">
        <v>96</v>
      </c>
      <c r="C38" t="s">
        <v>22</v>
      </c>
      <c r="D38" t="s">
        <v>23</v>
      </c>
      <c r="E38" s="3">
        <v>1</v>
      </c>
      <c r="F38" s="5" t="s">
        <v>641</v>
      </c>
      <c r="G38" t="s">
        <v>24</v>
      </c>
      <c r="N38" s="8">
        <f t="shared" si="0"/>
        <v>13</v>
      </c>
      <c r="O38" s="16">
        <v>2</v>
      </c>
    </row>
    <row r="39" spans="1:15" x14ac:dyDescent="0.25">
      <c r="A39" t="s">
        <v>97</v>
      </c>
      <c r="B39" t="s">
        <v>98</v>
      </c>
      <c r="C39" t="s">
        <v>22</v>
      </c>
      <c r="D39" t="s">
        <v>23</v>
      </c>
      <c r="E39" s="3">
        <v>1</v>
      </c>
      <c r="F39" s="5" t="s">
        <v>641</v>
      </c>
      <c r="G39" t="s">
        <v>24</v>
      </c>
      <c r="N39" s="10">
        <f t="shared" si="0"/>
        <v>14</v>
      </c>
      <c r="O39" s="17">
        <v>4</v>
      </c>
    </row>
    <row r="40" spans="1:15" x14ac:dyDescent="0.25">
      <c r="A40" t="s">
        <v>99</v>
      </c>
      <c r="B40" t="s">
        <v>100</v>
      </c>
      <c r="C40" t="s">
        <v>22</v>
      </c>
      <c r="D40" t="s">
        <v>23</v>
      </c>
      <c r="E40" s="3">
        <v>7</v>
      </c>
      <c r="F40" s="5" t="s">
        <v>641</v>
      </c>
      <c r="G40" t="s">
        <v>24</v>
      </c>
      <c r="N40" s="8">
        <f t="shared" si="0"/>
        <v>15</v>
      </c>
      <c r="O40" s="16">
        <v>1</v>
      </c>
    </row>
    <row r="41" spans="1:15" x14ac:dyDescent="0.25">
      <c r="A41" t="s">
        <v>101</v>
      </c>
      <c r="B41" t="s">
        <v>102</v>
      </c>
      <c r="C41" t="s">
        <v>22</v>
      </c>
      <c r="D41" t="s">
        <v>23</v>
      </c>
      <c r="E41" s="3">
        <v>4</v>
      </c>
      <c r="F41" s="5" t="s">
        <v>641</v>
      </c>
      <c r="G41" t="s">
        <v>24</v>
      </c>
      <c r="N41" s="10">
        <f t="shared" si="0"/>
        <v>16</v>
      </c>
      <c r="O41" s="17">
        <v>1</v>
      </c>
    </row>
    <row r="42" spans="1:15" x14ac:dyDescent="0.25">
      <c r="A42" t="s">
        <v>103</v>
      </c>
      <c r="B42" t="s">
        <v>104</v>
      </c>
      <c r="C42" t="s">
        <v>22</v>
      </c>
      <c r="D42" t="s">
        <v>23</v>
      </c>
      <c r="E42" s="3">
        <v>1</v>
      </c>
      <c r="F42" s="5" t="s">
        <v>641</v>
      </c>
      <c r="G42" t="s">
        <v>24</v>
      </c>
      <c r="N42" s="8">
        <f>N41+1</f>
        <v>17</v>
      </c>
      <c r="O42" s="16">
        <v>1</v>
      </c>
    </row>
    <row r="43" spans="1:15" x14ac:dyDescent="0.25">
      <c r="A43" t="s">
        <v>105</v>
      </c>
      <c r="B43" t="s">
        <v>106</v>
      </c>
      <c r="C43" t="s">
        <v>22</v>
      </c>
      <c r="D43" t="s">
        <v>23</v>
      </c>
      <c r="E43" s="3">
        <v>6</v>
      </c>
      <c r="F43" s="5" t="s">
        <v>641</v>
      </c>
      <c r="G43" t="s">
        <v>24</v>
      </c>
    </row>
    <row r="44" spans="1:15" x14ac:dyDescent="0.25">
      <c r="A44" t="s">
        <v>107</v>
      </c>
      <c r="B44" t="s">
        <v>108</v>
      </c>
      <c r="C44" t="s">
        <v>22</v>
      </c>
      <c r="D44" t="s">
        <v>23</v>
      </c>
      <c r="E44" s="3">
        <v>2</v>
      </c>
      <c r="F44" s="5" t="s">
        <v>641</v>
      </c>
      <c r="G44" t="s">
        <v>24</v>
      </c>
    </row>
    <row r="45" spans="1:15" x14ac:dyDescent="0.25">
      <c r="A45" t="s">
        <v>109</v>
      </c>
      <c r="B45" t="s">
        <v>110</v>
      </c>
      <c r="C45" t="s">
        <v>22</v>
      </c>
      <c r="D45" t="s">
        <v>23</v>
      </c>
      <c r="E45" s="3">
        <v>1</v>
      </c>
      <c r="F45" s="5" t="s">
        <v>641</v>
      </c>
      <c r="G45" t="s">
        <v>24</v>
      </c>
    </row>
    <row r="46" spans="1:15" x14ac:dyDescent="0.25">
      <c r="A46" t="s">
        <v>111</v>
      </c>
      <c r="B46" t="s">
        <v>112</v>
      </c>
      <c r="C46" t="s">
        <v>22</v>
      </c>
      <c r="D46" t="s">
        <v>23</v>
      </c>
      <c r="E46" s="3">
        <v>4</v>
      </c>
      <c r="F46" s="5" t="s">
        <v>641</v>
      </c>
      <c r="G46" t="s">
        <v>24</v>
      </c>
    </row>
    <row r="47" spans="1:15" x14ac:dyDescent="0.25">
      <c r="A47" t="s">
        <v>113</v>
      </c>
      <c r="B47" t="s">
        <v>114</v>
      </c>
      <c r="C47" t="s">
        <v>22</v>
      </c>
      <c r="D47" t="s">
        <v>23</v>
      </c>
      <c r="E47" s="3">
        <v>1</v>
      </c>
      <c r="F47" s="5" t="s">
        <v>641</v>
      </c>
      <c r="G47" t="s">
        <v>24</v>
      </c>
    </row>
    <row r="48" spans="1:15" x14ac:dyDescent="0.25">
      <c r="A48" t="s">
        <v>115</v>
      </c>
      <c r="B48" t="s">
        <v>116</v>
      </c>
      <c r="C48" t="s">
        <v>22</v>
      </c>
      <c r="D48" t="s">
        <v>23</v>
      </c>
      <c r="E48" s="3">
        <v>7</v>
      </c>
      <c r="F48" s="5" t="s">
        <v>641</v>
      </c>
      <c r="G48" t="s">
        <v>24</v>
      </c>
    </row>
    <row r="49" spans="1:7" x14ac:dyDescent="0.25">
      <c r="A49" t="s">
        <v>117</v>
      </c>
      <c r="B49" t="s">
        <v>118</v>
      </c>
      <c r="C49" t="s">
        <v>22</v>
      </c>
      <c r="D49" t="s">
        <v>23</v>
      </c>
      <c r="E49" s="3">
        <v>1</v>
      </c>
      <c r="F49" s="5" t="s">
        <v>641</v>
      </c>
      <c r="G49" t="s">
        <v>24</v>
      </c>
    </row>
    <row r="50" spans="1:7" x14ac:dyDescent="0.25">
      <c r="A50" t="s">
        <v>119</v>
      </c>
      <c r="B50" t="s">
        <v>120</v>
      </c>
      <c r="C50" t="s">
        <v>22</v>
      </c>
      <c r="D50" t="s">
        <v>23</v>
      </c>
      <c r="E50" s="3">
        <v>3</v>
      </c>
      <c r="F50" s="5" t="s">
        <v>641</v>
      </c>
      <c r="G50" t="s">
        <v>24</v>
      </c>
    </row>
    <row r="51" spans="1:7" x14ac:dyDescent="0.25">
      <c r="A51" t="s">
        <v>121</v>
      </c>
      <c r="B51" t="s">
        <v>122</v>
      </c>
      <c r="C51" t="s">
        <v>22</v>
      </c>
      <c r="D51" t="s">
        <v>23</v>
      </c>
      <c r="E51" s="3">
        <v>3</v>
      </c>
      <c r="F51" s="5" t="s">
        <v>641</v>
      </c>
      <c r="G51" t="s">
        <v>24</v>
      </c>
    </row>
    <row r="52" spans="1:7" x14ac:dyDescent="0.25">
      <c r="A52" t="s">
        <v>123</v>
      </c>
      <c r="B52" t="s">
        <v>124</v>
      </c>
      <c r="C52" t="s">
        <v>22</v>
      </c>
      <c r="D52" t="s">
        <v>23</v>
      </c>
      <c r="E52" s="3">
        <v>11</v>
      </c>
      <c r="F52" s="5" t="s">
        <v>641</v>
      </c>
      <c r="G52" t="s">
        <v>24</v>
      </c>
    </row>
    <row r="53" spans="1:7" x14ac:dyDescent="0.25">
      <c r="A53" t="s">
        <v>125</v>
      </c>
      <c r="B53" t="s">
        <v>126</v>
      </c>
      <c r="C53" t="s">
        <v>22</v>
      </c>
      <c r="D53" t="s">
        <v>23</v>
      </c>
      <c r="E53" s="3">
        <v>5</v>
      </c>
      <c r="F53" s="5" t="s">
        <v>641</v>
      </c>
      <c r="G53" t="s">
        <v>24</v>
      </c>
    </row>
    <row r="54" spans="1:7" x14ac:dyDescent="0.25">
      <c r="A54" t="s">
        <v>127</v>
      </c>
      <c r="B54" t="s">
        <v>128</v>
      </c>
      <c r="C54" t="s">
        <v>22</v>
      </c>
      <c r="D54" t="s">
        <v>23</v>
      </c>
      <c r="E54" s="3">
        <v>2</v>
      </c>
      <c r="F54" s="5" t="s">
        <v>641</v>
      </c>
      <c r="G54" t="s">
        <v>24</v>
      </c>
    </row>
    <row r="55" spans="1:7" x14ac:dyDescent="0.25">
      <c r="A55" t="s">
        <v>129</v>
      </c>
      <c r="B55" t="s">
        <v>130</v>
      </c>
      <c r="C55" t="s">
        <v>22</v>
      </c>
      <c r="D55" t="s">
        <v>23</v>
      </c>
      <c r="E55" s="3">
        <v>10</v>
      </c>
      <c r="F55" s="5" t="s">
        <v>641</v>
      </c>
      <c r="G55" t="s">
        <v>24</v>
      </c>
    </row>
    <row r="56" spans="1:7" x14ac:dyDescent="0.25">
      <c r="A56" t="s">
        <v>131</v>
      </c>
      <c r="B56" t="s">
        <v>132</v>
      </c>
      <c r="C56" t="s">
        <v>22</v>
      </c>
      <c r="D56" t="s">
        <v>23</v>
      </c>
      <c r="E56" s="3">
        <v>3</v>
      </c>
      <c r="F56" s="5" t="s">
        <v>641</v>
      </c>
      <c r="G56" t="s">
        <v>24</v>
      </c>
    </row>
    <row r="57" spans="1:7" x14ac:dyDescent="0.25">
      <c r="A57" t="s">
        <v>133</v>
      </c>
      <c r="B57" t="s">
        <v>134</v>
      </c>
      <c r="C57" t="s">
        <v>22</v>
      </c>
      <c r="D57" t="s">
        <v>23</v>
      </c>
      <c r="E57" s="3">
        <v>5</v>
      </c>
      <c r="F57" s="5" t="s">
        <v>641</v>
      </c>
      <c r="G57" t="s">
        <v>24</v>
      </c>
    </row>
    <row r="58" spans="1:7" x14ac:dyDescent="0.25">
      <c r="A58" t="s">
        <v>135</v>
      </c>
      <c r="B58" t="s">
        <v>136</v>
      </c>
      <c r="C58" t="s">
        <v>22</v>
      </c>
      <c r="D58" t="s">
        <v>23</v>
      </c>
      <c r="E58" s="3">
        <v>7</v>
      </c>
      <c r="F58" s="5" t="s">
        <v>641</v>
      </c>
      <c r="G58" t="s">
        <v>24</v>
      </c>
    </row>
    <row r="59" spans="1:7" x14ac:dyDescent="0.25">
      <c r="A59" t="s">
        <v>137</v>
      </c>
      <c r="B59" t="s">
        <v>138</v>
      </c>
      <c r="C59" t="s">
        <v>22</v>
      </c>
      <c r="D59" t="s">
        <v>23</v>
      </c>
      <c r="E59" s="3">
        <v>12</v>
      </c>
      <c r="F59" s="5" t="s">
        <v>641</v>
      </c>
      <c r="G59" t="s">
        <v>24</v>
      </c>
    </row>
    <row r="60" spans="1:7" x14ac:dyDescent="0.25">
      <c r="A60" t="s">
        <v>139</v>
      </c>
      <c r="B60" t="s">
        <v>140</v>
      </c>
      <c r="C60" t="s">
        <v>22</v>
      </c>
      <c r="D60" t="s">
        <v>23</v>
      </c>
      <c r="E60" s="3">
        <v>4</v>
      </c>
      <c r="F60" s="5" t="s">
        <v>641</v>
      </c>
      <c r="G60" t="s">
        <v>24</v>
      </c>
    </row>
    <row r="61" spans="1:7" x14ac:dyDescent="0.25">
      <c r="A61" t="s">
        <v>141</v>
      </c>
      <c r="B61" t="s">
        <v>142</v>
      </c>
      <c r="C61" t="s">
        <v>22</v>
      </c>
      <c r="D61" t="s">
        <v>23</v>
      </c>
      <c r="E61" s="3">
        <v>4</v>
      </c>
      <c r="F61" s="5" t="s">
        <v>641</v>
      </c>
      <c r="G61" t="s">
        <v>24</v>
      </c>
    </row>
    <row r="62" spans="1:7" x14ac:dyDescent="0.25">
      <c r="A62" t="s">
        <v>143</v>
      </c>
      <c r="B62" t="s">
        <v>144</v>
      </c>
      <c r="C62" t="s">
        <v>22</v>
      </c>
      <c r="D62" t="s">
        <v>23</v>
      </c>
      <c r="E62" s="3">
        <v>5</v>
      </c>
      <c r="F62" s="5" t="s">
        <v>641</v>
      </c>
      <c r="G62" t="s">
        <v>24</v>
      </c>
    </row>
    <row r="63" spans="1:7" x14ac:dyDescent="0.25">
      <c r="A63" t="s">
        <v>145</v>
      </c>
      <c r="B63" t="s">
        <v>146</v>
      </c>
      <c r="C63" t="s">
        <v>22</v>
      </c>
      <c r="D63" t="s">
        <v>23</v>
      </c>
      <c r="E63" s="3">
        <v>2</v>
      </c>
      <c r="F63" s="5" t="s">
        <v>641</v>
      </c>
      <c r="G63" t="s">
        <v>24</v>
      </c>
    </row>
    <row r="64" spans="1:7" x14ac:dyDescent="0.25">
      <c r="A64" t="s">
        <v>147</v>
      </c>
      <c r="B64" t="s">
        <v>148</v>
      </c>
      <c r="C64" t="s">
        <v>22</v>
      </c>
      <c r="D64" t="s">
        <v>23</v>
      </c>
      <c r="E64" s="3">
        <v>10</v>
      </c>
      <c r="F64" s="5" t="s">
        <v>641</v>
      </c>
      <c r="G64" t="s">
        <v>24</v>
      </c>
    </row>
    <row r="65" spans="1:7" x14ac:dyDescent="0.25">
      <c r="A65" t="s">
        <v>149</v>
      </c>
      <c r="B65" t="s">
        <v>150</v>
      </c>
      <c r="C65" t="s">
        <v>22</v>
      </c>
      <c r="D65" t="s">
        <v>23</v>
      </c>
      <c r="E65" s="3">
        <v>12</v>
      </c>
      <c r="F65" s="5" t="s">
        <v>641</v>
      </c>
      <c r="G65" t="s">
        <v>24</v>
      </c>
    </row>
    <row r="66" spans="1:7" x14ac:dyDescent="0.25">
      <c r="A66" t="s">
        <v>151</v>
      </c>
      <c r="B66" t="s">
        <v>152</v>
      </c>
      <c r="C66" t="s">
        <v>22</v>
      </c>
      <c r="D66" t="s">
        <v>23</v>
      </c>
      <c r="E66" s="3">
        <v>10</v>
      </c>
      <c r="F66" s="5" t="s">
        <v>641</v>
      </c>
      <c r="G66" t="s">
        <v>24</v>
      </c>
    </row>
    <row r="67" spans="1:7" x14ac:dyDescent="0.25">
      <c r="A67" t="s">
        <v>153</v>
      </c>
      <c r="B67" t="s">
        <v>154</v>
      </c>
      <c r="C67" t="s">
        <v>22</v>
      </c>
      <c r="D67" t="s">
        <v>23</v>
      </c>
      <c r="E67" s="3">
        <v>3</v>
      </c>
      <c r="F67" s="5" t="s">
        <v>641</v>
      </c>
      <c r="G67" t="s">
        <v>24</v>
      </c>
    </row>
    <row r="68" spans="1:7" x14ac:dyDescent="0.25">
      <c r="A68" t="s">
        <v>155</v>
      </c>
      <c r="B68" t="s">
        <v>156</v>
      </c>
      <c r="C68" t="s">
        <v>22</v>
      </c>
      <c r="D68" t="s">
        <v>23</v>
      </c>
      <c r="E68" s="3">
        <v>4</v>
      </c>
      <c r="F68" s="5" t="s">
        <v>641</v>
      </c>
      <c r="G68" t="s">
        <v>24</v>
      </c>
    </row>
    <row r="69" spans="1:7" x14ac:dyDescent="0.25">
      <c r="A69" t="s">
        <v>157</v>
      </c>
      <c r="B69" t="s">
        <v>158</v>
      </c>
      <c r="C69" t="s">
        <v>22</v>
      </c>
      <c r="D69" t="s">
        <v>23</v>
      </c>
      <c r="E69" s="3">
        <v>7</v>
      </c>
      <c r="F69" s="5" t="s">
        <v>641</v>
      </c>
      <c r="G69" t="s">
        <v>24</v>
      </c>
    </row>
    <row r="70" spans="1:7" x14ac:dyDescent="0.25">
      <c r="A70" t="s">
        <v>159</v>
      </c>
      <c r="B70" t="s">
        <v>160</v>
      </c>
      <c r="C70" t="s">
        <v>22</v>
      </c>
      <c r="D70" t="s">
        <v>23</v>
      </c>
      <c r="E70" s="3">
        <v>11</v>
      </c>
      <c r="F70" s="5" t="s">
        <v>641</v>
      </c>
      <c r="G70" t="s">
        <v>24</v>
      </c>
    </row>
    <row r="71" spans="1:7" x14ac:dyDescent="0.25">
      <c r="A71" t="s">
        <v>161</v>
      </c>
      <c r="B71" t="s">
        <v>162</v>
      </c>
      <c r="C71" t="s">
        <v>22</v>
      </c>
      <c r="D71" t="s">
        <v>23</v>
      </c>
      <c r="E71" s="3">
        <v>4</v>
      </c>
      <c r="F71" s="5" t="s">
        <v>641</v>
      </c>
      <c r="G71" t="s">
        <v>24</v>
      </c>
    </row>
    <row r="72" spans="1:7" x14ac:dyDescent="0.25">
      <c r="A72" t="s">
        <v>163</v>
      </c>
      <c r="B72" t="s">
        <v>164</v>
      </c>
      <c r="C72" t="s">
        <v>22</v>
      </c>
      <c r="D72" t="s">
        <v>23</v>
      </c>
      <c r="E72" s="3">
        <v>4</v>
      </c>
      <c r="F72" s="5" t="s">
        <v>641</v>
      </c>
      <c r="G72" t="s">
        <v>24</v>
      </c>
    </row>
    <row r="73" spans="1:7" x14ac:dyDescent="0.25">
      <c r="A73" t="s">
        <v>165</v>
      </c>
      <c r="B73" t="s">
        <v>166</v>
      </c>
      <c r="C73" t="s">
        <v>22</v>
      </c>
      <c r="D73" t="s">
        <v>23</v>
      </c>
      <c r="E73" s="3">
        <v>14</v>
      </c>
      <c r="F73" s="5" t="s">
        <v>641</v>
      </c>
      <c r="G73" t="s">
        <v>24</v>
      </c>
    </row>
    <row r="74" spans="1:7" x14ac:dyDescent="0.25">
      <c r="A74" t="s">
        <v>167</v>
      </c>
      <c r="B74" t="s">
        <v>168</v>
      </c>
      <c r="C74" t="s">
        <v>22</v>
      </c>
      <c r="D74" t="s">
        <v>23</v>
      </c>
      <c r="E74" s="3">
        <v>14</v>
      </c>
      <c r="F74" s="5" t="s">
        <v>641</v>
      </c>
      <c r="G74" t="s">
        <v>24</v>
      </c>
    </row>
    <row r="75" spans="1:7" x14ac:dyDescent="0.25">
      <c r="A75" t="s">
        <v>169</v>
      </c>
      <c r="B75" t="s">
        <v>170</v>
      </c>
      <c r="C75" t="s">
        <v>22</v>
      </c>
      <c r="D75" t="s">
        <v>23</v>
      </c>
      <c r="E75" s="3">
        <v>8</v>
      </c>
      <c r="F75" s="5" t="s">
        <v>641</v>
      </c>
      <c r="G75" t="s">
        <v>24</v>
      </c>
    </row>
    <row r="76" spans="1:7" x14ac:dyDescent="0.25">
      <c r="A76" t="s">
        <v>171</v>
      </c>
      <c r="B76" t="s">
        <v>172</v>
      </c>
      <c r="C76" t="s">
        <v>22</v>
      </c>
      <c r="D76" t="s">
        <v>23</v>
      </c>
      <c r="E76" s="3">
        <v>4</v>
      </c>
      <c r="F76" s="5" t="s">
        <v>641</v>
      </c>
      <c r="G76" t="s">
        <v>24</v>
      </c>
    </row>
    <row r="77" spans="1:7" x14ac:dyDescent="0.25">
      <c r="A77" t="s">
        <v>173</v>
      </c>
      <c r="B77" t="s">
        <v>174</v>
      </c>
      <c r="C77" t="s">
        <v>22</v>
      </c>
      <c r="D77" t="s">
        <v>23</v>
      </c>
      <c r="E77" s="3">
        <v>3</v>
      </c>
      <c r="F77" s="5" t="s">
        <v>641</v>
      </c>
      <c r="G77" t="s">
        <v>24</v>
      </c>
    </row>
    <row r="78" spans="1:7" x14ac:dyDescent="0.25">
      <c r="A78" t="s">
        <v>175</v>
      </c>
      <c r="B78" t="s">
        <v>176</v>
      </c>
      <c r="C78" t="s">
        <v>22</v>
      </c>
      <c r="D78" t="s">
        <v>23</v>
      </c>
      <c r="E78" s="3">
        <v>8</v>
      </c>
      <c r="F78" s="5" t="s">
        <v>641</v>
      </c>
      <c r="G78" t="s">
        <v>24</v>
      </c>
    </row>
    <row r="79" spans="1:7" x14ac:dyDescent="0.25">
      <c r="A79" t="s">
        <v>177</v>
      </c>
      <c r="B79" t="s">
        <v>178</v>
      </c>
      <c r="C79" t="s">
        <v>22</v>
      </c>
      <c r="D79" t="s">
        <v>23</v>
      </c>
      <c r="E79" s="3">
        <v>2</v>
      </c>
      <c r="F79" s="5" t="s">
        <v>641</v>
      </c>
      <c r="G79" t="s">
        <v>24</v>
      </c>
    </row>
    <row r="80" spans="1:7" x14ac:dyDescent="0.25">
      <c r="A80" t="s">
        <v>179</v>
      </c>
      <c r="B80" t="s">
        <v>180</v>
      </c>
      <c r="C80" t="s">
        <v>22</v>
      </c>
      <c r="D80" t="s">
        <v>23</v>
      </c>
      <c r="E80" s="3">
        <v>2</v>
      </c>
      <c r="F80" s="5" t="s">
        <v>641</v>
      </c>
      <c r="G80" t="s">
        <v>24</v>
      </c>
    </row>
    <row r="81" spans="1:7" x14ac:dyDescent="0.25">
      <c r="A81" t="s">
        <v>181</v>
      </c>
      <c r="B81" t="s">
        <v>182</v>
      </c>
      <c r="C81" t="s">
        <v>22</v>
      </c>
      <c r="D81" t="s">
        <v>23</v>
      </c>
      <c r="E81" s="3">
        <v>6</v>
      </c>
      <c r="F81" s="5" t="s">
        <v>641</v>
      </c>
      <c r="G81" t="s">
        <v>24</v>
      </c>
    </row>
    <row r="82" spans="1:7" x14ac:dyDescent="0.25">
      <c r="A82" t="s">
        <v>183</v>
      </c>
      <c r="B82" t="s">
        <v>184</v>
      </c>
      <c r="C82" t="s">
        <v>22</v>
      </c>
      <c r="D82" t="s">
        <v>23</v>
      </c>
      <c r="E82" s="3">
        <v>17</v>
      </c>
      <c r="F82" s="5" t="s">
        <v>641</v>
      </c>
      <c r="G82" t="s">
        <v>24</v>
      </c>
    </row>
    <row r="83" spans="1:7" x14ac:dyDescent="0.25">
      <c r="A83" t="s">
        <v>185</v>
      </c>
      <c r="B83" t="s">
        <v>186</v>
      </c>
      <c r="C83" t="s">
        <v>22</v>
      </c>
      <c r="D83" t="s">
        <v>23</v>
      </c>
      <c r="E83" s="3">
        <v>14</v>
      </c>
      <c r="F83" s="5" t="s">
        <v>641</v>
      </c>
      <c r="G83" t="s">
        <v>24</v>
      </c>
    </row>
    <row r="84" spans="1:7" x14ac:dyDescent="0.25">
      <c r="A84" t="s">
        <v>187</v>
      </c>
      <c r="B84" t="s">
        <v>188</v>
      </c>
      <c r="C84" t="s">
        <v>22</v>
      </c>
      <c r="D84" t="s">
        <v>23</v>
      </c>
      <c r="E84" s="3">
        <v>2</v>
      </c>
      <c r="F84" s="5" t="s">
        <v>641</v>
      </c>
      <c r="G84" t="s">
        <v>24</v>
      </c>
    </row>
    <row r="85" spans="1:7" x14ac:dyDescent="0.25">
      <c r="A85" t="s">
        <v>189</v>
      </c>
      <c r="B85" t="s">
        <v>190</v>
      </c>
      <c r="C85" t="s">
        <v>22</v>
      </c>
      <c r="D85" t="s">
        <v>23</v>
      </c>
      <c r="E85" s="3">
        <v>8</v>
      </c>
      <c r="F85" s="5" t="s">
        <v>641</v>
      </c>
      <c r="G85" t="s">
        <v>24</v>
      </c>
    </row>
    <row r="86" spans="1:7" x14ac:dyDescent="0.25">
      <c r="A86" t="s">
        <v>191</v>
      </c>
      <c r="B86" t="s">
        <v>192</v>
      </c>
      <c r="C86" t="s">
        <v>22</v>
      </c>
      <c r="D86" t="s">
        <v>23</v>
      </c>
      <c r="E86" s="3">
        <v>3</v>
      </c>
      <c r="F86" s="5" t="s">
        <v>641</v>
      </c>
      <c r="G86" t="s">
        <v>24</v>
      </c>
    </row>
    <row r="87" spans="1:7" x14ac:dyDescent="0.25">
      <c r="A87" t="s">
        <v>193</v>
      </c>
      <c r="B87" t="s">
        <v>194</v>
      </c>
      <c r="C87" t="s">
        <v>22</v>
      </c>
      <c r="D87" t="s">
        <v>23</v>
      </c>
      <c r="E87" s="3">
        <v>7</v>
      </c>
      <c r="F87" s="5" t="s">
        <v>641</v>
      </c>
      <c r="G87" t="s">
        <v>24</v>
      </c>
    </row>
    <row r="88" spans="1:7" x14ac:dyDescent="0.25">
      <c r="A88" t="s">
        <v>195</v>
      </c>
      <c r="B88" t="s">
        <v>196</v>
      </c>
      <c r="C88" t="s">
        <v>22</v>
      </c>
      <c r="D88" t="s">
        <v>23</v>
      </c>
      <c r="E88" s="3">
        <v>11</v>
      </c>
      <c r="F88" s="5" t="s">
        <v>641</v>
      </c>
      <c r="G88" t="s">
        <v>24</v>
      </c>
    </row>
    <row r="89" spans="1:7" x14ac:dyDescent="0.25">
      <c r="A89" t="s">
        <v>197</v>
      </c>
      <c r="B89" t="s">
        <v>198</v>
      </c>
      <c r="C89" t="s">
        <v>22</v>
      </c>
      <c r="D89" t="s">
        <v>23</v>
      </c>
      <c r="E89" s="3">
        <v>3</v>
      </c>
      <c r="F89" s="5" t="s">
        <v>641</v>
      </c>
      <c r="G89" t="s">
        <v>24</v>
      </c>
    </row>
    <row r="90" spans="1:7" x14ac:dyDescent="0.25">
      <c r="A90" t="s">
        <v>199</v>
      </c>
      <c r="B90" t="s">
        <v>200</v>
      </c>
      <c r="C90" t="s">
        <v>22</v>
      </c>
      <c r="D90" t="s">
        <v>23</v>
      </c>
      <c r="E90" s="3">
        <v>5</v>
      </c>
      <c r="F90" s="5" t="s">
        <v>641</v>
      </c>
      <c r="G90" t="s">
        <v>24</v>
      </c>
    </row>
    <row r="91" spans="1:7" x14ac:dyDescent="0.25">
      <c r="A91" t="s">
        <v>201</v>
      </c>
      <c r="B91" t="s">
        <v>202</v>
      </c>
      <c r="C91" t="s">
        <v>22</v>
      </c>
      <c r="D91" t="s">
        <v>23</v>
      </c>
      <c r="E91" s="3">
        <v>13</v>
      </c>
      <c r="F91" s="5" t="s">
        <v>641</v>
      </c>
      <c r="G91" t="s">
        <v>24</v>
      </c>
    </row>
    <row r="92" spans="1:7" x14ac:dyDescent="0.25">
      <c r="A92" t="s">
        <v>203</v>
      </c>
      <c r="B92" t="s">
        <v>204</v>
      </c>
      <c r="C92" t="s">
        <v>22</v>
      </c>
      <c r="D92" t="s">
        <v>23</v>
      </c>
      <c r="E92" s="3">
        <v>5</v>
      </c>
      <c r="F92" s="5" t="s">
        <v>641</v>
      </c>
      <c r="G92" t="s">
        <v>24</v>
      </c>
    </row>
    <row r="93" spans="1:7" x14ac:dyDescent="0.25">
      <c r="A93" t="s">
        <v>205</v>
      </c>
      <c r="B93" t="s">
        <v>206</v>
      </c>
      <c r="C93" t="s">
        <v>22</v>
      </c>
      <c r="D93" t="s">
        <v>23</v>
      </c>
      <c r="E93" s="3">
        <v>3</v>
      </c>
      <c r="F93" s="5" t="s">
        <v>641</v>
      </c>
      <c r="G93" t="s">
        <v>24</v>
      </c>
    </row>
    <row r="94" spans="1:7" x14ac:dyDescent="0.25">
      <c r="A94" t="s">
        <v>207</v>
      </c>
      <c r="B94" t="s">
        <v>208</v>
      </c>
      <c r="C94" t="s">
        <v>22</v>
      </c>
      <c r="D94" t="s">
        <v>23</v>
      </c>
      <c r="E94" s="3">
        <v>2</v>
      </c>
      <c r="F94" s="5" t="s">
        <v>641</v>
      </c>
      <c r="G94" t="s">
        <v>24</v>
      </c>
    </row>
    <row r="95" spans="1:7" x14ac:dyDescent="0.25">
      <c r="A95" t="s">
        <v>209</v>
      </c>
      <c r="B95" t="s">
        <v>210</v>
      </c>
      <c r="C95" t="s">
        <v>22</v>
      </c>
      <c r="D95" t="s">
        <v>23</v>
      </c>
      <c r="E95" s="3">
        <v>2</v>
      </c>
      <c r="F95" s="5" t="s">
        <v>641</v>
      </c>
      <c r="G95" t="s">
        <v>24</v>
      </c>
    </row>
    <row r="96" spans="1:7" x14ac:dyDescent="0.25">
      <c r="A96" t="s">
        <v>211</v>
      </c>
      <c r="B96" t="s">
        <v>212</v>
      </c>
      <c r="C96" t="s">
        <v>22</v>
      </c>
      <c r="D96" t="s">
        <v>23</v>
      </c>
      <c r="E96" s="3">
        <v>4</v>
      </c>
      <c r="F96" s="5" t="s">
        <v>641</v>
      </c>
      <c r="G96" t="s">
        <v>24</v>
      </c>
    </row>
    <row r="97" spans="1:7" x14ac:dyDescent="0.25">
      <c r="A97" t="s">
        <v>213</v>
      </c>
      <c r="B97" t="s">
        <v>214</v>
      </c>
      <c r="C97" t="s">
        <v>22</v>
      </c>
      <c r="D97" t="s">
        <v>23</v>
      </c>
      <c r="E97" s="3">
        <v>2</v>
      </c>
      <c r="F97" s="5" t="s">
        <v>641</v>
      </c>
      <c r="G97" t="s">
        <v>24</v>
      </c>
    </row>
    <row r="98" spans="1:7" x14ac:dyDescent="0.25">
      <c r="A98" t="s">
        <v>215</v>
      </c>
      <c r="B98" t="s">
        <v>216</v>
      </c>
      <c r="C98" t="s">
        <v>22</v>
      </c>
      <c r="D98" t="s">
        <v>23</v>
      </c>
      <c r="E98" s="3">
        <v>4</v>
      </c>
      <c r="F98" s="5" t="s">
        <v>641</v>
      </c>
      <c r="G98" t="s">
        <v>24</v>
      </c>
    </row>
    <row r="99" spans="1:7" x14ac:dyDescent="0.25">
      <c r="A99" t="s">
        <v>217</v>
      </c>
      <c r="B99" t="s">
        <v>218</v>
      </c>
      <c r="C99" t="s">
        <v>22</v>
      </c>
      <c r="D99" t="s">
        <v>23</v>
      </c>
      <c r="E99" s="3">
        <v>3</v>
      </c>
      <c r="F99" s="5" t="s">
        <v>641</v>
      </c>
      <c r="G99" t="s">
        <v>24</v>
      </c>
    </row>
    <row r="100" spans="1:7" x14ac:dyDescent="0.25">
      <c r="A100" t="s">
        <v>219</v>
      </c>
      <c r="B100" t="s">
        <v>40</v>
      </c>
      <c r="C100" t="s">
        <v>22</v>
      </c>
      <c r="D100" t="s">
        <v>23</v>
      </c>
      <c r="E100" s="3">
        <v>1</v>
      </c>
      <c r="F100" s="5" t="s">
        <v>641</v>
      </c>
      <c r="G100" t="s">
        <v>24</v>
      </c>
    </row>
    <row r="101" spans="1:7" x14ac:dyDescent="0.25">
      <c r="A101" t="s">
        <v>220</v>
      </c>
      <c r="B101" t="s">
        <v>221</v>
      </c>
      <c r="C101" t="s">
        <v>22</v>
      </c>
      <c r="D101" t="s">
        <v>23</v>
      </c>
      <c r="E101" s="3">
        <v>3</v>
      </c>
      <c r="F101" s="5" t="s">
        <v>641</v>
      </c>
      <c r="G101" t="s">
        <v>24</v>
      </c>
    </row>
    <row r="102" spans="1:7" x14ac:dyDescent="0.25">
      <c r="A102" t="s">
        <v>222</v>
      </c>
      <c r="B102" t="s">
        <v>223</v>
      </c>
      <c r="C102" t="s">
        <v>22</v>
      </c>
      <c r="D102" t="s">
        <v>23</v>
      </c>
      <c r="E102" s="3">
        <v>1</v>
      </c>
      <c r="F102" s="5" t="s">
        <v>641</v>
      </c>
      <c r="G102" t="s">
        <v>24</v>
      </c>
    </row>
    <row r="103" spans="1:7" x14ac:dyDescent="0.25">
      <c r="A103" t="s">
        <v>224</v>
      </c>
      <c r="B103" t="s">
        <v>225</v>
      </c>
      <c r="C103" t="s">
        <v>22</v>
      </c>
      <c r="D103" t="s">
        <v>23</v>
      </c>
      <c r="E103" s="3">
        <v>5</v>
      </c>
      <c r="F103" s="5" t="s">
        <v>641</v>
      </c>
      <c r="G103" t="s">
        <v>24</v>
      </c>
    </row>
    <row r="104" spans="1:7" x14ac:dyDescent="0.25">
      <c r="A104" t="s">
        <v>226</v>
      </c>
      <c r="B104" t="s">
        <v>227</v>
      </c>
      <c r="C104" t="s">
        <v>22</v>
      </c>
      <c r="D104" t="s">
        <v>23</v>
      </c>
      <c r="E104" s="3">
        <v>1</v>
      </c>
      <c r="F104" s="5" t="s">
        <v>641</v>
      </c>
      <c r="G104" t="s">
        <v>24</v>
      </c>
    </row>
    <row r="105" spans="1:7" x14ac:dyDescent="0.25">
      <c r="A105" t="s">
        <v>228</v>
      </c>
      <c r="B105" t="s">
        <v>229</v>
      </c>
      <c r="C105" t="s">
        <v>22</v>
      </c>
      <c r="D105" t="s">
        <v>23</v>
      </c>
      <c r="E105" s="3">
        <v>4</v>
      </c>
      <c r="F105" s="5" t="s">
        <v>641</v>
      </c>
      <c r="G105" t="s">
        <v>24</v>
      </c>
    </row>
    <row r="106" spans="1:7" x14ac:dyDescent="0.25">
      <c r="A106" t="s">
        <v>230</v>
      </c>
      <c r="B106" t="s">
        <v>231</v>
      </c>
      <c r="C106" t="s">
        <v>22</v>
      </c>
      <c r="D106" t="s">
        <v>23</v>
      </c>
      <c r="E106" s="3">
        <v>3</v>
      </c>
      <c r="F106" s="5" t="s">
        <v>641</v>
      </c>
      <c r="G106" t="s">
        <v>24</v>
      </c>
    </row>
    <row r="107" spans="1:7" x14ac:dyDescent="0.25">
      <c r="A107" t="s">
        <v>232</v>
      </c>
      <c r="B107" t="s">
        <v>233</v>
      </c>
      <c r="C107" t="s">
        <v>22</v>
      </c>
      <c r="D107" t="s">
        <v>23</v>
      </c>
      <c r="E107" s="3">
        <v>7</v>
      </c>
      <c r="F107" s="5" t="s">
        <v>641</v>
      </c>
      <c r="G107" t="s">
        <v>24</v>
      </c>
    </row>
    <row r="108" spans="1:7" x14ac:dyDescent="0.25">
      <c r="A108" t="s">
        <v>234</v>
      </c>
      <c r="B108" t="s">
        <v>235</v>
      </c>
      <c r="C108" t="s">
        <v>22</v>
      </c>
      <c r="D108" t="s">
        <v>23</v>
      </c>
      <c r="E108" s="3">
        <v>3</v>
      </c>
      <c r="F108" s="5" t="s">
        <v>641</v>
      </c>
      <c r="G108" t="s">
        <v>24</v>
      </c>
    </row>
    <row r="109" spans="1:7" x14ac:dyDescent="0.25">
      <c r="A109" t="s">
        <v>236</v>
      </c>
      <c r="B109" t="s">
        <v>237</v>
      </c>
      <c r="C109" t="s">
        <v>22</v>
      </c>
      <c r="D109" t="s">
        <v>23</v>
      </c>
      <c r="E109" s="3">
        <v>3</v>
      </c>
      <c r="F109" s="5" t="s">
        <v>641</v>
      </c>
      <c r="G109" t="s">
        <v>24</v>
      </c>
    </row>
    <row r="110" spans="1:7" x14ac:dyDescent="0.25">
      <c r="A110" t="s">
        <v>238</v>
      </c>
      <c r="B110" t="s">
        <v>239</v>
      </c>
      <c r="C110" t="s">
        <v>22</v>
      </c>
      <c r="D110" t="s">
        <v>23</v>
      </c>
      <c r="E110" s="3">
        <v>2</v>
      </c>
      <c r="F110" s="5" t="s">
        <v>641</v>
      </c>
      <c r="G110" t="s">
        <v>24</v>
      </c>
    </row>
    <row r="111" spans="1:7" x14ac:dyDescent="0.25">
      <c r="A111" t="s">
        <v>240</v>
      </c>
      <c r="B111" t="s">
        <v>241</v>
      </c>
      <c r="C111" t="s">
        <v>22</v>
      </c>
      <c r="D111" t="s">
        <v>23</v>
      </c>
      <c r="E111" s="3">
        <v>13</v>
      </c>
      <c r="F111" s="5" t="s">
        <v>641</v>
      </c>
      <c r="G111" t="s">
        <v>24</v>
      </c>
    </row>
    <row r="112" spans="1:7" x14ac:dyDescent="0.25">
      <c r="A112" t="s">
        <v>242</v>
      </c>
      <c r="B112" t="s">
        <v>243</v>
      </c>
      <c r="C112" t="s">
        <v>22</v>
      </c>
      <c r="D112" t="s">
        <v>23</v>
      </c>
      <c r="E112" s="3">
        <v>6</v>
      </c>
      <c r="F112" s="5" t="s">
        <v>641</v>
      </c>
      <c r="G112" t="s">
        <v>24</v>
      </c>
    </row>
    <row r="113" spans="1:7" x14ac:dyDescent="0.25">
      <c r="A113" t="s">
        <v>244</v>
      </c>
      <c r="B113" t="s">
        <v>245</v>
      </c>
      <c r="C113" t="s">
        <v>22</v>
      </c>
      <c r="D113" t="s">
        <v>23</v>
      </c>
      <c r="E113" s="3">
        <v>16</v>
      </c>
      <c r="F113" s="5" t="s">
        <v>641</v>
      </c>
      <c r="G113" t="s">
        <v>24</v>
      </c>
    </row>
    <row r="114" spans="1:7" x14ac:dyDescent="0.25">
      <c r="A114" t="s">
        <v>246</v>
      </c>
      <c r="B114" t="s">
        <v>247</v>
      </c>
      <c r="C114" t="s">
        <v>22</v>
      </c>
      <c r="D114" t="s">
        <v>23</v>
      </c>
      <c r="E114" s="3">
        <v>6</v>
      </c>
      <c r="F114" s="5" t="s">
        <v>641</v>
      </c>
      <c r="G114" t="s">
        <v>24</v>
      </c>
    </row>
    <row r="115" spans="1:7" x14ac:dyDescent="0.25">
      <c r="A115" t="s">
        <v>248</v>
      </c>
      <c r="B115" t="s">
        <v>249</v>
      </c>
      <c r="C115" t="s">
        <v>22</v>
      </c>
      <c r="D115" t="s">
        <v>23</v>
      </c>
      <c r="E115" s="3">
        <v>2</v>
      </c>
      <c r="F115" s="5" t="s">
        <v>641</v>
      </c>
      <c r="G115" t="s">
        <v>24</v>
      </c>
    </row>
    <row r="116" spans="1:7" x14ac:dyDescent="0.25">
      <c r="A116" t="s">
        <v>250</v>
      </c>
      <c r="B116" t="s">
        <v>251</v>
      </c>
      <c r="C116" t="s">
        <v>22</v>
      </c>
      <c r="D116" t="s">
        <v>23</v>
      </c>
      <c r="E116" s="3">
        <v>5</v>
      </c>
      <c r="F116" s="5" t="s">
        <v>641</v>
      </c>
      <c r="G116" t="s">
        <v>24</v>
      </c>
    </row>
    <row r="117" spans="1:7" x14ac:dyDescent="0.25">
      <c r="A117" t="s">
        <v>252</v>
      </c>
      <c r="B117" t="s">
        <v>253</v>
      </c>
      <c r="C117" t="s">
        <v>22</v>
      </c>
      <c r="D117" t="s">
        <v>23</v>
      </c>
      <c r="E117" s="3">
        <v>1</v>
      </c>
      <c r="F117" s="5" t="s">
        <v>641</v>
      </c>
      <c r="G117" t="s">
        <v>24</v>
      </c>
    </row>
    <row r="118" spans="1:7" x14ac:dyDescent="0.25">
      <c r="A118" t="s">
        <v>254</v>
      </c>
      <c r="B118" t="s">
        <v>255</v>
      </c>
      <c r="C118" t="s">
        <v>22</v>
      </c>
      <c r="D118" t="s">
        <v>23</v>
      </c>
      <c r="E118" s="3">
        <v>6</v>
      </c>
      <c r="F118" s="5" t="s">
        <v>641</v>
      </c>
      <c r="G118" t="s">
        <v>24</v>
      </c>
    </row>
    <row r="119" spans="1:7" x14ac:dyDescent="0.25">
      <c r="A119" t="s">
        <v>256</v>
      </c>
      <c r="B119" t="s">
        <v>257</v>
      </c>
      <c r="C119" t="s">
        <v>22</v>
      </c>
      <c r="D119" t="s">
        <v>23</v>
      </c>
      <c r="E119" s="3">
        <v>8</v>
      </c>
      <c r="F119" s="5" t="s">
        <v>641</v>
      </c>
      <c r="G119" t="s">
        <v>24</v>
      </c>
    </row>
    <row r="120" spans="1:7" x14ac:dyDescent="0.25">
      <c r="A120" t="s">
        <v>258</v>
      </c>
      <c r="B120" t="s">
        <v>259</v>
      </c>
      <c r="C120" t="s">
        <v>22</v>
      </c>
      <c r="D120" t="s">
        <v>23</v>
      </c>
      <c r="E120" s="3">
        <v>6</v>
      </c>
      <c r="F120" s="5" t="s">
        <v>641</v>
      </c>
      <c r="G120" t="s">
        <v>24</v>
      </c>
    </row>
    <row r="121" spans="1:7" x14ac:dyDescent="0.25">
      <c r="A121" t="s">
        <v>260</v>
      </c>
      <c r="B121" t="s">
        <v>261</v>
      </c>
      <c r="C121" t="s">
        <v>22</v>
      </c>
      <c r="D121" t="s">
        <v>23</v>
      </c>
      <c r="E121" s="3">
        <v>4</v>
      </c>
      <c r="F121" s="5" t="s">
        <v>641</v>
      </c>
      <c r="G121" t="s">
        <v>24</v>
      </c>
    </row>
    <row r="122" spans="1:7" x14ac:dyDescent="0.25">
      <c r="A122" t="s">
        <v>262</v>
      </c>
      <c r="B122" t="s">
        <v>263</v>
      </c>
      <c r="C122" t="s">
        <v>22</v>
      </c>
      <c r="D122" t="s">
        <v>23</v>
      </c>
      <c r="E122" s="3">
        <v>5</v>
      </c>
      <c r="F122" s="5" t="s">
        <v>641</v>
      </c>
      <c r="G122" t="s">
        <v>24</v>
      </c>
    </row>
    <row r="123" spans="1:7" x14ac:dyDescent="0.25">
      <c r="A123" t="s">
        <v>264</v>
      </c>
      <c r="B123" t="s">
        <v>265</v>
      </c>
      <c r="C123" t="s">
        <v>22</v>
      </c>
      <c r="D123" t="s">
        <v>23</v>
      </c>
      <c r="E123" s="3">
        <v>15</v>
      </c>
      <c r="F123" s="5" t="s">
        <v>641</v>
      </c>
      <c r="G123" t="s">
        <v>24</v>
      </c>
    </row>
    <row r="124" spans="1:7" x14ac:dyDescent="0.25">
      <c r="A124" t="s">
        <v>266</v>
      </c>
      <c r="B124" t="s">
        <v>267</v>
      </c>
      <c r="C124" t="s">
        <v>22</v>
      </c>
      <c r="D124" t="s">
        <v>23</v>
      </c>
      <c r="E124" s="3">
        <v>5</v>
      </c>
      <c r="F124" s="5" t="s">
        <v>641</v>
      </c>
      <c r="G124" t="s">
        <v>24</v>
      </c>
    </row>
    <row r="125" spans="1:7" x14ac:dyDescent="0.25">
      <c r="A125" t="s">
        <v>268</v>
      </c>
      <c r="B125" t="s">
        <v>269</v>
      </c>
      <c r="C125" t="s">
        <v>22</v>
      </c>
      <c r="D125" t="s">
        <v>23</v>
      </c>
      <c r="E125" s="3">
        <v>1</v>
      </c>
      <c r="F125" s="5" t="s">
        <v>641</v>
      </c>
      <c r="G125" t="s">
        <v>24</v>
      </c>
    </row>
    <row r="126" spans="1:7" x14ac:dyDescent="0.25">
      <c r="A126" t="s">
        <v>270</v>
      </c>
      <c r="B126" t="s">
        <v>271</v>
      </c>
      <c r="C126" t="s">
        <v>22</v>
      </c>
      <c r="D126" t="s">
        <v>23</v>
      </c>
      <c r="E126" s="3">
        <v>9</v>
      </c>
      <c r="F126" s="5" t="s">
        <v>641</v>
      </c>
      <c r="G126" t="s">
        <v>24</v>
      </c>
    </row>
    <row r="127" spans="1:7" x14ac:dyDescent="0.25">
      <c r="A127" t="s">
        <v>272</v>
      </c>
      <c r="B127" t="s">
        <v>273</v>
      </c>
      <c r="C127" t="s">
        <v>22</v>
      </c>
      <c r="D127" t="s">
        <v>23</v>
      </c>
      <c r="E127" s="3">
        <v>6</v>
      </c>
      <c r="F127" s="5" t="s">
        <v>641</v>
      </c>
      <c r="G127" t="s">
        <v>24</v>
      </c>
    </row>
    <row r="128" spans="1:7" x14ac:dyDescent="0.25">
      <c r="A128" t="s">
        <v>274</v>
      </c>
      <c r="B128" t="s">
        <v>275</v>
      </c>
      <c r="C128" t="s">
        <v>22</v>
      </c>
      <c r="D128" t="s">
        <v>23</v>
      </c>
      <c r="E128" s="3">
        <v>2</v>
      </c>
      <c r="F128" s="5" t="s">
        <v>641</v>
      </c>
      <c r="G128" t="s">
        <v>24</v>
      </c>
    </row>
    <row r="129" spans="1:7" x14ac:dyDescent="0.25">
      <c r="A129" t="s">
        <v>276</v>
      </c>
      <c r="B129" t="s">
        <v>277</v>
      </c>
      <c r="C129" t="s">
        <v>22</v>
      </c>
      <c r="D129" t="s">
        <v>23</v>
      </c>
      <c r="E129" s="3">
        <v>3</v>
      </c>
      <c r="F129" s="5" t="s">
        <v>641</v>
      </c>
      <c r="G129" t="s">
        <v>24</v>
      </c>
    </row>
    <row r="130" spans="1:7" x14ac:dyDescent="0.25">
      <c r="A130" t="s">
        <v>278</v>
      </c>
      <c r="B130" t="s">
        <v>279</v>
      </c>
      <c r="C130" t="s">
        <v>22</v>
      </c>
      <c r="D130" t="s">
        <v>23</v>
      </c>
      <c r="E130" s="3">
        <v>5</v>
      </c>
      <c r="F130" s="5" t="s">
        <v>641</v>
      </c>
      <c r="G130" t="s">
        <v>24</v>
      </c>
    </row>
    <row r="131" spans="1:7" x14ac:dyDescent="0.25">
      <c r="A131" t="s">
        <v>280</v>
      </c>
      <c r="B131" t="s">
        <v>281</v>
      </c>
      <c r="C131" t="s">
        <v>22</v>
      </c>
      <c r="D131" t="s">
        <v>23</v>
      </c>
      <c r="E131" s="3">
        <v>8</v>
      </c>
      <c r="F131" s="5" t="s">
        <v>641</v>
      </c>
      <c r="G131" t="s">
        <v>24</v>
      </c>
    </row>
    <row r="132" spans="1:7" x14ac:dyDescent="0.25">
      <c r="A132" t="s">
        <v>282</v>
      </c>
      <c r="B132" t="s">
        <v>283</v>
      </c>
      <c r="C132" t="s">
        <v>22</v>
      </c>
      <c r="D132" t="s">
        <v>23</v>
      </c>
      <c r="E132" s="3">
        <v>5</v>
      </c>
      <c r="F132" s="5" t="s">
        <v>641</v>
      </c>
      <c r="G132" t="s">
        <v>24</v>
      </c>
    </row>
    <row r="133" spans="1:7" x14ac:dyDescent="0.25">
      <c r="A133" t="s">
        <v>284</v>
      </c>
      <c r="B133" t="s">
        <v>285</v>
      </c>
      <c r="C133" t="s">
        <v>22</v>
      </c>
      <c r="D133" t="s">
        <v>23</v>
      </c>
      <c r="E133" s="3">
        <v>8</v>
      </c>
      <c r="F133" s="5" t="s">
        <v>641</v>
      </c>
      <c r="G133" t="s">
        <v>24</v>
      </c>
    </row>
    <row r="134" spans="1:7" x14ac:dyDescent="0.25">
      <c r="A134" t="s">
        <v>286</v>
      </c>
      <c r="B134" t="s">
        <v>174</v>
      </c>
      <c r="C134" t="s">
        <v>22</v>
      </c>
      <c r="D134" t="s">
        <v>23</v>
      </c>
      <c r="E134" s="3">
        <v>1</v>
      </c>
      <c r="F134" s="5" t="s">
        <v>641</v>
      </c>
      <c r="G134" t="s">
        <v>24</v>
      </c>
    </row>
    <row r="135" spans="1:7" x14ac:dyDescent="0.25">
      <c r="A135" t="s">
        <v>287</v>
      </c>
      <c r="B135" t="s">
        <v>288</v>
      </c>
      <c r="C135" t="s">
        <v>22</v>
      </c>
      <c r="D135" t="s">
        <v>23</v>
      </c>
      <c r="E135" s="3">
        <v>6</v>
      </c>
      <c r="F135" s="5" t="s">
        <v>641</v>
      </c>
      <c r="G135" t="s">
        <v>24</v>
      </c>
    </row>
    <row r="136" spans="1:7" x14ac:dyDescent="0.25">
      <c r="A136" t="s">
        <v>289</v>
      </c>
      <c r="B136" t="s">
        <v>290</v>
      </c>
      <c r="C136" t="s">
        <v>22</v>
      </c>
      <c r="D136" t="s">
        <v>23</v>
      </c>
      <c r="E136" s="3">
        <v>5</v>
      </c>
      <c r="F136" s="5" t="s">
        <v>641</v>
      </c>
      <c r="G136" t="s">
        <v>24</v>
      </c>
    </row>
    <row r="137" spans="1:7" x14ac:dyDescent="0.25">
      <c r="A137" t="s">
        <v>291</v>
      </c>
      <c r="B137" t="s">
        <v>292</v>
      </c>
      <c r="C137" t="s">
        <v>22</v>
      </c>
      <c r="D137" t="s">
        <v>23</v>
      </c>
      <c r="E137" s="3">
        <v>6</v>
      </c>
      <c r="F137" s="5" t="s">
        <v>641</v>
      </c>
      <c r="G137" t="s">
        <v>24</v>
      </c>
    </row>
    <row r="138" spans="1:7" x14ac:dyDescent="0.25">
      <c r="A138" t="s">
        <v>293</v>
      </c>
      <c r="B138" t="s">
        <v>294</v>
      </c>
      <c r="C138" t="s">
        <v>22</v>
      </c>
      <c r="D138" t="s">
        <v>23</v>
      </c>
      <c r="E138" s="3">
        <v>7</v>
      </c>
      <c r="F138" s="5" t="s">
        <v>641</v>
      </c>
      <c r="G138" t="s">
        <v>24</v>
      </c>
    </row>
    <row r="139" spans="1:7" x14ac:dyDescent="0.25">
      <c r="A139" t="s">
        <v>295</v>
      </c>
      <c r="B139" t="s">
        <v>296</v>
      </c>
      <c r="C139" t="s">
        <v>22</v>
      </c>
      <c r="D139" t="s">
        <v>23</v>
      </c>
      <c r="E139" s="3">
        <v>8</v>
      </c>
      <c r="F139" s="5" t="s">
        <v>641</v>
      </c>
      <c r="G139" t="s">
        <v>24</v>
      </c>
    </row>
    <row r="140" spans="1:7" x14ac:dyDescent="0.25">
      <c r="A140" t="s">
        <v>297</v>
      </c>
      <c r="B140" t="s">
        <v>298</v>
      </c>
      <c r="C140" t="s">
        <v>22</v>
      </c>
      <c r="D140" t="s">
        <v>23</v>
      </c>
      <c r="E140" s="3">
        <v>2</v>
      </c>
      <c r="F140" s="5" t="s">
        <v>641</v>
      </c>
      <c r="G140" t="s">
        <v>24</v>
      </c>
    </row>
    <row r="141" spans="1:7" x14ac:dyDescent="0.25">
      <c r="A141" t="s">
        <v>299</v>
      </c>
      <c r="B141" t="s">
        <v>300</v>
      </c>
      <c r="C141" t="s">
        <v>22</v>
      </c>
      <c r="D141" t="s">
        <v>23</v>
      </c>
      <c r="E141" s="3">
        <v>1</v>
      </c>
      <c r="F141" s="5" t="s">
        <v>641</v>
      </c>
      <c r="G141" t="s">
        <v>24</v>
      </c>
    </row>
    <row r="142" spans="1:7" x14ac:dyDescent="0.25">
      <c r="A142" t="s">
        <v>301</v>
      </c>
      <c r="B142" t="s">
        <v>302</v>
      </c>
      <c r="C142" t="s">
        <v>22</v>
      </c>
      <c r="D142" t="s">
        <v>23</v>
      </c>
      <c r="E142" s="3">
        <v>4</v>
      </c>
      <c r="F142" s="5" t="s">
        <v>641</v>
      </c>
      <c r="G142" t="s">
        <v>24</v>
      </c>
    </row>
    <row r="143" spans="1:7" x14ac:dyDescent="0.25">
      <c r="A143" t="s">
        <v>303</v>
      </c>
      <c r="B143" t="s">
        <v>304</v>
      </c>
      <c r="C143" t="s">
        <v>22</v>
      </c>
      <c r="D143" t="s">
        <v>23</v>
      </c>
      <c r="E143" s="3">
        <v>3</v>
      </c>
      <c r="F143" s="5" t="s">
        <v>641</v>
      </c>
      <c r="G143" t="s">
        <v>24</v>
      </c>
    </row>
    <row r="144" spans="1:7" x14ac:dyDescent="0.25">
      <c r="A144" t="s">
        <v>305</v>
      </c>
      <c r="B144" t="s">
        <v>306</v>
      </c>
      <c r="C144" t="s">
        <v>22</v>
      </c>
      <c r="D144" t="s">
        <v>23</v>
      </c>
      <c r="E144" s="3">
        <v>1</v>
      </c>
      <c r="F144" s="5" t="s">
        <v>641</v>
      </c>
      <c r="G144" t="s">
        <v>24</v>
      </c>
    </row>
    <row r="145" spans="1:7" x14ac:dyDescent="0.25">
      <c r="A145" t="s">
        <v>307</v>
      </c>
      <c r="B145" t="s">
        <v>308</v>
      </c>
      <c r="C145" t="s">
        <v>22</v>
      </c>
      <c r="D145" t="s">
        <v>23</v>
      </c>
      <c r="E145" s="3">
        <v>4</v>
      </c>
      <c r="F145" s="5" t="s">
        <v>641</v>
      </c>
      <c r="G145" t="s">
        <v>24</v>
      </c>
    </row>
    <row r="146" spans="1:7" x14ac:dyDescent="0.25">
      <c r="A146" t="s">
        <v>309</v>
      </c>
      <c r="B146" t="s">
        <v>310</v>
      </c>
      <c r="C146" t="s">
        <v>22</v>
      </c>
      <c r="D146" t="s">
        <v>23</v>
      </c>
      <c r="E146" s="3">
        <v>10</v>
      </c>
      <c r="F146" s="5" t="s">
        <v>641</v>
      </c>
      <c r="G146" t="s">
        <v>24</v>
      </c>
    </row>
    <row r="147" spans="1:7" x14ac:dyDescent="0.25">
      <c r="A147" t="s">
        <v>311</v>
      </c>
      <c r="B147" t="s">
        <v>312</v>
      </c>
      <c r="C147" t="s">
        <v>22</v>
      </c>
      <c r="D147" t="s">
        <v>23</v>
      </c>
      <c r="E147" s="3">
        <v>4</v>
      </c>
      <c r="F147" s="5" t="s">
        <v>641</v>
      </c>
      <c r="G147" t="s">
        <v>24</v>
      </c>
    </row>
    <row r="148" spans="1:7" x14ac:dyDescent="0.25">
      <c r="A148" t="s">
        <v>313</v>
      </c>
      <c r="B148" t="s">
        <v>314</v>
      </c>
      <c r="C148" t="s">
        <v>22</v>
      </c>
      <c r="D148" t="s">
        <v>23</v>
      </c>
      <c r="E148" s="3">
        <v>4</v>
      </c>
      <c r="F148" s="5" t="s">
        <v>641</v>
      </c>
      <c r="G148" t="s">
        <v>24</v>
      </c>
    </row>
    <row r="149" spans="1:7" x14ac:dyDescent="0.25">
      <c r="A149" t="s">
        <v>315</v>
      </c>
      <c r="B149" t="s">
        <v>316</v>
      </c>
      <c r="C149" t="s">
        <v>22</v>
      </c>
      <c r="D149" t="s">
        <v>23</v>
      </c>
      <c r="E149" s="3">
        <v>1</v>
      </c>
      <c r="F149" s="5" t="s">
        <v>641</v>
      </c>
      <c r="G149" t="s">
        <v>24</v>
      </c>
    </row>
    <row r="150" spans="1:7" x14ac:dyDescent="0.25">
      <c r="A150" t="s">
        <v>317</v>
      </c>
      <c r="B150" t="s">
        <v>318</v>
      </c>
      <c r="C150" t="s">
        <v>22</v>
      </c>
      <c r="D150" t="s">
        <v>23</v>
      </c>
      <c r="E150" s="3">
        <v>5</v>
      </c>
      <c r="F150" s="5" t="s">
        <v>641</v>
      </c>
      <c r="G150" t="s">
        <v>24</v>
      </c>
    </row>
    <row r="151" spans="1:7" x14ac:dyDescent="0.25">
      <c r="A151" t="s">
        <v>319</v>
      </c>
      <c r="B151" t="s">
        <v>320</v>
      </c>
      <c r="C151" t="s">
        <v>22</v>
      </c>
      <c r="D151" t="s">
        <v>23</v>
      </c>
      <c r="E151" s="3">
        <v>4</v>
      </c>
      <c r="F151" s="5" t="s">
        <v>641</v>
      </c>
      <c r="G151" t="s">
        <v>24</v>
      </c>
    </row>
    <row r="152" spans="1:7" x14ac:dyDescent="0.25">
      <c r="A152" t="s">
        <v>321</v>
      </c>
      <c r="B152" t="s">
        <v>322</v>
      </c>
      <c r="C152" t="s">
        <v>22</v>
      </c>
      <c r="D152" t="s">
        <v>23</v>
      </c>
      <c r="E152" s="3">
        <v>7</v>
      </c>
      <c r="F152" s="5" t="s">
        <v>641</v>
      </c>
      <c r="G152" t="s">
        <v>24</v>
      </c>
    </row>
    <row r="153" spans="1:7" x14ac:dyDescent="0.25">
      <c r="A153" t="s">
        <v>323</v>
      </c>
      <c r="B153" t="s">
        <v>324</v>
      </c>
      <c r="C153" t="s">
        <v>22</v>
      </c>
      <c r="D153" t="s">
        <v>23</v>
      </c>
      <c r="E153" s="3">
        <v>5</v>
      </c>
      <c r="F153" s="5" t="s">
        <v>641</v>
      </c>
      <c r="G153" t="s">
        <v>24</v>
      </c>
    </row>
    <row r="154" spans="1:7" x14ac:dyDescent="0.25">
      <c r="A154" t="s">
        <v>325</v>
      </c>
      <c r="B154" t="s">
        <v>326</v>
      </c>
      <c r="C154" t="s">
        <v>22</v>
      </c>
      <c r="D154" t="s">
        <v>23</v>
      </c>
      <c r="E154" s="3">
        <v>3</v>
      </c>
      <c r="F154" s="5" t="s">
        <v>641</v>
      </c>
      <c r="G154" t="s">
        <v>24</v>
      </c>
    </row>
    <row r="155" spans="1:7" x14ac:dyDescent="0.25">
      <c r="A155" t="s">
        <v>327</v>
      </c>
      <c r="B155" t="s">
        <v>328</v>
      </c>
      <c r="C155" t="s">
        <v>22</v>
      </c>
      <c r="D155" t="s">
        <v>23</v>
      </c>
      <c r="E155" s="3">
        <v>6</v>
      </c>
      <c r="F155" s="5" t="s">
        <v>641</v>
      </c>
      <c r="G155" t="s">
        <v>24</v>
      </c>
    </row>
    <row r="156" spans="1:7" x14ac:dyDescent="0.25">
      <c r="A156" t="s">
        <v>329</v>
      </c>
      <c r="B156" t="s">
        <v>330</v>
      </c>
      <c r="C156" t="s">
        <v>22</v>
      </c>
      <c r="D156" t="s">
        <v>23</v>
      </c>
      <c r="E156" s="3">
        <v>5</v>
      </c>
      <c r="F156" s="5" t="s">
        <v>641</v>
      </c>
      <c r="G156" t="s">
        <v>24</v>
      </c>
    </row>
    <row r="157" spans="1:7" x14ac:dyDescent="0.25">
      <c r="A157" t="s">
        <v>331</v>
      </c>
      <c r="B157" t="s">
        <v>332</v>
      </c>
      <c r="C157" t="s">
        <v>22</v>
      </c>
      <c r="D157" t="s">
        <v>23</v>
      </c>
      <c r="E157" s="3">
        <v>6</v>
      </c>
      <c r="F157" s="5" t="s">
        <v>641</v>
      </c>
      <c r="G157" t="s">
        <v>24</v>
      </c>
    </row>
    <row r="158" spans="1:7" x14ac:dyDescent="0.25">
      <c r="A158" t="s">
        <v>333</v>
      </c>
      <c r="B158" t="s">
        <v>334</v>
      </c>
      <c r="C158" t="s">
        <v>22</v>
      </c>
      <c r="D158" t="s">
        <v>23</v>
      </c>
      <c r="E158" s="3">
        <v>6</v>
      </c>
      <c r="F158" s="5" t="s">
        <v>641</v>
      </c>
      <c r="G158" t="s">
        <v>24</v>
      </c>
    </row>
    <row r="159" spans="1:7" x14ac:dyDescent="0.25">
      <c r="A159" t="s">
        <v>335</v>
      </c>
      <c r="B159" t="s">
        <v>336</v>
      </c>
      <c r="C159" t="s">
        <v>22</v>
      </c>
      <c r="D159" t="s">
        <v>23</v>
      </c>
      <c r="E159" s="3">
        <v>3</v>
      </c>
      <c r="F159" s="5" t="s">
        <v>641</v>
      </c>
      <c r="G159" t="s">
        <v>24</v>
      </c>
    </row>
    <row r="160" spans="1:7" x14ac:dyDescent="0.25">
      <c r="A160" t="s">
        <v>337</v>
      </c>
      <c r="B160" t="s">
        <v>338</v>
      </c>
      <c r="C160" t="s">
        <v>22</v>
      </c>
      <c r="D160" t="s">
        <v>23</v>
      </c>
      <c r="E160" s="3">
        <v>2</v>
      </c>
      <c r="F160" s="5" t="s">
        <v>641</v>
      </c>
      <c r="G160" t="s">
        <v>24</v>
      </c>
    </row>
    <row r="161" spans="1:7" x14ac:dyDescent="0.25">
      <c r="A161" t="s">
        <v>339</v>
      </c>
      <c r="B161" t="s">
        <v>340</v>
      </c>
      <c r="C161" t="s">
        <v>22</v>
      </c>
      <c r="D161" t="s">
        <v>23</v>
      </c>
      <c r="E161" s="3">
        <v>2</v>
      </c>
      <c r="F161" s="5" t="s">
        <v>641</v>
      </c>
      <c r="G161" t="s">
        <v>24</v>
      </c>
    </row>
    <row r="162" spans="1:7" x14ac:dyDescent="0.25">
      <c r="A162" t="s">
        <v>341</v>
      </c>
      <c r="B162" t="s">
        <v>342</v>
      </c>
      <c r="C162" t="s">
        <v>22</v>
      </c>
      <c r="D162" t="s">
        <v>23</v>
      </c>
      <c r="E162" s="3">
        <v>1</v>
      </c>
      <c r="F162" s="5" t="s">
        <v>641</v>
      </c>
      <c r="G162" t="s">
        <v>24</v>
      </c>
    </row>
    <row r="163" spans="1:7" x14ac:dyDescent="0.25">
      <c r="A163" t="s">
        <v>343</v>
      </c>
      <c r="B163" t="s">
        <v>245</v>
      </c>
      <c r="C163" t="s">
        <v>22</v>
      </c>
      <c r="D163" t="s">
        <v>23</v>
      </c>
      <c r="E163" s="3">
        <v>4</v>
      </c>
      <c r="F163" s="5" t="s">
        <v>641</v>
      </c>
      <c r="G163" t="s">
        <v>24</v>
      </c>
    </row>
    <row r="164" spans="1:7" x14ac:dyDescent="0.25">
      <c r="A164" t="s">
        <v>344</v>
      </c>
      <c r="B164" t="s">
        <v>345</v>
      </c>
      <c r="C164" t="s">
        <v>22</v>
      </c>
      <c r="D164" t="s">
        <v>23</v>
      </c>
      <c r="E164" s="3">
        <v>7</v>
      </c>
      <c r="F164" s="5" t="s">
        <v>641</v>
      </c>
      <c r="G164" t="s">
        <v>24</v>
      </c>
    </row>
    <row r="165" spans="1:7" x14ac:dyDescent="0.25">
      <c r="A165" t="s">
        <v>346</v>
      </c>
      <c r="B165" t="s">
        <v>347</v>
      </c>
      <c r="C165" t="s">
        <v>22</v>
      </c>
      <c r="D165" t="s">
        <v>23</v>
      </c>
      <c r="E165" s="3">
        <v>4</v>
      </c>
      <c r="F165" s="5" t="s">
        <v>641</v>
      </c>
      <c r="G165" t="s">
        <v>24</v>
      </c>
    </row>
    <row r="166" spans="1:7" x14ac:dyDescent="0.25">
      <c r="A166" t="s">
        <v>348</v>
      </c>
      <c r="B166" t="s">
        <v>349</v>
      </c>
      <c r="C166" t="s">
        <v>22</v>
      </c>
      <c r="D166" t="s">
        <v>23</v>
      </c>
      <c r="E166" s="3">
        <v>5</v>
      </c>
      <c r="F166" s="5" t="s">
        <v>641</v>
      </c>
      <c r="G166" t="s">
        <v>24</v>
      </c>
    </row>
    <row r="167" spans="1:7" x14ac:dyDescent="0.25">
      <c r="A167" t="s">
        <v>350</v>
      </c>
      <c r="B167" t="s">
        <v>351</v>
      </c>
      <c r="C167" t="s">
        <v>22</v>
      </c>
      <c r="D167" t="s">
        <v>23</v>
      </c>
      <c r="E167" s="3">
        <v>4</v>
      </c>
      <c r="F167" s="5" t="s">
        <v>641</v>
      </c>
      <c r="G167" t="s">
        <v>24</v>
      </c>
    </row>
    <row r="168" spans="1:7" x14ac:dyDescent="0.25">
      <c r="A168" t="s">
        <v>352</v>
      </c>
      <c r="B168" t="s">
        <v>353</v>
      </c>
      <c r="C168" t="s">
        <v>22</v>
      </c>
      <c r="D168" t="s">
        <v>23</v>
      </c>
      <c r="E168" s="3">
        <v>8</v>
      </c>
      <c r="F168" s="5" t="s">
        <v>641</v>
      </c>
      <c r="G168" t="s">
        <v>24</v>
      </c>
    </row>
    <row r="169" spans="1:7" x14ac:dyDescent="0.25">
      <c r="A169" t="s">
        <v>354</v>
      </c>
      <c r="B169" t="s">
        <v>355</v>
      </c>
      <c r="C169" t="s">
        <v>22</v>
      </c>
      <c r="D169" t="s">
        <v>23</v>
      </c>
      <c r="E169" s="3">
        <v>1</v>
      </c>
      <c r="F169" s="5" t="s">
        <v>641</v>
      </c>
      <c r="G169" t="s">
        <v>24</v>
      </c>
    </row>
    <row r="170" spans="1:7" x14ac:dyDescent="0.25">
      <c r="A170" t="s">
        <v>356</v>
      </c>
      <c r="B170" t="s">
        <v>357</v>
      </c>
      <c r="C170" t="s">
        <v>22</v>
      </c>
      <c r="D170" t="s">
        <v>23</v>
      </c>
      <c r="E170" s="3">
        <v>4</v>
      </c>
      <c r="F170" s="5" t="s">
        <v>641</v>
      </c>
      <c r="G170" t="s">
        <v>24</v>
      </c>
    </row>
    <row r="171" spans="1:7" x14ac:dyDescent="0.25">
      <c r="A171" t="s">
        <v>358</v>
      </c>
      <c r="B171" t="s">
        <v>359</v>
      </c>
      <c r="C171" t="s">
        <v>22</v>
      </c>
      <c r="D171" t="s">
        <v>23</v>
      </c>
      <c r="E171" s="3">
        <v>5</v>
      </c>
      <c r="F171" s="5" t="s">
        <v>641</v>
      </c>
      <c r="G171" t="s">
        <v>24</v>
      </c>
    </row>
    <row r="172" spans="1:7" x14ac:dyDescent="0.25">
      <c r="A172" t="s">
        <v>360</v>
      </c>
      <c r="B172" t="s">
        <v>361</v>
      </c>
      <c r="C172" t="s">
        <v>22</v>
      </c>
      <c r="D172" t="s">
        <v>23</v>
      </c>
      <c r="E172" s="3">
        <v>14</v>
      </c>
      <c r="F172" s="5" t="s">
        <v>641</v>
      </c>
      <c r="G172" t="s">
        <v>24</v>
      </c>
    </row>
    <row r="173" spans="1:7" x14ac:dyDescent="0.25">
      <c r="A173" t="s">
        <v>362</v>
      </c>
      <c r="B173" t="s">
        <v>363</v>
      </c>
      <c r="C173" t="s">
        <v>22</v>
      </c>
      <c r="D173" t="s">
        <v>23</v>
      </c>
      <c r="E173" s="3">
        <v>5</v>
      </c>
      <c r="F173" s="5" t="s">
        <v>641</v>
      </c>
      <c r="G173" t="s">
        <v>24</v>
      </c>
    </row>
    <row r="174" spans="1:7" x14ac:dyDescent="0.25">
      <c r="A174" t="s">
        <v>364</v>
      </c>
      <c r="B174" t="s">
        <v>78</v>
      </c>
      <c r="C174" t="s">
        <v>22</v>
      </c>
      <c r="D174" t="s">
        <v>23</v>
      </c>
      <c r="E174" s="3">
        <v>7</v>
      </c>
      <c r="F174" s="5" t="s">
        <v>641</v>
      </c>
      <c r="G174" t="s">
        <v>24</v>
      </c>
    </row>
    <row r="175" spans="1:7" x14ac:dyDescent="0.25">
      <c r="A175" t="s">
        <v>365</v>
      </c>
      <c r="B175" t="s">
        <v>366</v>
      </c>
      <c r="C175" t="s">
        <v>22</v>
      </c>
      <c r="D175" t="s">
        <v>23</v>
      </c>
      <c r="E175" s="3">
        <v>2</v>
      </c>
      <c r="F175" s="5" t="s">
        <v>641</v>
      </c>
      <c r="G175" t="s">
        <v>24</v>
      </c>
    </row>
    <row r="176" spans="1:7" x14ac:dyDescent="0.25">
      <c r="A176" t="s">
        <v>367</v>
      </c>
      <c r="B176" t="s">
        <v>368</v>
      </c>
      <c r="C176" t="s">
        <v>22</v>
      </c>
      <c r="D176" t="s">
        <v>23</v>
      </c>
      <c r="E176" s="3">
        <v>2</v>
      </c>
      <c r="F176" s="5" t="s">
        <v>641</v>
      </c>
      <c r="G176" t="s">
        <v>24</v>
      </c>
    </row>
    <row r="177" spans="1:7" x14ac:dyDescent="0.25">
      <c r="A177" t="s">
        <v>369</v>
      </c>
      <c r="B177" t="s">
        <v>370</v>
      </c>
      <c r="C177" t="s">
        <v>22</v>
      </c>
      <c r="D177" t="s">
        <v>23</v>
      </c>
      <c r="E177" s="3">
        <v>1</v>
      </c>
      <c r="F177" s="5" t="s">
        <v>641</v>
      </c>
      <c r="G177" t="s">
        <v>24</v>
      </c>
    </row>
    <row r="178" spans="1:7" x14ac:dyDescent="0.25">
      <c r="A178" t="s">
        <v>371</v>
      </c>
      <c r="B178" t="s">
        <v>372</v>
      </c>
      <c r="C178" t="s">
        <v>22</v>
      </c>
      <c r="D178" t="s">
        <v>23</v>
      </c>
      <c r="E178" s="3">
        <v>5</v>
      </c>
      <c r="F178" s="5" t="s">
        <v>641</v>
      </c>
      <c r="G178" t="s">
        <v>24</v>
      </c>
    </row>
    <row r="179" spans="1:7" x14ac:dyDescent="0.25">
      <c r="A179" t="s">
        <v>373</v>
      </c>
      <c r="B179" t="s">
        <v>374</v>
      </c>
      <c r="C179" t="s">
        <v>22</v>
      </c>
      <c r="D179" t="s">
        <v>23</v>
      </c>
      <c r="E179" s="3">
        <v>9</v>
      </c>
      <c r="F179" s="5" t="s">
        <v>641</v>
      </c>
      <c r="G179" t="s">
        <v>24</v>
      </c>
    </row>
    <row r="180" spans="1:7" x14ac:dyDescent="0.25">
      <c r="A180" t="s">
        <v>375</v>
      </c>
      <c r="B180" t="s">
        <v>376</v>
      </c>
      <c r="C180" t="s">
        <v>22</v>
      </c>
      <c r="D180" t="s">
        <v>23</v>
      </c>
      <c r="E180" s="3">
        <v>2</v>
      </c>
      <c r="F180" s="5" t="s">
        <v>641</v>
      </c>
      <c r="G180" t="s">
        <v>24</v>
      </c>
    </row>
    <row r="181" spans="1:7" x14ac:dyDescent="0.25">
      <c r="A181" t="s">
        <v>377</v>
      </c>
      <c r="B181" t="s">
        <v>378</v>
      </c>
      <c r="C181" t="s">
        <v>22</v>
      </c>
      <c r="D181" t="s">
        <v>23</v>
      </c>
      <c r="E181" s="3">
        <v>5</v>
      </c>
      <c r="F181" s="5" t="s">
        <v>641</v>
      </c>
      <c r="G181" t="s">
        <v>24</v>
      </c>
    </row>
    <row r="182" spans="1:7" x14ac:dyDescent="0.25">
      <c r="A182" t="s">
        <v>379</v>
      </c>
      <c r="B182" t="s">
        <v>380</v>
      </c>
      <c r="C182" t="s">
        <v>22</v>
      </c>
      <c r="D182" t="s">
        <v>23</v>
      </c>
      <c r="E182" s="3">
        <v>3</v>
      </c>
      <c r="F182" s="5" t="s">
        <v>641</v>
      </c>
      <c r="G182" t="s">
        <v>24</v>
      </c>
    </row>
    <row r="183" spans="1:7" x14ac:dyDescent="0.25">
      <c r="A183" t="s">
        <v>381</v>
      </c>
      <c r="B183" t="s">
        <v>382</v>
      </c>
      <c r="C183" t="s">
        <v>22</v>
      </c>
      <c r="D183" t="s">
        <v>23</v>
      </c>
      <c r="E183" s="3">
        <v>3</v>
      </c>
      <c r="F183" s="5" t="s">
        <v>641</v>
      </c>
      <c r="G183" t="s">
        <v>24</v>
      </c>
    </row>
    <row r="184" spans="1:7" x14ac:dyDescent="0.25">
      <c r="A184" t="s">
        <v>383</v>
      </c>
      <c r="B184" t="s">
        <v>108</v>
      </c>
      <c r="C184" t="s">
        <v>22</v>
      </c>
      <c r="D184" t="s">
        <v>23</v>
      </c>
      <c r="E184" s="3">
        <v>1</v>
      </c>
      <c r="F184" s="5" t="s">
        <v>641</v>
      </c>
      <c r="G184" t="s">
        <v>24</v>
      </c>
    </row>
    <row r="185" spans="1:7" x14ac:dyDescent="0.25">
      <c r="A185" t="s">
        <v>384</v>
      </c>
      <c r="B185" t="s">
        <v>385</v>
      </c>
      <c r="C185" t="s">
        <v>22</v>
      </c>
      <c r="D185" t="s">
        <v>23</v>
      </c>
      <c r="E185" s="3">
        <v>6</v>
      </c>
      <c r="F185" s="5" t="s">
        <v>641</v>
      </c>
      <c r="G185" t="s">
        <v>24</v>
      </c>
    </row>
    <row r="186" spans="1:7" x14ac:dyDescent="0.25">
      <c r="A186" t="s">
        <v>386</v>
      </c>
      <c r="B186" t="s">
        <v>387</v>
      </c>
      <c r="C186" t="s">
        <v>22</v>
      </c>
      <c r="D186" t="s">
        <v>23</v>
      </c>
      <c r="E186" s="3">
        <v>3</v>
      </c>
      <c r="F186" s="5" t="s">
        <v>641</v>
      </c>
      <c r="G186" t="s">
        <v>24</v>
      </c>
    </row>
    <row r="187" spans="1:7" x14ac:dyDescent="0.25">
      <c r="A187" t="s">
        <v>388</v>
      </c>
      <c r="B187" t="s">
        <v>389</v>
      </c>
      <c r="C187" t="s">
        <v>22</v>
      </c>
      <c r="D187" t="s">
        <v>23</v>
      </c>
      <c r="E187" s="3">
        <v>2</v>
      </c>
      <c r="F187" s="5" t="s">
        <v>641</v>
      </c>
      <c r="G187" t="s">
        <v>24</v>
      </c>
    </row>
    <row r="188" spans="1:7" x14ac:dyDescent="0.25">
      <c r="A188" t="s">
        <v>390</v>
      </c>
      <c r="B188" t="s">
        <v>391</v>
      </c>
      <c r="C188" t="s">
        <v>22</v>
      </c>
      <c r="D188" t="s">
        <v>23</v>
      </c>
      <c r="E188" s="3">
        <v>1</v>
      </c>
      <c r="F188" s="5" t="s">
        <v>641</v>
      </c>
      <c r="G188" t="s">
        <v>24</v>
      </c>
    </row>
    <row r="189" spans="1:7" x14ac:dyDescent="0.25">
      <c r="A189" t="s">
        <v>392</v>
      </c>
      <c r="B189" t="s">
        <v>393</v>
      </c>
      <c r="C189" t="s">
        <v>22</v>
      </c>
      <c r="D189" t="s">
        <v>23</v>
      </c>
      <c r="E189" s="3">
        <v>5</v>
      </c>
      <c r="F189" s="5" t="s">
        <v>641</v>
      </c>
      <c r="G189" t="s">
        <v>24</v>
      </c>
    </row>
    <row r="190" spans="1:7" x14ac:dyDescent="0.25">
      <c r="A190" t="s">
        <v>394</v>
      </c>
      <c r="B190" t="s">
        <v>395</v>
      </c>
      <c r="C190" t="s">
        <v>22</v>
      </c>
      <c r="D190" t="s">
        <v>23</v>
      </c>
      <c r="E190" s="3">
        <v>3</v>
      </c>
      <c r="F190" s="5" t="s">
        <v>641</v>
      </c>
      <c r="G190" t="s">
        <v>24</v>
      </c>
    </row>
    <row r="191" spans="1:7" x14ac:dyDescent="0.25">
      <c r="A191" t="s">
        <v>396</v>
      </c>
      <c r="B191" t="s">
        <v>397</v>
      </c>
      <c r="C191" t="s">
        <v>22</v>
      </c>
      <c r="D191" t="s">
        <v>23</v>
      </c>
      <c r="E191" s="3">
        <v>6</v>
      </c>
      <c r="F191" s="5" t="s">
        <v>641</v>
      </c>
      <c r="G191" t="s">
        <v>24</v>
      </c>
    </row>
    <row r="192" spans="1:7" x14ac:dyDescent="0.25">
      <c r="A192" t="s">
        <v>398</v>
      </c>
      <c r="B192" t="s">
        <v>399</v>
      </c>
      <c r="C192" t="s">
        <v>22</v>
      </c>
      <c r="D192" t="s">
        <v>23</v>
      </c>
      <c r="E192" s="3">
        <v>4</v>
      </c>
      <c r="F192" s="5" t="s">
        <v>641</v>
      </c>
      <c r="G192" t="s">
        <v>24</v>
      </c>
    </row>
    <row r="193" spans="1:7" x14ac:dyDescent="0.25">
      <c r="A193" t="s">
        <v>400</v>
      </c>
      <c r="B193" t="s">
        <v>401</v>
      </c>
      <c r="C193" t="s">
        <v>22</v>
      </c>
      <c r="D193" t="s">
        <v>23</v>
      </c>
      <c r="E193" s="3">
        <v>3</v>
      </c>
      <c r="F193" s="5" t="s">
        <v>641</v>
      </c>
      <c r="G193" t="s">
        <v>24</v>
      </c>
    </row>
    <row r="194" spans="1:7" x14ac:dyDescent="0.25">
      <c r="A194" t="s">
        <v>402</v>
      </c>
      <c r="B194" t="s">
        <v>403</v>
      </c>
      <c r="C194" t="s">
        <v>22</v>
      </c>
      <c r="D194" t="s">
        <v>23</v>
      </c>
      <c r="E194" s="3">
        <v>3</v>
      </c>
      <c r="F194" s="5" t="s">
        <v>641</v>
      </c>
      <c r="G194" t="s">
        <v>24</v>
      </c>
    </row>
    <row r="195" spans="1:7" x14ac:dyDescent="0.25">
      <c r="A195" t="s">
        <v>404</v>
      </c>
      <c r="B195" t="s">
        <v>405</v>
      </c>
      <c r="C195" t="s">
        <v>22</v>
      </c>
      <c r="D195" t="s">
        <v>23</v>
      </c>
      <c r="E195" s="3">
        <v>3</v>
      </c>
      <c r="F195" s="5" t="s">
        <v>641</v>
      </c>
      <c r="G195" t="s">
        <v>24</v>
      </c>
    </row>
    <row r="196" spans="1:7" x14ac:dyDescent="0.25">
      <c r="A196" t="s">
        <v>406</v>
      </c>
      <c r="B196" t="s">
        <v>407</v>
      </c>
      <c r="C196" t="s">
        <v>22</v>
      </c>
      <c r="D196" t="s">
        <v>23</v>
      </c>
      <c r="E196" s="3">
        <v>11</v>
      </c>
      <c r="F196" s="5" t="s">
        <v>641</v>
      </c>
      <c r="G196" t="s">
        <v>24</v>
      </c>
    </row>
    <row r="197" spans="1:7" x14ac:dyDescent="0.25">
      <c r="A197" t="s">
        <v>408</v>
      </c>
      <c r="B197" t="s">
        <v>409</v>
      </c>
      <c r="C197" t="s">
        <v>22</v>
      </c>
      <c r="D197" t="s">
        <v>23</v>
      </c>
      <c r="E197" s="3">
        <v>2</v>
      </c>
      <c r="F197" s="5" t="s">
        <v>641</v>
      </c>
      <c r="G197" t="s">
        <v>24</v>
      </c>
    </row>
    <row r="198" spans="1:7" x14ac:dyDescent="0.25">
      <c r="A198" t="s">
        <v>410</v>
      </c>
      <c r="B198" t="s">
        <v>411</v>
      </c>
      <c r="C198" t="s">
        <v>22</v>
      </c>
      <c r="D198" t="s">
        <v>23</v>
      </c>
      <c r="E198" s="3">
        <v>4</v>
      </c>
      <c r="F198" s="5" t="s">
        <v>641</v>
      </c>
      <c r="G198" t="s">
        <v>24</v>
      </c>
    </row>
    <row r="199" spans="1:7" x14ac:dyDescent="0.25">
      <c r="A199" t="s">
        <v>412</v>
      </c>
      <c r="B199" t="s">
        <v>413</v>
      </c>
      <c r="C199" t="s">
        <v>22</v>
      </c>
      <c r="D199" t="s">
        <v>23</v>
      </c>
      <c r="E199" s="3">
        <v>3</v>
      </c>
      <c r="F199" s="5" t="s">
        <v>641</v>
      </c>
      <c r="G199" t="s">
        <v>24</v>
      </c>
    </row>
    <row r="200" spans="1:7" x14ac:dyDescent="0.25">
      <c r="A200" t="s">
        <v>414</v>
      </c>
      <c r="B200" t="s">
        <v>415</v>
      </c>
      <c r="C200" t="s">
        <v>22</v>
      </c>
      <c r="D200" t="s">
        <v>23</v>
      </c>
      <c r="E200" s="3">
        <v>3</v>
      </c>
      <c r="F200" s="5" t="s">
        <v>641</v>
      </c>
      <c r="G200" t="s">
        <v>24</v>
      </c>
    </row>
    <row r="201" spans="1:7" x14ac:dyDescent="0.25">
      <c r="A201" t="s">
        <v>416</v>
      </c>
      <c r="B201" t="s">
        <v>417</v>
      </c>
      <c r="C201" t="s">
        <v>22</v>
      </c>
      <c r="D201" t="s">
        <v>23</v>
      </c>
      <c r="E201" s="3">
        <v>4</v>
      </c>
      <c r="F201" s="5" t="s">
        <v>641</v>
      </c>
      <c r="G201" t="s">
        <v>24</v>
      </c>
    </row>
    <row r="202" spans="1:7" x14ac:dyDescent="0.25">
      <c r="A202" t="s">
        <v>418</v>
      </c>
      <c r="B202" t="s">
        <v>419</v>
      </c>
      <c r="C202" t="s">
        <v>22</v>
      </c>
      <c r="D202" t="s">
        <v>23</v>
      </c>
      <c r="E202" s="3">
        <v>3</v>
      </c>
      <c r="F202" s="5" t="s">
        <v>641</v>
      </c>
      <c r="G202" t="s">
        <v>24</v>
      </c>
    </row>
    <row r="203" spans="1:7" x14ac:dyDescent="0.25">
      <c r="A203" t="s">
        <v>420</v>
      </c>
      <c r="B203" t="s">
        <v>421</v>
      </c>
      <c r="C203" t="s">
        <v>22</v>
      </c>
      <c r="D203" t="s">
        <v>23</v>
      </c>
      <c r="E203" s="3">
        <v>1</v>
      </c>
      <c r="F203" s="5" t="s">
        <v>641</v>
      </c>
      <c r="G203" t="s">
        <v>24</v>
      </c>
    </row>
    <row r="204" spans="1:7" x14ac:dyDescent="0.25">
      <c r="A204" t="s">
        <v>422</v>
      </c>
      <c r="B204" t="s">
        <v>423</v>
      </c>
      <c r="C204" t="s">
        <v>22</v>
      </c>
      <c r="D204" t="s">
        <v>23</v>
      </c>
      <c r="E204" s="3">
        <v>1</v>
      </c>
      <c r="F204" s="5" t="s">
        <v>641</v>
      </c>
      <c r="G204" t="s">
        <v>24</v>
      </c>
    </row>
    <row r="205" spans="1:7" x14ac:dyDescent="0.25">
      <c r="A205" t="s">
        <v>424</v>
      </c>
      <c r="B205" t="s">
        <v>425</v>
      </c>
      <c r="C205" t="s">
        <v>22</v>
      </c>
      <c r="D205" t="s">
        <v>23</v>
      </c>
      <c r="E205" s="3">
        <v>2</v>
      </c>
      <c r="F205" s="5" t="s">
        <v>641</v>
      </c>
      <c r="G205" t="s">
        <v>24</v>
      </c>
    </row>
    <row r="206" spans="1:7" x14ac:dyDescent="0.25">
      <c r="A206" t="s">
        <v>426</v>
      </c>
      <c r="B206" t="s">
        <v>427</v>
      </c>
      <c r="C206" t="s">
        <v>22</v>
      </c>
      <c r="D206" t="s">
        <v>23</v>
      </c>
      <c r="E206" s="3">
        <v>3</v>
      </c>
      <c r="F206" s="5" t="s">
        <v>641</v>
      </c>
      <c r="G206" t="s">
        <v>24</v>
      </c>
    </row>
    <row r="207" spans="1:7" x14ac:dyDescent="0.25">
      <c r="A207" t="s">
        <v>428</v>
      </c>
      <c r="B207" t="s">
        <v>429</v>
      </c>
      <c r="C207" t="s">
        <v>22</v>
      </c>
      <c r="D207" t="s">
        <v>23</v>
      </c>
      <c r="E207" s="3">
        <v>2</v>
      </c>
      <c r="F207" s="5" t="s">
        <v>641</v>
      </c>
      <c r="G207" t="s">
        <v>24</v>
      </c>
    </row>
    <row r="208" spans="1:7" x14ac:dyDescent="0.25">
      <c r="A208" t="s">
        <v>430</v>
      </c>
      <c r="B208" t="s">
        <v>431</v>
      </c>
      <c r="C208" t="s">
        <v>22</v>
      </c>
      <c r="D208" t="s">
        <v>23</v>
      </c>
      <c r="E208" s="3">
        <v>1</v>
      </c>
      <c r="F208" s="5" t="s">
        <v>641</v>
      </c>
      <c r="G208" t="s">
        <v>24</v>
      </c>
    </row>
    <row r="209" spans="1:7" x14ac:dyDescent="0.25">
      <c r="A209" t="s">
        <v>432</v>
      </c>
      <c r="B209" t="s">
        <v>433</v>
      </c>
      <c r="C209" t="s">
        <v>22</v>
      </c>
      <c r="D209" t="s">
        <v>23</v>
      </c>
      <c r="E209" s="3">
        <v>1</v>
      </c>
      <c r="F209" s="5" t="s">
        <v>641</v>
      </c>
      <c r="G209" t="s">
        <v>24</v>
      </c>
    </row>
    <row r="210" spans="1:7" x14ac:dyDescent="0.25">
      <c r="A210" t="s">
        <v>434</v>
      </c>
      <c r="B210" t="s">
        <v>435</v>
      </c>
      <c r="C210" t="s">
        <v>22</v>
      </c>
      <c r="D210" t="s">
        <v>23</v>
      </c>
      <c r="E210" s="3">
        <v>2</v>
      </c>
      <c r="F210" s="5" t="s">
        <v>641</v>
      </c>
      <c r="G210" t="s">
        <v>24</v>
      </c>
    </row>
    <row r="211" spans="1:7" x14ac:dyDescent="0.25">
      <c r="A211" t="s">
        <v>436</v>
      </c>
      <c r="B211" t="s">
        <v>437</v>
      </c>
      <c r="C211" t="s">
        <v>22</v>
      </c>
      <c r="D211" t="s">
        <v>23</v>
      </c>
      <c r="E211" s="3">
        <v>3</v>
      </c>
      <c r="F211" s="5" t="s">
        <v>641</v>
      </c>
      <c r="G211" t="s">
        <v>24</v>
      </c>
    </row>
    <row r="212" spans="1:7" x14ac:dyDescent="0.25">
      <c r="A212" t="s">
        <v>438</v>
      </c>
      <c r="B212" t="s">
        <v>439</v>
      </c>
      <c r="C212" t="s">
        <v>22</v>
      </c>
      <c r="D212" t="s">
        <v>23</v>
      </c>
      <c r="E212" s="3">
        <v>5</v>
      </c>
      <c r="F212" s="5" t="s">
        <v>641</v>
      </c>
      <c r="G212" t="s">
        <v>24</v>
      </c>
    </row>
    <row r="213" spans="1:7" x14ac:dyDescent="0.25">
      <c r="A213" t="s">
        <v>440</v>
      </c>
      <c r="B213" t="s">
        <v>441</v>
      </c>
      <c r="C213" t="s">
        <v>22</v>
      </c>
      <c r="D213" t="s">
        <v>23</v>
      </c>
      <c r="E213" s="3">
        <v>3</v>
      </c>
      <c r="F213" s="5" t="s">
        <v>641</v>
      </c>
      <c r="G213" t="s">
        <v>24</v>
      </c>
    </row>
    <row r="214" spans="1:7" x14ac:dyDescent="0.25">
      <c r="A214" t="s">
        <v>442</v>
      </c>
      <c r="B214" t="s">
        <v>443</v>
      </c>
      <c r="C214" t="s">
        <v>22</v>
      </c>
      <c r="D214" t="s">
        <v>23</v>
      </c>
      <c r="E214" s="3">
        <v>6</v>
      </c>
      <c r="F214" s="5" t="s">
        <v>641</v>
      </c>
      <c r="G214" t="s">
        <v>24</v>
      </c>
    </row>
    <row r="215" spans="1:7" x14ac:dyDescent="0.25">
      <c r="A215" t="s">
        <v>444</v>
      </c>
      <c r="B215" t="s">
        <v>445</v>
      </c>
      <c r="C215" t="s">
        <v>22</v>
      </c>
      <c r="D215" t="s">
        <v>23</v>
      </c>
      <c r="E215" s="3">
        <v>4</v>
      </c>
      <c r="F215" s="5" t="s">
        <v>641</v>
      </c>
      <c r="G215" t="s">
        <v>24</v>
      </c>
    </row>
    <row r="216" spans="1:7" x14ac:dyDescent="0.25">
      <c r="A216" t="s">
        <v>446</v>
      </c>
      <c r="B216" t="s">
        <v>447</v>
      </c>
      <c r="C216" t="s">
        <v>22</v>
      </c>
      <c r="D216" t="s">
        <v>23</v>
      </c>
      <c r="E216" s="3">
        <v>2</v>
      </c>
      <c r="F216" s="5" t="s">
        <v>641</v>
      </c>
      <c r="G216" t="s">
        <v>24</v>
      </c>
    </row>
    <row r="217" spans="1:7" x14ac:dyDescent="0.25">
      <c r="A217" t="s">
        <v>448</v>
      </c>
      <c r="B217" t="s">
        <v>449</v>
      </c>
      <c r="C217" t="s">
        <v>22</v>
      </c>
      <c r="D217" t="s">
        <v>23</v>
      </c>
      <c r="E217" s="3">
        <v>3</v>
      </c>
      <c r="F217" s="5" t="s">
        <v>641</v>
      </c>
      <c r="G217" t="s">
        <v>24</v>
      </c>
    </row>
    <row r="218" spans="1:7" x14ac:dyDescent="0.25">
      <c r="A218" t="s">
        <v>450</v>
      </c>
      <c r="B218" t="s">
        <v>451</v>
      </c>
      <c r="C218" t="s">
        <v>22</v>
      </c>
      <c r="D218" t="s">
        <v>23</v>
      </c>
      <c r="E218" s="3">
        <v>1</v>
      </c>
      <c r="F218" s="5" t="s">
        <v>641</v>
      </c>
      <c r="G218" t="s">
        <v>24</v>
      </c>
    </row>
    <row r="219" spans="1:7" x14ac:dyDescent="0.25">
      <c r="A219" t="s">
        <v>452</v>
      </c>
      <c r="B219" t="s">
        <v>453</v>
      </c>
      <c r="C219" t="s">
        <v>22</v>
      </c>
      <c r="D219" t="s">
        <v>23</v>
      </c>
      <c r="E219" s="3">
        <v>4</v>
      </c>
      <c r="F219" s="5" t="s">
        <v>641</v>
      </c>
      <c r="G219" t="s">
        <v>24</v>
      </c>
    </row>
    <row r="220" spans="1:7" x14ac:dyDescent="0.25">
      <c r="A220" t="s">
        <v>454</v>
      </c>
      <c r="B220" t="s">
        <v>455</v>
      </c>
      <c r="C220" t="s">
        <v>22</v>
      </c>
      <c r="D220" t="s">
        <v>23</v>
      </c>
      <c r="E220" s="3">
        <v>2</v>
      </c>
      <c r="F220" s="5" t="s">
        <v>641</v>
      </c>
      <c r="G220" t="s">
        <v>24</v>
      </c>
    </row>
    <row r="221" spans="1:7" x14ac:dyDescent="0.25">
      <c r="A221" t="s">
        <v>456</v>
      </c>
      <c r="B221" t="s">
        <v>457</v>
      </c>
      <c r="C221" t="s">
        <v>22</v>
      </c>
      <c r="D221" t="s">
        <v>23</v>
      </c>
      <c r="E221" s="3">
        <v>1</v>
      </c>
      <c r="F221" s="5" t="s">
        <v>641</v>
      </c>
      <c r="G221" t="s">
        <v>24</v>
      </c>
    </row>
    <row r="222" spans="1:7" x14ac:dyDescent="0.25">
      <c r="A222" t="s">
        <v>458</v>
      </c>
      <c r="B222" t="s">
        <v>459</v>
      </c>
      <c r="C222" t="s">
        <v>22</v>
      </c>
      <c r="D222" t="s">
        <v>23</v>
      </c>
      <c r="E222" s="3">
        <v>5</v>
      </c>
      <c r="F222" s="5" t="s">
        <v>641</v>
      </c>
      <c r="G222" t="s">
        <v>24</v>
      </c>
    </row>
    <row r="223" spans="1:7" x14ac:dyDescent="0.25">
      <c r="A223" t="s">
        <v>460</v>
      </c>
      <c r="B223" t="s">
        <v>461</v>
      </c>
      <c r="C223" t="s">
        <v>22</v>
      </c>
      <c r="D223" t="s">
        <v>23</v>
      </c>
      <c r="E223" s="3">
        <v>4</v>
      </c>
      <c r="F223" s="5" t="s">
        <v>641</v>
      </c>
      <c r="G223" t="s">
        <v>24</v>
      </c>
    </row>
    <row r="224" spans="1:7" x14ac:dyDescent="0.25">
      <c r="A224" t="s">
        <v>462</v>
      </c>
      <c r="B224" t="s">
        <v>463</v>
      </c>
      <c r="C224" t="s">
        <v>22</v>
      </c>
      <c r="D224" t="s">
        <v>23</v>
      </c>
      <c r="E224" s="3">
        <v>1</v>
      </c>
      <c r="F224" s="5" t="s">
        <v>641</v>
      </c>
      <c r="G224" t="s">
        <v>24</v>
      </c>
    </row>
    <row r="225" spans="1:7" x14ac:dyDescent="0.25">
      <c r="A225" t="s">
        <v>464</v>
      </c>
      <c r="B225" t="s">
        <v>465</v>
      </c>
      <c r="C225" t="s">
        <v>22</v>
      </c>
      <c r="D225" t="s">
        <v>23</v>
      </c>
      <c r="E225" s="3">
        <v>3</v>
      </c>
      <c r="F225" s="5" t="s">
        <v>641</v>
      </c>
      <c r="G225" t="s">
        <v>24</v>
      </c>
    </row>
    <row r="226" spans="1:7" x14ac:dyDescent="0.25">
      <c r="A226" t="s">
        <v>466</v>
      </c>
      <c r="B226" t="s">
        <v>467</v>
      </c>
      <c r="C226" t="s">
        <v>22</v>
      </c>
      <c r="D226" t="s">
        <v>23</v>
      </c>
      <c r="E226" s="3">
        <v>4</v>
      </c>
      <c r="F226" s="5" t="s">
        <v>641</v>
      </c>
      <c r="G226" t="s">
        <v>24</v>
      </c>
    </row>
    <row r="227" spans="1:7" x14ac:dyDescent="0.25">
      <c r="A227" t="s">
        <v>468</v>
      </c>
      <c r="B227" t="s">
        <v>469</v>
      </c>
      <c r="C227" t="s">
        <v>22</v>
      </c>
      <c r="D227" t="s">
        <v>23</v>
      </c>
      <c r="E227" s="3">
        <v>3</v>
      </c>
      <c r="F227" s="5" t="s">
        <v>641</v>
      </c>
      <c r="G227" t="s">
        <v>24</v>
      </c>
    </row>
    <row r="228" spans="1:7" x14ac:dyDescent="0.25">
      <c r="A228" t="s">
        <v>470</v>
      </c>
      <c r="B228" t="s">
        <v>471</v>
      </c>
      <c r="C228" t="s">
        <v>22</v>
      </c>
      <c r="D228" t="s">
        <v>23</v>
      </c>
      <c r="E228" s="3">
        <v>1</v>
      </c>
      <c r="F228" s="5" t="s">
        <v>641</v>
      </c>
      <c r="G228" t="s">
        <v>24</v>
      </c>
    </row>
    <row r="229" spans="1:7" x14ac:dyDescent="0.25">
      <c r="A229" t="s">
        <v>472</v>
      </c>
      <c r="B229" t="s">
        <v>473</v>
      </c>
      <c r="C229" t="s">
        <v>22</v>
      </c>
      <c r="D229" t="s">
        <v>23</v>
      </c>
      <c r="E229" s="3">
        <v>7</v>
      </c>
      <c r="F229" s="5" t="s">
        <v>641</v>
      </c>
      <c r="G229" t="s">
        <v>24</v>
      </c>
    </row>
    <row r="230" spans="1:7" x14ac:dyDescent="0.25">
      <c r="A230" t="s">
        <v>474</v>
      </c>
      <c r="B230" t="s">
        <v>227</v>
      </c>
      <c r="C230" t="s">
        <v>22</v>
      </c>
      <c r="D230" t="s">
        <v>23</v>
      </c>
      <c r="E230" s="3">
        <v>3</v>
      </c>
      <c r="F230" s="5" t="s">
        <v>641</v>
      </c>
      <c r="G230" t="s">
        <v>24</v>
      </c>
    </row>
    <row r="231" spans="1:7" x14ac:dyDescent="0.25">
      <c r="A231" t="s">
        <v>475</v>
      </c>
      <c r="B231" t="s">
        <v>476</v>
      </c>
      <c r="C231" t="s">
        <v>22</v>
      </c>
      <c r="D231" t="s">
        <v>23</v>
      </c>
      <c r="E231" s="3">
        <v>1</v>
      </c>
      <c r="F231" s="5" t="s">
        <v>641</v>
      </c>
      <c r="G231" t="s">
        <v>24</v>
      </c>
    </row>
    <row r="232" spans="1:7" x14ac:dyDescent="0.25">
      <c r="A232" t="s">
        <v>477</v>
      </c>
      <c r="B232" t="s">
        <v>478</v>
      </c>
      <c r="C232" t="s">
        <v>22</v>
      </c>
      <c r="D232" t="s">
        <v>23</v>
      </c>
      <c r="E232" s="3">
        <v>3</v>
      </c>
      <c r="F232" s="5" t="s">
        <v>641</v>
      </c>
      <c r="G232" t="s">
        <v>24</v>
      </c>
    </row>
    <row r="233" spans="1:7" x14ac:dyDescent="0.25">
      <c r="A233" t="s">
        <v>479</v>
      </c>
      <c r="B233" t="s">
        <v>480</v>
      </c>
      <c r="C233" t="s">
        <v>22</v>
      </c>
      <c r="D233" t="s">
        <v>23</v>
      </c>
      <c r="E233" s="3">
        <v>2</v>
      </c>
      <c r="F233" s="5" t="s">
        <v>641</v>
      </c>
      <c r="G233" t="s">
        <v>24</v>
      </c>
    </row>
    <row r="234" spans="1:7" x14ac:dyDescent="0.25">
      <c r="A234" t="s">
        <v>481</v>
      </c>
      <c r="B234" t="s">
        <v>482</v>
      </c>
      <c r="C234" t="s">
        <v>22</v>
      </c>
      <c r="D234" t="s">
        <v>23</v>
      </c>
      <c r="E234" s="3">
        <v>1</v>
      </c>
      <c r="F234" s="5" t="s">
        <v>641</v>
      </c>
      <c r="G234" t="s">
        <v>24</v>
      </c>
    </row>
    <row r="235" spans="1:7" x14ac:dyDescent="0.25">
      <c r="A235" t="s">
        <v>483</v>
      </c>
      <c r="B235" t="s">
        <v>484</v>
      </c>
      <c r="C235" t="s">
        <v>22</v>
      </c>
      <c r="D235" t="s">
        <v>23</v>
      </c>
      <c r="E235" s="3">
        <v>1</v>
      </c>
      <c r="F235" s="5" t="s">
        <v>641</v>
      </c>
      <c r="G235" t="s">
        <v>24</v>
      </c>
    </row>
    <row r="236" spans="1:7" x14ac:dyDescent="0.25">
      <c r="A236" t="s">
        <v>485</v>
      </c>
      <c r="B236" t="s">
        <v>486</v>
      </c>
      <c r="C236" t="s">
        <v>22</v>
      </c>
      <c r="D236" t="s">
        <v>23</v>
      </c>
      <c r="E236" s="3">
        <v>4</v>
      </c>
      <c r="F236" s="5" t="s">
        <v>641</v>
      </c>
      <c r="G236" t="s">
        <v>24</v>
      </c>
    </row>
    <row r="237" spans="1:7" x14ac:dyDescent="0.25">
      <c r="A237" t="s">
        <v>487</v>
      </c>
      <c r="B237" t="s">
        <v>411</v>
      </c>
      <c r="C237" t="s">
        <v>22</v>
      </c>
      <c r="D237" t="s">
        <v>23</v>
      </c>
      <c r="E237" s="3">
        <v>4</v>
      </c>
      <c r="F237" s="5" t="s">
        <v>641</v>
      </c>
      <c r="G237" t="s">
        <v>24</v>
      </c>
    </row>
    <row r="238" spans="1:7" x14ac:dyDescent="0.25">
      <c r="A238" t="s">
        <v>488</v>
      </c>
      <c r="B238" t="s">
        <v>489</v>
      </c>
      <c r="C238" t="s">
        <v>22</v>
      </c>
      <c r="D238" t="s">
        <v>23</v>
      </c>
      <c r="E238" s="3">
        <v>3</v>
      </c>
      <c r="F238" s="5" t="s">
        <v>641</v>
      </c>
      <c r="G238" t="s">
        <v>24</v>
      </c>
    </row>
    <row r="239" spans="1:7" x14ac:dyDescent="0.25">
      <c r="A239" t="s">
        <v>490</v>
      </c>
      <c r="B239" t="s">
        <v>491</v>
      </c>
      <c r="C239" t="s">
        <v>22</v>
      </c>
      <c r="D239" t="s">
        <v>23</v>
      </c>
      <c r="E239" s="3">
        <v>2</v>
      </c>
      <c r="F239" s="5" t="s">
        <v>641</v>
      </c>
      <c r="G239" t="s">
        <v>24</v>
      </c>
    </row>
    <row r="240" spans="1:7" x14ac:dyDescent="0.25">
      <c r="A240" t="s">
        <v>492</v>
      </c>
      <c r="B240" t="s">
        <v>493</v>
      </c>
      <c r="C240" t="s">
        <v>22</v>
      </c>
      <c r="D240" t="s">
        <v>23</v>
      </c>
      <c r="E240" s="3">
        <v>3</v>
      </c>
      <c r="F240" s="5" t="s">
        <v>641</v>
      </c>
      <c r="G240" t="s">
        <v>24</v>
      </c>
    </row>
    <row r="241" spans="1:7" x14ac:dyDescent="0.25">
      <c r="A241" t="s">
        <v>494</v>
      </c>
      <c r="B241" t="s">
        <v>162</v>
      </c>
      <c r="C241" t="s">
        <v>22</v>
      </c>
      <c r="D241" t="s">
        <v>23</v>
      </c>
      <c r="E241" s="3">
        <v>4</v>
      </c>
      <c r="F241" s="5" t="s">
        <v>641</v>
      </c>
      <c r="G241" t="s">
        <v>24</v>
      </c>
    </row>
    <row r="242" spans="1:7" x14ac:dyDescent="0.25">
      <c r="A242" t="s">
        <v>495</v>
      </c>
      <c r="B242" t="s">
        <v>496</v>
      </c>
      <c r="C242" t="s">
        <v>22</v>
      </c>
      <c r="D242" t="s">
        <v>23</v>
      </c>
      <c r="E242" s="3">
        <v>1</v>
      </c>
      <c r="F242" s="5" t="s">
        <v>641</v>
      </c>
      <c r="G242" t="s">
        <v>24</v>
      </c>
    </row>
    <row r="243" spans="1:7" x14ac:dyDescent="0.25">
      <c r="A243" t="s">
        <v>497</v>
      </c>
      <c r="B243" t="s">
        <v>498</v>
      </c>
      <c r="C243" t="s">
        <v>22</v>
      </c>
      <c r="D243" t="s">
        <v>23</v>
      </c>
      <c r="E243" s="3">
        <v>3</v>
      </c>
      <c r="F243" s="5" t="s">
        <v>641</v>
      </c>
      <c r="G243" t="s">
        <v>24</v>
      </c>
    </row>
    <row r="244" spans="1:7" x14ac:dyDescent="0.25">
      <c r="A244" t="s">
        <v>499</v>
      </c>
      <c r="B244" t="s">
        <v>500</v>
      </c>
      <c r="C244" t="s">
        <v>22</v>
      </c>
      <c r="D244" t="s">
        <v>23</v>
      </c>
      <c r="E244" s="3">
        <v>4</v>
      </c>
      <c r="F244" s="5" t="s">
        <v>641</v>
      </c>
      <c r="G244" t="s">
        <v>24</v>
      </c>
    </row>
    <row r="245" spans="1:7" x14ac:dyDescent="0.25">
      <c r="A245" t="s">
        <v>501</v>
      </c>
      <c r="B245" t="s">
        <v>502</v>
      </c>
      <c r="C245" t="s">
        <v>22</v>
      </c>
      <c r="D245" t="s">
        <v>23</v>
      </c>
      <c r="E245" s="3">
        <v>4</v>
      </c>
      <c r="F245" s="5" t="s">
        <v>641</v>
      </c>
      <c r="G245" t="s">
        <v>24</v>
      </c>
    </row>
    <row r="246" spans="1:7" x14ac:dyDescent="0.25">
      <c r="A246" t="s">
        <v>503</v>
      </c>
      <c r="B246" t="s">
        <v>504</v>
      </c>
      <c r="C246" t="s">
        <v>22</v>
      </c>
      <c r="D246" t="s">
        <v>23</v>
      </c>
      <c r="E246" s="3">
        <v>7</v>
      </c>
      <c r="F246" s="5" t="s">
        <v>641</v>
      </c>
      <c r="G246" t="s">
        <v>24</v>
      </c>
    </row>
    <row r="247" spans="1:7" x14ac:dyDescent="0.25">
      <c r="A247" t="s">
        <v>505</v>
      </c>
      <c r="B247" t="s">
        <v>506</v>
      </c>
      <c r="C247" t="s">
        <v>22</v>
      </c>
      <c r="D247" t="s">
        <v>23</v>
      </c>
      <c r="E247" s="3">
        <v>3</v>
      </c>
      <c r="F247" s="5" t="s">
        <v>641</v>
      </c>
      <c r="G247" t="s">
        <v>24</v>
      </c>
    </row>
    <row r="248" spans="1:7" x14ac:dyDescent="0.25">
      <c r="A248" t="s">
        <v>507</v>
      </c>
      <c r="B248" t="s">
        <v>508</v>
      </c>
      <c r="C248" t="s">
        <v>22</v>
      </c>
      <c r="D248" t="s">
        <v>23</v>
      </c>
      <c r="E248" s="3">
        <v>4</v>
      </c>
      <c r="F248" s="5" t="s">
        <v>641</v>
      </c>
      <c r="G248" t="s">
        <v>24</v>
      </c>
    </row>
    <row r="249" spans="1:7" x14ac:dyDescent="0.25">
      <c r="A249" t="s">
        <v>509</v>
      </c>
      <c r="B249" t="s">
        <v>510</v>
      </c>
      <c r="C249" t="s">
        <v>22</v>
      </c>
      <c r="D249" t="s">
        <v>23</v>
      </c>
      <c r="E249" s="3">
        <v>1</v>
      </c>
      <c r="F249" s="5" t="s">
        <v>641</v>
      </c>
      <c r="G249" t="s">
        <v>24</v>
      </c>
    </row>
    <row r="250" spans="1:7" x14ac:dyDescent="0.25">
      <c r="A250" t="s">
        <v>511</v>
      </c>
      <c r="B250" t="s">
        <v>235</v>
      </c>
      <c r="C250" t="s">
        <v>22</v>
      </c>
      <c r="D250" t="s">
        <v>23</v>
      </c>
      <c r="E250" s="3">
        <v>12</v>
      </c>
      <c r="F250" s="5" t="s">
        <v>641</v>
      </c>
      <c r="G250" t="s">
        <v>24</v>
      </c>
    </row>
    <row r="251" spans="1:7" x14ac:dyDescent="0.25">
      <c r="A251" t="s">
        <v>512</v>
      </c>
      <c r="B251" t="s">
        <v>513</v>
      </c>
      <c r="C251" t="s">
        <v>22</v>
      </c>
      <c r="D251" t="s">
        <v>23</v>
      </c>
      <c r="E251" s="3">
        <v>4</v>
      </c>
      <c r="F251" s="5" t="s">
        <v>641</v>
      </c>
      <c r="G251" t="s">
        <v>24</v>
      </c>
    </row>
    <row r="252" spans="1:7" x14ac:dyDescent="0.25">
      <c r="A252" t="s">
        <v>514</v>
      </c>
      <c r="B252" t="s">
        <v>515</v>
      </c>
      <c r="C252" t="s">
        <v>22</v>
      </c>
      <c r="D252" t="s">
        <v>23</v>
      </c>
      <c r="E252" s="3">
        <v>10</v>
      </c>
      <c r="F252" s="5" t="s">
        <v>641</v>
      </c>
      <c r="G252" t="s">
        <v>24</v>
      </c>
    </row>
    <row r="253" spans="1:7" x14ac:dyDescent="0.25">
      <c r="A253" t="s">
        <v>516</v>
      </c>
      <c r="B253" t="s">
        <v>517</v>
      </c>
      <c r="C253" t="s">
        <v>22</v>
      </c>
      <c r="D253" t="s">
        <v>23</v>
      </c>
      <c r="E253" s="3">
        <v>7</v>
      </c>
      <c r="F253" s="5" t="s">
        <v>641</v>
      </c>
      <c r="G253" t="s">
        <v>24</v>
      </c>
    </row>
    <row r="254" spans="1:7" x14ac:dyDescent="0.25">
      <c r="A254" t="s">
        <v>518</v>
      </c>
      <c r="B254" t="s">
        <v>519</v>
      </c>
      <c r="C254" t="s">
        <v>22</v>
      </c>
      <c r="D254" t="s">
        <v>23</v>
      </c>
      <c r="E254" s="3">
        <v>6</v>
      </c>
      <c r="F254" s="5" t="s">
        <v>641</v>
      </c>
      <c r="G254" t="s">
        <v>24</v>
      </c>
    </row>
    <row r="255" spans="1:7" x14ac:dyDescent="0.25">
      <c r="A255" t="s">
        <v>520</v>
      </c>
      <c r="B255" t="s">
        <v>521</v>
      </c>
      <c r="C255" t="s">
        <v>22</v>
      </c>
      <c r="D255" t="s">
        <v>23</v>
      </c>
      <c r="E255" s="3">
        <v>4</v>
      </c>
      <c r="F255" s="5" t="s">
        <v>641</v>
      </c>
      <c r="G255" t="s">
        <v>24</v>
      </c>
    </row>
    <row r="256" spans="1:7" x14ac:dyDescent="0.25">
      <c r="A256" t="s">
        <v>522</v>
      </c>
      <c r="B256" t="s">
        <v>523</v>
      </c>
      <c r="C256" t="s">
        <v>22</v>
      </c>
      <c r="D256" t="s">
        <v>23</v>
      </c>
      <c r="E256" s="3">
        <v>4</v>
      </c>
      <c r="F256" s="5" t="s">
        <v>641</v>
      </c>
      <c r="G256" t="s">
        <v>24</v>
      </c>
    </row>
    <row r="257" spans="1:7" x14ac:dyDescent="0.25">
      <c r="A257" t="s">
        <v>524</v>
      </c>
      <c r="B257" t="s">
        <v>525</v>
      </c>
      <c r="C257" t="s">
        <v>22</v>
      </c>
      <c r="D257" t="s">
        <v>23</v>
      </c>
      <c r="E257" s="3">
        <v>4</v>
      </c>
      <c r="F257" s="5" t="s">
        <v>641</v>
      </c>
      <c r="G257" t="s">
        <v>24</v>
      </c>
    </row>
    <row r="258" spans="1:7" x14ac:dyDescent="0.25">
      <c r="A258" t="s">
        <v>526</v>
      </c>
      <c r="B258" t="s">
        <v>527</v>
      </c>
      <c r="C258" t="s">
        <v>22</v>
      </c>
      <c r="D258" t="s">
        <v>23</v>
      </c>
      <c r="E258" s="3">
        <v>3</v>
      </c>
      <c r="F258" s="5" t="s">
        <v>641</v>
      </c>
      <c r="G258" t="s">
        <v>24</v>
      </c>
    </row>
    <row r="259" spans="1:7" x14ac:dyDescent="0.25">
      <c r="A259" t="s">
        <v>528</v>
      </c>
      <c r="B259" t="s">
        <v>529</v>
      </c>
      <c r="C259" t="s">
        <v>22</v>
      </c>
      <c r="D259" t="s">
        <v>23</v>
      </c>
      <c r="E259" s="3">
        <v>4</v>
      </c>
      <c r="F259" s="5" t="s">
        <v>641</v>
      </c>
      <c r="G259" t="s">
        <v>24</v>
      </c>
    </row>
    <row r="260" spans="1:7" x14ac:dyDescent="0.25">
      <c r="A260" t="s">
        <v>530</v>
      </c>
      <c r="B260" t="s">
        <v>531</v>
      </c>
      <c r="C260" t="s">
        <v>22</v>
      </c>
      <c r="D260" t="s">
        <v>23</v>
      </c>
      <c r="E260" s="3">
        <v>2</v>
      </c>
      <c r="F260" s="5" t="s">
        <v>641</v>
      </c>
      <c r="G260" t="s">
        <v>24</v>
      </c>
    </row>
    <row r="261" spans="1:7" x14ac:dyDescent="0.25">
      <c r="A261" t="s">
        <v>532</v>
      </c>
      <c r="B261" t="s">
        <v>533</v>
      </c>
      <c r="C261" t="s">
        <v>22</v>
      </c>
      <c r="D261" t="s">
        <v>23</v>
      </c>
      <c r="E261" s="3">
        <v>7</v>
      </c>
      <c r="F261" s="5" t="s">
        <v>641</v>
      </c>
      <c r="G261" t="s">
        <v>24</v>
      </c>
    </row>
    <row r="262" spans="1:7" x14ac:dyDescent="0.25">
      <c r="A262" t="s">
        <v>534</v>
      </c>
      <c r="B262" t="s">
        <v>535</v>
      </c>
      <c r="C262" t="s">
        <v>22</v>
      </c>
      <c r="D262" t="s">
        <v>23</v>
      </c>
      <c r="E262" s="3">
        <v>2</v>
      </c>
      <c r="F262" s="5" t="s">
        <v>641</v>
      </c>
      <c r="G262" t="s">
        <v>24</v>
      </c>
    </row>
    <row r="263" spans="1:7" x14ac:dyDescent="0.25">
      <c r="A263" t="s">
        <v>536</v>
      </c>
      <c r="B263" t="s">
        <v>537</v>
      </c>
      <c r="C263" t="s">
        <v>22</v>
      </c>
      <c r="D263" t="s">
        <v>23</v>
      </c>
      <c r="E263" s="3">
        <v>9</v>
      </c>
      <c r="F263" s="5" t="s">
        <v>641</v>
      </c>
      <c r="G263" t="s">
        <v>24</v>
      </c>
    </row>
    <row r="264" spans="1:7" x14ac:dyDescent="0.25">
      <c r="A264" t="s">
        <v>538</v>
      </c>
      <c r="B264" t="s">
        <v>539</v>
      </c>
      <c r="C264" t="s">
        <v>22</v>
      </c>
      <c r="D264" t="s">
        <v>23</v>
      </c>
      <c r="E264" s="3">
        <v>8</v>
      </c>
      <c r="F264" s="5" t="s">
        <v>641</v>
      </c>
      <c r="G264" t="s">
        <v>24</v>
      </c>
    </row>
    <row r="265" spans="1:7" x14ac:dyDescent="0.25">
      <c r="A265" t="s">
        <v>540</v>
      </c>
      <c r="B265" t="s">
        <v>541</v>
      </c>
      <c r="C265" t="s">
        <v>22</v>
      </c>
      <c r="D265" t="s">
        <v>23</v>
      </c>
      <c r="E265" s="3">
        <v>1</v>
      </c>
      <c r="F265" s="5" t="s">
        <v>641</v>
      </c>
      <c r="G265" t="s">
        <v>24</v>
      </c>
    </row>
    <row r="266" spans="1:7" x14ac:dyDescent="0.25">
      <c r="A266" t="s">
        <v>542</v>
      </c>
      <c r="B266" t="s">
        <v>543</v>
      </c>
      <c r="C266" t="s">
        <v>22</v>
      </c>
      <c r="D266" t="s">
        <v>23</v>
      </c>
      <c r="E266" s="3">
        <v>2</v>
      </c>
      <c r="F266" s="5" t="s">
        <v>641</v>
      </c>
      <c r="G266" t="s">
        <v>24</v>
      </c>
    </row>
    <row r="267" spans="1:7" x14ac:dyDescent="0.25">
      <c r="A267" t="s">
        <v>544</v>
      </c>
      <c r="B267" t="s">
        <v>545</v>
      </c>
      <c r="C267" t="s">
        <v>22</v>
      </c>
      <c r="D267" t="s">
        <v>23</v>
      </c>
      <c r="E267" s="3">
        <v>2</v>
      </c>
      <c r="F267" s="5" t="s">
        <v>641</v>
      </c>
      <c r="G267" t="s">
        <v>24</v>
      </c>
    </row>
    <row r="268" spans="1:7" x14ac:dyDescent="0.25">
      <c r="A268" t="s">
        <v>546</v>
      </c>
      <c r="B268" t="s">
        <v>547</v>
      </c>
      <c r="C268" t="s">
        <v>22</v>
      </c>
      <c r="D268" t="s">
        <v>23</v>
      </c>
      <c r="E268" s="3">
        <v>2</v>
      </c>
      <c r="F268" s="5" t="s">
        <v>641</v>
      </c>
      <c r="G268" t="s">
        <v>24</v>
      </c>
    </row>
    <row r="269" spans="1:7" x14ac:dyDescent="0.25">
      <c r="A269" t="s">
        <v>548</v>
      </c>
      <c r="B269" t="s">
        <v>549</v>
      </c>
      <c r="C269" t="s">
        <v>22</v>
      </c>
      <c r="D269" t="s">
        <v>23</v>
      </c>
      <c r="E269" s="3">
        <v>8</v>
      </c>
      <c r="F269" s="5" t="s">
        <v>641</v>
      </c>
      <c r="G269" t="s">
        <v>24</v>
      </c>
    </row>
    <row r="270" spans="1:7" x14ac:dyDescent="0.25">
      <c r="A270" t="s">
        <v>550</v>
      </c>
      <c r="B270" t="s">
        <v>551</v>
      </c>
      <c r="C270" t="s">
        <v>22</v>
      </c>
      <c r="D270" t="s">
        <v>23</v>
      </c>
      <c r="E270" s="3">
        <v>2</v>
      </c>
      <c r="F270" s="5" t="s">
        <v>641</v>
      </c>
      <c r="G270" t="s">
        <v>24</v>
      </c>
    </row>
    <row r="271" spans="1:7" x14ac:dyDescent="0.25">
      <c r="A271" t="s">
        <v>552</v>
      </c>
      <c r="B271" t="s">
        <v>553</v>
      </c>
      <c r="C271" t="s">
        <v>22</v>
      </c>
      <c r="D271" t="s">
        <v>23</v>
      </c>
      <c r="E271" s="3">
        <v>5</v>
      </c>
      <c r="F271" s="5" t="s">
        <v>641</v>
      </c>
      <c r="G271" t="s">
        <v>24</v>
      </c>
    </row>
    <row r="272" spans="1:7" x14ac:dyDescent="0.25">
      <c r="A272" t="s">
        <v>554</v>
      </c>
      <c r="B272" t="s">
        <v>555</v>
      </c>
      <c r="C272" t="s">
        <v>22</v>
      </c>
      <c r="D272" t="s">
        <v>23</v>
      </c>
      <c r="E272" s="3">
        <v>5</v>
      </c>
      <c r="F272" s="5" t="s">
        <v>641</v>
      </c>
      <c r="G272" t="s">
        <v>24</v>
      </c>
    </row>
    <row r="273" spans="1:7" x14ac:dyDescent="0.25">
      <c r="A273" t="s">
        <v>556</v>
      </c>
      <c r="B273" t="s">
        <v>102</v>
      </c>
      <c r="C273" t="s">
        <v>22</v>
      </c>
      <c r="D273" t="s">
        <v>23</v>
      </c>
      <c r="E273" s="3">
        <v>2</v>
      </c>
      <c r="F273" s="5" t="s">
        <v>641</v>
      </c>
      <c r="G273" t="s">
        <v>24</v>
      </c>
    </row>
    <row r="274" spans="1:7" x14ac:dyDescent="0.25">
      <c r="A274" t="s">
        <v>557</v>
      </c>
      <c r="B274" t="s">
        <v>558</v>
      </c>
      <c r="C274" t="s">
        <v>22</v>
      </c>
      <c r="D274" t="s">
        <v>23</v>
      </c>
      <c r="E274" s="3">
        <v>4</v>
      </c>
      <c r="F274" s="5" t="s">
        <v>641</v>
      </c>
      <c r="G274" t="s">
        <v>24</v>
      </c>
    </row>
    <row r="275" spans="1:7" x14ac:dyDescent="0.25">
      <c r="A275" t="s">
        <v>559</v>
      </c>
      <c r="B275" t="s">
        <v>560</v>
      </c>
      <c r="C275" t="s">
        <v>22</v>
      </c>
      <c r="D275" t="s">
        <v>23</v>
      </c>
      <c r="E275" s="3">
        <v>3</v>
      </c>
      <c r="F275" s="5" t="s">
        <v>641</v>
      </c>
      <c r="G275" t="s">
        <v>24</v>
      </c>
    </row>
    <row r="276" spans="1:7" x14ac:dyDescent="0.25">
      <c r="A276" t="s">
        <v>561</v>
      </c>
      <c r="B276" t="s">
        <v>562</v>
      </c>
      <c r="C276" t="s">
        <v>22</v>
      </c>
      <c r="D276" t="s">
        <v>23</v>
      </c>
      <c r="E276" s="3">
        <v>5</v>
      </c>
      <c r="F276" s="5" t="s">
        <v>641</v>
      </c>
      <c r="G276" t="s">
        <v>24</v>
      </c>
    </row>
    <row r="277" spans="1:7" x14ac:dyDescent="0.25">
      <c r="A277" t="s">
        <v>563</v>
      </c>
      <c r="B277" t="s">
        <v>564</v>
      </c>
      <c r="C277" t="s">
        <v>22</v>
      </c>
      <c r="D277" t="s">
        <v>23</v>
      </c>
      <c r="E277" s="3">
        <v>1</v>
      </c>
      <c r="F277" s="5" t="s">
        <v>641</v>
      </c>
      <c r="G277" t="s">
        <v>24</v>
      </c>
    </row>
    <row r="278" spans="1:7" x14ac:dyDescent="0.25">
      <c r="A278" t="s">
        <v>565</v>
      </c>
      <c r="B278" t="s">
        <v>566</v>
      </c>
      <c r="C278" t="s">
        <v>22</v>
      </c>
      <c r="D278" t="s">
        <v>23</v>
      </c>
      <c r="E278" s="3">
        <v>7</v>
      </c>
      <c r="F278" s="5" t="s">
        <v>641</v>
      </c>
      <c r="G278" t="s">
        <v>24</v>
      </c>
    </row>
    <row r="279" spans="1:7" x14ac:dyDescent="0.25">
      <c r="A279" t="s">
        <v>567</v>
      </c>
      <c r="B279" t="s">
        <v>568</v>
      </c>
      <c r="C279" t="s">
        <v>22</v>
      </c>
      <c r="D279" t="s">
        <v>23</v>
      </c>
      <c r="E279" s="3">
        <v>1</v>
      </c>
      <c r="F279" s="5" t="s">
        <v>641</v>
      </c>
      <c r="G279" t="s">
        <v>24</v>
      </c>
    </row>
    <row r="280" spans="1:7" x14ac:dyDescent="0.25">
      <c r="A280" t="s">
        <v>569</v>
      </c>
      <c r="B280" t="s">
        <v>570</v>
      </c>
      <c r="C280" t="s">
        <v>22</v>
      </c>
      <c r="D280" t="s">
        <v>23</v>
      </c>
      <c r="E280" s="3">
        <v>3</v>
      </c>
      <c r="F280" s="5" t="s">
        <v>641</v>
      </c>
      <c r="G280" t="s">
        <v>24</v>
      </c>
    </row>
    <row r="281" spans="1:7" x14ac:dyDescent="0.25">
      <c r="A281" t="s">
        <v>571</v>
      </c>
      <c r="B281" t="s">
        <v>572</v>
      </c>
      <c r="C281" t="s">
        <v>22</v>
      </c>
      <c r="D281" t="s">
        <v>23</v>
      </c>
      <c r="E281" s="3">
        <v>4</v>
      </c>
      <c r="F281" s="5" t="s">
        <v>641</v>
      </c>
      <c r="G281" t="s">
        <v>24</v>
      </c>
    </row>
    <row r="282" spans="1:7" x14ac:dyDescent="0.25">
      <c r="A282" t="s">
        <v>573</v>
      </c>
      <c r="B282" t="s">
        <v>574</v>
      </c>
      <c r="C282" t="s">
        <v>22</v>
      </c>
      <c r="D282" t="s">
        <v>23</v>
      </c>
      <c r="E282" s="3">
        <v>3</v>
      </c>
      <c r="F282" s="5" t="s">
        <v>641</v>
      </c>
      <c r="G282" t="s">
        <v>24</v>
      </c>
    </row>
    <row r="283" spans="1:7" x14ac:dyDescent="0.25">
      <c r="A283" t="s">
        <v>575</v>
      </c>
      <c r="B283" t="s">
        <v>576</v>
      </c>
      <c r="C283" t="s">
        <v>22</v>
      </c>
      <c r="D283" t="s">
        <v>23</v>
      </c>
      <c r="E283" s="3">
        <v>4</v>
      </c>
      <c r="F283" s="5" t="s">
        <v>641</v>
      </c>
      <c r="G283" t="s">
        <v>24</v>
      </c>
    </row>
    <row r="284" spans="1:7" x14ac:dyDescent="0.25">
      <c r="A284" t="s">
        <v>577</v>
      </c>
      <c r="B284" t="s">
        <v>578</v>
      </c>
      <c r="C284" t="s">
        <v>22</v>
      </c>
      <c r="D284" t="s">
        <v>23</v>
      </c>
      <c r="E284" s="3">
        <v>1</v>
      </c>
      <c r="F284" s="5" t="s">
        <v>641</v>
      </c>
      <c r="G284" t="s">
        <v>24</v>
      </c>
    </row>
    <row r="285" spans="1:7" x14ac:dyDescent="0.25">
      <c r="A285" t="s">
        <v>579</v>
      </c>
      <c r="B285" t="s">
        <v>580</v>
      </c>
      <c r="C285" t="s">
        <v>22</v>
      </c>
      <c r="D285" t="s">
        <v>23</v>
      </c>
      <c r="E285" s="3">
        <v>1</v>
      </c>
      <c r="F285" s="5" t="s">
        <v>641</v>
      </c>
      <c r="G285" t="s">
        <v>24</v>
      </c>
    </row>
    <row r="286" spans="1:7" x14ac:dyDescent="0.25">
      <c r="A286" t="s">
        <v>581</v>
      </c>
      <c r="B286" t="s">
        <v>582</v>
      </c>
      <c r="C286" t="s">
        <v>22</v>
      </c>
      <c r="D286" t="s">
        <v>23</v>
      </c>
      <c r="E286" s="3">
        <v>4</v>
      </c>
      <c r="F286" s="5" t="s">
        <v>641</v>
      </c>
      <c r="G286" t="s">
        <v>24</v>
      </c>
    </row>
    <row r="287" spans="1:7" x14ac:dyDescent="0.25">
      <c r="A287" t="s">
        <v>583</v>
      </c>
      <c r="B287" t="s">
        <v>584</v>
      </c>
      <c r="C287" t="s">
        <v>22</v>
      </c>
      <c r="D287" t="s">
        <v>23</v>
      </c>
      <c r="E287" s="3">
        <v>3</v>
      </c>
      <c r="F287" s="5" t="s">
        <v>641</v>
      </c>
      <c r="G287" t="s">
        <v>24</v>
      </c>
    </row>
    <row r="288" spans="1:7" x14ac:dyDescent="0.25">
      <c r="A288" t="s">
        <v>585</v>
      </c>
      <c r="B288" t="s">
        <v>586</v>
      </c>
      <c r="C288" t="s">
        <v>22</v>
      </c>
      <c r="D288" t="s">
        <v>23</v>
      </c>
      <c r="E288" s="3">
        <v>2</v>
      </c>
      <c r="F288" s="5" t="s">
        <v>641</v>
      </c>
      <c r="G288" t="s">
        <v>24</v>
      </c>
    </row>
    <row r="289" spans="1:7" x14ac:dyDescent="0.25">
      <c r="A289" t="s">
        <v>587</v>
      </c>
      <c r="B289" t="s">
        <v>588</v>
      </c>
      <c r="C289" t="s">
        <v>22</v>
      </c>
      <c r="D289" t="s">
        <v>23</v>
      </c>
      <c r="E289" s="3">
        <v>5</v>
      </c>
      <c r="F289" s="5" t="s">
        <v>641</v>
      </c>
      <c r="G289" t="s">
        <v>24</v>
      </c>
    </row>
    <row r="290" spans="1:7" x14ac:dyDescent="0.25">
      <c r="A290" t="s">
        <v>589</v>
      </c>
      <c r="B290" t="s">
        <v>590</v>
      </c>
      <c r="C290" t="s">
        <v>22</v>
      </c>
      <c r="D290" t="s">
        <v>23</v>
      </c>
      <c r="E290" s="3">
        <v>1</v>
      </c>
      <c r="F290" s="5" t="s">
        <v>641</v>
      </c>
      <c r="G290" t="s">
        <v>24</v>
      </c>
    </row>
    <row r="291" spans="1:7" x14ac:dyDescent="0.25">
      <c r="A291" t="s">
        <v>591</v>
      </c>
      <c r="B291" t="s">
        <v>592</v>
      </c>
      <c r="C291" t="s">
        <v>22</v>
      </c>
      <c r="D291" t="s">
        <v>23</v>
      </c>
      <c r="E291" s="3">
        <v>6</v>
      </c>
      <c r="F291" s="5" t="s">
        <v>641</v>
      </c>
      <c r="G291" t="s">
        <v>24</v>
      </c>
    </row>
    <row r="292" spans="1:7" x14ac:dyDescent="0.25">
      <c r="A292" t="s">
        <v>593</v>
      </c>
      <c r="B292" t="s">
        <v>594</v>
      </c>
      <c r="C292" t="s">
        <v>22</v>
      </c>
      <c r="D292" t="s">
        <v>23</v>
      </c>
      <c r="E292" s="3">
        <v>4</v>
      </c>
      <c r="F292" s="5" t="s">
        <v>641</v>
      </c>
      <c r="G292" t="s">
        <v>24</v>
      </c>
    </row>
    <row r="293" spans="1:7" x14ac:dyDescent="0.25">
      <c r="A293" t="s">
        <v>595</v>
      </c>
      <c r="B293" t="s">
        <v>596</v>
      </c>
      <c r="C293" t="s">
        <v>22</v>
      </c>
      <c r="D293" t="s">
        <v>23</v>
      </c>
      <c r="E293" s="3">
        <v>2</v>
      </c>
      <c r="F293" s="5" t="s">
        <v>641</v>
      </c>
      <c r="G293" t="s">
        <v>24</v>
      </c>
    </row>
    <row r="294" spans="1:7" x14ac:dyDescent="0.25">
      <c r="A294" t="s">
        <v>597</v>
      </c>
      <c r="B294" t="s">
        <v>598</v>
      </c>
      <c r="C294" t="s">
        <v>22</v>
      </c>
      <c r="D294" t="s">
        <v>23</v>
      </c>
      <c r="E294" s="3">
        <v>2</v>
      </c>
      <c r="F294" s="5" t="s">
        <v>641</v>
      </c>
      <c r="G294" t="s">
        <v>24</v>
      </c>
    </row>
    <row r="295" spans="1:7" x14ac:dyDescent="0.25">
      <c r="A295" t="s">
        <v>599</v>
      </c>
      <c r="B295" t="s">
        <v>600</v>
      </c>
      <c r="C295" t="s">
        <v>22</v>
      </c>
      <c r="D295" t="s">
        <v>23</v>
      </c>
      <c r="E295" s="3">
        <v>4</v>
      </c>
      <c r="F295" s="5" t="s">
        <v>641</v>
      </c>
      <c r="G295" t="s">
        <v>24</v>
      </c>
    </row>
    <row r="296" spans="1:7" x14ac:dyDescent="0.25">
      <c r="A296" t="s">
        <v>601</v>
      </c>
      <c r="B296" t="s">
        <v>602</v>
      </c>
      <c r="C296" t="s">
        <v>22</v>
      </c>
      <c r="D296" t="s">
        <v>23</v>
      </c>
      <c r="E296" s="3">
        <v>1</v>
      </c>
      <c r="F296" s="5" t="s">
        <v>641</v>
      </c>
      <c r="G296" t="s">
        <v>24</v>
      </c>
    </row>
    <row r="297" spans="1:7" x14ac:dyDescent="0.25">
      <c r="A297" t="s">
        <v>603</v>
      </c>
      <c r="B297" t="s">
        <v>604</v>
      </c>
      <c r="C297" t="s">
        <v>22</v>
      </c>
      <c r="D297" t="s">
        <v>23</v>
      </c>
      <c r="E297" s="3">
        <v>1</v>
      </c>
      <c r="F297" s="5" t="s">
        <v>641</v>
      </c>
      <c r="G297" t="s">
        <v>24</v>
      </c>
    </row>
    <row r="298" spans="1:7" x14ac:dyDescent="0.25">
      <c r="A298" t="s">
        <v>605</v>
      </c>
      <c r="B298" t="s">
        <v>606</v>
      </c>
      <c r="C298" t="s">
        <v>22</v>
      </c>
      <c r="D298" t="s">
        <v>23</v>
      </c>
      <c r="E298" s="3">
        <v>2</v>
      </c>
      <c r="F298" s="5" t="s">
        <v>641</v>
      </c>
      <c r="G298" t="s">
        <v>24</v>
      </c>
    </row>
    <row r="299" spans="1:7" x14ac:dyDescent="0.25">
      <c r="A299" t="s">
        <v>607</v>
      </c>
      <c r="B299" t="s">
        <v>608</v>
      </c>
      <c r="C299" t="s">
        <v>22</v>
      </c>
      <c r="D299" t="s">
        <v>23</v>
      </c>
      <c r="E299" s="3">
        <v>5</v>
      </c>
      <c r="F299" s="5" t="s">
        <v>641</v>
      </c>
      <c r="G299" t="s">
        <v>24</v>
      </c>
    </row>
    <row r="300" spans="1:7" x14ac:dyDescent="0.25">
      <c r="A300" t="s">
        <v>609</v>
      </c>
      <c r="B300" t="s">
        <v>610</v>
      </c>
      <c r="C300" t="s">
        <v>22</v>
      </c>
      <c r="D300" t="s">
        <v>23</v>
      </c>
      <c r="E300" s="3">
        <v>2</v>
      </c>
      <c r="F300" s="5" t="s">
        <v>641</v>
      </c>
      <c r="G300" t="s">
        <v>24</v>
      </c>
    </row>
  </sheetData>
  <mergeCells count="5">
    <mergeCell ref="J1:K1"/>
    <mergeCell ref="N1:O1"/>
    <mergeCell ref="N14:O14"/>
    <mergeCell ref="Q21:T21"/>
    <mergeCell ref="N24:O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workbookViewId="0">
      <selection activeCell="F6" sqref="F6"/>
    </sheetView>
  </sheetViews>
  <sheetFormatPr defaultRowHeight="15" x14ac:dyDescent="0.25"/>
  <cols>
    <col min="1" max="3" width="17.7109375" bestFit="1" customWidth="1"/>
  </cols>
  <sheetData>
    <row r="1" spans="1:2" x14ac:dyDescent="0.25">
      <c r="A1" s="4" t="s">
        <v>18</v>
      </c>
      <c r="B1" s="4" t="s">
        <v>611</v>
      </c>
    </row>
    <row r="2" spans="1:2" x14ac:dyDescent="0.25">
      <c r="B2" t="s">
        <v>22</v>
      </c>
    </row>
    <row r="3" spans="1:2" x14ac:dyDescent="0.25">
      <c r="A3" s="4" t="s">
        <v>612</v>
      </c>
      <c r="B3" t="s">
        <v>23</v>
      </c>
    </row>
    <row r="4" spans="1:2" x14ac:dyDescent="0.25">
      <c r="A4" t="s">
        <v>20</v>
      </c>
      <c r="B4">
        <v>2</v>
      </c>
    </row>
    <row r="5" spans="1:2" x14ac:dyDescent="0.25">
      <c r="A5" t="s">
        <v>25</v>
      </c>
      <c r="B5">
        <v>3</v>
      </c>
    </row>
    <row r="6" spans="1:2" x14ac:dyDescent="0.25">
      <c r="A6" t="s">
        <v>27</v>
      </c>
      <c r="B6">
        <v>10</v>
      </c>
    </row>
    <row r="7" spans="1:2" x14ac:dyDescent="0.25">
      <c r="A7" t="s">
        <v>29</v>
      </c>
      <c r="B7">
        <v>3</v>
      </c>
    </row>
    <row r="8" spans="1:2" x14ac:dyDescent="0.25">
      <c r="A8" t="s">
        <v>31</v>
      </c>
      <c r="B8">
        <v>2</v>
      </c>
    </row>
    <row r="9" spans="1:2" x14ac:dyDescent="0.25">
      <c r="A9" t="s">
        <v>33</v>
      </c>
      <c r="B9">
        <v>8</v>
      </c>
    </row>
    <row r="10" spans="1:2" x14ac:dyDescent="0.25">
      <c r="A10" t="s">
        <v>35</v>
      </c>
      <c r="B10">
        <v>7</v>
      </c>
    </row>
    <row r="11" spans="1:2" x14ac:dyDescent="0.25">
      <c r="A11" t="s">
        <v>37</v>
      </c>
      <c r="B11">
        <v>10</v>
      </c>
    </row>
    <row r="12" spans="1:2" x14ac:dyDescent="0.25">
      <c r="A12" t="s">
        <v>39</v>
      </c>
      <c r="B12">
        <v>3</v>
      </c>
    </row>
    <row r="13" spans="1:2" x14ac:dyDescent="0.25">
      <c r="A13" t="s">
        <v>41</v>
      </c>
      <c r="B13">
        <v>3</v>
      </c>
    </row>
    <row r="14" spans="1:2" x14ac:dyDescent="0.25">
      <c r="A14" t="s">
        <v>43</v>
      </c>
      <c r="B14">
        <v>2</v>
      </c>
    </row>
    <row r="15" spans="1:2" x14ac:dyDescent="0.25">
      <c r="A15" t="s">
        <v>45</v>
      </c>
      <c r="B15">
        <v>3</v>
      </c>
    </row>
    <row r="16" spans="1:2" x14ac:dyDescent="0.25">
      <c r="A16" t="s">
        <v>47</v>
      </c>
      <c r="B16">
        <v>3</v>
      </c>
    </row>
    <row r="17" spans="1:2" x14ac:dyDescent="0.25">
      <c r="A17" t="s">
        <v>49</v>
      </c>
      <c r="B17">
        <v>6</v>
      </c>
    </row>
    <row r="18" spans="1:2" x14ac:dyDescent="0.25">
      <c r="A18" t="s">
        <v>51</v>
      </c>
      <c r="B18">
        <v>1</v>
      </c>
    </row>
    <row r="19" spans="1:2" x14ac:dyDescent="0.25">
      <c r="A19" t="s">
        <v>53</v>
      </c>
      <c r="B19">
        <v>5</v>
      </c>
    </row>
    <row r="20" spans="1:2" x14ac:dyDescent="0.25">
      <c r="A20" t="s">
        <v>55</v>
      </c>
      <c r="B20">
        <v>5</v>
      </c>
    </row>
    <row r="21" spans="1:2" x14ac:dyDescent="0.25">
      <c r="A21" t="s">
        <v>57</v>
      </c>
      <c r="B21">
        <v>4</v>
      </c>
    </row>
    <row r="22" spans="1:2" x14ac:dyDescent="0.25">
      <c r="A22" t="s">
        <v>59</v>
      </c>
      <c r="B22">
        <v>3</v>
      </c>
    </row>
    <row r="23" spans="1:2" x14ac:dyDescent="0.25">
      <c r="A23" t="s">
        <v>61</v>
      </c>
      <c r="B23">
        <v>5</v>
      </c>
    </row>
    <row r="24" spans="1:2" x14ac:dyDescent="0.25">
      <c r="A24" t="s">
        <v>63</v>
      </c>
      <c r="B24">
        <v>3</v>
      </c>
    </row>
    <row r="25" spans="1:2" x14ac:dyDescent="0.25">
      <c r="A25" t="s">
        <v>65</v>
      </c>
      <c r="B25">
        <v>8</v>
      </c>
    </row>
    <row r="26" spans="1:2" x14ac:dyDescent="0.25">
      <c r="A26" t="s">
        <v>67</v>
      </c>
      <c r="B26">
        <v>5</v>
      </c>
    </row>
    <row r="27" spans="1:2" x14ac:dyDescent="0.25">
      <c r="A27" t="s">
        <v>69</v>
      </c>
      <c r="B27">
        <v>3</v>
      </c>
    </row>
    <row r="28" spans="1:2" x14ac:dyDescent="0.25">
      <c r="A28" t="s">
        <v>71</v>
      </c>
      <c r="B28">
        <v>6</v>
      </c>
    </row>
    <row r="29" spans="1:2" x14ac:dyDescent="0.25">
      <c r="A29" t="s">
        <v>73</v>
      </c>
      <c r="B29">
        <v>4</v>
      </c>
    </row>
    <row r="30" spans="1:2" x14ac:dyDescent="0.25">
      <c r="A30" t="s">
        <v>75</v>
      </c>
      <c r="B30">
        <v>3</v>
      </c>
    </row>
    <row r="31" spans="1:2" x14ac:dyDescent="0.25">
      <c r="A31" t="s">
        <v>77</v>
      </c>
      <c r="B31">
        <v>8</v>
      </c>
    </row>
    <row r="32" spans="1:2" x14ac:dyDescent="0.25">
      <c r="A32" t="s">
        <v>79</v>
      </c>
      <c r="B32">
        <v>4</v>
      </c>
    </row>
    <row r="33" spans="1:2" x14ac:dyDescent="0.25">
      <c r="A33" t="s">
        <v>81</v>
      </c>
      <c r="B33">
        <v>2</v>
      </c>
    </row>
    <row r="34" spans="1:2" x14ac:dyDescent="0.25">
      <c r="A34" t="s">
        <v>83</v>
      </c>
      <c r="B34">
        <v>3</v>
      </c>
    </row>
    <row r="35" spans="1:2" x14ac:dyDescent="0.25">
      <c r="A35" t="s">
        <v>85</v>
      </c>
      <c r="B35">
        <v>4</v>
      </c>
    </row>
    <row r="36" spans="1:2" x14ac:dyDescent="0.25">
      <c r="A36" t="s">
        <v>87</v>
      </c>
      <c r="B36">
        <v>3</v>
      </c>
    </row>
    <row r="37" spans="1:2" x14ac:dyDescent="0.25">
      <c r="A37" t="s">
        <v>89</v>
      </c>
      <c r="B37">
        <v>4</v>
      </c>
    </row>
    <row r="38" spans="1:2" x14ac:dyDescent="0.25">
      <c r="A38" t="s">
        <v>91</v>
      </c>
      <c r="B38">
        <v>3</v>
      </c>
    </row>
    <row r="39" spans="1:2" x14ac:dyDescent="0.25">
      <c r="A39" t="s">
        <v>93</v>
      </c>
      <c r="B39">
        <v>3</v>
      </c>
    </row>
    <row r="40" spans="1:2" x14ac:dyDescent="0.25">
      <c r="A40" t="s">
        <v>95</v>
      </c>
      <c r="B40">
        <v>1</v>
      </c>
    </row>
    <row r="41" spans="1:2" x14ac:dyDescent="0.25">
      <c r="A41" t="s">
        <v>97</v>
      </c>
      <c r="B41">
        <v>1</v>
      </c>
    </row>
    <row r="42" spans="1:2" x14ac:dyDescent="0.25">
      <c r="A42" t="s">
        <v>99</v>
      </c>
      <c r="B42">
        <v>7</v>
      </c>
    </row>
    <row r="43" spans="1:2" x14ac:dyDescent="0.25">
      <c r="A43" t="s">
        <v>101</v>
      </c>
      <c r="B43">
        <v>4</v>
      </c>
    </row>
    <row r="44" spans="1:2" x14ac:dyDescent="0.25">
      <c r="A44" t="s">
        <v>103</v>
      </c>
      <c r="B44">
        <v>1</v>
      </c>
    </row>
    <row r="45" spans="1:2" x14ac:dyDescent="0.25">
      <c r="A45" t="s">
        <v>105</v>
      </c>
      <c r="B45">
        <v>6</v>
      </c>
    </row>
    <row r="46" spans="1:2" x14ac:dyDescent="0.25">
      <c r="A46" t="s">
        <v>107</v>
      </c>
      <c r="B46">
        <v>2</v>
      </c>
    </row>
    <row r="47" spans="1:2" x14ac:dyDescent="0.25">
      <c r="A47" t="s">
        <v>109</v>
      </c>
      <c r="B47">
        <v>1</v>
      </c>
    </row>
    <row r="48" spans="1:2" x14ac:dyDescent="0.25">
      <c r="A48" t="s">
        <v>111</v>
      </c>
      <c r="B48">
        <v>4</v>
      </c>
    </row>
    <row r="49" spans="1:2" x14ac:dyDescent="0.25">
      <c r="A49" t="s">
        <v>113</v>
      </c>
      <c r="B49">
        <v>1</v>
      </c>
    </row>
    <row r="50" spans="1:2" x14ac:dyDescent="0.25">
      <c r="A50" t="s">
        <v>115</v>
      </c>
      <c r="B50">
        <v>7</v>
      </c>
    </row>
    <row r="51" spans="1:2" x14ac:dyDescent="0.25">
      <c r="A51" t="s">
        <v>117</v>
      </c>
      <c r="B51">
        <v>1</v>
      </c>
    </row>
    <row r="52" spans="1:2" x14ac:dyDescent="0.25">
      <c r="A52" t="s">
        <v>119</v>
      </c>
      <c r="B52">
        <v>3</v>
      </c>
    </row>
    <row r="53" spans="1:2" x14ac:dyDescent="0.25">
      <c r="A53" t="s">
        <v>121</v>
      </c>
      <c r="B53">
        <v>3</v>
      </c>
    </row>
    <row r="54" spans="1:2" x14ac:dyDescent="0.25">
      <c r="A54" t="s">
        <v>123</v>
      </c>
      <c r="B54">
        <v>11</v>
      </c>
    </row>
    <row r="55" spans="1:2" x14ac:dyDescent="0.25">
      <c r="A55" t="s">
        <v>125</v>
      </c>
      <c r="B55">
        <v>5</v>
      </c>
    </row>
    <row r="56" spans="1:2" x14ac:dyDescent="0.25">
      <c r="A56" t="s">
        <v>127</v>
      </c>
      <c r="B56">
        <v>2</v>
      </c>
    </row>
    <row r="57" spans="1:2" x14ac:dyDescent="0.25">
      <c r="A57" t="s">
        <v>129</v>
      </c>
      <c r="B57">
        <v>10</v>
      </c>
    </row>
    <row r="58" spans="1:2" x14ac:dyDescent="0.25">
      <c r="A58" t="s">
        <v>131</v>
      </c>
      <c r="B58">
        <v>3</v>
      </c>
    </row>
    <row r="59" spans="1:2" x14ac:dyDescent="0.25">
      <c r="A59" t="s">
        <v>133</v>
      </c>
      <c r="B59">
        <v>5</v>
      </c>
    </row>
    <row r="60" spans="1:2" x14ac:dyDescent="0.25">
      <c r="A60" t="s">
        <v>135</v>
      </c>
      <c r="B60">
        <v>7</v>
      </c>
    </row>
    <row r="61" spans="1:2" x14ac:dyDescent="0.25">
      <c r="A61" t="s">
        <v>137</v>
      </c>
      <c r="B61">
        <v>12</v>
      </c>
    </row>
    <row r="62" spans="1:2" x14ac:dyDescent="0.25">
      <c r="A62" t="s">
        <v>139</v>
      </c>
      <c r="B62">
        <v>4</v>
      </c>
    </row>
    <row r="63" spans="1:2" x14ac:dyDescent="0.25">
      <c r="A63" t="s">
        <v>141</v>
      </c>
      <c r="B63">
        <v>4</v>
      </c>
    </row>
    <row r="64" spans="1:2" x14ac:dyDescent="0.25">
      <c r="A64" t="s">
        <v>143</v>
      </c>
      <c r="B64">
        <v>5</v>
      </c>
    </row>
    <row r="65" spans="1:2" x14ac:dyDescent="0.25">
      <c r="A65" t="s">
        <v>145</v>
      </c>
      <c r="B65">
        <v>2</v>
      </c>
    </row>
    <row r="66" spans="1:2" x14ac:dyDescent="0.25">
      <c r="A66" t="s">
        <v>147</v>
      </c>
      <c r="B66">
        <v>10</v>
      </c>
    </row>
    <row r="67" spans="1:2" x14ac:dyDescent="0.25">
      <c r="A67" t="s">
        <v>149</v>
      </c>
      <c r="B67">
        <v>12</v>
      </c>
    </row>
    <row r="68" spans="1:2" x14ac:dyDescent="0.25">
      <c r="A68" t="s">
        <v>151</v>
      </c>
      <c r="B68">
        <v>10</v>
      </c>
    </row>
    <row r="69" spans="1:2" x14ac:dyDescent="0.25">
      <c r="A69" t="s">
        <v>153</v>
      </c>
      <c r="B69">
        <v>3</v>
      </c>
    </row>
    <row r="70" spans="1:2" x14ac:dyDescent="0.25">
      <c r="A70" t="s">
        <v>155</v>
      </c>
      <c r="B70">
        <v>4</v>
      </c>
    </row>
    <row r="71" spans="1:2" x14ac:dyDescent="0.25">
      <c r="A71" t="s">
        <v>157</v>
      </c>
      <c r="B71">
        <v>7</v>
      </c>
    </row>
    <row r="72" spans="1:2" x14ac:dyDescent="0.25">
      <c r="A72" t="s">
        <v>159</v>
      </c>
      <c r="B72">
        <v>11</v>
      </c>
    </row>
    <row r="73" spans="1:2" x14ac:dyDescent="0.25">
      <c r="A73" t="s">
        <v>161</v>
      </c>
      <c r="B73">
        <v>4</v>
      </c>
    </row>
    <row r="74" spans="1:2" x14ac:dyDescent="0.25">
      <c r="A74" t="s">
        <v>163</v>
      </c>
      <c r="B74">
        <v>4</v>
      </c>
    </row>
    <row r="75" spans="1:2" x14ac:dyDescent="0.25">
      <c r="A75" t="s">
        <v>165</v>
      </c>
      <c r="B75">
        <v>14</v>
      </c>
    </row>
    <row r="76" spans="1:2" x14ac:dyDescent="0.25">
      <c r="A76" t="s">
        <v>167</v>
      </c>
      <c r="B76">
        <v>14</v>
      </c>
    </row>
    <row r="77" spans="1:2" x14ac:dyDescent="0.25">
      <c r="A77" t="s">
        <v>169</v>
      </c>
      <c r="B77">
        <v>8</v>
      </c>
    </row>
    <row r="78" spans="1:2" x14ac:dyDescent="0.25">
      <c r="A78" t="s">
        <v>171</v>
      </c>
      <c r="B78">
        <v>4</v>
      </c>
    </row>
    <row r="79" spans="1:2" x14ac:dyDescent="0.25">
      <c r="A79" t="s">
        <v>173</v>
      </c>
      <c r="B79">
        <v>3</v>
      </c>
    </row>
    <row r="80" spans="1:2" x14ac:dyDescent="0.25">
      <c r="A80" t="s">
        <v>175</v>
      </c>
      <c r="B80">
        <v>8</v>
      </c>
    </row>
    <row r="81" spans="1:2" x14ac:dyDescent="0.25">
      <c r="A81" t="s">
        <v>177</v>
      </c>
      <c r="B81">
        <v>2</v>
      </c>
    </row>
    <row r="82" spans="1:2" x14ac:dyDescent="0.25">
      <c r="A82" t="s">
        <v>179</v>
      </c>
      <c r="B82">
        <v>2</v>
      </c>
    </row>
    <row r="83" spans="1:2" x14ac:dyDescent="0.25">
      <c r="A83" t="s">
        <v>181</v>
      </c>
      <c r="B83">
        <v>6</v>
      </c>
    </row>
    <row r="84" spans="1:2" x14ac:dyDescent="0.25">
      <c r="A84" t="s">
        <v>183</v>
      </c>
      <c r="B84">
        <v>17</v>
      </c>
    </row>
    <row r="85" spans="1:2" x14ac:dyDescent="0.25">
      <c r="A85" t="s">
        <v>185</v>
      </c>
      <c r="B85">
        <v>14</v>
      </c>
    </row>
    <row r="86" spans="1:2" x14ac:dyDescent="0.25">
      <c r="A86" t="s">
        <v>187</v>
      </c>
      <c r="B86">
        <v>2</v>
      </c>
    </row>
    <row r="87" spans="1:2" x14ac:dyDescent="0.25">
      <c r="A87" t="s">
        <v>189</v>
      </c>
      <c r="B87">
        <v>8</v>
      </c>
    </row>
    <row r="88" spans="1:2" x14ac:dyDescent="0.25">
      <c r="A88" t="s">
        <v>191</v>
      </c>
      <c r="B88">
        <v>3</v>
      </c>
    </row>
    <row r="89" spans="1:2" x14ac:dyDescent="0.25">
      <c r="A89" t="s">
        <v>193</v>
      </c>
      <c r="B89">
        <v>7</v>
      </c>
    </row>
    <row r="90" spans="1:2" x14ac:dyDescent="0.25">
      <c r="A90" t="s">
        <v>195</v>
      </c>
      <c r="B90">
        <v>11</v>
      </c>
    </row>
    <row r="91" spans="1:2" x14ac:dyDescent="0.25">
      <c r="A91" t="s">
        <v>197</v>
      </c>
      <c r="B91">
        <v>3</v>
      </c>
    </row>
    <row r="92" spans="1:2" x14ac:dyDescent="0.25">
      <c r="A92" t="s">
        <v>199</v>
      </c>
      <c r="B92">
        <v>5</v>
      </c>
    </row>
    <row r="93" spans="1:2" x14ac:dyDescent="0.25">
      <c r="A93" t="s">
        <v>201</v>
      </c>
      <c r="B93">
        <v>13</v>
      </c>
    </row>
    <row r="94" spans="1:2" x14ac:dyDescent="0.25">
      <c r="A94" t="s">
        <v>203</v>
      </c>
      <c r="B94">
        <v>5</v>
      </c>
    </row>
    <row r="95" spans="1:2" x14ac:dyDescent="0.25">
      <c r="A95" t="s">
        <v>205</v>
      </c>
      <c r="B95">
        <v>3</v>
      </c>
    </row>
    <row r="96" spans="1:2" x14ac:dyDescent="0.25">
      <c r="A96" t="s">
        <v>207</v>
      </c>
      <c r="B96">
        <v>2</v>
      </c>
    </row>
    <row r="97" spans="1:2" x14ac:dyDescent="0.25">
      <c r="A97" t="s">
        <v>209</v>
      </c>
      <c r="B97">
        <v>2</v>
      </c>
    </row>
    <row r="98" spans="1:2" x14ac:dyDescent="0.25">
      <c r="A98" t="s">
        <v>211</v>
      </c>
      <c r="B98">
        <v>4</v>
      </c>
    </row>
    <row r="99" spans="1:2" x14ac:dyDescent="0.25">
      <c r="A99" t="s">
        <v>213</v>
      </c>
      <c r="B99">
        <v>2</v>
      </c>
    </row>
    <row r="100" spans="1:2" x14ac:dyDescent="0.25">
      <c r="A100" t="s">
        <v>215</v>
      </c>
      <c r="B100">
        <v>4</v>
      </c>
    </row>
    <row r="101" spans="1:2" x14ac:dyDescent="0.25">
      <c r="A101" t="s">
        <v>217</v>
      </c>
      <c r="B101">
        <v>3</v>
      </c>
    </row>
    <row r="102" spans="1:2" x14ac:dyDescent="0.25">
      <c r="A102" t="s">
        <v>219</v>
      </c>
      <c r="B102">
        <v>1</v>
      </c>
    </row>
    <row r="103" spans="1:2" x14ac:dyDescent="0.25">
      <c r="A103" t="s">
        <v>220</v>
      </c>
      <c r="B103">
        <v>3</v>
      </c>
    </row>
    <row r="104" spans="1:2" x14ac:dyDescent="0.25">
      <c r="A104" t="s">
        <v>222</v>
      </c>
      <c r="B104">
        <v>1</v>
      </c>
    </row>
    <row r="105" spans="1:2" x14ac:dyDescent="0.25">
      <c r="A105" t="s">
        <v>224</v>
      </c>
      <c r="B105">
        <v>5</v>
      </c>
    </row>
    <row r="106" spans="1:2" x14ac:dyDescent="0.25">
      <c r="A106" t="s">
        <v>226</v>
      </c>
      <c r="B106">
        <v>1</v>
      </c>
    </row>
    <row r="107" spans="1:2" x14ac:dyDescent="0.25">
      <c r="A107" t="s">
        <v>228</v>
      </c>
      <c r="B107">
        <v>4</v>
      </c>
    </row>
    <row r="108" spans="1:2" x14ac:dyDescent="0.25">
      <c r="A108" t="s">
        <v>230</v>
      </c>
      <c r="B108">
        <v>3</v>
      </c>
    </row>
    <row r="109" spans="1:2" x14ac:dyDescent="0.25">
      <c r="A109" t="s">
        <v>232</v>
      </c>
      <c r="B109">
        <v>7</v>
      </c>
    </row>
    <row r="110" spans="1:2" x14ac:dyDescent="0.25">
      <c r="A110" t="s">
        <v>234</v>
      </c>
      <c r="B110">
        <v>3</v>
      </c>
    </row>
    <row r="111" spans="1:2" x14ac:dyDescent="0.25">
      <c r="A111" t="s">
        <v>236</v>
      </c>
      <c r="B111">
        <v>3</v>
      </c>
    </row>
    <row r="112" spans="1:2" x14ac:dyDescent="0.25">
      <c r="A112" t="s">
        <v>238</v>
      </c>
      <c r="B112">
        <v>2</v>
      </c>
    </row>
    <row r="113" spans="1:2" x14ac:dyDescent="0.25">
      <c r="A113" t="s">
        <v>240</v>
      </c>
      <c r="B113">
        <v>13</v>
      </c>
    </row>
    <row r="114" spans="1:2" x14ac:dyDescent="0.25">
      <c r="A114" t="s">
        <v>242</v>
      </c>
      <c r="B114">
        <v>6</v>
      </c>
    </row>
    <row r="115" spans="1:2" x14ac:dyDescent="0.25">
      <c r="A115" t="s">
        <v>244</v>
      </c>
      <c r="B115">
        <v>16</v>
      </c>
    </row>
    <row r="116" spans="1:2" x14ac:dyDescent="0.25">
      <c r="A116" t="s">
        <v>246</v>
      </c>
      <c r="B116">
        <v>6</v>
      </c>
    </row>
    <row r="117" spans="1:2" x14ac:dyDescent="0.25">
      <c r="A117" t="s">
        <v>248</v>
      </c>
      <c r="B117">
        <v>2</v>
      </c>
    </row>
    <row r="118" spans="1:2" x14ac:dyDescent="0.25">
      <c r="A118" t="s">
        <v>250</v>
      </c>
      <c r="B118">
        <v>5</v>
      </c>
    </row>
    <row r="119" spans="1:2" x14ac:dyDescent="0.25">
      <c r="A119" t="s">
        <v>252</v>
      </c>
      <c r="B119">
        <v>1</v>
      </c>
    </row>
    <row r="120" spans="1:2" x14ac:dyDescent="0.25">
      <c r="A120" t="s">
        <v>254</v>
      </c>
      <c r="B120">
        <v>6</v>
      </c>
    </row>
    <row r="121" spans="1:2" x14ac:dyDescent="0.25">
      <c r="A121" t="s">
        <v>256</v>
      </c>
      <c r="B121">
        <v>8</v>
      </c>
    </row>
    <row r="122" spans="1:2" x14ac:dyDescent="0.25">
      <c r="A122" t="s">
        <v>258</v>
      </c>
      <c r="B122">
        <v>6</v>
      </c>
    </row>
    <row r="123" spans="1:2" x14ac:dyDescent="0.25">
      <c r="A123" t="s">
        <v>260</v>
      </c>
      <c r="B123">
        <v>4</v>
      </c>
    </row>
    <row r="124" spans="1:2" x14ac:dyDescent="0.25">
      <c r="A124" t="s">
        <v>262</v>
      </c>
      <c r="B124">
        <v>5</v>
      </c>
    </row>
    <row r="125" spans="1:2" x14ac:dyDescent="0.25">
      <c r="A125" t="s">
        <v>264</v>
      </c>
      <c r="B125">
        <v>15</v>
      </c>
    </row>
    <row r="126" spans="1:2" x14ac:dyDescent="0.25">
      <c r="A126" t="s">
        <v>266</v>
      </c>
      <c r="B126">
        <v>5</v>
      </c>
    </row>
    <row r="127" spans="1:2" x14ac:dyDescent="0.25">
      <c r="A127" t="s">
        <v>268</v>
      </c>
      <c r="B127">
        <v>1</v>
      </c>
    </row>
    <row r="128" spans="1:2" x14ac:dyDescent="0.25">
      <c r="A128" t="s">
        <v>270</v>
      </c>
      <c r="B128">
        <v>9</v>
      </c>
    </row>
    <row r="129" spans="1:2" x14ac:dyDescent="0.25">
      <c r="A129" t="s">
        <v>272</v>
      </c>
      <c r="B129">
        <v>6</v>
      </c>
    </row>
    <row r="130" spans="1:2" x14ac:dyDescent="0.25">
      <c r="A130" t="s">
        <v>274</v>
      </c>
      <c r="B130">
        <v>2</v>
      </c>
    </row>
    <row r="131" spans="1:2" x14ac:dyDescent="0.25">
      <c r="A131" t="s">
        <v>276</v>
      </c>
      <c r="B131">
        <v>3</v>
      </c>
    </row>
    <row r="132" spans="1:2" x14ac:dyDescent="0.25">
      <c r="A132" t="s">
        <v>278</v>
      </c>
      <c r="B132">
        <v>5</v>
      </c>
    </row>
    <row r="133" spans="1:2" x14ac:dyDescent="0.25">
      <c r="A133" t="s">
        <v>280</v>
      </c>
      <c r="B133">
        <v>8</v>
      </c>
    </row>
    <row r="134" spans="1:2" x14ac:dyDescent="0.25">
      <c r="A134" t="s">
        <v>282</v>
      </c>
      <c r="B134">
        <v>5</v>
      </c>
    </row>
    <row r="135" spans="1:2" x14ac:dyDescent="0.25">
      <c r="A135" t="s">
        <v>284</v>
      </c>
      <c r="B135">
        <v>8</v>
      </c>
    </row>
    <row r="136" spans="1:2" x14ac:dyDescent="0.25">
      <c r="A136" t="s">
        <v>286</v>
      </c>
      <c r="B136">
        <v>1</v>
      </c>
    </row>
    <row r="137" spans="1:2" x14ac:dyDescent="0.25">
      <c r="A137" t="s">
        <v>287</v>
      </c>
      <c r="B137">
        <v>6</v>
      </c>
    </row>
    <row r="138" spans="1:2" x14ac:dyDescent="0.25">
      <c r="A138" t="s">
        <v>289</v>
      </c>
      <c r="B138">
        <v>5</v>
      </c>
    </row>
    <row r="139" spans="1:2" x14ac:dyDescent="0.25">
      <c r="A139" t="s">
        <v>291</v>
      </c>
      <c r="B139">
        <v>6</v>
      </c>
    </row>
    <row r="140" spans="1:2" x14ac:dyDescent="0.25">
      <c r="A140" t="s">
        <v>293</v>
      </c>
      <c r="B140">
        <v>7</v>
      </c>
    </row>
    <row r="141" spans="1:2" x14ac:dyDescent="0.25">
      <c r="A141" t="s">
        <v>295</v>
      </c>
      <c r="B141">
        <v>8</v>
      </c>
    </row>
    <row r="142" spans="1:2" x14ac:dyDescent="0.25">
      <c r="A142" t="s">
        <v>297</v>
      </c>
      <c r="B142">
        <v>2</v>
      </c>
    </row>
    <row r="143" spans="1:2" x14ac:dyDescent="0.25">
      <c r="A143" t="s">
        <v>299</v>
      </c>
      <c r="B143">
        <v>1</v>
      </c>
    </row>
    <row r="144" spans="1:2" x14ac:dyDescent="0.25">
      <c r="A144" t="s">
        <v>301</v>
      </c>
      <c r="B144">
        <v>4</v>
      </c>
    </row>
    <row r="145" spans="1:2" x14ac:dyDescent="0.25">
      <c r="A145" t="s">
        <v>303</v>
      </c>
      <c r="B145">
        <v>3</v>
      </c>
    </row>
    <row r="146" spans="1:2" x14ac:dyDescent="0.25">
      <c r="A146" t="s">
        <v>305</v>
      </c>
      <c r="B146">
        <v>1</v>
      </c>
    </row>
    <row r="147" spans="1:2" x14ac:dyDescent="0.25">
      <c r="A147" t="s">
        <v>307</v>
      </c>
      <c r="B147">
        <v>4</v>
      </c>
    </row>
    <row r="148" spans="1:2" x14ac:dyDescent="0.25">
      <c r="A148" t="s">
        <v>309</v>
      </c>
      <c r="B148">
        <v>10</v>
      </c>
    </row>
    <row r="149" spans="1:2" x14ac:dyDescent="0.25">
      <c r="A149" t="s">
        <v>311</v>
      </c>
      <c r="B149">
        <v>4</v>
      </c>
    </row>
    <row r="150" spans="1:2" x14ac:dyDescent="0.25">
      <c r="A150" t="s">
        <v>313</v>
      </c>
      <c r="B150">
        <v>4</v>
      </c>
    </row>
    <row r="151" spans="1:2" x14ac:dyDescent="0.25">
      <c r="A151" t="s">
        <v>315</v>
      </c>
      <c r="B151">
        <v>1</v>
      </c>
    </row>
    <row r="152" spans="1:2" x14ac:dyDescent="0.25">
      <c r="A152" t="s">
        <v>317</v>
      </c>
      <c r="B152">
        <v>5</v>
      </c>
    </row>
    <row r="153" spans="1:2" x14ac:dyDescent="0.25">
      <c r="A153" t="s">
        <v>319</v>
      </c>
      <c r="B153">
        <v>4</v>
      </c>
    </row>
    <row r="154" spans="1:2" x14ac:dyDescent="0.25">
      <c r="A154" t="s">
        <v>321</v>
      </c>
      <c r="B154">
        <v>7</v>
      </c>
    </row>
    <row r="155" spans="1:2" x14ac:dyDescent="0.25">
      <c r="A155" t="s">
        <v>323</v>
      </c>
      <c r="B155">
        <v>5</v>
      </c>
    </row>
    <row r="156" spans="1:2" x14ac:dyDescent="0.25">
      <c r="A156" t="s">
        <v>325</v>
      </c>
      <c r="B156">
        <v>3</v>
      </c>
    </row>
    <row r="157" spans="1:2" x14ac:dyDescent="0.25">
      <c r="A157" t="s">
        <v>327</v>
      </c>
      <c r="B157">
        <v>6</v>
      </c>
    </row>
    <row r="158" spans="1:2" x14ac:dyDescent="0.25">
      <c r="A158" t="s">
        <v>329</v>
      </c>
      <c r="B158">
        <v>5</v>
      </c>
    </row>
    <row r="159" spans="1:2" x14ac:dyDescent="0.25">
      <c r="A159" t="s">
        <v>331</v>
      </c>
      <c r="B159">
        <v>6</v>
      </c>
    </row>
    <row r="160" spans="1:2" x14ac:dyDescent="0.25">
      <c r="A160" t="s">
        <v>333</v>
      </c>
      <c r="B160">
        <v>6</v>
      </c>
    </row>
    <row r="161" spans="1:2" x14ac:dyDescent="0.25">
      <c r="A161" t="s">
        <v>335</v>
      </c>
      <c r="B161">
        <v>3</v>
      </c>
    </row>
    <row r="162" spans="1:2" x14ac:dyDescent="0.25">
      <c r="A162" t="s">
        <v>337</v>
      </c>
      <c r="B162">
        <v>2</v>
      </c>
    </row>
    <row r="163" spans="1:2" x14ac:dyDescent="0.25">
      <c r="A163" t="s">
        <v>339</v>
      </c>
      <c r="B163">
        <v>2</v>
      </c>
    </row>
    <row r="164" spans="1:2" x14ac:dyDescent="0.25">
      <c r="A164" t="s">
        <v>341</v>
      </c>
      <c r="B164">
        <v>1</v>
      </c>
    </row>
    <row r="165" spans="1:2" x14ac:dyDescent="0.25">
      <c r="A165" t="s">
        <v>343</v>
      </c>
      <c r="B165">
        <v>4</v>
      </c>
    </row>
    <row r="166" spans="1:2" x14ac:dyDescent="0.25">
      <c r="A166" t="s">
        <v>344</v>
      </c>
      <c r="B166">
        <v>7</v>
      </c>
    </row>
    <row r="167" spans="1:2" x14ac:dyDescent="0.25">
      <c r="A167" t="s">
        <v>346</v>
      </c>
      <c r="B167">
        <v>4</v>
      </c>
    </row>
    <row r="168" spans="1:2" x14ac:dyDescent="0.25">
      <c r="A168" t="s">
        <v>348</v>
      </c>
      <c r="B168">
        <v>5</v>
      </c>
    </row>
    <row r="169" spans="1:2" x14ac:dyDescent="0.25">
      <c r="A169" t="s">
        <v>350</v>
      </c>
      <c r="B169">
        <v>4</v>
      </c>
    </row>
    <row r="170" spans="1:2" x14ac:dyDescent="0.25">
      <c r="A170" t="s">
        <v>352</v>
      </c>
      <c r="B170">
        <v>8</v>
      </c>
    </row>
    <row r="171" spans="1:2" x14ac:dyDescent="0.25">
      <c r="A171" t="s">
        <v>354</v>
      </c>
      <c r="B171">
        <v>1</v>
      </c>
    </row>
    <row r="172" spans="1:2" x14ac:dyDescent="0.25">
      <c r="A172" t="s">
        <v>356</v>
      </c>
      <c r="B172">
        <v>4</v>
      </c>
    </row>
    <row r="173" spans="1:2" x14ac:dyDescent="0.25">
      <c r="A173" t="s">
        <v>358</v>
      </c>
      <c r="B173">
        <v>5</v>
      </c>
    </row>
    <row r="174" spans="1:2" x14ac:dyDescent="0.25">
      <c r="A174" t="s">
        <v>360</v>
      </c>
      <c r="B174">
        <v>14</v>
      </c>
    </row>
    <row r="175" spans="1:2" x14ac:dyDescent="0.25">
      <c r="A175" t="s">
        <v>362</v>
      </c>
      <c r="B175">
        <v>5</v>
      </c>
    </row>
    <row r="176" spans="1:2" x14ac:dyDescent="0.25">
      <c r="A176" t="s">
        <v>364</v>
      </c>
      <c r="B176">
        <v>7</v>
      </c>
    </row>
    <row r="177" spans="1:2" x14ac:dyDescent="0.25">
      <c r="A177" t="s">
        <v>365</v>
      </c>
      <c r="B177">
        <v>2</v>
      </c>
    </row>
    <row r="178" spans="1:2" x14ac:dyDescent="0.25">
      <c r="A178" t="s">
        <v>367</v>
      </c>
      <c r="B178">
        <v>2</v>
      </c>
    </row>
    <row r="179" spans="1:2" x14ac:dyDescent="0.25">
      <c r="A179" t="s">
        <v>369</v>
      </c>
      <c r="B179">
        <v>1</v>
      </c>
    </row>
    <row r="180" spans="1:2" x14ac:dyDescent="0.25">
      <c r="A180" t="s">
        <v>371</v>
      </c>
      <c r="B180">
        <v>5</v>
      </c>
    </row>
    <row r="181" spans="1:2" x14ac:dyDescent="0.25">
      <c r="A181" t="s">
        <v>373</v>
      </c>
      <c r="B181">
        <v>9</v>
      </c>
    </row>
    <row r="182" spans="1:2" x14ac:dyDescent="0.25">
      <c r="A182" t="s">
        <v>375</v>
      </c>
      <c r="B182">
        <v>2</v>
      </c>
    </row>
    <row r="183" spans="1:2" x14ac:dyDescent="0.25">
      <c r="A183" t="s">
        <v>377</v>
      </c>
      <c r="B183">
        <v>5</v>
      </c>
    </row>
    <row r="184" spans="1:2" x14ac:dyDescent="0.25">
      <c r="A184" t="s">
        <v>379</v>
      </c>
      <c r="B184">
        <v>3</v>
      </c>
    </row>
    <row r="185" spans="1:2" x14ac:dyDescent="0.25">
      <c r="A185" t="s">
        <v>381</v>
      </c>
      <c r="B185">
        <v>3</v>
      </c>
    </row>
    <row r="186" spans="1:2" x14ac:dyDescent="0.25">
      <c r="A186" t="s">
        <v>383</v>
      </c>
      <c r="B186">
        <v>1</v>
      </c>
    </row>
    <row r="187" spans="1:2" x14ac:dyDescent="0.25">
      <c r="A187" t="s">
        <v>384</v>
      </c>
      <c r="B187">
        <v>6</v>
      </c>
    </row>
    <row r="188" spans="1:2" x14ac:dyDescent="0.25">
      <c r="A188" t="s">
        <v>386</v>
      </c>
      <c r="B188">
        <v>3</v>
      </c>
    </row>
    <row r="189" spans="1:2" x14ac:dyDescent="0.25">
      <c r="A189" t="s">
        <v>388</v>
      </c>
      <c r="B189">
        <v>2</v>
      </c>
    </row>
    <row r="190" spans="1:2" x14ac:dyDescent="0.25">
      <c r="A190" t="s">
        <v>390</v>
      </c>
      <c r="B190">
        <v>1</v>
      </c>
    </row>
    <row r="191" spans="1:2" x14ac:dyDescent="0.25">
      <c r="A191" t="s">
        <v>392</v>
      </c>
      <c r="B191">
        <v>5</v>
      </c>
    </row>
    <row r="192" spans="1:2" x14ac:dyDescent="0.25">
      <c r="A192" t="s">
        <v>394</v>
      </c>
      <c r="B192">
        <v>3</v>
      </c>
    </row>
    <row r="193" spans="1:2" x14ac:dyDescent="0.25">
      <c r="A193" t="s">
        <v>396</v>
      </c>
      <c r="B193">
        <v>6</v>
      </c>
    </row>
    <row r="194" spans="1:2" x14ac:dyDescent="0.25">
      <c r="A194" t="s">
        <v>398</v>
      </c>
      <c r="B194">
        <v>4</v>
      </c>
    </row>
    <row r="195" spans="1:2" x14ac:dyDescent="0.25">
      <c r="A195" t="s">
        <v>400</v>
      </c>
      <c r="B195">
        <v>3</v>
      </c>
    </row>
    <row r="196" spans="1:2" x14ac:dyDescent="0.25">
      <c r="A196" t="s">
        <v>402</v>
      </c>
      <c r="B196">
        <v>3</v>
      </c>
    </row>
    <row r="197" spans="1:2" x14ac:dyDescent="0.25">
      <c r="A197" t="s">
        <v>404</v>
      </c>
      <c r="B197">
        <v>3</v>
      </c>
    </row>
    <row r="198" spans="1:2" x14ac:dyDescent="0.25">
      <c r="A198" t="s">
        <v>406</v>
      </c>
      <c r="B198">
        <v>11</v>
      </c>
    </row>
    <row r="199" spans="1:2" x14ac:dyDescent="0.25">
      <c r="A199" t="s">
        <v>408</v>
      </c>
      <c r="B199">
        <v>2</v>
      </c>
    </row>
    <row r="200" spans="1:2" x14ac:dyDescent="0.25">
      <c r="A200" t="s">
        <v>410</v>
      </c>
      <c r="B200">
        <v>4</v>
      </c>
    </row>
    <row r="201" spans="1:2" x14ac:dyDescent="0.25">
      <c r="A201" t="s">
        <v>412</v>
      </c>
      <c r="B201">
        <v>3</v>
      </c>
    </row>
    <row r="202" spans="1:2" x14ac:dyDescent="0.25">
      <c r="A202" t="s">
        <v>414</v>
      </c>
      <c r="B202">
        <v>3</v>
      </c>
    </row>
    <row r="203" spans="1:2" x14ac:dyDescent="0.25">
      <c r="A203" t="s">
        <v>416</v>
      </c>
      <c r="B203">
        <v>4</v>
      </c>
    </row>
    <row r="204" spans="1:2" x14ac:dyDescent="0.25">
      <c r="A204" t="s">
        <v>418</v>
      </c>
      <c r="B204">
        <v>3</v>
      </c>
    </row>
    <row r="205" spans="1:2" x14ac:dyDescent="0.25">
      <c r="A205" t="s">
        <v>420</v>
      </c>
      <c r="B205">
        <v>1</v>
      </c>
    </row>
    <row r="206" spans="1:2" x14ac:dyDescent="0.25">
      <c r="A206" t="s">
        <v>422</v>
      </c>
      <c r="B206">
        <v>1</v>
      </c>
    </row>
    <row r="207" spans="1:2" x14ac:dyDescent="0.25">
      <c r="A207" t="s">
        <v>424</v>
      </c>
      <c r="B207">
        <v>2</v>
      </c>
    </row>
    <row r="208" spans="1:2" x14ac:dyDescent="0.25">
      <c r="A208" t="s">
        <v>426</v>
      </c>
      <c r="B208">
        <v>3</v>
      </c>
    </row>
    <row r="209" spans="1:2" x14ac:dyDescent="0.25">
      <c r="A209" t="s">
        <v>428</v>
      </c>
      <c r="B209">
        <v>2</v>
      </c>
    </row>
    <row r="210" spans="1:2" x14ac:dyDescent="0.25">
      <c r="A210" t="s">
        <v>430</v>
      </c>
      <c r="B210">
        <v>1</v>
      </c>
    </row>
    <row r="211" spans="1:2" x14ac:dyDescent="0.25">
      <c r="A211" t="s">
        <v>432</v>
      </c>
      <c r="B211">
        <v>1</v>
      </c>
    </row>
    <row r="212" spans="1:2" x14ac:dyDescent="0.25">
      <c r="A212" t="s">
        <v>434</v>
      </c>
      <c r="B212">
        <v>2</v>
      </c>
    </row>
    <row r="213" spans="1:2" x14ac:dyDescent="0.25">
      <c r="A213" t="s">
        <v>436</v>
      </c>
      <c r="B213">
        <v>3</v>
      </c>
    </row>
    <row r="214" spans="1:2" x14ac:dyDescent="0.25">
      <c r="A214" t="s">
        <v>438</v>
      </c>
      <c r="B214">
        <v>5</v>
      </c>
    </row>
    <row r="215" spans="1:2" x14ac:dyDescent="0.25">
      <c r="A215" t="s">
        <v>440</v>
      </c>
      <c r="B215">
        <v>3</v>
      </c>
    </row>
    <row r="216" spans="1:2" x14ac:dyDescent="0.25">
      <c r="A216" t="s">
        <v>442</v>
      </c>
      <c r="B216">
        <v>6</v>
      </c>
    </row>
    <row r="217" spans="1:2" x14ac:dyDescent="0.25">
      <c r="A217" t="s">
        <v>444</v>
      </c>
      <c r="B217">
        <v>4</v>
      </c>
    </row>
    <row r="218" spans="1:2" x14ac:dyDescent="0.25">
      <c r="A218" t="s">
        <v>446</v>
      </c>
      <c r="B218">
        <v>2</v>
      </c>
    </row>
    <row r="219" spans="1:2" x14ac:dyDescent="0.25">
      <c r="A219" t="s">
        <v>448</v>
      </c>
      <c r="B219">
        <v>3</v>
      </c>
    </row>
    <row r="220" spans="1:2" x14ac:dyDescent="0.25">
      <c r="A220" t="s">
        <v>450</v>
      </c>
      <c r="B220">
        <v>1</v>
      </c>
    </row>
    <row r="221" spans="1:2" x14ac:dyDescent="0.25">
      <c r="A221" t="s">
        <v>452</v>
      </c>
      <c r="B221">
        <v>4</v>
      </c>
    </row>
    <row r="222" spans="1:2" x14ac:dyDescent="0.25">
      <c r="A222" t="s">
        <v>454</v>
      </c>
      <c r="B222">
        <v>2</v>
      </c>
    </row>
    <row r="223" spans="1:2" x14ac:dyDescent="0.25">
      <c r="A223" t="s">
        <v>456</v>
      </c>
      <c r="B223">
        <v>1</v>
      </c>
    </row>
    <row r="224" spans="1:2" x14ac:dyDescent="0.25">
      <c r="A224" t="s">
        <v>458</v>
      </c>
      <c r="B224">
        <v>5</v>
      </c>
    </row>
    <row r="225" spans="1:2" x14ac:dyDescent="0.25">
      <c r="A225" t="s">
        <v>460</v>
      </c>
      <c r="B225">
        <v>4</v>
      </c>
    </row>
    <row r="226" spans="1:2" x14ac:dyDescent="0.25">
      <c r="A226" t="s">
        <v>462</v>
      </c>
      <c r="B226">
        <v>1</v>
      </c>
    </row>
    <row r="227" spans="1:2" x14ac:dyDescent="0.25">
      <c r="A227" t="s">
        <v>464</v>
      </c>
      <c r="B227">
        <v>3</v>
      </c>
    </row>
    <row r="228" spans="1:2" x14ac:dyDescent="0.25">
      <c r="A228" t="s">
        <v>466</v>
      </c>
      <c r="B228">
        <v>4</v>
      </c>
    </row>
    <row r="229" spans="1:2" x14ac:dyDescent="0.25">
      <c r="A229" t="s">
        <v>468</v>
      </c>
      <c r="B229">
        <v>3</v>
      </c>
    </row>
    <row r="230" spans="1:2" x14ac:dyDescent="0.25">
      <c r="A230" t="s">
        <v>470</v>
      </c>
      <c r="B230">
        <v>1</v>
      </c>
    </row>
    <row r="231" spans="1:2" x14ac:dyDescent="0.25">
      <c r="A231" t="s">
        <v>472</v>
      </c>
      <c r="B231">
        <v>7</v>
      </c>
    </row>
    <row r="232" spans="1:2" x14ac:dyDescent="0.25">
      <c r="A232" t="s">
        <v>474</v>
      </c>
      <c r="B232">
        <v>3</v>
      </c>
    </row>
    <row r="233" spans="1:2" x14ac:dyDescent="0.25">
      <c r="A233" t="s">
        <v>475</v>
      </c>
      <c r="B233">
        <v>1</v>
      </c>
    </row>
    <row r="234" spans="1:2" x14ac:dyDescent="0.25">
      <c r="A234" t="s">
        <v>477</v>
      </c>
      <c r="B234">
        <v>3</v>
      </c>
    </row>
    <row r="235" spans="1:2" x14ac:dyDescent="0.25">
      <c r="A235" t="s">
        <v>479</v>
      </c>
      <c r="B235">
        <v>2</v>
      </c>
    </row>
    <row r="236" spans="1:2" x14ac:dyDescent="0.25">
      <c r="A236" t="s">
        <v>481</v>
      </c>
      <c r="B236">
        <v>1</v>
      </c>
    </row>
    <row r="237" spans="1:2" x14ac:dyDescent="0.25">
      <c r="A237" t="s">
        <v>483</v>
      </c>
      <c r="B237">
        <v>1</v>
      </c>
    </row>
    <row r="238" spans="1:2" x14ac:dyDescent="0.25">
      <c r="A238" t="s">
        <v>485</v>
      </c>
      <c r="B238">
        <v>4</v>
      </c>
    </row>
    <row r="239" spans="1:2" x14ac:dyDescent="0.25">
      <c r="A239" t="s">
        <v>487</v>
      </c>
      <c r="B239">
        <v>4</v>
      </c>
    </row>
    <row r="240" spans="1:2" x14ac:dyDescent="0.25">
      <c r="A240" t="s">
        <v>488</v>
      </c>
      <c r="B240">
        <v>3</v>
      </c>
    </row>
    <row r="241" spans="1:2" x14ac:dyDescent="0.25">
      <c r="A241" t="s">
        <v>490</v>
      </c>
      <c r="B241">
        <v>2</v>
      </c>
    </row>
    <row r="242" spans="1:2" x14ac:dyDescent="0.25">
      <c r="A242" t="s">
        <v>492</v>
      </c>
      <c r="B242">
        <v>3</v>
      </c>
    </row>
    <row r="243" spans="1:2" x14ac:dyDescent="0.25">
      <c r="A243" t="s">
        <v>494</v>
      </c>
      <c r="B243">
        <v>4</v>
      </c>
    </row>
    <row r="244" spans="1:2" x14ac:dyDescent="0.25">
      <c r="A244" t="s">
        <v>495</v>
      </c>
      <c r="B244">
        <v>1</v>
      </c>
    </row>
    <row r="245" spans="1:2" x14ac:dyDescent="0.25">
      <c r="A245" t="s">
        <v>497</v>
      </c>
      <c r="B245">
        <v>3</v>
      </c>
    </row>
    <row r="246" spans="1:2" x14ac:dyDescent="0.25">
      <c r="A246" t="s">
        <v>499</v>
      </c>
      <c r="B246">
        <v>4</v>
      </c>
    </row>
    <row r="247" spans="1:2" x14ac:dyDescent="0.25">
      <c r="A247" t="s">
        <v>501</v>
      </c>
      <c r="B247">
        <v>4</v>
      </c>
    </row>
    <row r="248" spans="1:2" x14ac:dyDescent="0.25">
      <c r="A248" t="s">
        <v>503</v>
      </c>
      <c r="B248">
        <v>7</v>
      </c>
    </row>
    <row r="249" spans="1:2" x14ac:dyDescent="0.25">
      <c r="A249" t="s">
        <v>505</v>
      </c>
      <c r="B249">
        <v>3</v>
      </c>
    </row>
    <row r="250" spans="1:2" x14ac:dyDescent="0.25">
      <c r="A250" t="s">
        <v>507</v>
      </c>
      <c r="B250">
        <v>4</v>
      </c>
    </row>
    <row r="251" spans="1:2" x14ac:dyDescent="0.25">
      <c r="A251" t="s">
        <v>509</v>
      </c>
      <c r="B251">
        <v>1</v>
      </c>
    </row>
    <row r="252" spans="1:2" x14ac:dyDescent="0.25">
      <c r="A252" t="s">
        <v>511</v>
      </c>
      <c r="B252">
        <v>12</v>
      </c>
    </row>
    <row r="253" spans="1:2" x14ac:dyDescent="0.25">
      <c r="A253" t="s">
        <v>512</v>
      </c>
      <c r="B253">
        <v>4</v>
      </c>
    </row>
    <row r="254" spans="1:2" x14ac:dyDescent="0.25">
      <c r="A254" t="s">
        <v>514</v>
      </c>
      <c r="B254">
        <v>10</v>
      </c>
    </row>
    <row r="255" spans="1:2" x14ac:dyDescent="0.25">
      <c r="A255" t="s">
        <v>516</v>
      </c>
      <c r="B255">
        <v>7</v>
      </c>
    </row>
    <row r="256" spans="1:2" x14ac:dyDescent="0.25">
      <c r="A256" t="s">
        <v>518</v>
      </c>
      <c r="B256">
        <v>6</v>
      </c>
    </row>
    <row r="257" spans="1:2" x14ac:dyDescent="0.25">
      <c r="A257" t="s">
        <v>520</v>
      </c>
      <c r="B257">
        <v>4</v>
      </c>
    </row>
    <row r="258" spans="1:2" x14ac:dyDescent="0.25">
      <c r="A258" t="s">
        <v>522</v>
      </c>
      <c r="B258">
        <v>4</v>
      </c>
    </row>
    <row r="259" spans="1:2" x14ac:dyDescent="0.25">
      <c r="A259" t="s">
        <v>524</v>
      </c>
      <c r="B259">
        <v>4</v>
      </c>
    </row>
    <row r="260" spans="1:2" x14ac:dyDescent="0.25">
      <c r="A260" t="s">
        <v>526</v>
      </c>
      <c r="B260">
        <v>3</v>
      </c>
    </row>
    <row r="261" spans="1:2" x14ac:dyDescent="0.25">
      <c r="A261" t="s">
        <v>528</v>
      </c>
      <c r="B261">
        <v>4</v>
      </c>
    </row>
    <row r="262" spans="1:2" x14ac:dyDescent="0.25">
      <c r="A262" t="s">
        <v>530</v>
      </c>
      <c r="B262">
        <v>2</v>
      </c>
    </row>
    <row r="263" spans="1:2" x14ac:dyDescent="0.25">
      <c r="A263" t="s">
        <v>532</v>
      </c>
      <c r="B263">
        <v>7</v>
      </c>
    </row>
    <row r="264" spans="1:2" x14ac:dyDescent="0.25">
      <c r="A264" t="s">
        <v>534</v>
      </c>
      <c r="B264">
        <v>2</v>
      </c>
    </row>
    <row r="265" spans="1:2" x14ac:dyDescent="0.25">
      <c r="A265" t="s">
        <v>536</v>
      </c>
      <c r="B265">
        <v>9</v>
      </c>
    </row>
    <row r="266" spans="1:2" x14ac:dyDescent="0.25">
      <c r="A266" t="s">
        <v>538</v>
      </c>
      <c r="B266">
        <v>8</v>
      </c>
    </row>
    <row r="267" spans="1:2" x14ac:dyDescent="0.25">
      <c r="A267" t="s">
        <v>540</v>
      </c>
      <c r="B267">
        <v>1</v>
      </c>
    </row>
    <row r="268" spans="1:2" x14ac:dyDescent="0.25">
      <c r="A268" t="s">
        <v>542</v>
      </c>
      <c r="B268">
        <v>2</v>
      </c>
    </row>
    <row r="269" spans="1:2" x14ac:dyDescent="0.25">
      <c r="A269" t="s">
        <v>544</v>
      </c>
      <c r="B269">
        <v>2</v>
      </c>
    </row>
    <row r="270" spans="1:2" x14ac:dyDescent="0.25">
      <c r="A270" t="s">
        <v>546</v>
      </c>
      <c r="B270">
        <v>2</v>
      </c>
    </row>
    <row r="271" spans="1:2" x14ac:dyDescent="0.25">
      <c r="A271" t="s">
        <v>548</v>
      </c>
      <c r="B271">
        <v>8</v>
      </c>
    </row>
    <row r="272" spans="1:2" x14ac:dyDescent="0.25">
      <c r="A272" t="s">
        <v>550</v>
      </c>
      <c r="B272">
        <v>2</v>
      </c>
    </row>
    <row r="273" spans="1:2" x14ac:dyDescent="0.25">
      <c r="A273" t="s">
        <v>552</v>
      </c>
      <c r="B273">
        <v>5</v>
      </c>
    </row>
    <row r="274" spans="1:2" x14ac:dyDescent="0.25">
      <c r="A274" t="s">
        <v>554</v>
      </c>
      <c r="B274">
        <v>5</v>
      </c>
    </row>
    <row r="275" spans="1:2" x14ac:dyDescent="0.25">
      <c r="A275" t="s">
        <v>556</v>
      </c>
      <c r="B275">
        <v>2</v>
      </c>
    </row>
    <row r="276" spans="1:2" x14ac:dyDescent="0.25">
      <c r="A276" t="s">
        <v>557</v>
      </c>
      <c r="B276">
        <v>4</v>
      </c>
    </row>
    <row r="277" spans="1:2" x14ac:dyDescent="0.25">
      <c r="A277" t="s">
        <v>559</v>
      </c>
      <c r="B277">
        <v>3</v>
      </c>
    </row>
    <row r="278" spans="1:2" x14ac:dyDescent="0.25">
      <c r="A278" t="s">
        <v>561</v>
      </c>
      <c r="B278">
        <v>5</v>
      </c>
    </row>
    <row r="279" spans="1:2" x14ac:dyDescent="0.25">
      <c r="A279" t="s">
        <v>563</v>
      </c>
      <c r="B279">
        <v>1</v>
      </c>
    </row>
    <row r="280" spans="1:2" x14ac:dyDescent="0.25">
      <c r="A280" t="s">
        <v>565</v>
      </c>
      <c r="B280">
        <v>7</v>
      </c>
    </row>
    <row r="281" spans="1:2" x14ac:dyDescent="0.25">
      <c r="A281" t="s">
        <v>567</v>
      </c>
      <c r="B281">
        <v>1</v>
      </c>
    </row>
    <row r="282" spans="1:2" x14ac:dyDescent="0.25">
      <c r="A282" t="s">
        <v>569</v>
      </c>
      <c r="B282">
        <v>3</v>
      </c>
    </row>
    <row r="283" spans="1:2" x14ac:dyDescent="0.25">
      <c r="A283" t="s">
        <v>571</v>
      </c>
      <c r="B283">
        <v>4</v>
      </c>
    </row>
    <row r="284" spans="1:2" x14ac:dyDescent="0.25">
      <c r="A284" t="s">
        <v>573</v>
      </c>
      <c r="B284">
        <v>3</v>
      </c>
    </row>
    <row r="285" spans="1:2" x14ac:dyDescent="0.25">
      <c r="A285" t="s">
        <v>575</v>
      </c>
      <c r="B285">
        <v>4</v>
      </c>
    </row>
    <row r="286" spans="1:2" x14ac:dyDescent="0.25">
      <c r="A286" t="s">
        <v>577</v>
      </c>
      <c r="B286">
        <v>1</v>
      </c>
    </row>
    <row r="287" spans="1:2" x14ac:dyDescent="0.25">
      <c r="A287" t="s">
        <v>579</v>
      </c>
      <c r="B287">
        <v>1</v>
      </c>
    </row>
    <row r="288" spans="1:2" x14ac:dyDescent="0.25">
      <c r="A288" t="s">
        <v>581</v>
      </c>
      <c r="B288">
        <v>4</v>
      </c>
    </row>
    <row r="289" spans="1:2" x14ac:dyDescent="0.25">
      <c r="A289" t="s">
        <v>583</v>
      </c>
      <c r="B289">
        <v>3</v>
      </c>
    </row>
    <row r="290" spans="1:2" x14ac:dyDescent="0.25">
      <c r="A290" t="s">
        <v>585</v>
      </c>
      <c r="B290">
        <v>2</v>
      </c>
    </row>
    <row r="291" spans="1:2" x14ac:dyDescent="0.25">
      <c r="A291" t="s">
        <v>587</v>
      </c>
      <c r="B291">
        <v>5</v>
      </c>
    </row>
    <row r="292" spans="1:2" x14ac:dyDescent="0.25">
      <c r="A292" t="s">
        <v>589</v>
      </c>
      <c r="B292">
        <v>1</v>
      </c>
    </row>
    <row r="293" spans="1:2" x14ac:dyDescent="0.25">
      <c r="A293" t="s">
        <v>591</v>
      </c>
      <c r="B293">
        <v>6</v>
      </c>
    </row>
    <row r="294" spans="1:2" x14ac:dyDescent="0.25">
      <c r="A294" t="s">
        <v>593</v>
      </c>
      <c r="B294">
        <v>4</v>
      </c>
    </row>
    <row r="295" spans="1:2" x14ac:dyDescent="0.25">
      <c r="A295" t="s">
        <v>595</v>
      </c>
      <c r="B295">
        <v>2</v>
      </c>
    </row>
    <row r="296" spans="1:2" x14ac:dyDescent="0.25">
      <c r="A296" t="s">
        <v>597</v>
      </c>
      <c r="B296">
        <v>2</v>
      </c>
    </row>
    <row r="297" spans="1:2" x14ac:dyDescent="0.25">
      <c r="A297" t="s">
        <v>599</v>
      </c>
      <c r="B297">
        <v>4</v>
      </c>
    </row>
    <row r="298" spans="1:2" x14ac:dyDescent="0.25">
      <c r="A298" t="s">
        <v>601</v>
      </c>
      <c r="B298">
        <v>1</v>
      </c>
    </row>
    <row r="299" spans="1:2" x14ac:dyDescent="0.25">
      <c r="A299" t="s">
        <v>603</v>
      </c>
      <c r="B299">
        <v>1</v>
      </c>
    </row>
    <row r="300" spans="1:2" x14ac:dyDescent="0.25">
      <c r="A300" t="s">
        <v>605</v>
      </c>
      <c r="B300">
        <v>2</v>
      </c>
    </row>
    <row r="301" spans="1:2" x14ac:dyDescent="0.25">
      <c r="A301" t="s">
        <v>607</v>
      </c>
      <c r="B301">
        <v>5</v>
      </c>
    </row>
    <row r="302" spans="1:2" x14ac:dyDescent="0.25">
      <c r="A302" t="s">
        <v>609</v>
      </c>
      <c r="B30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Arkusz2</vt:lpstr>
      <vt:lpstr>DANE</vt:lpstr>
      <vt:lpstr>TABLICA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Monika Magdziarz</cp:lastModifiedBy>
  <dcterms:created xsi:type="dcterms:W3CDTF">2017-04-26T13:13:06Z</dcterms:created>
  <dcterms:modified xsi:type="dcterms:W3CDTF">2017-04-29T16:05:09Z</dcterms:modified>
</cp:coreProperties>
</file>