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OPIS" sheetId="1" state="visible" r:id="rId2"/>
    <sheet name="DANE" sheetId="2" state="visible" r:id="rId3"/>
    <sheet name="TABLICA" sheetId="3" state="visible" r:id="rId4"/>
  </sheets>
  <calcPr iterateCount="100" refMode="A1" iterate="false" iterateDelta="0.0001"/>
  <pivotCaches>
    <pivotCache cacheId="1" r:id="rId6"/>
  </pivotCaches>
</workbook>
</file>

<file path=xl/sharedStrings.xml><?xml version="1.0" encoding="utf-8"?>
<sst xmlns="http://schemas.openxmlformats.org/spreadsheetml/2006/main" count="5404" uniqueCount="813">
  <si>
    <t>Kategoria:</t>
  </si>
  <si>
    <t>RYNEK PRACY</t>
  </si>
  <si>
    <t>Dane nie uwzględniają pracujących w jednostkach budżetowych działających w zakresie obrony narodowej i bezpieczeństwa publicznego - wynika z tego różnica miedzy danymi ogółem dla Polski i danymi dla Polski według podziału terytorialnego; Pracujący w głównym miejscu pracy; Dane o pracujących / zatrudnionych [wg stanu na 30 IX (do 1999 r.), na 31 XII (od 2000 r.)] dotyczą osób wykonujących pracę przynoszącą im zarobek lub dochód. Liczba pracujących / zatrudnionych wyszczególniona jest według klasyfikacji działalności (do 1999 roku -Europejskiej, od 2000 roku - Polskiej). Dane o bezrobotnych zarejestrowanych obejmują osoby, które zgodnie z Ustawą z dnia 16.X 1991r. o zatrudnieniu i bezrobociu pozostają bez pracy i nie uczą się w szkole, są zdolne do pracy oraz gotowe do podjęcia pracy. Zagrożenia związane ze środowiskiem pracy (spr. Z-10).</t>
  </si>
  <si>
    <t>Grupa:</t>
  </si>
  <si>
    <t>BEZROBOCIE REJESTROWANE</t>
  </si>
  <si>
    <t>Dane o liczbie bezrobotnych zarejestrowanych obejmują osoby, które zgodnie z ustawą z dnia 20 IV 2004 r. o promocji zatrudnienia i instytucjach rynku pracy, obowiązującą od 1 VI 2004 r. (Dz. U. z 2016 r. poz. 645, z późniejszymi zmianami), określone są jako bezrobotne z wyjątkiem osób odbywających szkolenie, staż, przygotowanie zawodowe dorosłych, prace społecznie użyteczne, skierowanych do agencji zatrudnienia w ramach zlecania działań aktywizacyjnych.</t>
  </si>
  <si>
    <t>Podgrupa:</t>
  </si>
  <si>
    <t>Bezrobotni zarejestrowani wg płci</t>
  </si>
  <si>
    <t>Okres sprawozdawczy - Stan w końcu grudnia.
Dane obejmują gminy miejskie (rodzaj jednostki =1), gminy wiejskie (rodzaj jednostki =2) i gminy miejsko-wiejskie (rodzaj jednostki =3). 
</t>
  </si>
  <si>
    <t>Data ostatniej aktualizacji:</t>
  </si>
  <si>
    <t>2017-03-02</t>
  </si>
  <si>
    <t>Wymiary:</t>
  </si>
  <si>
    <t>Płeć; Rok</t>
  </si>
  <si>
    <t>Przypisy:</t>
  </si>
  <si>
    <t>Znak '-' oznacza brak danych</t>
  </si>
  <si>
    <t>Kod</t>
  </si>
  <si>
    <t>Nazwa</t>
  </si>
  <si>
    <t>Płeć</t>
  </si>
  <si>
    <t>Rok</t>
  </si>
  <si>
    <t>Wartosc</t>
  </si>
  <si>
    <t>Jednostka miary</t>
  </si>
  <si>
    <t>Atrybut</t>
  </si>
  <si>
    <t>kobiety</t>
  </si>
  <si>
    <t>(xi-xśr)^2</t>
  </si>
  <si>
    <t>(xi-xśr)^3</t>
  </si>
  <si>
    <t>(xi-xśr)^4</t>
  </si>
  <si>
    <t>Mężczyźni</t>
  </si>
  <si>
    <t>1101506000</t>
  </si>
  <si>
    <t>Powiat łódzki wschodni</t>
  </si>
  <si>
    <t>mężczyźni</t>
  </si>
  <si>
    <t>2015</t>
  </si>
  <si>
    <t>osoba</t>
  </si>
  <si>
    <t> </t>
  </si>
  <si>
    <t>Wartość</t>
  </si>
  <si>
    <t>Miary klasyczne</t>
  </si>
  <si>
    <t>Kobiety</t>
  </si>
  <si>
    <t>Licznik</t>
  </si>
  <si>
    <t>1101508000</t>
  </si>
  <si>
    <t>Powiat pabianicki</t>
  </si>
  <si>
    <t>Średnia</t>
  </si>
  <si>
    <t>Minimum</t>
  </si>
  <si>
    <t>Błąd statystyczny</t>
  </si>
  <si>
    <t>Maksimum</t>
  </si>
  <si>
    <t>1101520000</t>
  </si>
  <si>
    <t>Powiat zgierski</t>
  </si>
  <si>
    <t>Mediana</t>
  </si>
  <si>
    <t>Zakres</t>
  </si>
  <si>
    <t>Tryb (dominanta)</t>
  </si>
  <si>
    <t>1101521000</t>
  </si>
  <si>
    <t>Powiat brzeziński</t>
  </si>
  <si>
    <t>Odchylenie standardowe</t>
  </si>
  <si>
    <t>Wariancja próbki</t>
  </si>
  <si>
    <t>Współczynnik zmienności</t>
  </si>
  <si>
    <t>1101661000</t>
  </si>
  <si>
    <t>Powiat m.Łódź</t>
  </si>
  <si>
    <t>Kurtoza</t>
  </si>
  <si>
    <t>Xtyp</t>
  </si>
  <si>
    <t>Skośność</t>
  </si>
  <si>
    <t>1101701000</t>
  </si>
  <si>
    <t>Powiat bełchatowski</t>
  </si>
  <si>
    <t>Klasyczny współczynnik asymetrii</t>
  </si>
  <si>
    <t>1101707000</t>
  </si>
  <si>
    <t>Powiat opoczyński</t>
  </si>
  <si>
    <t>Współczynnik koncentracji</t>
  </si>
  <si>
    <t>Suma</t>
  </si>
  <si>
    <t>1101710000</t>
  </si>
  <si>
    <t>Powiat piotrkowski</t>
  </si>
  <si>
    <t>1101712000</t>
  </si>
  <si>
    <t>Powiat radomszczański</t>
  </si>
  <si>
    <t>Miary pozycyjne</t>
  </si>
  <si>
    <t>Q1</t>
  </si>
  <si>
    <t>1101716000</t>
  </si>
  <si>
    <t>Powiat tomaszowski</t>
  </si>
  <si>
    <t>Q2 (mediana)</t>
  </si>
  <si>
    <t>Q3</t>
  </si>
  <si>
    <t>1101762000</t>
  </si>
  <si>
    <t>Powiat m.Piotrków Trybunalski</t>
  </si>
  <si>
    <t>Q</t>
  </si>
  <si>
    <t>Vq</t>
  </si>
  <si>
    <t>1101803000</t>
  </si>
  <si>
    <t>Powiat łaski</t>
  </si>
  <si>
    <t>Aq</t>
  </si>
  <si>
    <t>Dominanta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</si>
  <si>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</si>
  <si>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</si>
  <si>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</si>
  <si>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</si>
  <si>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</si>
  <si>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</si>
  <si>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</si>
  <si>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</si>
  <si>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</si>
  <si>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</si>
  <si>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</si>
  <si>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</si>
  <si>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</si>
  <si>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</si>
  <si>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</si>
  <si>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</si>
  <si>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</si>
  <si>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</si>
  <si>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</si>
  <si>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</si>
  <si>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</si>
  <si>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</si>
  <si>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</si>
  <si>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</si>
  <si>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</si>
  <si>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</si>
  <si>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</si>
  <si>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</si>
  <si>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</si>
  <si>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</si>
  <si>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</si>
  <si>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</si>
  <si>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</si>
  <si>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</si>
  <si>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</si>
  <si>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</si>
  <si>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</si>
  <si>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</si>
  <si>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</si>
  <si>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</si>
  <si>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</si>
  <si>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</si>
  <si>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</si>
  <si>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</si>
  <si>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</si>
  <si>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</si>
  <si>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</si>
  <si>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</si>
  <si>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</si>
  <si>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</si>
  <si>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</si>
  <si>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</si>
  <si>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</si>
  <si>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</si>
  <si>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</si>
  <si>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</si>
  <si>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</si>
  <si>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</si>
  <si>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</si>
  <si>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</si>
  <si>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</si>
  <si>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</si>
  <si>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</si>
  <si>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</si>
  <si>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</si>
  <si>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</si>
  <si>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</si>
  <si>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</si>
  <si>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</si>
  <si>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</si>
  <si>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</si>
  <si>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</si>
  <si>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</si>
  <si>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</si>
  <si>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</si>
  <si>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</si>
  <si>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</si>
  <si>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</si>
  <si>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</si>
  <si>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</si>
  <si>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</si>
  <si>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</si>
  <si>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</si>
  <si>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</si>
  <si>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</si>
  <si>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</si>
  <si>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</si>
  <si>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</si>
  <si>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</si>
  <si>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</si>
  <si>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</si>
  <si>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</si>
  <si>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</si>
  <si>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</si>
  <si>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</si>
  <si>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</si>
  <si>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</si>
  <si>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</si>
  <si>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</si>
  <si>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</si>
  <si>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</si>
  <si>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</si>
  <si>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</si>
  <si>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</si>
  <si>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</si>
  <si>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</si>
  <si>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</si>
  <si>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</si>
  <si>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</si>
  <si>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</si>
  <si>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</si>
  <si>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</si>
  <si>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</si>
  <si>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</si>
  <si>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</si>
  <si>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</si>
  <si>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</si>
  <si>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</si>
  <si>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</si>
  <si>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</si>
  <si>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</si>
  <si>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</si>
  <si>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</si>
  <si>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</si>
  <si>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</si>
  <si>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</si>
  <si>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</si>
  <si>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</si>
  <si>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</si>
  <si>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</si>
  <si>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</si>
  <si>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</si>
  <si>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</si>
  <si>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</si>
  <si>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</si>
  <si>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</si>
  <si>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</si>
  <si>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</si>
  <si>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</si>
  <si>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</si>
  <si>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</si>
  <si>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</si>
  <si>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</si>
  <si>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</si>
  <si>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</si>
  <si>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</si>
  <si>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</si>
  <si>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</si>
  <si>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</si>
  <si>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</si>
  <si>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</si>
  <si>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</si>
  <si>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</si>
  <si>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</si>
  <si>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</si>
  <si>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</si>
  <si>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</si>
  <si>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</si>
  <si>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</si>
  <si>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</si>
  <si>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</si>
  <si>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</si>
  <si>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</si>
  <si>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</si>
  <si>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</si>
  <si>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</si>
  <si>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</si>
  <si>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</si>
  <si>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</si>
  <si>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</si>
  <si>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</si>
  <si>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</si>
  <si>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</si>
  <si>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</si>
  <si>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</si>
  <si>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</si>
  <si>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</si>
  <si>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</si>
  <si>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</si>
  <si>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</si>
  <si>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</si>
  <si>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</si>
  <si>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</si>
  <si>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</si>
  <si>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</si>
  <si>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</si>
  <si>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</si>
  <si>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</si>
  <si>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</si>
  <si>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</si>
  <si>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</si>
  <si>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</si>
  <si>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</si>
  <si>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</si>
  <si>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</si>
  <si>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</si>
  <si>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</si>
  <si>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</si>
  <si>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</si>
  <si>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</si>
  <si>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</si>
  <si>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</si>
  <si>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</si>
  <si>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</si>
  <si>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</si>
  <si>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</si>
  <si>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</si>
  <si>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</si>
  <si>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</si>
  <si>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</si>
  <si>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</si>
  <si>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</si>
  <si>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</si>
  <si>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</si>
  <si>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</si>
  <si>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</si>
  <si>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</si>
  <si>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</si>
  <si>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</si>
  <si>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</si>
  <si>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</si>
  <si>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</si>
  <si>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</si>
  <si>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</si>
  <si>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</si>
  <si>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</si>
  <si>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</si>
  <si>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</si>
  <si>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</si>
  <si>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</si>
  <si>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</si>
  <si>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</si>
  <si>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</si>
  <si>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</si>
  <si>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</si>
  <si>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</si>
  <si>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</si>
  <si>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</si>
  <si>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</si>
  <si>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</si>
  <si>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</si>
  <si>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</si>
  <si>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</si>
  <si>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</si>
  <si>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</si>
  <si>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</si>
  <si>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</si>
  <si>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</si>
  <si>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</si>
  <si>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</si>
  <si>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</si>
  <si>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</si>
  <si>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</si>
  <si>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</si>
  <si>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</si>
  <si>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</si>
  <si>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</si>
  <si>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</si>
  <si>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</si>
  <si>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</si>
  <si>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</si>
  <si>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</si>
  <si>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</si>
  <si>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</si>
  <si>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</si>
  <si>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</si>
  <si>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</si>
  <si>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</si>
  <si>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</si>
  <si>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</si>
  <si>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</si>
  <si>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</si>
  <si>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</si>
  <si>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</si>
  <si>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</si>
  <si>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</si>
  <si>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</si>
  <si>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</si>
  <si>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</si>
  <si>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</si>
  <si>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</si>
  <si>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</si>
  <si>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</si>
  <si>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</si>
  <si>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</si>
  <si>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</si>
  <si>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</si>
  <si>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</si>
  <si>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</si>
  <si>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</si>
  <si>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</si>
  <si>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</si>
  <si>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</si>
  <si>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</si>
  <si>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</si>
  <si>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</si>
  <si>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</si>
  <si>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</si>
  <si>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</si>
  <si>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</si>
  <si>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</si>
  <si>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</si>
  <si>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</si>
  <si>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</si>
  <si>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</si>
  <si>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</si>
  <si>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</si>
  <si>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</si>
  <si>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</si>
  <si>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</si>
  <si>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</si>
  <si>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</si>
  <si>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</si>
  <si>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</si>
  <si>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</si>
  <si>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</si>
  <si>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</si>
  <si>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</si>
  <si>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</si>
  <si>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</si>
  <si>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</si>
  <si>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</si>
  <si>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</si>
  <si>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</si>
  <si>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</si>
  <si>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</si>
  <si>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</si>
  <si>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</si>
  <si>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</si>
  <si>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</si>
  <si>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</si>
  <si>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</si>
  <si>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</si>
  <si>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</si>
  <si>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</si>
  <si>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</si>
  <si>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</si>
  <si>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</si>
  <si>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</si>
  <si>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</si>
  <si>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</si>
  <si>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</si>
  <si>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</si>
  <si>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</si>
  <si>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</si>
  <si>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</si>
  <si>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</si>
  <si>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</si>
  <si>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</si>
  <si>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</si>
  <si>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</si>
  <si>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</si>
  <si>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</si>
  <si>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</si>
  <si>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</si>
  <si>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</si>
  <si>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</si>
  <si>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</si>
  <si>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</si>
  <si>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</si>
  <si>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</si>
  <si>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</si>
  <si>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</si>
  <si>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</si>
  <si>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</si>
  <si>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</si>
  <si>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</si>
  <si>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</si>
  <si>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</si>
  <si>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</si>
  <si>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</si>
  <si>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</si>
  <si>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</si>
  <si>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</si>
  <si>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</si>
  <si>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</si>
  <si>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</si>
  <si>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</si>
  <si>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</si>
  <si>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</si>
  <si>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</si>
  <si>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</si>
  <si>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</si>
  <si>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</si>
  <si>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</si>
  <si>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</si>
  <si>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</si>
  <si>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</si>
  <si>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</si>
  <si>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</si>
  <si>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</si>
  <si>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</si>
  <si>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</si>
  <si>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</si>
  <si>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</si>
  <si>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</si>
  <si>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</si>
  <si>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</si>
  <si>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</si>
  <si>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</si>
  <si>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</si>
  <si>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</si>
  <si>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</si>
  <si>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</si>
  <si>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</si>
  <si>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</si>
  <si>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</si>
  <si>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</si>
  <si>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</si>
  <si>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</si>
  <si>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</si>
  <si>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</si>
  <si>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</si>
  <si>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</si>
  <si>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</si>
  <si>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</si>
  <si>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</si>
  <si>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</si>
  <si>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</si>
  <si>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</si>
  <si>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</si>
  <si>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</si>
  <si>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</si>
  <si>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</si>
  <si>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</si>
  <si>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</si>
  <si>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</si>
  <si>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</si>
  <si>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</si>
  <si>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</si>
  <si>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</si>
  <si>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</si>
  <si>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</si>
  <si>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</si>
  <si>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</si>
  <si>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</si>
  <si>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</si>
  <si>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</si>
  <si>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</si>
  <si>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</si>
  <si>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</si>
  <si>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</si>
  <si>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</si>
  <si>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</si>
  <si>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</si>
  <si>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</si>
  <si>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</si>
  <si>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</si>
  <si>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</si>
  <si>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</si>
  <si>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</si>
  <si>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</si>
  <si>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</si>
  <si>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</si>
  <si>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</si>
  <si>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</si>
  <si>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</si>
  <si>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</si>
  <si>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</si>
  <si>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</si>
  <si>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</si>
  <si>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</si>
  <si>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</si>
  <si>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</si>
  <si>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</si>
  <si>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</si>
  <si>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</si>
  <si>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</si>
  <si>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</si>
  <si>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</si>
  <si>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</si>
  <si>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</si>
  <si>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</si>
  <si>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</si>
  <si>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</si>
  <si>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</si>
  <si>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</si>
  <si>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</si>
  <si>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</si>
  <si>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</si>
  <si>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</si>
  <si>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</si>
  <si>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</si>
  <si>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</si>
  <si>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</si>
  <si>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</si>
  <si>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</si>
  <si>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</si>
  <si>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</si>
  <si>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</si>
  <si>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</si>
  <si>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</si>
  <si>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</si>
  <si>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</si>
  <si>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</si>
  <si>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</si>
  <si>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</si>
  <si>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</si>
  <si>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</si>
  <si>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</si>
  <si>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</si>
  <si>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</si>
  <si>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</si>
  <si>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</si>
  <si>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</si>
  <si>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</si>
  <si>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</si>
  <si>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</si>
  <si>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</si>
  <si>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</si>
  <si>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</si>
  <si>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</si>
  <si>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</si>
  <si>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</si>
  <si>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</si>
  <si>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</si>
  <si>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</si>
  <si>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</si>
  <si>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</si>
  <si>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</si>
  <si>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</si>
  <si>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</si>
  <si>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</si>
  <si>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</si>
  <si>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</si>
  <si>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</si>
  <si>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</si>
  <si>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</si>
  <si>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</si>
  <si>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</si>
  <si>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</si>
  <si>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</si>
  <si>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</si>
  <si>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</si>
  <si>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</si>
  <si>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</si>
  <si>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</si>
  <si>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</si>
  <si>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</si>
  <si>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</si>
  <si>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</si>
  <si>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</si>
  <si>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</si>
  <si>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</si>
  <si>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</si>
  <si>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</si>
  <si>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</si>
  <si>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</si>
  <si>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</si>
  <si>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</si>
  <si>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</si>
  <si>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</si>
  <si>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</si>
  <si>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</si>
  <si>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</si>
  <si>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</si>
  <si>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</si>
  <si>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</si>
  <si>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</si>
  <si>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</si>
  <si>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</si>
  <si>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</si>
  <si>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</si>
  <si>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</si>
  <si>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</si>
  <si>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</si>
  <si>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</si>
  <si>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</si>
  <si>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</si>
  <si>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</si>
  <si>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</si>
  <si>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</si>
  <si>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</si>
  <si>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</si>
  <si>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</si>
  <si>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</si>
  <si>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</si>
  <si>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</si>
  <si>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</si>
  <si>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</si>
  <si>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</si>
  <si>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</si>
  <si>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</si>
  <si>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</si>
  <si>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</si>
  <si>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</si>
  <si>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</si>
  <si>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</si>
  <si>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</si>
  <si>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</si>
  <si>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</si>
  <si>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</si>
  <si>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</si>
  <si>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</si>
  <si>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</si>
  <si>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</si>
  <si>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</si>
  <si>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</si>
  <si>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</si>
  <si>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</si>
  <si>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</si>
  <si>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</si>
  <si>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</si>
  <si>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</si>
  <si>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</si>
  <si>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</si>
  <si>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</si>
  <si>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</si>
  <si>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</si>
  <si>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</si>
  <si>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</si>
  <si>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</si>
  <si>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</si>
  <si>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</si>
  <si>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</si>
  <si>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</si>
  <si>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</si>
  <si>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</si>
  <si>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</si>
  <si>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</si>
  <si>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</si>
  <si>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</si>
  <si>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</si>
  <si>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</si>
  <si>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</si>
  <si>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</si>
  <si>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</si>
  <si>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</si>
  <si>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</si>
  <si>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</si>
  <si>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</si>
  <si>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</si>
  <si>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</si>
  <si>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</si>
  <si>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</si>
  <si>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</si>
  <si>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</si>
  <si>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</si>
  <si>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</si>
  <si>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</si>
  <si>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</si>
  <si>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</si>
  <si>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</si>
  <si>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</si>
  <si>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</si>
  <si>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</si>
  <si>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</si>
  <si>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</si>
  <si>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</si>
  <si>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</si>
  <si>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</si>
  <si>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</si>
  <si>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</si>
  <si>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</si>
  <si>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</si>
  <si>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</si>
  <si>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</si>
  <si>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</si>
  <si>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</si>
  <si>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</si>
  <si>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</si>
  <si>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</si>
  <si>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</si>
  <si>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</si>
  <si>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</si>
  <si>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</si>
  <si>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</si>
  <si>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</si>
  <si>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</si>
  <si>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</si>
  <si>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</si>
  <si>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</si>
  <si>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</si>
  <si>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</si>
  <si>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</si>
  <si>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</si>
  <si>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</si>
  <si>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</si>
  <si>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</si>
  <si>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</si>
  <si>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</si>
  <si>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</si>
  <si>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</si>
  <si>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</si>
  <si>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</si>
  <si>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</si>
  <si>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</si>
  <si>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</si>
  <si>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</si>
  <si>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</si>
  <si>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</si>
  <si>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</si>
  <si>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</si>
  <si>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</si>
  <si>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</si>
  <si>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</si>
  <si>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</si>
  <si>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</si>
  <si>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</si>
  <si>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</si>
  <si>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</si>
  <si>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</si>
  <si>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</si>
  <si>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</si>
  <si>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</si>
  <si>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</si>
  <si>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</si>
  <si>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</si>
  <si>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</si>
  <si>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</si>
  <si>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</si>
  <si>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</si>
  <si>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</si>
  <si>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</si>
  <si>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</si>
  <si>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</si>
  <si>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</si>
  <si>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</si>
  <si>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</si>
  <si>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</si>
  <si>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</si>
  <si>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</si>
  <si>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</si>
  <si>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</si>
  <si>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</si>
  <si>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</si>
  <si>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Suma - Wartosc</t>
  </si>
  <si>
    <t>kobiety Wynik</t>
  </si>
  <si>
    <t>mężczyźni Wynik</t>
  </si>
  <si>
    <t>Suma Wynik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</si>
</sst>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libri"/>
      <family val="2"/>
      <charset val="1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arożnik tabeli przestawnej" xfId="20" builtinId="53" customBuiltin="true"/>
    <cellStyle name="Wartość tabeli przestawnej" xfId="21" builtinId="53" customBuiltin="true"/>
    <cellStyle name="Pole tabeli przestawnej" xfId="22" builtinId="53" customBuiltin="true"/>
    <cellStyle name="Kategoria tabeli przestawnej" xfId="23" builtinId="53" customBuiltin="true"/>
    <cellStyle name="Tytuł tabeli przestawnej" xfId="24" builtinId="53" customBuiltin="true"/>
    <cellStyle name="Wynik tabeli przestawnej" xfId="25" builtinId="53" customBuiltin="true"/>
  </cellStyles>
  <colors>
    <indexedColors>
      <rgbColor rgb="FF000000"/>
      <rgbColor rgb="FFFFFFFF"/>
      <rgbColor rgb="FFFF420E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cc"/>
            </a:solidFill>
            <a:ln>
              <a:solidFill>
                <a:srgbClr val="0000cc"/>
              </a:solidFill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TABLICA!$C$5:$C$763</c:f>
              <c:numCache>
                <c:formatCode>General</c:formatCode>
                <c:ptCount val="759"/>
                <c:pt idx="0">
                  <c:v>1203</c:v>
                </c:pt>
                <c:pt idx="1">
                  <c:v>2443</c:v>
                </c:pt>
                <c:pt idx="2">
                  <c:v>2443</c:v>
                </c:pt>
                <c:pt idx="3">
                  <c:v>3795</c:v>
                </c:pt>
                <c:pt idx="4">
                  <c:v>3795</c:v>
                </c:pt>
                <c:pt idx="5">
                  <c:v>640</c:v>
                </c:pt>
                <c:pt idx="6">
                  <c:v>640</c:v>
                </c:pt>
                <c:pt idx="7">
                  <c:v>15385</c:v>
                </c:pt>
                <c:pt idx="8">
                  <c:v>15385</c:v>
                </c:pt>
                <c:pt idx="9">
                  <c:v>2809</c:v>
                </c:pt>
                <c:pt idx="10">
                  <c:v>2809</c:v>
                </c:pt>
                <c:pt idx="11">
                  <c:v>1627</c:v>
                </c:pt>
                <c:pt idx="12">
                  <c:v>1627</c:v>
                </c:pt>
                <c:pt idx="13">
                  <c:v>1608</c:v>
                </c:pt>
                <c:pt idx="14">
                  <c:v>1608</c:v>
                </c:pt>
                <c:pt idx="15">
                  <c:v>2881</c:v>
                </c:pt>
                <c:pt idx="16">
                  <c:v>2881</c:v>
                </c:pt>
                <c:pt idx="17">
                  <c:v>2601</c:v>
                </c:pt>
                <c:pt idx="18">
                  <c:v>2601</c:v>
                </c:pt>
                <c:pt idx="19">
                  <c:v>1614</c:v>
                </c:pt>
                <c:pt idx="20">
                  <c:v>1614</c:v>
                </c:pt>
                <c:pt idx="21">
                  <c:v>1246</c:v>
                </c:pt>
                <c:pt idx="22">
                  <c:v>1246</c:v>
                </c:pt>
                <c:pt idx="23">
                  <c:v>1008</c:v>
                </c:pt>
                <c:pt idx="24">
                  <c:v>1008</c:v>
                </c:pt>
                <c:pt idx="25">
                  <c:v>885</c:v>
                </c:pt>
                <c:pt idx="26">
                  <c:v>885</c:v>
                </c:pt>
                <c:pt idx="27">
                  <c:v>2834</c:v>
                </c:pt>
                <c:pt idx="28">
                  <c:v>2834</c:v>
                </c:pt>
                <c:pt idx="29">
                  <c:v>1618</c:v>
                </c:pt>
                <c:pt idx="30">
                  <c:v>1618</c:v>
                </c:pt>
                <c:pt idx="31">
                  <c:v>707</c:v>
                </c:pt>
                <c:pt idx="32">
                  <c:v>707</c:v>
                </c:pt>
                <c:pt idx="33">
                  <c:v>1746</c:v>
                </c:pt>
                <c:pt idx="34">
                  <c:v>1746</c:v>
                </c:pt>
                <c:pt idx="35">
                  <c:v>3194</c:v>
                </c:pt>
                <c:pt idx="36">
                  <c:v>3194</c:v>
                </c:pt>
                <c:pt idx="37">
                  <c:v>1290</c:v>
                </c:pt>
                <c:pt idx="38">
                  <c:v>1290</c:v>
                </c:pt>
                <c:pt idx="39">
                  <c:v>1307</c:v>
                </c:pt>
                <c:pt idx="40">
                  <c:v>1307</c:v>
                </c:pt>
                <c:pt idx="41">
                  <c:v>696</c:v>
                </c:pt>
                <c:pt idx="42">
                  <c:v>696</c:v>
                </c:pt>
                <c:pt idx="43">
                  <c:v>476</c:v>
                </c:pt>
                <c:pt idx="44">
                  <c:v>476</c:v>
                </c:pt>
                <c:pt idx="45">
                  <c:v>891</c:v>
                </c:pt>
                <c:pt idx="46">
                  <c:v>891</c:v>
                </c:pt>
                <c:pt idx="47">
                  <c:v>2409</c:v>
                </c:pt>
                <c:pt idx="48">
                  <c:v>2409</c:v>
                </c:pt>
                <c:pt idx="49">
                  <c:v>1920</c:v>
                </c:pt>
                <c:pt idx="50">
                  <c:v>1920</c:v>
                </c:pt>
                <c:pt idx="51">
                  <c:v>2513</c:v>
                </c:pt>
                <c:pt idx="52">
                  <c:v>2513</c:v>
                </c:pt>
                <c:pt idx="53">
                  <c:v>1814</c:v>
                </c:pt>
                <c:pt idx="54">
                  <c:v>1814</c:v>
                </c:pt>
                <c:pt idx="55">
                  <c:v>1754</c:v>
                </c:pt>
                <c:pt idx="56">
                  <c:v>1754</c:v>
                </c:pt>
                <c:pt idx="57">
                  <c:v>1717</c:v>
                </c:pt>
                <c:pt idx="58">
                  <c:v>1717</c:v>
                </c:pt>
                <c:pt idx="59">
                  <c:v>2512</c:v>
                </c:pt>
                <c:pt idx="60">
                  <c:v>2512</c:v>
                </c:pt>
                <c:pt idx="61">
                  <c:v>1878</c:v>
                </c:pt>
                <c:pt idx="62">
                  <c:v>1878</c:v>
                </c:pt>
                <c:pt idx="63">
                  <c:v>1536</c:v>
                </c:pt>
                <c:pt idx="64">
                  <c:v>1536</c:v>
                </c:pt>
                <c:pt idx="65">
                  <c:v>1157</c:v>
                </c:pt>
                <c:pt idx="66">
                  <c:v>1157</c:v>
                </c:pt>
                <c:pt idx="67">
                  <c:v>1699</c:v>
                </c:pt>
                <c:pt idx="68">
                  <c:v>1699</c:v>
                </c:pt>
                <c:pt idx="69">
                  <c:v>628</c:v>
                </c:pt>
                <c:pt idx="70">
                  <c:v>628</c:v>
                </c:pt>
                <c:pt idx="71">
                  <c:v>1738</c:v>
                </c:pt>
                <c:pt idx="72">
                  <c:v>1738</c:v>
                </c:pt>
                <c:pt idx="73">
                  <c:v>1002</c:v>
                </c:pt>
                <c:pt idx="74">
                  <c:v>1002</c:v>
                </c:pt>
                <c:pt idx="75">
                  <c:v>2164</c:v>
                </c:pt>
                <c:pt idx="76">
                  <c:v>2164</c:v>
                </c:pt>
                <c:pt idx="77">
                  <c:v>6426</c:v>
                </c:pt>
                <c:pt idx="78">
                  <c:v>6426</c:v>
                </c:pt>
                <c:pt idx="79">
                  <c:v>2200</c:v>
                </c:pt>
                <c:pt idx="80">
                  <c:v>2200</c:v>
                </c:pt>
                <c:pt idx="81">
                  <c:v>1342</c:v>
                </c:pt>
                <c:pt idx="82">
                  <c:v>1342</c:v>
                </c:pt>
                <c:pt idx="83">
                  <c:v>8168</c:v>
                </c:pt>
                <c:pt idx="84">
                  <c:v>8168</c:v>
                </c:pt>
                <c:pt idx="85">
                  <c:v>19212</c:v>
                </c:pt>
                <c:pt idx="86">
                  <c:v>19212</c:v>
                </c:pt>
                <c:pt idx="87">
                  <c:v>2138</c:v>
                </c:pt>
                <c:pt idx="88">
                  <c:v>2138</c:v>
                </c:pt>
                <c:pt idx="89">
                  <c:v>1900</c:v>
                </c:pt>
                <c:pt idx="90">
                  <c:v>1900</c:v>
                </c:pt>
                <c:pt idx="91">
                  <c:v>2040</c:v>
                </c:pt>
                <c:pt idx="92">
                  <c:v>2040</c:v>
                </c:pt>
                <c:pt idx="93">
                  <c:v>1413</c:v>
                </c:pt>
                <c:pt idx="94">
                  <c:v>1413</c:v>
                </c:pt>
                <c:pt idx="95">
                  <c:v>1410</c:v>
                </c:pt>
                <c:pt idx="96">
                  <c:v>1410</c:v>
                </c:pt>
                <c:pt idx="97">
                  <c:v>4503</c:v>
                </c:pt>
                <c:pt idx="98">
                  <c:v>4503</c:v>
                </c:pt>
                <c:pt idx="99">
                  <c:v>974</c:v>
                </c:pt>
                <c:pt idx="100">
                  <c:v>974</c:v>
                </c:pt>
                <c:pt idx="101">
                  <c:v>945</c:v>
                </c:pt>
                <c:pt idx="102">
                  <c:v>945</c:v>
                </c:pt>
                <c:pt idx="103">
                  <c:v>2382</c:v>
                </c:pt>
                <c:pt idx="104">
                  <c:v>2382</c:v>
                </c:pt>
                <c:pt idx="105">
                  <c:v>2054</c:v>
                </c:pt>
                <c:pt idx="106">
                  <c:v>2054</c:v>
                </c:pt>
                <c:pt idx="107">
                  <c:v>1429</c:v>
                </c:pt>
                <c:pt idx="108">
                  <c:v>1429</c:v>
                </c:pt>
                <c:pt idx="109">
                  <c:v>1123</c:v>
                </c:pt>
                <c:pt idx="110">
                  <c:v>1123</c:v>
                </c:pt>
                <c:pt idx="111">
                  <c:v>1725</c:v>
                </c:pt>
                <c:pt idx="112">
                  <c:v>1725</c:v>
                </c:pt>
                <c:pt idx="113">
                  <c:v>1694</c:v>
                </c:pt>
                <c:pt idx="114">
                  <c:v>1694</c:v>
                </c:pt>
                <c:pt idx="115">
                  <c:v>3487</c:v>
                </c:pt>
                <c:pt idx="116">
                  <c:v>3487</c:v>
                </c:pt>
                <c:pt idx="117">
                  <c:v>2028</c:v>
                </c:pt>
                <c:pt idx="118">
                  <c:v>2028</c:v>
                </c:pt>
                <c:pt idx="119">
                  <c:v>3600</c:v>
                </c:pt>
                <c:pt idx="120">
                  <c:v>3600</c:v>
                </c:pt>
                <c:pt idx="121">
                  <c:v>712</c:v>
                </c:pt>
                <c:pt idx="122">
                  <c:v>712</c:v>
                </c:pt>
                <c:pt idx="123">
                  <c:v>1358</c:v>
                </c:pt>
                <c:pt idx="124">
                  <c:v>1358</c:v>
                </c:pt>
                <c:pt idx="125">
                  <c:v>1085</c:v>
                </c:pt>
                <c:pt idx="126">
                  <c:v>1085</c:v>
                </c:pt>
                <c:pt idx="127">
                  <c:v>1462</c:v>
                </c:pt>
                <c:pt idx="128">
                  <c:v>1462</c:v>
                </c:pt>
                <c:pt idx="129">
                  <c:v>1433</c:v>
                </c:pt>
                <c:pt idx="130">
                  <c:v>1433</c:v>
                </c:pt>
                <c:pt idx="131">
                  <c:v>1625</c:v>
                </c:pt>
                <c:pt idx="132">
                  <c:v>1625</c:v>
                </c:pt>
                <c:pt idx="133">
                  <c:v>3364</c:v>
                </c:pt>
                <c:pt idx="134">
                  <c:v>3364</c:v>
                </c:pt>
                <c:pt idx="135">
                  <c:v>904</c:v>
                </c:pt>
                <c:pt idx="136">
                  <c:v>904</c:v>
                </c:pt>
                <c:pt idx="137">
                  <c:v>1717</c:v>
                </c:pt>
                <c:pt idx="138">
                  <c:v>1717</c:v>
                </c:pt>
                <c:pt idx="139">
                  <c:v>833</c:v>
                </c:pt>
                <c:pt idx="140">
                  <c:v>833</c:v>
                </c:pt>
                <c:pt idx="141">
                  <c:v>1746</c:v>
                </c:pt>
                <c:pt idx="142">
                  <c:v>1746</c:v>
                </c:pt>
                <c:pt idx="143">
                  <c:v>9738</c:v>
                </c:pt>
                <c:pt idx="144">
                  <c:v>9738</c:v>
                </c:pt>
                <c:pt idx="145">
                  <c:v>3009</c:v>
                </c:pt>
                <c:pt idx="146">
                  <c:v>3009</c:v>
                </c:pt>
                <c:pt idx="147">
                  <c:v>4425</c:v>
                </c:pt>
                <c:pt idx="148">
                  <c:v>4425</c:v>
                </c:pt>
                <c:pt idx="149">
                  <c:v>5986</c:v>
                </c:pt>
                <c:pt idx="150">
                  <c:v>5986</c:v>
                </c:pt>
                <c:pt idx="151">
                  <c:v>1858</c:v>
                </c:pt>
                <c:pt idx="152">
                  <c:v>1858</c:v>
                </c:pt>
                <c:pt idx="153">
                  <c:v>2574</c:v>
                </c:pt>
                <c:pt idx="154">
                  <c:v>2574</c:v>
                </c:pt>
                <c:pt idx="155">
                  <c:v>3175</c:v>
                </c:pt>
                <c:pt idx="156">
                  <c:v>3175</c:v>
                </c:pt>
                <c:pt idx="157">
                  <c:v>2763</c:v>
                </c:pt>
                <c:pt idx="158">
                  <c:v>2763</c:v>
                </c:pt>
                <c:pt idx="159">
                  <c:v>2742</c:v>
                </c:pt>
                <c:pt idx="160">
                  <c:v>2742</c:v>
                </c:pt>
                <c:pt idx="161">
                  <c:v>2081</c:v>
                </c:pt>
                <c:pt idx="162">
                  <c:v>2081</c:v>
                </c:pt>
                <c:pt idx="163">
                  <c:v>1981</c:v>
                </c:pt>
                <c:pt idx="164">
                  <c:v>1981</c:v>
                </c:pt>
                <c:pt idx="165">
                  <c:v>4787</c:v>
                </c:pt>
                <c:pt idx="166">
                  <c:v>4787</c:v>
                </c:pt>
                <c:pt idx="167">
                  <c:v>2697</c:v>
                </c:pt>
                <c:pt idx="168">
                  <c:v>2697</c:v>
                </c:pt>
                <c:pt idx="169">
                  <c:v>3327</c:v>
                </c:pt>
                <c:pt idx="170">
                  <c:v>3327</c:v>
                </c:pt>
                <c:pt idx="171">
                  <c:v>1358</c:v>
                </c:pt>
                <c:pt idx="172">
                  <c:v>1358</c:v>
                </c:pt>
                <c:pt idx="173">
                  <c:v>1499</c:v>
                </c:pt>
                <c:pt idx="174">
                  <c:v>1499</c:v>
                </c:pt>
                <c:pt idx="175">
                  <c:v>2108</c:v>
                </c:pt>
                <c:pt idx="176">
                  <c:v>2108</c:v>
                </c:pt>
                <c:pt idx="177">
                  <c:v>2518</c:v>
                </c:pt>
                <c:pt idx="178">
                  <c:v>2518</c:v>
                </c:pt>
                <c:pt idx="179">
                  <c:v>2642</c:v>
                </c:pt>
                <c:pt idx="180">
                  <c:v>2642</c:v>
                </c:pt>
                <c:pt idx="181">
                  <c:v>2302</c:v>
                </c:pt>
                <c:pt idx="182">
                  <c:v>2302</c:v>
                </c:pt>
                <c:pt idx="183">
                  <c:v>1434</c:v>
                </c:pt>
                <c:pt idx="184">
                  <c:v>1434</c:v>
                </c:pt>
                <c:pt idx="185">
                  <c:v>2617</c:v>
                </c:pt>
                <c:pt idx="186">
                  <c:v>2617</c:v>
                </c:pt>
                <c:pt idx="187">
                  <c:v>4991</c:v>
                </c:pt>
                <c:pt idx="188">
                  <c:v>4991</c:v>
                </c:pt>
                <c:pt idx="189">
                  <c:v>1187</c:v>
                </c:pt>
                <c:pt idx="190">
                  <c:v>1187</c:v>
                </c:pt>
                <c:pt idx="191">
                  <c:v>3199</c:v>
                </c:pt>
                <c:pt idx="192">
                  <c:v>3199</c:v>
                </c:pt>
                <c:pt idx="193">
                  <c:v>1838</c:v>
                </c:pt>
                <c:pt idx="194">
                  <c:v>1838</c:v>
                </c:pt>
                <c:pt idx="195">
                  <c:v>1627</c:v>
                </c:pt>
                <c:pt idx="196">
                  <c:v>1627</c:v>
                </c:pt>
                <c:pt idx="197">
                  <c:v>4633</c:v>
                </c:pt>
                <c:pt idx="198">
                  <c:v>4633</c:v>
                </c:pt>
                <c:pt idx="199">
                  <c:v>1767</c:v>
                </c:pt>
                <c:pt idx="200">
                  <c:v>1767</c:v>
                </c:pt>
                <c:pt idx="201">
                  <c:v>3099</c:v>
                </c:pt>
                <c:pt idx="202">
                  <c:v>3099</c:v>
                </c:pt>
                <c:pt idx="203">
                  <c:v>3357</c:v>
                </c:pt>
                <c:pt idx="204">
                  <c:v>3357</c:v>
                </c:pt>
                <c:pt idx="205">
                  <c:v>2040</c:v>
                </c:pt>
                <c:pt idx="206">
                  <c:v>2040</c:v>
                </c:pt>
                <c:pt idx="207">
                  <c:v>4191</c:v>
                </c:pt>
                <c:pt idx="208">
                  <c:v>4191</c:v>
                </c:pt>
                <c:pt idx="209">
                  <c:v>1305</c:v>
                </c:pt>
                <c:pt idx="210">
                  <c:v>1305</c:v>
                </c:pt>
                <c:pt idx="211">
                  <c:v>1935</c:v>
                </c:pt>
                <c:pt idx="212">
                  <c:v>1935</c:v>
                </c:pt>
                <c:pt idx="213">
                  <c:v>1341</c:v>
                </c:pt>
                <c:pt idx="214">
                  <c:v>1341</c:v>
                </c:pt>
                <c:pt idx="215">
                  <c:v>920</c:v>
                </c:pt>
                <c:pt idx="216">
                  <c:v>920</c:v>
                </c:pt>
                <c:pt idx="217">
                  <c:v>1540</c:v>
                </c:pt>
                <c:pt idx="218">
                  <c:v>1540</c:v>
                </c:pt>
                <c:pt idx="219">
                  <c:v>1106</c:v>
                </c:pt>
                <c:pt idx="220">
                  <c:v>1106</c:v>
                </c:pt>
                <c:pt idx="221">
                  <c:v>2864</c:v>
                </c:pt>
                <c:pt idx="222">
                  <c:v>2864</c:v>
                </c:pt>
                <c:pt idx="223">
                  <c:v>1964</c:v>
                </c:pt>
                <c:pt idx="224">
                  <c:v>1964</c:v>
                </c:pt>
                <c:pt idx="225">
                  <c:v>2368</c:v>
                </c:pt>
                <c:pt idx="226">
                  <c:v>2368</c:v>
                </c:pt>
                <c:pt idx="227">
                  <c:v>927</c:v>
                </c:pt>
                <c:pt idx="228">
                  <c:v>927</c:v>
                </c:pt>
                <c:pt idx="229">
                  <c:v>3411</c:v>
                </c:pt>
                <c:pt idx="230">
                  <c:v>3411</c:v>
                </c:pt>
                <c:pt idx="231">
                  <c:v>2838</c:v>
                </c:pt>
                <c:pt idx="232">
                  <c:v>2838</c:v>
                </c:pt>
                <c:pt idx="233">
                  <c:v>2680</c:v>
                </c:pt>
                <c:pt idx="234">
                  <c:v>2680</c:v>
                </c:pt>
                <c:pt idx="235">
                  <c:v>1167</c:v>
                </c:pt>
                <c:pt idx="236">
                  <c:v>1167</c:v>
                </c:pt>
                <c:pt idx="237">
                  <c:v>4218</c:v>
                </c:pt>
                <c:pt idx="238">
                  <c:v>4218</c:v>
                </c:pt>
                <c:pt idx="239">
                  <c:v>1298</c:v>
                </c:pt>
                <c:pt idx="240">
                  <c:v>1298</c:v>
                </c:pt>
                <c:pt idx="241">
                  <c:v>1366</c:v>
                </c:pt>
                <c:pt idx="242">
                  <c:v>1366</c:v>
                </c:pt>
                <c:pt idx="243">
                  <c:v>536</c:v>
                </c:pt>
                <c:pt idx="244">
                  <c:v>536</c:v>
                </c:pt>
                <c:pt idx="245">
                  <c:v>1331</c:v>
                </c:pt>
                <c:pt idx="246">
                  <c:v>1331</c:v>
                </c:pt>
                <c:pt idx="247">
                  <c:v>2624</c:v>
                </c:pt>
                <c:pt idx="248">
                  <c:v>2624</c:v>
                </c:pt>
                <c:pt idx="249">
                  <c:v>936</c:v>
                </c:pt>
                <c:pt idx="250">
                  <c:v>936</c:v>
                </c:pt>
                <c:pt idx="251">
                  <c:v>1490</c:v>
                </c:pt>
                <c:pt idx="252">
                  <c:v>1490</c:v>
                </c:pt>
                <c:pt idx="253">
                  <c:v>1606</c:v>
                </c:pt>
                <c:pt idx="254">
                  <c:v>1606</c:v>
                </c:pt>
                <c:pt idx="255">
                  <c:v>1507</c:v>
                </c:pt>
                <c:pt idx="256">
                  <c:v>1507</c:v>
                </c:pt>
                <c:pt idx="257">
                  <c:v>1833</c:v>
                </c:pt>
                <c:pt idx="258">
                  <c:v>1833</c:v>
                </c:pt>
                <c:pt idx="259">
                  <c:v>2904</c:v>
                </c:pt>
                <c:pt idx="260">
                  <c:v>2904</c:v>
                </c:pt>
                <c:pt idx="261">
                  <c:v>2314</c:v>
                </c:pt>
                <c:pt idx="262">
                  <c:v>2314</c:v>
                </c:pt>
                <c:pt idx="263">
                  <c:v>2111</c:v>
                </c:pt>
                <c:pt idx="264">
                  <c:v>2111</c:v>
                </c:pt>
                <c:pt idx="265">
                  <c:v>2298</c:v>
                </c:pt>
                <c:pt idx="266">
                  <c:v>2298</c:v>
                </c:pt>
                <c:pt idx="267">
                  <c:v>2899</c:v>
                </c:pt>
                <c:pt idx="268">
                  <c:v>2899</c:v>
                </c:pt>
                <c:pt idx="269">
                  <c:v>1868</c:v>
                </c:pt>
                <c:pt idx="270">
                  <c:v>1868</c:v>
                </c:pt>
                <c:pt idx="271">
                  <c:v>1950</c:v>
                </c:pt>
                <c:pt idx="272">
                  <c:v>1950</c:v>
                </c:pt>
                <c:pt idx="273">
                  <c:v>2456</c:v>
                </c:pt>
                <c:pt idx="274">
                  <c:v>2456</c:v>
                </c:pt>
                <c:pt idx="275">
                  <c:v>2678</c:v>
                </c:pt>
                <c:pt idx="276">
                  <c:v>2678</c:v>
                </c:pt>
                <c:pt idx="277">
                  <c:v>1159</c:v>
                </c:pt>
                <c:pt idx="278">
                  <c:v>1159</c:v>
                </c:pt>
                <c:pt idx="279">
                  <c:v>1803</c:v>
                </c:pt>
                <c:pt idx="280">
                  <c:v>1803</c:v>
                </c:pt>
                <c:pt idx="281">
                  <c:v>6770</c:v>
                </c:pt>
                <c:pt idx="282">
                  <c:v>6770</c:v>
                </c:pt>
                <c:pt idx="283">
                  <c:v>1328</c:v>
                </c:pt>
                <c:pt idx="284">
                  <c:v>1328</c:v>
                </c:pt>
                <c:pt idx="285">
                  <c:v>2681</c:v>
                </c:pt>
                <c:pt idx="286">
                  <c:v>2681</c:v>
                </c:pt>
                <c:pt idx="287">
                  <c:v>2160</c:v>
                </c:pt>
                <c:pt idx="288">
                  <c:v>2160</c:v>
                </c:pt>
                <c:pt idx="289">
                  <c:v>1685</c:v>
                </c:pt>
                <c:pt idx="290">
                  <c:v>1685</c:v>
                </c:pt>
                <c:pt idx="291">
                  <c:v>2154</c:v>
                </c:pt>
                <c:pt idx="292">
                  <c:v>2154</c:v>
                </c:pt>
                <c:pt idx="293">
                  <c:v>1353</c:v>
                </c:pt>
                <c:pt idx="294">
                  <c:v>1353</c:v>
                </c:pt>
                <c:pt idx="295">
                  <c:v>935</c:v>
                </c:pt>
                <c:pt idx="296">
                  <c:v>935</c:v>
                </c:pt>
                <c:pt idx="297">
                  <c:v>3294</c:v>
                </c:pt>
                <c:pt idx="298">
                  <c:v>3294</c:v>
                </c:pt>
                <c:pt idx="299">
                  <c:v>4476</c:v>
                </c:pt>
                <c:pt idx="300">
                  <c:v>4476</c:v>
                </c:pt>
                <c:pt idx="301">
                  <c:v>2753</c:v>
                </c:pt>
                <c:pt idx="302">
                  <c:v>2753</c:v>
                </c:pt>
                <c:pt idx="303">
                  <c:v>2019</c:v>
                </c:pt>
                <c:pt idx="304">
                  <c:v>2019</c:v>
                </c:pt>
                <c:pt idx="305">
                  <c:v>1186</c:v>
                </c:pt>
                <c:pt idx="306">
                  <c:v>1186</c:v>
                </c:pt>
                <c:pt idx="307">
                  <c:v>949</c:v>
                </c:pt>
                <c:pt idx="308">
                  <c:v>949</c:v>
                </c:pt>
                <c:pt idx="309">
                  <c:v>4074</c:v>
                </c:pt>
                <c:pt idx="310">
                  <c:v>4074</c:v>
                </c:pt>
                <c:pt idx="311">
                  <c:v>1559</c:v>
                </c:pt>
                <c:pt idx="312">
                  <c:v>1559</c:v>
                </c:pt>
                <c:pt idx="313">
                  <c:v>2532</c:v>
                </c:pt>
                <c:pt idx="314">
                  <c:v>2532</c:v>
                </c:pt>
                <c:pt idx="315">
                  <c:v>2930</c:v>
                </c:pt>
                <c:pt idx="316">
                  <c:v>2930</c:v>
                </c:pt>
                <c:pt idx="317">
                  <c:v>2117</c:v>
                </c:pt>
                <c:pt idx="318">
                  <c:v>2117</c:v>
                </c:pt>
                <c:pt idx="319">
                  <c:v>1581</c:v>
                </c:pt>
                <c:pt idx="320">
                  <c:v>1581</c:v>
                </c:pt>
                <c:pt idx="321">
                  <c:v>2202</c:v>
                </c:pt>
                <c:pt idx="322">
                  <c:v>2202</c:v>
                </c:pt>
                <c:pt idx="323">
                  <c:v>2590</c:v>
                </c:pt>
                <c:pt idx="324">
                  <c:v>2590</c:v>
                </c:pt>
                <c:pt idx="325">
                  <c:v>4286</c:v>
                </c:pt>
                <c:pt idx="326">
                  <c:v>4286</c:v>
                </c:pt>
                <c:pt idx="327">
                  <c:v>2829</c:v>
                </c:pt>
                <c:pt idx="328">
                  <c:v>2829</c:v>
                </c:pt>
                <c:pt idx="329">
                  <c:v>4296</c:v>
                </c:pt>
                <c:pt idx="330">
                  <c:v>4296</c:v>
                </c:pt>
                <c:pt idx="331">
                  <c:v>3809</c:v>
                </c:pt>
                <c:pt idx="332">
                  <c:v>3809</c:v>
                </c:pt>
                <c:pt idx="333">
                  <c:v>2387</c:v>
                </c:pt>
                <c:pt idx="334">
                  <c:v>2387</c:v>
                </c:pt>
                <c:pt idx="335">
                  <c:v>3692</c:v>
                </c:pt>
                <c:pt idx="336">
                  <c:v>3692</c:v>
                </c:pt>
                <c:pt idx="337">
                  <c:v>2219</c:v>
                </c:pt>
                <c:pt idx="338">
                  <c:v>2219</c:v>
                </c:pt>
                <c:pt idx="339">
                  <c:v>2280</c:v>
                </c:pt>
                <c:pt idx="340">
                  <c:v>2280</c:v>
                </c:pt>
                <c:pt idx="341">
                  <c:v>1363</c:v>
                </c:pt>
                <c:pt idx="342">
                  <c:v>1363</c:v>
                </c:pt>
                <c:pt idx="343">
                  <c:v>1221</c:v>
                </c:pt>
                <c:pt idx="344">
                  <c:v>1221</c:v>
                </c:pt>
                <c:pt idx="345">
                  <c:v>2948</c:v>
                </c:pt>
                <c:pt idx="346">
                  <c:v>2948</c:v>
                </c:pt>
                <c:pt idx="347">
                  <c:v>1734</c:v>
                </c:pt>
                <c:pt idx="348">
                  <c:v>1734</c:v>
                </c:pt>
                <c:pt idx="349">
                  <c:v>5911</c:v>
                </c:pt>
                <c:pt idx="350">
                  <c:v>5911</c:v>
                </c:pt>
                <c:pt idx="351">
                  <c:v>886</c:v>
                </c:pt>
                <c:pt idx="352">
                  <c:v>886</c:v>
                </c:pt>
                <c:pt idx="353">
                  <c:v>756</c:v>
                </c:pt>
                <c:pt idx="354">
                  <c:v>756</c:v>
                </c:pt>
                <c:pt idx="355">
                  <c:v>1190</c:v>
                </c:pt>
                <c:pt idx="356">
                  <c:v>1190</c:v>
                </c:pt>
                <c:pt idx="357">
                  <c:v>1129</c:v>
                </c:pt>
                <c:pt idx="358">
                  <c:v>1129</c:v>
                </c:pt>
                <c:pt idx="359">
                  <c:v>731</c:v>
                </c:pt>
                <c:pt idx="360">
                  <c:v>731</c:v>
                </c:pt>
                <c:pt idx="361">
                  <c:v>914</c:v>
                </c:pt>
                <c:pt idx="362">
                  <c:v>914</c:v>
                </c:pt>
                <c:pt idx="363">
                  <c:v>1115</c:v>
                </c:pt>
                <c:pt idx="364">
                  <c:v>1115</c:v>
                </c:pt>
                <c:pt idx="365">
                  <c:v>1546</c:v>
                </c:pt>
                <c:pt idx="366">
                  <c:v>1546</c:v>
                </c:pt>
                <c:pt idx="367">
                  <c:v>1436</c:v>
                </c:pt>
                <c:pt idx="368">
                  <c:v>1436</c:v>
                </c:pt>
                <c:pt idx="369">
                  <c:v>1523</c:v>
                </c:pt>
                <c:pt idx="370">
                  <c:v>1523</c:v>
                </c:pt>
                <c:pt idx="371">
                  <c:v>770</c:v>
                </c:pt>
                <c:pt idx="372">
                  <c:v>770</c:v>
                </c:pt>
                <c:pt idx="373">
                  <c:v>621</c:v>
                </c:pt>
                <c:pt idx="374">
                  <c:v>621</c:v>
                </c:pt>
                <c:pt idx="375">
                  <c:v>506</c:v>
                </c:pt>
                <c:pt idx="376">
                  <c:v>506</c:v>
                </c:pt>
                <c:pt idx="377">
                  <c:v>1227</c:v>
                </c:pt>
                <c:pt idx="378">
                  <c:v>1227</c:v>
                </c:pt>
                <c:pt idx="379">
                  <c:v>5224</c:v>
                </c:pt>
                <c:pt idx="380">
                  <c:v>5224</c:v>
                </c:pt>
                <c:pt idx="381">
                  <c:v>2775</c:v>
                </c:pt>
                <c:pt idx="382">
                  <c:v>2775</c:v>
                </c:pt>
                <c:pt idx="383">
                  <c:v>3451</c:v>
                </c:pt>
                <c:pt idx="384">
                  <c:v>3451</c:v>
                </c:pt>
                <c:pt idx="385">
                  <c:v>2784</c:v>
                </c:pt>
                <c:pt idx="386">
                  <c:v>2784</c:v>
                </c:pt>
                <c:pt idx="387">
                  <c:v>2276</c:v>
                </c:pt>
                <c:pt idx="388">
                  <c:v>2276</c:v>
                </c:pt>
                <c:pt idx="389">
                  <c:v>4416</c:v>
                </c:pt>
                <c:pt idx="390">
                  <c:v>4416</c:v>
                </c:pt>
                <c:pt idx="391">
                  <c:v>1141</c:v>
                </c:pt>
                <c:pt idx="392">
                  <c:v>1141</c:v>
                </c:pt>
                <c:pt idx="393">
                  <c:v>2438</c:v>
                </c:pt>
                <c:pt idx="394">
                  <c:v>2438</c:v>
                </c:pt>
                <c:pt idx="395">
                  <c:v>842</c:v>
                </c:pt>
                <c:pt idx="396">
                  <c:v>842</c:v>
                </c:pt>
                <c:pt idx="397">
                  <c:v>2202</c:v>
                </c:pt>
                <c:pt idx="398">
                  <c:v>2202</c:v>
                </c:pt>
                <c:pt idx="399">
                  <c:v>805</c:v>
                </c:pt>
                <c:pt idx="400">
                  <c:v>805</c:v>
                </c:pt>
                <c:pt idx="401">
                  <c:v>1613</c:v>
                </c:pt>
                <c:pt idx="402">
                  <c:v>1613</c:v>
                </c:pt>
                <c:pt idx="403">
                  <c:v>1614</c:v>
                </c:pt>
                <c:pt idx="404">
                  <c:v>1614</c:v>
                </c:pt>
                <c:pt idx="405">
                  <c:v>1106</c:v>
                </c:pt>
                <c:pt idx="406">
                  <c:v>1106</c:v>
                </c:pt>
                <c:pt idx="407">
                  <c:v>1091</c:v>
                </c:pt>
                <c:pt idx="408">
                  <c:v>1091</c:v>
                </c:pt>
                <c:pt idx="409">
                  <c:v>1686</c:v>
                </c:pt>
                <c:pt idx="410">
                  <c:v>1686</c:v>
                </c:pt>
                <c:pt idx="411">
                  <c:v>467</c:v>
                </c:pt>
                <c:pt idx="412">
                  <c:v>467</c:v>
                </c:pt>
                <c:pt idx="413">
                  <c:v>1702</c:v>
                </c:pt>
                <c:pt idx="414">
                  <c:v>1702</c:v>
                </c:pt>
                <c:pt idx="415">
                  <c:v>627</c:v>
                </c:pt>
                <c:pt idx="416">
                  <c:v>627</c:v>
                </c:pt>
                <c:pt idx="417">
                  <c:v>1504</c:v>
                </c:pt>
                <c:pt idx="418">
                  <c:v>1504</c:v>
                </c:pt>
                <c:pt idx="419">
                  <c:v>1601</c:v>
                </c:pt>
                <c:pt idx="420">
                  <c:v>1601</c:v>
                </c:pt>
                <c:pt idx="421">
                  <c:v>2864</c:v>
                </c:pt>
                <c:pt idx="422">
                  <c:v>2864</c:v>
                </c:pt>
                <c:pt idx="423">
                  <c:v>1126</c:v>
                </c:pt>
                <c:pt idx="424">
                  <c:v>1126</c:v>
                </c:pt>
                <c:pt idx="425">
                  <c:v>1611</c:v>
                </c:pt>
                <c:pt idx="426">
                  <c:v>1611</c:v>
                </c:pt>
                <c:pt idx="427">
                  <c:v>2113</c:v>
                </c:pt>
                <c:pt idx="428">
                  <c:v>2113</c:v>
                </c:pt>
                <c:pt idx="429">
                  <c:v>1751</c:v>
                </c:pt>
                <c:pt idx="430">
                  <c:v>1751</c:v>
                </c:pt>
                <c:pt idx="431">
                  <c:v>950</c:v>
                </c:pt>
                <c:pt idx="432">
                  <c:v>950</c:v>
                </c:pt>
                <c:pt idx="433">
                  <c:v>2170</c:v>
                </c:pt>
                <c:pt idx="434">
                  <c:v>2170</c:v>
                </c:pt>
                <c:pt idx="435">
                  <c:v>1375</c:v>
                </c:pt>
                <c:pt idx="436">
                  <c:v>1375</c:v>
                </c:pt>
                <c:pt idx="437">
                  <c:v>889</c:v>
                </c:pt>
                <c:pt idx="438">
                  <c:v>889</c:v>
                </c:pt>
                <c:pt idx="439">
                  <c:v>462</c:v>
                </c:pt>
                <c:pt idx="440">
                  <c:v>462</c:v>
                </c:pt>
                <c:pt idx="441">
                  <c:v>1300</c:v>
                </c:pt>
                <c:pt idx="442">
                  <c:v>1300</c:v>
                </c:pt>
                <c:pt idx="443">
                  <c:v>2338</c:v>
                </c:pt>
                <c:pt idx="444">
                  <c:v>2338</c:v>
                </c:pt>
                <c:pt idx="445">
                  <c:v>1029</c:v>
                </c:pt>
                <c:pt idx="446">
                  <c:v>1029</c:v>
                </c:pt>
                <c:pt idx="447">
                  <c:v>1043</c:v>
                </c:pt>
                <c:pt idx="448">
                  <c:v>1043</c:v>
                </c:pt>
                <c:pt idx="449">
                  <c:v>1343</c:v>
                </c:pt>
                <c:pt idx="450">
                  <c:v>1343</c:v>
                </c:pt>
                <c:pt idx="451">
                  <c:v>2712</c:v>
                </c:pt>
                <c:pt idx="452">
                  <c:v>2712</c:v>
                </c:pt>
                <c:pt idx="453">
                  <c:v>2521</c:v>
                </c:pt>
                <c:pt idx="454">
                  <c:v>2521</c:v>
                </c:pt>
                <c:pt idx="455">
                  <c:v>4002</c:v>
                </c:pt>
                <c:pt idx="456">
                  <c:v>4002</c:v>
                </c:pt>
                <c:pt idx="457">
                  <c:v>1441</c:v>
                </c:pt>
                <c:pt idx="458">
                  <c:v>1441</c:v>
                </c:pt>
                <c:pt idx="459">
                  <c:v>1621</c:v>
                </c:pt>
                <c:pt idx="460">
                  <c:v>1621</c:v>
                </c:pt>
                <c:pt idx="461">
                  <c:v>1802</c:v>
                </c:pt>
                <c:pt idx="462">
                  <c:v>1802</c:v>
                </c:pt>
                <c:pt idx="463">
                  <c:v>2069</c:v>
                </c:pt>
                <c:pt idx="464">
                  <c:v>2069</c:v>
                </c:pt>
                <c:pt idx="465">
                  <c:v>1520</c:v>
                </c:pt>
                <c:pt idx="466">
                  <c:v>1520</c:v>
                </c:pt>
                <c:pt idx="467">
                  <c:v>831</c:v>
                </c:pt>
                <c:pt idx="468">
                  <c:v>831</c:v>
                </c:pt>
                <c:pt idx="469">
                  <c:v>994</c:v>
                </c:pt>
                <c:pt idx="470">
                  <c:v>994</c:v>
                </c:pt>
                <c:pt idx="471">
                  <c:v>664</c:v>
                </c:pt>
                <c:pt idx="472">
                  <c:v>664</c:v>
                </c:pt>
                <c:pt idx="473">
                  <c:v>553</c:v>
                </c:pt>
                <c:pt idx="474">
                  <c:v>553</c:v>
                </c:pt>
                <c:pt idx="475">
                  <c:v>663</c:v>
                </c:pt>
                <c:pt idx="476">
                  <c:v>663</c:v>
                </c:pt>
                <c:pt idx="477">
                  <c:v>1034</c:v>
                </c:pt>
                <c:pt idx="478">
                  <c:v>1034</c:v>
                </c:pt>
                <c:pt idx="479">
                  <c:v>596</c:v>
                </c:pt>
                <c:pt idx="480">
                  <c:v>596</c:v>
                </c:pt>
                <c:pt idx="481">
                  <c:v>1043</c:v>
                </c:pt>
                <c:pt idx="482">
                  <c:v>1043</c:v>
                </c:pt>
                <c:pt idx="483">
                  <c:v>1238</c:v>
                </c:pt>
                <c:pt idx="484">
                  <c:v>1238</c:v>
                </c:pt>
                <c:pt idx="485">
                  <c:v>1471</c:v>
                </c:pt>
                <c:pt idx="486">
                  <c:v>1471</c:v>
                </c:pt>
                <c:pt idx="487">
                  <c:v>2383</c:v>
                </c:pt>
                <c:pt idx="488">
                  <c:v>2383</c:v>
                </c:pt>
                <c:pt idx="489">
                  <c:v>1547</c:v>
                </c:pt>
                <c:pt idx="490">
                  <c:v>1547</c:v>
                </c:pt>
                <c:pt idx="491">
                  <c:v>1959</c:v>
                </c:pt>
                <c:pt idx="492">
                  <c:v>1959</c:v>
                </c:pt>
                <c:pt idx="493">
                  <c:v>934</c:v>
                </c:pt>
                <c:pt idx="494">
                  <c:v>934</c:v>
                </c:pt>
                <c:pt idx="495">
                  <c:v>2769</c:v>
                </c:pt>
                <c:pt idx="496">
                  <c:v>2769</c:v>
                </c:pt>
                <c:pt idx="497">
                  <c:v>1310</c:v>
                </c:pt>
                <c:pt idx="498">
                  <c:v>1310</c:v>
                </c:pt>
                <c:pt idx="499">
                  <c:v>1392</c:v>
                </c:pt>
                <c:pt idx="500">
                  <c:v>1392</c:v>
                </c:pt>
                <c:pt idx="501">
                  <c:v>735</c:v>
                </c:pt>
                <c:pt idx="502">
                  <c:v>735</c:v>
                </c:pt>
                <c:pt idx="503">
                  <c:v>4224</c:v>
                </c:pt>
                <c:pt idx="504">
                  <c:v>4224</c:v>
                </c:pt>
                <c:pt idx="505">
                  <c:v>2025</c:v>
                </c:pt>
                <c:pt idx="506">
                  <c:v>2025</c:v>
                </c:pt>
                <c:pt idx="507">
                  <c:v>1297</c:v>
                </c:pt>
                <c:pt idx="508">
                  <c:v>1297</c:v>
                </c:pt>
                <c:pt idx="509">
                  <c:v>2405</c:v>
                </c:pt>
                <c:pt idx="510">
                  <c:v>2405</c:v>
                </c:pt>
                <c:pt idx="511">
                  <c:v>1826</c:v>
                </c:pt>
                <c:pt idx="512">
                  <c:v>1826</c:v>
                </c:pt>
                <c:pt idx="513">
                  <c:v>1989</c:v>
                </c:pt>
                <c:pt idx="514">
                  <c:v>1989</c:v>
                </c:pt>
                <c:pt idx="515">
                  <c:v>1817</c:v>
                </c:pt>
                <c:pt idx="516">
                  <c:v>1817</c:v>
                </c:pt>
                <c:pt idx="517">
                  <c:v>2285</c:v>
                </c:pt>
                <c:pt idx="518">
                  <c:v>2285</c:v>
                </c:pt>
                <c:pt idx="519">
                  <c:v>1430</c:v>
                </c:pt>
                <c:pt idx="520">
                  <c:v>1430</c:v>
                </c:pt>
                <c:pt idx="521">
                  <c:v>1339</c:v>
                </c:pt>
                <c:pt idx="522">
                  <c:v>1339</c:v>
                </c:pt>
                <c:pt idx="523">
                  <c:v>3110</c:v>
                </c:pt>
                <c:pt idx="524">
                  <c:v>3110</c:v>
                </c:pt>
                <c:pt idx="525">
                  <c:v>1751</c:v>
                </c:pt>
                <c:pt idx="526">
                  <c:v>1751</c:v>
                </c:pt>
                <c:pt idx="527">
                  <c:v>1485</c:v>
                </c:pt>
                <c:pt idx="528">
                  <c:v>1485</c:v>
                </c:pt>
                <c:pt idx="529">
                  <c:v>1451</c:v>
                </c:pt>
                <c:pt idx="530">
                  <c:v>1451</c:v>
                </c:pt>
                <c:pt idx="531">
                  <c:v>6130</c:v>
                </c:pt>
                <c:pt idx="532">
                  <c:v>6130</c:v>
                </c:pt>
                <c:pt idx="533">
                  <c:v>1555</c:v>
                </c:pt>
                <c:pt idx="534">
                  <c:v>1555</c:v>
                </c:pt>
                <c:pt idx="535">
                  <c:v>2336</c:v>
                </c:pt>
                <c:pt idx="536">
                  <c:v>2336</c:v>
                </c:pt>
                <c:pt idx="537">
                  <c:v>2129</c:v>
                </c:pt>
                <c:pt idx="538">
                  <c:v>2129</c:v>
                </c:pt>
                <c:pt idx="539">
                  <c:v>1673</c:v>
                </c:pt>
                <c:pt idx="540">
                  <c:v>1673</c:v>
                </c:pt>
                <c:pt idx="541">
                  <c:v>1431</c:v>
                </c:pt>
                <c:pt idx="542">
                  <c:v>1431</c:v>
                </c:pt>
                <c:pt idx="543">
                  <c:v>2893</c:v>
                </c:pt>
                <c:pt idx="544">
                  <c:v>2893</c:v>
                </c:pt>
                <c:pt idx="545">
                  <c:v>525</c:v>
                </c:pt>
                <c:pt idx="546">
                  <c:v>525</c:v>
                </c:pt>
                <c:pt idx="547">
                  <c:v>1233</c:v>
                </c:pt>
                <c:pt idx="548">
                  <c:v>1233</c:v>
                </c:pt>
                <c:pt idx="549">
                  <c:v>1375</c:v>
                </c:pt>
                <c:pt idx="550">
                  <c:v>1375</c:v>
                </c:pt>
                <c:pt idx="551">
                  <c:v>1088</c:v>
                </c:pt>
                <c:pt idx="552">
                  <c:v>1088</c:v>
                </c:pt>
                <c:pt idx="553">
                  <c:v>652</c:v>
                </c:pt>
                <c:pt idx="554">
                  <c:v>652</c:v>
                </c:pt>
                <c:pt idx="555">
                  <c:v>1240</c:v>
                </c:pt>
                <c:pt idx="556">
                  <c:v>1240</c:v>
                </c:pt>
                <c:pt idx="557">
                  <c:v>1327</c:v>
                </c:pt>
                <c:pt idx="558">
                  <c:v>1327</c:v>
                </c:pt>
                <c:pt idx="559">
                  <c:v>1485</c:v>
                </c:pt>
                <c:pt idx="560">
                  <c:v>1485</c:v>
                </c:pt>
                <c:pt idx="561">
                  <c:v>1446</c:v>
                </c:pt>
                <c:pt idx="562">
                  <c:v>1446</c:v>
                </c:pt>
                <c:pt idx="563">
                  <c:v>851</c:v>
                </c:pt>
                <c:pt idx="564">
                  <c:v>851</c:v>
                </c:pt>
                <c:pt idx="565">
                  <c:v>2294</c:v>
                </c:pt>
                <c:pt idx="566">
                  <c:v>2294</c:v>
                </c:pt>
                <c:pt idx="567">
                  <c:v>1417</c:v>
                </c:pt>
                <c:pt idx="568">
                  <c:v>1417</c:v>
                </c:pt>
                <c:pt idx="569">
                  <c:v>1350</c:v>
                </c:pt>
                <c:pt idx="570">
                  <c:v>1350</c:v>
                </c:pt>
                <c:pt idx="571">
                  <c:v>1566</c:v>
                </c:pt>
                <c:pt idx="572">
                  <c:v>1566</c:v>
                </c:pt>
                <c:pt idx="573">
                  <c:v>1435</c:v>
                </c:pt>
                <c:pt idx="574">
                  <c:v>1435</c:v>
                </c:pt>
                <c:pt idx="575">
                  <c:v>1723</c:v>
                </c:pt>
                <c:pt idx="576">
                  <c:v>1723</c:v>
                </c:pt>
                <c:pt idx="577">
                  <c:v>1768</c:v>
                </c:pt>
                <c:pt idx="578">
                  <c:v>1768</c:v>
                </c:pt>
                <c:pt idx="579">
                  <c:v>4997</c:v>
                </c:pt>
                <c:pt idx="580">
                  <c:v>4997</c:v>
                </c:pt>
                <c:pt idx="581">
                  <c:v>2837</c:v>
                </c:pt>
                <c:pt idx="582">
                  <c:v>2837</c:v>
                </c:pt>
                <c:pt idx="583">
                  <c:v>1544</c:v>
                </c:pt>
                <c:pt idx="584">
                  <c:v>1544</c:v>
                </c:pt>
                <c:pt idx="585">
                  <c:v>1665</c:v>
                </c:pt>
                <c:pt idx="586">
                  <c:v>1665</c:v>
                </c:pt>
                <c:pt idx="587">
                  <c:v>2414</c:v>
                </c:pt>
                <c:pt idx="588">
                  <c:v>2414</c:v>
                </c:pt>
                <c:pt idx="589">
                  <c:v>896</c:v>
                </c:pt>
                <c:pt idx="590">
                  <c:v>896</c:v>
                </c:pt>
                <c:pt idx="591">
                  <c:v>2028</c:v>
                </c:pt>
                <c:pt idx="592">
                  <c:v>2028</c:v>
                </c:pt>
                <c:pt idx="593">
                  <c:v>1285</c:v>
                </c:pt>
                <c:pt idx="594">
                  <c:v>1285</c:v>
                </c:pt>
                <c:pt idx="595">
                  <c:v>964</c:v>
                </c:pt>
                <c:pt idx="596">
                  <c:v>964</c:v>
                </c:pt>
                <c:pt idx="597">
                  <c:v>742</c:v>
                </c:pt>
                <c:pt idx="598">
                  <c:v>742</c:v>
                </c:pt>
                <c:pt idx="599">
                  <c:v>1358</c:v>
                </c:pt>
                <c:pt idx="600">
                  <c:v>1358</c:v>
                </c:pt>
                <c:pt idx="601">
                  <c:v>1267</c:v>
                </c:pt>
                <c:pt idx="602">
                  <c:v>1267</c:v>
                </c:pt>
                <c:pt idx="603">
                  <c:v>1224</c:v>
                </c:pt>
                <c:pt idx="604">
                  <c:v>1224</c:v>
                </c:pt>
                <c:pt idx="605">
                  <c:v>6108</c:v>
                </c:pt>
                <c:pt idx="606">
                  <c:v>6108</c:v>
                </c:pt>
                <c:pt idx="607">
                  <c:v>2223</c:v>
                </c:pt>
                <c:pt idx="608">
                  <c:v>2223</c:v>
                </c:pt>
                <c:pt idx="609">
                  <c:v>1245</c:v>
                </c:pt>
                <c:pt idx="610">
                  <c:v>1245</c:v>
                </c:pt>
                <c:pt idx="611">
                  <c:v>933</c:v>
                </c:pt>
                <c:pt idx="612">
                  <c:v>933</c:v>
                </c:pt>
                <c:pt idx="613">
                  <c:v>3056</c:v>
                </c:pt>
                <c:pt idx="614">
                  <c:v>3056</c:v>
                </c:pt>
                <c:pt idx="615">
                  <c:v>1429</c:v>
                </c:pt>
                <c:pt idx="616">
                  <c:v>1429</c:v>
                </c:pt>
                <c:pt idx="617">
                  <c:v>2167</c:v>
                </c:pt>
                <c:pt idx="618">
                  <c:v>2167</c:v>
                </c:pt>
                <c:pt idx="619">
                  <c:v>1328</c:v>
                </c:pt>
                <c:pt idx="620">
                  <c:v>1328</c:v>
                </c:pt>
                <c:pt idx="621">
                  <c:v>1273</c:v>
                </c:pt>
                <c:pt idx="622">
                  <c:v>1273</c:v>
                </c:pt>
                <c:pt idx="623">
                  <c:v>1034</c:v>
                </c:pt>
                <c:pt idx="624">
                  <c:v>1034</c:v>
                </c:pt>
                <c:pt idx="625">
                  <c:v>2092</c:v>
                </c:pt>
                <c:pt idx="626">
                  <c:v>2092</c:v>
                </c:pt>
                <c:pt idx="627">
                  <c:v>1064</c:v>
                </c:pt>
                <c:pt idx="628">
                  <c:v>1064</c:v>
                </c:pt>
                <c:pt idx="629">
                  <c:v>1922</c:v>
                </c:pt>
                <c:pt idx="630">
                  <c:v>1922</c:v>
                </c:pt>
                <c:pt idx="631">
                  <c:v>1985</c:v>
                </c:pt>
                <c:pt idx="632">
                  <c:v>1985</c:v>
                </c:pt>
                <c:pt idx="633">
                  <c:v>3169</c:v>
                </c:pt>
                <c:pt idx="634">
                  <c:v>3169</c:v>
                </c:pt>
                <c:pt idx="635">
                  <c:v>4672</c:v>
                </c:pt>
                <c:pt idx="636">
                  <c:v>4672</c:v>
                </c:pt>
                <c:pt idx="637">
                  <c:v>3317</c:v>
                </c:pt>
                <c:pt idx="638">
                  <c:v>3317</c:v>
                </c:pt>
                <c:pt idx="639">
                  <c:v>2128</c:v>
                </c:pt>
                <c:pt idx="640">
                  <c:v>2128</c:v>
                </c:pt>
                <c:pt idx="641">
                  <c:v>1789</c:v>
                </c:pt>
                <c:pt idx="642">
                  <c:v>1789</c:v>
                </c:pt>
                <c:pt idx="643">
                  <c:v>1851</c:v>
                </c:pt>
                <c:pt idx="644">
                  <c:v>1851</c:v>
                </c:pt>
                <c:pt idx="645">
                  <c:v>1391</c:v>
                </c:pt>
                <c:pt idx="646">
                  <c:v>1391</c:v>
                </c:pt>
                <c:pt idx="647">
                  <c:v>1714</c:v>
                </c:pt>
                <c:pt idx="648">
                  <c:v>1714</c:v>
                </c:pt>
                <c:pt idx="649">
                  <c:v>1452</c:v>
                </c:pt>
                <c:pt idx="650">
                  <c:v>1452</c:v>
                </c:pt>
                <c:pt idx="651">
                  <c:v>2742</c:v>
                </c:pt>
                <c:pt idx="652">
                  <c:v>2742</c:v>
                </c:pt>
                <c:pt idx="653">
                  <c:v>1882</c:v>
                </c:pt>
                <c:pt idx="654">
                  <c:v>1882</c:v>
                </c:pt>
                <c:pt idx="655">
                  <c:v>2698</c:v>
                </c:pt>
                <c:pt idx="656">
                  <c:v>2698</c:v>
                </c:pt>
                <c:pt idx="657">
                  <c:v>1868</c:v>
                </c:pt>
                <c:pt idx="658">
                  <c:v>1868</c:v>
                </c:pt>
                <c:pt idx="659">
                  <c:v>4253</c:v>
                </c:pt>
                <c:pt idx="660">
                  <c:v>4253</c:v>
                </c:pt>
                <c:pt idx="661">
                  <c:v>4440</c:v>
                </c:pt>
                <c:pt idx="662">
                  <c:v>4440</c:v>
                </c:pt>
                <c:pt idx="663">
                  <c:v>6226</c:v>
                </c:pt>
                <c:pt idx="664">
                  <c:v>6226</c:v>
                </c:pt>
                <c:pt idx="665">
                  <c:v>1704</c:v>
                </c:pt>
                <c:pt idx="666">
                  <c:v>1704</c:v>
                </c:pt>
                <c:pt idx="667">
                  <c:v>2760</c:v>
                </c:pt>
                <c:pt idx="668">
                  <c:v>2760</c:v>
                </c:pt>
                <c:pt idx="669">
                  <c:v>2546</c:v>
                </c:pt>
                <c:pt idx="670">
                  <c:v>2546</c:v>
                </c:pt>
                <c:pt idx="671">
                  <c:v>1546</c:v>
                </c:pt>
                <c:pt idx="672">
                  <c:v>1546</c:v>
                </c:pt>
                <c:pt idx="673">
                  <c:v>2559</c:v>
                </c:pt>
                <c:pt idx="674">
                  <c:v>2559</c:v>
                </c:pt>
                <c:pt idx="675">
                  <c:v>1675</c:v>
                </c:pt>
                <c:pt idx="676">
                  <c:v>1675</c:v>
                </c:pt>
                <c:pt idx="677">
                  <c:v>1555</c:v>
                </c:pt>
                <c:pt idx="678">
                  <c:v>1555</c:v>
                </c:pt>
                <c:pt idx="679">
                  <c:v>1603</c:v>
                </c:pt>
                <c:pt idx="680">
                  <c:v>1603</c:v>
                </c:pt>
                <c:pt idx="681">
                  <c:v>1577</c:v>
                </c:pt>
                <c:pt idx="682">
                  <c:v>1577</c:v>
                </c:pt>
                <c:pt idx="683">
                  <c:v>1660</c:v>
                </c:pt>
                <c:pt idx="684">
                  <c:v>1660</c:v>
                </c:pt>
                <c:pt idx="685">
                  <c:v>4347</c:v>
                </c:pt>
                <c:pt idx="686">
                  <c:v>4347</c:v>
                </c:pt>
                <c:pt idx="687">
                  <c:v>3113</c:v>
                </c:pt>
                <c:pt idx="688">
                  <c:v>3113</c:v>
                </c:pt>
                <c:pt idx="689">
                  <c:v>1840</c:v>
                </c:pt>
                <c:pt idx="690">
                  <c:v>1840</c:v>
                </c:pt>
                <c:pt idx="691">
                  <c:v>2644</c:v>
                </c:pt>
                <c:pt idx="692">
                  <c:v>2644</c:v>
                </c:pt>
                <c:pt idx="693">
                  <c:v>1521</c:v>
                </c:pt>
                <c:pt idx="694">
                  <c:v>1521</c:v>
                </c:pt>
                <c:pt idx="695">
                  <c:v>1619</c:v>
                </c:pt>
                <c:pt idx="696">
                  <c:v>1619</c:v>
                </c:pt>
                <c:pt idx="697">
                  <c:v>2019</c:v>
                </c:pt>
                <c:pt idx="698">
                  <c:v>2019</c:v>
                </c:pt>
                <c:pt idx="699">
                  <c:v>2979</c:v>
                </c:pt>
                <c:pt idx="700">
                  <c:v>2979</c:v>
                </c:pt>
                <c:pt idx="701">
                  <c:v>2182</c:v>
                </c:pt>
                <c:pt idx="702">
                  <c:v>2182</c:v>
                </c:pt>
                <c:pt idx="703">
                  <c:v>1126</c:v>
                </c:pt>
                <c:pt idx="704">
                  <c:v>1126</c:v>
                </c:pt>
                <c:pt idx="705">
                  <c:v>4881</c:v>
                </c:pt>
                <c:pt idx="706">
                  <c:v>4881</c:v>
                </c:pt>
                <c:pt idx="707">
                  <c:v>2992</c:v>
                </c:pt>
                <c:pt idx="708">
                  <c:v>2992</c:v>
                </c:pt>
                <c:pt idx="709">
                  <c:v>315</c:v>
                </c:pt>
                <c:pt idx="710">
                  <c:v>315</c:v>
                </c:pt>
                <c:pt idx="711">
                  <c:v>2994</c:v>
                </c:pt>
                <c:pt idx="712">
                  <c:v>2994</c:v>
                </c:pt>
                <c:pt idx="713">
                  <c:v>2022</c:v>
                </c:pt>
                <c:pt idx="714">
                  <c:v>2022</c:v>
                </c:pt>
                <c:pt idx="715">
                  <c:v>1584</c:v>
                </c:pt>
                <c:pt idx="716">
                  <c:v>1584</c:v>
                </c:pt>
                <c:pt idx="717">
                  <c:v>2043</c:v>
                </c:pt>
                <c:pt idx="718">
                  <c:v>2043</c:v>
                </c:pt>
                <c:pt idx="719">
                  <c:v>2899</c:v>
                </c:pt>
                <c:pt idx="720">
                  <c:v>2899</c:v>
                </c:pt>
                <c:pt idx="721">
                  <c:v>2520</c:v>
                </c:pt>
                <c:pt idx="722">
                  <c:v>2520</c:v>
                </c:pt>
                <c:pt idx="723">
                  <c:v>1556</c:v>
                </c:pt>
                <c:pt idx="724">
                  <c:v>1556</c:v>
                </c:pt>
                <c:pt idx="725">
                  <c:v>1398</c:v>
                </c:pt>
                <c:pt idx="726">
                  <c:v>1398</c:v>
                </c:pt>
                <c:pt idx="727">
                  <c:v>3214</c:v>
                </c:pt>
                <c:pt idx="728">
                  <c:v>3214</c:v>
                </c:pt>
                <c:pt idx="729">
                  <c:v>2860</c:v>
                </c:pt>
                <c:pt idx="730">
                  <c:v>2860</c:v>
                </c:pt>
                <c:pt idx="731">
                  <c:v>2852</c:v>
                </c:pt>
                <c:pt idx="732">
                  <c:v>2852</c:v>
                </c:pt>
                <c:pt idx="733">
                  <c:v>1574</c:v>
                </c:pt>
                <c:pt idx="734">
                  <c:v>1574</c:v>
                </c:pt>
                <c:pt idx="735">
                  <c:v>1283</c:v>
                </c:pt>
                <c:pt idx="736">
                  <c:v>1283</c:v>
                </c:pt>
                <c:pt idx="737">
                  <c:v>2486</c:v>
                </c:pt>
                <c:pt idx="738">
                  <c:v>2486</c:v>
                </c:pt>
                <c:pt idx="739">
                  <c:v>1077</c:v>
                </c:pt>
                <c:pt idx="740">
                  <c:v>1077</c:v>
                </c:pt>
                <c:pt idx="741">
                  <c:v>942</c:v>
                </c:pt>
                <c:pt idx="742">
                  <c:v>942</c:v>
                </c:pt>
                <c:pt idx="743">
                  <c:v>2572</c:v>
                </c:pt>
                <c:pt idx="744">
                  <c:v>2572</c:v>
                </c:pt>
                <c:pt idx="745">
                  <c:v>2611</c:v>
                </c:pt>
                <c:pt idx="746">
                  <c:v>2611</c:v>
                </c:pt>
                <c:pt idx="747">
                  <c:v>1627</c:v>
                </c:pt>
                <c:pt idx="748">
                  <c:v>1627</c:v>
                </c:pt>
                <c:pt idx="749">
                  <c:v>1525</c:v>
                </c:pt>
                <c:pt idx="750">
                  <c:v>1525</c:v>
                </c:pt>
                <c:pt idx="751">
                  <c:v>913</c:v>
                </c:pt>
                <c:pt idx="752">
                  <c:v>913</c:v>
                </c:pt>
                <c:pt idx="753">
                  <c:v>3482</c:v>
                </c:pt>
                <c:pt idx="754">
                  <c:v>3482</c:v>
                </c:pt>
                <c:pt idx="755">
                  <c:v>2115</c:v>
                </c:pt>
                <c:pt idx="756">
                  <c:v>2115</c:v>
                </c:pt>
                <c:pt idx="757">
                  <c:v>2534</c:v>
                </c:pt>
                <c:pt idx="758">
                  <c:v>2534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overlap val="0"/>
        <c:axId val="12843340"/>
        <c:axId val="70442991"/>
      </c:barChart>
      <c:catAx>
        <c:axId val="128433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442991"/>
        <c:crosses val="autoZero"/>
        <c:auto val="1"/>
        <c:lblAlgn val="ctr"/>
        <c:lblOffset val="100"/>
      </c:catAx>
      <c:valAx>
        <c:axId val="70442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433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420e"/>
            </a:solidFill>
            <a:ln>
              <a:solidFill>
                <a:srgbClr val="ff6600"/>
              </a:solidFill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TABLICA!$D$5:$D$763</c:f>
              <c:numCache>
                <c:formatCode>General</c:formatCode>
                <c:ptCount val="759"/>
                <c:pt idx="0">
                  <c:v>1203</c:v>
                </c:pt>
                <c:pt idx="1">
                  <c:v>2443</c:v>
                </c:pt>
                <c:pt idx="2">
                  <c:v>2443</c:v>
                </c:pt>
                <c:pt idx="3">
                  <c:v>3795</c:v>
                </c:pt>
                <c:pt idx="4">
                  <c:v>3795</c:v>
                </c:pt>
                <c:pt idx="5">
                  <c:v>640</c:v>
                </c:pt>
                <c:pt idx="6">
                  <c:v>640</c:v>
                </c:pt>
                <c:pt idx="7">
                  <c:v>15385</c:v>
                </c:pt>
                <c:pt idx="8">
                  <c:v>15385</c:v>
                </c:pt>
                <c:pt idx="9">
                  <c:v>2809</c:v>
                </c:pt>
                <c:pt idx="10">
                  <c:v>2809</c:v>
                </c:pt>
                <c:pt idx="11">
                  <c:v>1627</c:v>
                </c:pt>
                <c:pt idx="12">
                  <c:v>1627</c:v>
                </c:pt>
                <c:pt idx="13">
                  <c:v>1608</c:v>
                </c:pt>
                <c:pt idx="14">
                  <c:v>1608</c:v>
                </c:pt>
                <c:pt idx="15">
                  <c:v>2881</c:v>
                </c:pt>
                <c:pt idx="16">
                  <c:v>2881</c:v>
                </c:pt>
                <c:pt idx="17">
                  <c:v>2601</c:v>
                </c:pt>
                <c:pt idx="18">
                  <c:v>2601</c:v>
                </c:pt>
                <c:pt idx="19">
                  <c:v>1614</c:v>
                </c:pt>
                <c:pt idx="20">
                  <c:v>1614</c:v>
                </c:pt>
                <c:pt idx="21">
                  <c:v>1246</c:v>
                </c:pt>
                <c:pt idx="22">
                  <c:v>1246</c:v>
                </c:pt>
                <c:pt idx="23">
                  <c:v>1008</c:v>
                </c:pt>
                <c:pt idx="24">
                  <c:v>1008</c:v>
                </c:pt>
                <c:pt idx="25">
                  <c:v>885</c:v>
                </c:pt>
                <c:pt idx="26">
                  <c:v>885</c:v>
                </c:pt>
                <c:pt idx="27">
                  <c:v>2834</c:v>
                </c:pt>
                <c:pt idx="28">
                  <c:v>2834</c:v>
                </c:pt>
                <c:pt idx="29">
                  <c:v>1618</c:v>
                </c:pt>
                <c:pt idx="30">
                  <c:v>1618</c:v>
                </c:pt>
                <c:pt idx="31">
                  <c:v>707</c:v>
                </c:pt>
                <c:pt idx="32">
                  <c:v>707</c:v>
                </c:pt>
                <c:pt idx="33">
                  <c:v>1746</c:v>
                </c:pt>
                <c:pt idx="34">
                  <c:v>1746</c:v>
                </c:pt>
                <c:pt idx="35">
                  <c:v>3194</c:v>
                </c:pt>
                <c:pt idx="36">
                  <c:v>3194</c:v>
                </c:pt>
                <c:pt idx="37">
                  <c:v>1290</c:v>
                </c:pt>
                <c:pt idx="38">
                  <c:v>1290</c:v>
                </c:pt>
                <c:pt idx="39">
                  <c:v>1307</c:v>
                </c:pt>
                <c:pt idx="40">
                  <c:v>1307</c:v>
                </c:pt>
                <c:pt idx="41">
                  <c:v>696</c:v>
                </c:pt>
                <c:pt idx="42">
                  <c:v>696</c:v>
                </c:pt>
                <c:pt idx="43">
                  <c:v>476</c:v>
                </c:pt>
                <c:pt idx="44">
                  <c:v>476</c:v>
                </c:pt>
                <c:pt idx="45">
                  <c:v>891</c:v>
                </c:pt>
                <c:pt idx="46">
                  <c:v>891</c:v>
                </c:pt>
                <c:pt idx="47">
                  <c:v>2409</c:v>
                </c:pt>
                <c:pt idx="48">
                  <c:v>2409</c:v>
                </c:pt>
                <c:pt idx="49">
                  <c:v>1920</c:v>
                </c:pt>
                <c:pt idx="50">
                  <c:v>1920</c:v>
                </c:pt>
                <c:pt idx="51">
                  <c:v>2513</c:v>
                </c:pt>
                <c:pt idx="52">
                  <c:v>2513</c:v>
                </c:pt>
                <c:pt idx="53">
                  <c:v>1814</c:v>
                </c:pt>
                <c:pt idx="54">
                  <c:v>1814</c:v>
                </c:pt>
                <c:pt idx="55">
                  <c:v>1754</c:v>
                </c:pt>
                <c:pt idx="56">
                  <c:v>1754</c:v>
                </c:pt>
                <c:pt idx="57">
                  <c:v>1717</c:v>
                </c:pt>
                <c:pt idx="58">
                  <c:v>1717</c:v>
                </c:pt>
                <c:pt idx="59">
                  <c:v>2512</c:v>
                </c:pt>
                <c:pt idx="60">
                  <c:v>2512</c:v>
                </c:pt>
                <c:pt idx="61">
                  <c:v>1878</c:v>
                </c:pt>
                <c:pt idx="62">
                  <c:v>1878</c:v>
                </c:pt>
                <c:pt idx="63">
                  <c:v>1536</c:v>
                </c:pt>
                <c:pt idx="64">
                  <c:v>1536</c:v>
                </c:pt>
                <c:pt idx="65">
                  <c:v>1157</c:v>
                </c:pt>
                <c:pt idx="66">
                  <c:v>1157</c:v>
                </c:pt>
                <c:pt idx="67">
                  <c:v>1699</c:v>
                </c:pt>
                <c:pt idx="68">
                  <c:v>1699</c:v>
                </c:pt>
                <c:pt idx="69">
                  <c:v>628</c:v>
                </c:pt>
                <c:pt idx="70">
                  <c:v>628</c:v>
                </c:pt>
                <c:pt idx="71">
                  <c:v>1738</c:v>
                </c:pt>
                <c:pt idx="72">
                  <c:v>1738</c:v>
                </c:pt>
                <c:pt idx="73">
                  <c:v>1002</c:v>
                </c:pt>
                <c:pt idx="74">
                  <c:v>1002</c:v>
                </c:pt>
                <c:pt idx="75">
                  <c:v>2164</c:v>
                </c:pt>
                <c:pt idx="76">
                  <c:v>2164</c:v>
                </c:pt>
                <c:pt idx="77">
                  <c:v>6426</c:v>
                </c:pt>
                <c:pt idx="78">
                  <c:v>6426</c:v>
                </c:pt>
                <c:pt idx="79">
                  <c:v>2200</c:v>
                </c:pt>
                <c:pt idx="80">
                  <c:v>2200</c:v>
                </c:pt>
                <c:pt idx="81">
                  <c:v>1342</c:v>
                </c:pt>
                <c:pt idx="82">
                  <c:v>1342</c:v>
                </c:pt>
                <c:pt idx="83">
                  <c:v>8168</c:v>
                </c:pt>
                <c:pt idx="84">
                  <c:v>8168</c:v>
                </c:pt>
                <c:pt idx="85">
                  <c:v>19212</c:v>
                </c:pt>
                <c:pt idx="86">
                  <c:v>19212</c:v>
                </c:pt>
                <c:pt idx="87">
                  <c:v>2138</c:v>
                </c:pt>
                <c:pt idx="88">
                  <c:v>2138</c:v>
                </c:pt>
                <c:pt idx="89">
                  <c:v>1900</c:v>
                </c:pt>
                <c:pt idx="90">
                  <c:v>1900</c:v>
                </c:pt>
                <c:pt idx="91">
                  <c:v>2040</c:v>
                </c:pt>
                <c:pt idx="92">
                  <c:v>2040</c:v>
                </c:pt>
                <c:pt idx="93">
                  <c:v>1413</c:v>
                </c:pt>
                <c:pt idx="94">
                  <c:v>1413</c:v>
                </c:pt>
                <c:pt idx="95">
                  <c:v>1410</c:v>
                </c:pt>
                <c:pt idx="96">
                  <c:v>1410</c:v>
                </c:pt>
                <c:pt idx="97">
                  <c:v>4503</c:v>
                </c:pt>
                <c:pt idx="98">
                  <c:v>4503</c:v>
                </c:pt>
                <c:pt idx="99">
                  <c:v>974</c:v>
                </c:pt>
                <c:pt idx="100">
                  <c:v>974</c:v>
                </c:pt>
                <c:pt idx="101">
                  <c:v>945</c:v>
                </c:pt>
                <c:pt idx="102">
                  <c:v>945</c:v>
                </c:pt>
                <c:pt idx="103">
                  <c:v>2382</c:v>
                </c:pt>
                <c:pt idx="104">
                  <c:v>2382</c:v>
                </c:pt>
                <c:pt idx="105">
                  <c:v>2054</c:v>
                </c:pt>
                <c:pt idx="106">
                  <c:v>2054</c:v>
                </c:pt>
                <c:pt idx="107">
                  <c:v>1429</c:v>
                </c:pt>
                <c:pt idx="108">
                  <c:v>1429</c:v>
                </c:pt>
                <c:pt idx="109">
                  <c:v>1123</c:v>
                </c:pt>
                <c:pt idx="110">
                  <c:v>1123</c:v>
                </c:pt>
                <c:pt idx="111">
                  <c:v>1725</c:v>
                </c:pt>
                <c:pt idx="112">
                  <c:v>1725</c:v>
                </c:pt>
                <c:pt idx="113">
                  <c:v>1694</c:v>
                </c:pt>
                <c:pt idx="114">
                  <c:v>1694</c:v>
                </c:pt>
                <c:pt idx="115">
                  <c:v>3487</c:v>
                </c:pt>
                <c:pt idx="116">
                  <c:v>3487</c:v>
                </c:pt>
                <c:pt idx="117">
                  <c:v>2028</c:v>
                </c:pt>
                <c:pt idx="118">
                  <c:v>2028</c:v>
                </c:pt>
                <c:pt idx="119">
                  <c:v>3600</c:v>
                </c:pt>
                <c:pt idx="120">
                  <c:v>3600</c:v>
                </c:pt>
                <c:pt idx="121">
                  <c:v>712</c:v>
                </c:pt>
                <c:pt idx="122">
                  <c:v>712</c:v>
                </c:pt>
                <c:pt idx="123">
                  <c:v>1358</c:v>
                </c:pt>
                <c:pt idx="124">
                  <c:v>1358</c:v>
                </c:pt>
                <c:pt idx="125">
                  <c:v>1085</c:v>
                </c:pt>
                <c:pt idx="126">
                  <c:v>1085</c:v>
                </c:pt>
                <c:pt idx="127">
                  <c:v>1462</c:v>
                </c:pt>
                <c:pt idx="128">
                  <c:v>1462</c:v>
                </c:pt>
                <c:pt idx="129">
                  <c:v>1433</c:v>
                </c:pt>
                <c:pt idx="130">
                  <c:v>1433</c:v>
                </c:pt>
                <c:pt idx="131">
                  <c:v>1625</c:v>
                </c:pt>
                <c:pt idx="132">
                  <c:v>1625</c:v>
                </c:pt>
                <c:pt idx="133">
                  <c:v>3364</c:v>
                </c:pt>
                <c:pt idx="134">
                  <c:v>3364</c:v>
                </c:pt>
                <c:pt idx="135">
                  <c:v>904</c:v>
                </c:pt>
                <c:pt idx="136">
                  <c:v>904</c:v>
                </c:pt>
                <c:pt idx="137">
                  <c:v>1717</c:v>
                </c:pt>
                <c:pt idx="138">
                  <c:v>1717</c:v>
                </c:pt>
                <c:pt idx="139">
                  <c:v>833</c:v>
                </c:pt>
                <c:pt idx="140">
                  <c:v>833</c:v>
                </c:pt>
                <c:pt idx="141">
                  <c:v>1746</c:v>
                </c:pt>
                <c:pt idx="142">
                  <c:v>1746</c:v>
                </c:pt>
                <c:pt idx="143">
                  <c:v>9738</c:v>
                </c:pt>
                <c:pt idx="144">
                  <c:v>9738</c:v>
                </c:pt>
                <c:pt idx="145">
                  <c:v>3009</c:v>
                </c:pt>
                <c:pt idx="146">
                  <c:v>3009</c:v>
                </c:pt>
                <c:pt idx="147">
                  <c:v>4425</c:v>
                </c:pt>
                <c:pt idx="148">
                  <c:v>4425</c:v>
                </c:pt>
                <c:pt idx="149">
                  <c:v>5986</c:v>
                </c:pt>
                <c:pt idx="150">
                  <c:v>5986</c:v>
                </c:pt>
                <c:pt idx="151">
                  <c:v>1858</c:v>
                </c:pt>
                <c:pt idx="152">
                  <c:v>1858</c:v>
                </c:pt>
                <c:pt idx="153">
                  <c:v>2574</c:v>
                </c:pt>
                <c:pt idx="154">
                  <c:v>2574</c:v>
                </c:pt>
                <c:pt idx="155">
                  <c:v>3175</c:v>
                </c:pt>
                <c:pt idx="156">
                  <c:v>3175</c:v>
                </c:pt>
                <c:pt idx="157">
                  <c:v>2763</c:v>
                </c:pt>
                <c:pt idx="158">
                  <c:v>2763</c:v>
                </c:pt>
                <c:pt idx="159">
                  <c:v>2742</c:v>
                </c:pt>
                <c:pt idx="160">
                  <c:v>2742</c:v>
                </c:pt>
                <c:pt idx="161">
                  <c:v>2081</c:v>
                </c:pt>
                <c:pt idx="162">
                  <c:v>2081</c:v>
                </c:pt>
                <c:pt idx="163">
                  <c:v>1981</c:v>
                </c:pt>
                <c:pt idx="164">
                  <c:v>1981</c:v>
                </c:pt>
                <c:pt idx="165">
                  <c:v>4787</c:v>
                </c:pt>
                <c:pt idx="166">
                  <c:v>4787</c:v>
                </c:pt>
                <c:pt idx="167">
                  <c:v>2697</c:v>
                </c:pt>
                <c:pt idx="168">
                  <c:v>2697</c:v>
                </c:pt>
                <c:pt idx="169">
                  <c:v>3327</c:v>
                </c:pt>
                <c:pt idx="170">
                  <c:v>3327</c:v>
                </c:pt>
                <c:pt idx="171">
                  <c:v>1358</c:v>
                </c:pt>
                <c:pt idx="172">
                  <c:v>1358</c:v>
                </c:pt>
                <c:pt idx="173">
                  <c:v>1499</c:v>
                </c:pt>
                <c:pt idx="174">
                  <c:v>1499</c:v>
                </c:pt>
                <c:pt idx="175">
                  <c:v>2108</c:v>
                </c:pt>
                <c:pt idx="176">
                  <c:v>2108</c:v>
                </c:pt>
                <c:pt idx="177">
                  <c:v>2518</c:v>
                </c:pt>
                <c:pt idx="178">
                  <c:v>2518</c:v>
                </c:pt>
                <c:pt idx="179">
                  <c:v>2642</c:v>
                </c:pt>
                <c:pt idx="180">
                  <c:v>2642</c:v>
                </c:pt>
                <c:pt idx="181">
                  <c:v>2302</c:v>
                </c:pt>
                <c:pt idx="182">
                  <c:v>2302</c:v>
                </c:pt>
                <c:pt idx="183">
                  <c:v>1434</c:v>
                </c:pt>
                <c:pt idx="184">
                  <c:v>1434</c:v>
                </c:pt>
                <c:pt idx="185">
                  <c:v>2617</c:v>
                </c:pt>
                <c:pt idx="186">
                  <c:v>2617</c:v>
                </c:pt>
                <c:pt idx="187">
                  <c:v>4991</c:v>
                </c:pt>
                <c:pt idx="188">
                  <c:v>4991</c:v>
                </c:pt>
                <c:pt idx="189">
                  <c:v>1187</c:v>
                </c:pt>
                <c:pt idx="190">
                  <c:v>1187</c:v>
                </c:pt>
                <c:pt idx="191">
                  <c:v>3199</c:v>
                </c:pt>
                <c:pt idx="192">
                  <c:v>3199</c:v>
                </c:pt>
                <c:pt idx="193">
                  <c:v>1838</c:v>
                </c:pt>
                <c:pt idx="194">
                  <c:v>1838</c:v>
                </c:pt>
                <c:pt idx="195">
                  <c:v>1627</c:v>
                </c:pt>
                <c:pt idx="196">
                  <c:v>1627</c:v>
                </c:pt>
                <c:pt idx="197">
                  <c:v>4633</c:v>
                </c:pt>
                <c:pt idx="198">
                  <c:v>4633</c:v>
                </c:pt>
                <c:pt idx="199">
                  <c:v>1767</c:v>
                </c:pt>
                <c:pt idx="200">
                  <c:v>1767</c:v>
                </c:pt>
                <c:pt idx="201">
                  <c:v>3099</c:v>
                </c:pt>
                <c:pt idx="202">
                  <c:v>3099</c:v>
                </c:pt>
                <c:pt idx="203">
                  <c:v>3357</c:v>
                </c:pt>
                <c:pt idx="204">
                  <c:v>3357</c:v>
                </c:pt>
                <c:pt idx="205">
                  <c:v>2040</c:v>
                </c:pt>
                <c:pt idx="206">
                  <c:v>2040</c:v>
                </c:pt>
                <c:pt idx="207">
                  <c:v>4191</c:v>
                </c:pt>
                <c:pt idx="208">
                  <c:v>4191</c:v>
                </c:pt>
                <c:pt idx="209">
                  <c:v>1305</c:v>
                </c:pt>
                <c:pt idx="210">
                  <c:v>1305</c:v>
                </c:pt>
                <c:pt idx="211">
                  <c:v>1935</c:v>
                </c:pt>
                <c:pt idx="212">
                  <c:v>1935</c:v>
                </c:pt>
                <c:pt idx="213">
                  <c:v>1341</c:v>
                </c:pt>
                <c:pt idx="214">
                  <c:v>1341</c:v>
                </c:pt>
                <c:pt idx="215">
                  <c:v>920</c:v>
                </c:pt>
                <c:pt idx="216">
                  <c:v>920</c:v>
                </c:pt>
                <c:pt idx="217">
                  <c:v>1540</c:v>
                </c:pt>
                <c:pt idx="218">
                  <c:v>1540</c:v>
                </c:pt>
                <c:pt idx="219">
                  <c:v>1106</c:v>
                </c:pt>
                <c:pt idx="220">
                  <c:v>1106</c:v>
                </c:pt>
                <c:pt idx="221">
                  <c:v>2864</c:v>
                </c:pt>
                <c:pt idx="222">
                  <c:v>2864</c:v>
                </c:pt>
                <c:pt idx="223">
                  <c:v>1964</c:v>
                </c:pt>
                <c:pt idx="224">
                  <c:v>1964</c:v>
                </c:pt>
                <c:pt idx="225">
                  <c:v>2368</c:v>
                </c:pt>
                <c:pt idx="226">
                  <c:v>2368</c:v>
                </c:pt>
                <c:pt idx="227">
                  <c:v>927</c:v>
                </c:pt>
                <c:pt idx="228">
                  <c:v>927</c:v>
                </c:pt>
                <c:pt idx="229">
                  <c:v>3411</c:v>
                </c:pt>
                <c:pt idx="230">
                  <c:v>3411</c:v>
                </c:pt>
                <c:pt idx="231">
                  <c:v>2838</c:v>
                </c:pt>
                <c:pt idx="232">
                  <c:v>2838</c:v>
                </c:pt>
                <c:pt idx="233">
                  <c:v>2680</c:v>
                </c:pt>
                <c:pt idx="234">
                  <c:v>2680</c:v>
                </c:pt>
                <c:pt idx="235">
                  <c:v>1167</c:v>
                </c:pt>
                <c:pt idx="236">
                  <c:v>1167</c:v>
                </c:pt>
                <c:pt idx="237">
                  <c:v>4218</c:v>
                </c:pt>
                <c:pt idx="238">
                  <c:v>4218</c:v>
                </c:pt>
                <c:pt idx="239">
                  <c:v>1298</c:v>
                </c:pt>
                <c:pt idx="240">
                  <c:v>1298</c:v>
                </c:pt>
                <c:pt idx="241">
                  <c:v>1366</c:v>
                </c:pt>
                <c:pt idx="242">
                  <c:v>1366</c:v>
                </c:pt>
                <c:pt idx="243">
                  <c:v>536</c:v>
                </c:pt>
                <c:pt idx="244">
                  <c:v>536</c:v>
                </c:pt>
                <c:pt idx="245">
                  <c:v>1331</c:v>
                </c:pt>
                <c:pt idx="246">
                  <c:v>1331</c:v>
                </c:pt>
                <c:pt idx="247">
                  <c:v>2624</c:v>
                </c:pt>
                <c:pt idx="248">
                  <c:v>2624</c:v>
                </c:pt>
                <c:pt idx="249">
                  <c:v>936</c:v>
                </c:pt>
                <c:pt idx="250">
                  <c:v>936</c:v>
                </c:pt>
                <c:pt idx="251">
                  <c:v>1490</c:v>
                </c:pt>
                <c:pt idx="252">
                  <c:v>1490</c:v>
                </c:pt>
                <c:pt idx="253">
                  <c:v>1606</c:v>
                </c:pt>
                <c:pt idx="254">
                  <c:v>1606</c:v>
                </c:pt>
                <c:pt idx="255">
                  <c:v>1507</c:v>
                </c:pt>
                <c:pt idx="256">
                  <c:v>1507</c:v>
                </c:pt>
                <c:pt idx="257">
                  <c:v>1833</c:v>
                </c:pt>
                <c:pt idx="258">
                  <c:v>1833</c:v>
                </c:pt>
                <c:pt idx="259">
                  <c:v>2904</c:v>
                </c:pt>
                <c:pt idx="260">
                  <c:v>2904</c:v>
                </c:pt>
                <c:pt idx="261">
                  <c:v>2314</c:v>
                </c:pt>
                <c:pt idx="262">
                  <c:v>2314</c:v>
                </c:pt>
                <c:pt idx="263">
                  <c:v>2111</c:v>
                </c:pt>
                <c:pt idx="264">
                  <c:v>2111</c:v>
                </c:pt>
                <c:pt idx="265">
                  <c:v>2298</c:v>
                </c:pt>
                <c:pt idx="266">
                  <c:v>2298</c:v>
                </c:pt>
                <c:pt idx="267">
                  <c:v>2899</c:v>
                </c:pt>
                <c:pt idx="268">
                  <c:v>2899</c:v>
                </c:pt>
                <c:pt idx="269">
                  <c:v>1868</c:v>
                </c:pt>
                <c:pt idx="270">
                  <c:v>1868</c:v>
                </c:pt>
                <c:pt idx="271">
                  <c:v>1950</c:v>
                </c:pt>
                <c:pt idx="272">
                  <c:v>1950</c:v>
                </c:pt>
                <c:pt idx="273">
                  <c:v>2456</c:v>
                </c:pt>
                <c:pt idx="274">
                  <c:v>2456</c:v>
                </c:pt>
                <c:pt idx="275">
                  <c:v>2678</c:v>
                </c:pt>
                <c:pt idx="276">
                  <c:v>2678</c:v>
                </c:pt>
                <c:pt idx="277">
                  <c:v>1159</c:v>
                </c:pt>
                <c:pt idx="278">
                  <c:v>1159</c:v>
                </c:pt>
                <c:pt idx="279">
                  <c:v>1803</c:v>
                </c:pt>
                <c:pt idx="280">
                  <c:v>1803</c:v>
                </c:pt>
                <c:pt idx="281">
                  <c:v>6770</c:v>
                </c:pt>
                <c:pt idx="282">
                  <c:v>6770</c:v>
                </c:pt>
                <c:pt idx="283">
                  <c:v>1328</c:v>
                </c:pt>
                <c:pt idx="284">
                  <c:v>1328</c:v>
                </c:pt>
                <c:pt idx="285">
                  <c:v>2681</c:v>
                </c:pt>
                <c:pt idx="286">
                  <c:v>2681</c:v>
                </c:pt>
                <c:pt idx="287">
                  <c:v>2160</c:v>
                </c:pt>
                <c:pt idx="288">
                  <c:v>2160</c:v>
                </c:pt>
                <c:pt idx="289">
                  <c:v>1685</c:v>
                </c:pt>
                <c:pt idx="290">
                  <c:v>1685</c:v>
                </c:pt>
                <c:pt idx="291">
                  <c:v>2154</c:v>
                </c:pt>
                <c:pt idx="292">
                  <c:v>2154</c:v>
                </c:pt>
                <c:pt idx="293">
                  <c:v>1353</c:v>
                </c:pt>
                <c:pt idx="294">
                  <c:v>1353</c:v>
                </c:pt>
                <c:pt idx="295">
                  <c:v>935</c:v>
                </c:pt>
                <c:pt idx="296">
                  <c:v>935</c:v>
                </c:pt>
                <c:pt idx="297">
                  <c:v>3294</c:v>
                </c:pt>
                <c:pt idx="298">
                  <c:v>3294</c:v>
                </c:pt>
                <c:pt idx="299">
                  <c:v>4476</c:v>
                </c:pt>
                <c:pt idx="300">
                  <c:v>4476</c:v>
                </c:pt>
                <c:pt idx="301">
                  <c:v>2753</c:v>
                </c:pt>
                <c:pt idx="302">
                  <c:v>2753</c:v>
                </c:pt>
                <c:pt idx="303">
                  <c:v>2019</c:v>
                </c:pt>
                <c:pt idx="304">
                  <c:v>2019</c:v>
                </c:pt>
                <c:pt idx="305">
                  <c:v>1186</c:v>
                </c:pt>
                <c:pt idx="306">
                  <c:v>1186</c:v>
                </c:pt>
                <c:pt idx="307">
                  <c:v>949</c:v>
                </c:pt>
                <c:pt idx="308">
                  <c:v>949</c:v>
                </c:pt>
                <c:pt idx="309">
                  <c:v>4074</c:v>
                </c:pt>
                <c:pt idx="310">
                  <c:v>4074</c:v>
                </c:pt>
                <c:pt idx="311">
                  <c:v>1559</c:v>
                </c:pt>
                <c:pt idx="312">
                  <c:v>1559</c:v>
                </c:pt>
                <c:pt idx="313">
                  <c:v>2532</c:v>
                </c:pt>
                <c:pt idx="314">
                  <c:v>2532</c:v>
                </c:pt>
                <c:pt idx="315">
                  <c:v>2930</c:v>
                </c:pt>
                <c:pt idx="316">
                  <c:v>2930</c:v>
                </c:pt>
                <c:pt idx="317">
                  <c:v>2117</c:v>
                </c:pt>
                <c:pt idx="318">
                  <c:v>2117</c:v>
                </c:pt>
                <c:pt idx="319">
                  <c:v>1581</c:v>
                </c:pt>
                <c:pt idx="320">
                  <c:v>1581</c:v>
                </c:pt>
                <c:pt idx="321">
                  <c:v>2202</c:v>
                </c:pt>
                <c:pt idx="322">
                  <c:v>2202</c:v>
                </c:pt>
                <c:pt idx="323">
                  <c:v>2590</c:v>
                </c:pt>
                <c:pt idx="324">
                  <c:v>2590</c:v>
                </c:pt>
                <c:pt idx="325">
                  <c:v>4286</c:v>
                </c:pt>
                <c:pt idx="326">
                  <c:v>4286</c:v>
                </c:pt>
                <c:pt idx="327">
                  <c:v>2829</c:v>
                </c:pt>
                <c:pt idx="328">
                  <c:v>2829</c:v>
                </c:pt>
                <c:pt idx="329">
                  <c:v>4296</c:v>
                </c:pt>
                <c:pt idx="330">
                  <c:v>4296</c:v>
                </c:pt>
                <c:pt idx="331">
                  <c:v>3809</c:v>
                </c:pt>
                <c:pt idx="332">
                  <c:v>3809</c:v>
                </c:pt>
                <c:pt idx="333">
                  <c:v>2387</c:v>
                </c:pt>
                <c:pt idx="334">
                  <c:v>2387</c:v>
                </c:pt>
                <c:pt idx="335">
                  <c:v>3692</c:v>
                </c:pt>
                <c:pt idx="336">
                  <c:v>3692</c:v>
                </c:pt>
                <c:pt idx="337">
                  <c:v>2219</c:v>
                </c:pt>
                <c:pt idx="338">
                  <c:v>2219</c:v>
                </c:pt>
                <c:pt idx="339">
                  <c:v>2280</c:v>
                </c:pt>
                <c:pt idx="340">
                  <c:v>2280</c:v>
                </c:pt>
                <c:pt idx="341">
                  <c:v>1363</c:v>
                </c:pt>
                <c:pt idx="342">
                  <c:v>1363</c:v>
                </c:pt>
                <c:pt idx="343">
                  <c:v>1221</c:v>
                </c:pt>
                <c:pt idx="344">
                  <c:v>1221</c:v>
                </c:pt>
                <c:pt idx="345">
                  <c:v>2948</c:v>
                </c:pt>
                <c:pt idx="346">
                  <c:v>2948</c:v>
                </c:pt>
                <c:pt idx="347">
                  <c:v>1734</c:v>
                </c:pt>
                <c:pt idx="348">
                  <c:v>1734</c:v>
                </c:pt>
                <c:pt idx="349">
                  <c:v>5911</c:v>
                </c:pt>
                <c:pt idx="350">
                  <c:v>5911</c:v>
                </c:pt>
                <c:pt idx="351">
                  <c:v>886</c:v>
                </c:pt>
                <c:pt idx="352">
                  <c:v>886</c:v>
                </c:pt>
                <c:pt idx="353">
                  <c:v>756</c:v>
                </c:pt>
                <c:pt idx="354">
                  <c:v>756</c:v>
                </c:pt>
                <c:pt idx="355">
                  <c:v>1190</c:v>
                </c:pt>
                <c:pt idx="356">
                  <c:v>1190</c:v>
                </c:pt>
                <c:pt idx="357">
                  <c:v>1129</c:v>
                </c:pt>
                <c:pt idx="358">
                  <c:v>1129</c:v>
                </c:pt>
                <c:pt idx="359">
                  <c:v>731</c:v>
                </c:pt>
                <c:pt idx="360">
                  <c:v>731</c:v>
                </c:pt>
                <c:pt idx="361">
                  <c:v>914</c:v>
                </c:pt>
                <c:pt idx="362">
                  <c:v>914</c:v>
                </c:pt>
                <c:pt idx="363">
                  <c:v>1115</c:v>
                </c:pt>
                <c:pt idx="364">
                  <c:v>1115</c:v>
                </c:pt>
                <c:pt idx="365">
                  <c:v>1546</c:v>
                </c:pt>
                <c:pt idx="366">
                  <c:v>1546</c:v>
                </c:pt>
                <c:pt idx="367">
                  <c:v>1436</c:v>
                </c:pt>
                <c:pt idx="368">
                  <c:v>1436</c:v>
                </c:pt>
                <c:pt idx="369">
                  <c:v>1523</c:v>
                </c:pt>
                <c:pt idx="370">
                  <c:v>1523</c:v>
                </c:pt>
                <c:pt idx="371">
                  <c:v>770</c:v>
                </c:pt>
                <c:pt idx="372">
                  <c:v>770</c:v>
                </c:pt>
                <c:pt idx="373">
                  <c:v>621</c:v>
                </c:pt>
                <c:pt idx="374">
                  <c:v>621</c:v>
                </c:pt>
                <c:pt idx="375">
                  <c:v>506</c:v>
                </c:pt>
                <c:pt idx="376">
                  <c:v>506</c:v>
                </c:pt>
                <c:pt idx="377">
                  <c:v>1227</c:v>
                </c:pt>
                <c:pt idx="378">
                  <c:v>1227</c:v>
                </c:pt>
                <c:pt idx="379">
                  <c:v>5224</c:v>
                </c:pt>
                <c:pt idx="380">
                  <c:v>5224</c:v>
                </c:pt>
                <c:pt idx="381">
                  <c:v>2775</c:v>
                </c:pt>
                <c:pt idx="382">
                  <c:v>2775</c:v>
                </c:pt>
                <c:pt idx="383">
                  <c:v>3451</c:v>
                </c:pt>
                <c:pt idx="384">
                  <c:v>3451</c:v>
                </c:pt>
                <c:pt idx="385">
                  <c:v>2784</c:v>
                </c:pt>
                <c:pt idx="386">
                  <c:v>2784</c:v>
                </c:pt>
                <c:pt idx="387">
                  <c:v>2276</c:v>
                </c:pt>
                <c:pt idx="388">
                  <c:v>2276</c:v>
                </c:pt>
                <c:pt idx="389">
                  <c:v>4416</c:v>
                </c:pt>
                <c:pt idx="390">
                  <c:v>4416</c:v>
                </c:pt>
                <c:pt idx="391">
                  <c:v>1141</c:v>
                </c:pt>
                <c:pt idx="392">
                  <c:v>1141</c:v>
                </c:pt>
                <c:pt idx="393">
                  <c:v>2438</c:v>
                </c:pt>
                <c:pt idx="394">
                  <c:v>2438</c:v>
                </c:pt>
                <c:pt idx="395">
                  <c:v>842</c:v>
                </c:pt>
                <c:pt idx="396">
                  <c:v>842</c:v>
                </c:pt>
                <c:pt idx="397">
                  <c:v>2202</c:v>
                </c:pt>
                <c:pt idx="398">
                  <c:v>2202</c:v>
                </c:pt>
                <c:pt idx="399">
                  <c:v>805</c:v>
                </c:pt>
                <c:pt idx="400">
                  <c:v>805</c:v>
                </c:pt>
                <c:pt idx="401">
                  <c:v>1613</c:v>
                </c:pt>
                <c:pt idx="402">
                  <c:v>1613</c:v>
                </c:pt>
                <c:pt idx="403">
                  <c:v>1614</c:v>
                </c:pt>
                <c:pt idx="404">
                  <c:v>1614</c:v>
                </c:pt>
                <c:pt idx="405">
                  <c:v>1106</c:v>
                </c:pt>
                <c:pt idx="406">
                  <c:v>1106</c:v>
                </c:pt>
                <c:pt idx="407">
                  <c:v>1091</c:v>
                </c:pt>
                <c:pt idx="408">
                  <c:v>1091</c:v>
                </c:pt>
                <c:pt idx="409">
                  <c:v>1686</c:v>
                </c:pt>
                <c:pt idx="410">
                  <c:v>1686</c:v>
                </c:pt>
                <c:pt idx="411">
                  <c:v>467</c:v>
                </c:pt>
                <c:pt idx="412">
                  <c:v>467</c:v>
                </c:pt>
                <c:pt idx="413">
                  <c:v>1702</c:v>
                </c:pt>
                <c:pt idx="414">
                  <c:v>1702</c:v>
                </c:pt>
                <c:pt idx="415">
                  <c:v>627</c:v>
                </c:pt>
                <c:pt idx="416">
                  <c:v>627</c:v>
                </c:pt>
                <c:pt idx="417">
                  <c:v>1504</c:v>
                </c:pt>
                <c:pt idx="418">
                  <c:v>1504</c:v>
                </c:pt>
                <c:pt idx="419">
                  <c:v>1601</c:v>
                </c:pt>
                <c:pt idx="420">
                  <c:v>1601</c:v>
                </c:pt>
                <c:pt idx="421">
                  <c:v>2864</c:v>
                </c:pt>
                <c:pt idx="422">
                  <c:v>2864</c:v>
                </c:pt>
                <c:pt idx="423">
                  <c:v>1126</c:v>
                </c:pt>
                <c:pt idx="424">
                  <c:v>1126</c:v>
                </c:pt>
                <c:pt idx="425">
                  <c:v>1611</c:v>
                </c:pt>
                <c:pt idx="426">
                  <c:v>1611</c:v>
                </c:pt>
                <c:pt idx="427">
                  <c:v>2113</c:v>
                </c:pt>
                <c:pt idx="428">
                  <c:v>2113</c:v>
                </c:pt>
                <c:pt idx="429">
                  <c:v>1751</c:v>
                </c:pt>
                <c:pt idx="430">
                  <c:v>1751</c:v>
                </c:pt>
                <c:pt idx="431">
                  <c:v>950</c:v>
                </c:pt>
                <c:pt idx="432">
                  <c:v>950</c:v>
                </c:pt>
                <c:pt idx="433">
                  <c:v>2170</c:v>
                </c:pt>
                <c:pt idx="434">
                  <c:v>2170</c:v>
                </c:pt>
                <c:pt idx="435">
                  <c:v>1375</c:v>
                </c:pt>
                <c:pt idx="436">
                  <c:v>1375</c:v>
                </c:pt>
                <c:pt idx="437">
                  <c:v>889</c:v>
                </c:pt>
                <c:pt idx="438">
                  <c:v>889</c:v>
                </c:pt>
                <c:pt idx="439">
                  <c:v>462</c:v>
                </c:pt>
                <c:pt idx="440">
                  <c:v>462</c:v>
                </c:pt>
                <c:pt idx="441">
                  <c:v>1300</c:v>
                </c:pt>
                <c:pt idx="442">
                  <c:v>1300</c:v>
                </c:pt>
                <c:pt idx="443">
                  <c:v>2338</c:v>
                </c:pt>
                <c:pt idx="444">
                  <c:v>2338</c:v>
                </c:pt>
                <c:pt idx="445">
                  <c:v>1029</c:v>
                </c:pt>
                <c:pt idx="446">
                  <c:v>1029</c:v>
                </c:pt>
                <c:pt idx="447">
                  <c:v>1043</c:v>
                </c:pt>
                <c:pt idx="448">
                  <c:v>1043</c:v>
                </c:pt>
                <c:pt idx="449">
                  <c:v>1343</c:v>
                </c:pt>
                <c:pt idx="450">
                  <c:v>1343</c:v>
                </c:pt>
                <c:pt idx="451">
                  <c:v>2712</c:v>
                </c:pt>
                <c:pt idx="452">
                  <c:v>2712</c:v>
                </c:pt>
                <c:pt idx="453">
                  <c:v>2521</c:v>
                </c:pt>
                <c:pt idx="454">
                  <c:v>2521</c:v>
                </c:pt>
                <c:pt idx="455">
                  <c:v>4002</c:v>
                </c:pt>
                <c:pt idx="456">
                  <c:v>4002</c:v>
                </c:pt>
                <c:pt idx="457">
                  <c:v>1441</c:v>
                </c:pt>
                <c:pt idx="458">
                  <c:v>1441</c:v>
                </c:pt>
                <c:pt idx="459">
                  <c:v>1621</c:v>
                </c:pt>
                <c:pt idx="460">
                  <c:v>1621</c:v>
                </c:pt>
                <c:pt idx="461">
                  <c:v>1802</c:v>
                </c:pt>
                <c:pt idx="462">
                  <c:v>1802</c:v>
                </c:pt>
                <c:pt idx="463">
                  <c:v>2069</c:v>
                </c:pt>
                <c:pt idx="464">
                  <c:v>2069</c:v>
                </c:pt>
                <c:pt idx="465">
                  <c:v>1520</c:v>
                </c:pt>
                <c:pt idx="466">
                  <c:v>1520</c:v>
                </c:pt>
                <c:pt idx="467">
                  <c:v>831</c:v>
                </c:pt>
                <c:pt idx="468">
                  <c:v>831</c:v>
                </c:pt>
                <c:pt idx="469">
                  <c:v>994</c:v>
                </c:pt>
                <c:pt idx="470">
                  <c:v>994</c:v>
                </c:pt>
                <c:pt idx="471">
                  <c:v>664</c:v>
                </c:pt>
                <c:pt idx="472">
                  <c:v>664</c:v>
                </c:pt>
                <c:pt idx="473">
                  <c:v>553</c:v>
                </c:pt>
                <c:pt idx="474">
                  <c:v>553</c:v>
                </c:pt>
                <c:pt idx="475">
                  <c:v>663</c:v>
                </c:pt>
                <c:pt idx="476">
                  <c:v>663</c:v>
                </c:pt>
                <c:pt idx="477">
                  <c:v>1034</c:v>
                </c:pt>
                <c:pt idx="478">
                  <c:v>1034</c:v>
                </c:pt>
                <c:pt idx="479">
                  <c:v>596</c:v>
                </c:pt>
                <c:pt idx="480">
                  <c:v>596</c:v>
                </c:pt>
                <c:pt idx="481">
                  <c:v>1043</c:v>
                </c:pt>
                <c:pt idx="482">
                  <c:v>1043</c:v>
                </c:pt>
                <c:pt idx="483">
                  <c:v>1238</c:v>
                </c:pt>
                <c:pt idx="484">
                  <c:v>1238</c:v>
                </c:pt>
                <c:pt idx="485">
                  <c:v>1471</c:v>
                </c:pt>
                <c:pt idx="486">
                  <c:v>1471</c:v>
                </c:pt>
                <c:pt idx="487">
                  <c:v>2383</c:v>
                </c:pt>
                <c:pt idx="488">
                  <c:v>2383</c:v>
                </c:pt>
                <c:pt idx="489">
                  <c:v>1547</c:v>
                </c:pt>
                <c:pt idx="490">
                  <c:v>1547</c:v>
                </c:pt>
                <c:pt idx="491">
                  <c:v>1959</c:v>
                </c:pt>
                <c:pt idx="492">
                  <c:v>1959</c:v>
                </c:pt>
                <c:pt idx="493">
                  <c:v>934</c:v>
                </c:pt>
                <c:pt idx="494">
                  <c:v>934</c:v>
                </c:pt>
                <c:pt idx="495">
                  <c:v>2769</c:v>
                </c:pt>
                <c:pt idx="496">
                  <c:v>2769</c:v>
                </c:pt>
                <c:pt idx="497">
                  <c:v>1310</c:v>
                </c:pt>
                <c:pt idx="498">
                  <c:v>1310</c:v>
                </c:pt>
                <c:pt idx="499">
                  <c:v>1392</c:v>
                </c:pt>
                <c:pt idx="500">
                  <c:v>1392</c:v>
                </c:pt>
                <c:pt idx="501">
                  <c:v>735</c:v>
                </c:pt>
                <c:pt idx="502">
                  <c:v>735</c:v>
                </c:pt>
                <c:pt idx="503">
                  <c:v>4224</c:v>
                </c:pt>
                <c:pt idx="504">
                  <c:v>4224</c:v>
                </c:pt>
                <c:pt idx="505">
                  <c:v>2025</c:v>
                </c:pt>
                <c:pt idx="506">
                  <c:v>2025</c:v>
                </c:pt>
                <c:pt idx="507">
                  <c:v>1297</c:v>
                </c:pt>
                <c:pt idx="508">
                  <c:v>1297</c:v>
                </c:pt>
                <c:pt idx="509">
                  <c:v>2405</c:v>
                </c:pt>
                <c:pt idx="510">
                  <c:v>2405</c:v>
                </c:pt>
                <c:pt idx="511">
                  <c:v>1826</c:v>
                </c:pt>
                <c:pt idx="512">
                  <c:v>1826</c:v>
                </c:pt>
                <c:pt idx="513">
                  <c:v>1989</c:v>
                </c:pt>
                <c:pt idx="514">
                  <c:v>1989</c:v>
                </c:pt>
                <c:pt idx="515">
                  <c:v>1817</c:v>
                </c:pt>
                <c:pt idx="516">
                  <c:v>1817</c:v>
                </c:pt>
                <c:pt idx="517">
                  <c:v>2285</c:v>
                </c:pt>
                <c:pt idx="518">
                  <c:v>2285</c:v>
                </c:pt>
                <c:pt idx="519">
                  <c:v>1430</c:v>
                </c:pt>
                <c:pt idx="520">
                  <c:v>1430</c:v>
                </c:pt>
                <c:pt idx="521">
                  <c:v>1339</c:v>
                </c:pt>
                <c:pt idx="522">
                  <c:v>1339</c:v>
                </c:pt>
                <c:pt idx="523">
                  <c:v>3110</c:v>
                </c:pt>
                <c:pt idx="524">
                  <c:v>3110</c:v>
                </c:pt>
                <c:pt idx="525">
                  <c:v>1751</c:v>
                </c:pt>
                <c:pt idx="526">
                  <c:v>1751</c:v>
                </c:pt>
                <c:pt idx="527">
                  <c:v>1485</c:v>
                </c:pt>
                <c:pt idx="528">
                  <c:v>1485</c:v>
                </c:pt>
                <c:pt idx="529">
                  <c:v>1451</c:v>
                </c:pt>
                <c:pt idx="530">
                  <c:v>1451</c:v>
                </c:pt>
                <c:pt idx="531">
                  <c:v>6130</c:v>
                </c:pt>
                <c:pt idx="532">
                  <c:v>6130</c:v>
                </c:pt>
                <c:pt idx="533">
                  <c:v>1555</c:v>
                </c:pt>
                <c:pt idx="534">
                  <c:v>1555</c:v>
                </c:pt>
                <c:pt idx="535">
                  <c:v>2336</c:v>
                </c:pt>
                <c:pt idx="536">
                  <c:v>2336</c:v>
                </c:pt>
                <c:pt idx="537">
                  <c:v>2129</c:v>
                </c:pt>
                <c:pt idx="538">
                  <c:v>2129</c:v>
                </c:pt>
                <c:pt idx="539">
                  <c:v>1673</c:v>
                </c:pt>
                <c:pt idx="540">
                  <c:v>1673</c:v>
                </c:pt>
                <c:pt idx="541">
                  <c:v>1431</c:v>
                </c:pt>
                <c:pt idx="542">
                  <c:v>1431</c:v>
                </c:pt>
                <c:pt idx="543">
                  <c:v>2893</c:v>
                </c:pt>
                <c:pt idx="544">
                  <c:v>2893</c:v>
                </c:pt>
                <c:pt idx="545">
                  <c:v>525</c:v>
                </c:pt>
                <c:pt idx="546">
                  <c:v>525</c:v>
                </c:pt>
                <c:pt idx="547">
                  <c:v>1233</c:v>
                </c:pt>
                <c:pt idx="548">
                  <c:v>1233</c:v>
                </c:pt>
                <c:pt idx="549">
                  <c:v>1375</c:v>
                </c:pt>
                <c:pt idx="550">
                  <c:v>1375</c:v>
                </c:pt>
                <c:pt idx="551">
                  <c:v>1088</c:v>
                </c:pt>
                <c:pt idx="552">
                  <c:v>1088</c:v>
                </c:pt>
                <c:pt idx="553">
                  <c:v>652</c:v>
                </c:pt>
                <c:pt idx="554">
                  <c:v>652</c:v>
                </c:pt>
                <c:pt idx="555">
                  <c:v>1240</c:v>
                </c:pt>
                <c:pt idx="556">
                  <c:v>1240</c:v>
                </c:pt>
                <c:pt idx="557">
                  <c:v>1327</c:v>
                </c:pt>
                <c:pt idx="558">
                  <c:v>1327</c:v>
                </c:pt>
                <c:pt idx="559">
                  <c:v>1485</c:v>
                </c:pt>
                <c:pt idx="560">
                  <c:v>1485</c:v>
                </c:pt>
                <c:pt idx="561">
                  <c:v>1446</c:v>
                </c:pt>
                <c:pt idx="562">
                  <c:v>1446</c:v>
                </c:pt>
                <c:pt idx="563">
                  <c:v>851</c:v>
                </c:pt>
                <c:pt idx="564">
                  <c:v>851</c:v>
                </c:pt>
                <c:pt idx="565">
                  <c:v>2294</c:v>
                </c:pt>
                <c:pt idx="566">
                  <c:v>2294</c:v>
                </c:pt>
                <c:pt idx="567">
                  <c:v>1417</c:v>
                </c:pt>
                <c:pt idx="568">
                  <c:v>1417</c:v>
                </c:pt>
                <c:pt idx="569">
                  <c:v>1350</c:v>
                </c:pt>
                <c:pt idx="570">
                  <c:v>1350</c:v>
                </c:pt>
                <c:pt idx="571">
                  <c:v>1566</c:v>
                </c:pt>
                <c:pt idx="572">
                  <c:v>1566</c:v>
                </c:pt>
                <c:pt idx="573">
                  <c:v>1435</c:v>
                </c:pt>
                <c:pt idx="574">
                  <c:v>1435</c:v>
                </c:pt>
                <c:pt idx="575">
                  <c:v>1723</c:v>
                </c:pt>
                <c:pt idx="576">
                  <c:v>1723</c:v>
                </c:pt>
                <c:pt idx="577">
                  <c:v>1768</c:v>
                </c:pt>
                <c:pt idx="578">
                  <c:v>1768</c:v>
                </c:pt>
                <c:pt idx="579">
                  <c:v>4997</c:v>
                </c:pt>
                <c:pt idx="580">
                  <c:v>4997</c:v>
                </c:pt>
                <c:pt idx="581">
                  <c:v>2837</c:v>
                </c:pt>
                <c:pt idx="582">
                  <c:v>2837</c:v>
                </c:pt>
                <c:pt idx="583">
                  <c:v>1544</c:v>
                </c:pt>
                <c:pt idx="584">
                  <c:v>1544</c:v>
                </c:pt>
                <c:pt idx="585">
                  <c:v>1665</c:v>
                </c:pt>
                <c:pt idx="586">
                  <c:v>1665</c:v>
                </c:pt>
                <c:pt idx="587">
                  <c:v>2414</c:v>
                </c:pt>
                <c:pt idx="588">
                  <c:v>2414</c:v>
                </c:pt>
                <c:pt idx="589">
                  <c:v>896</c:v>
                </c:pt>
                <c:pt idx="590">
                  <c:v>896</c:v>
                </c:pt>
                <c:pt idx="591">
                  <c:v>2028</c:v>
                </c:pt>
                <c:pt idx="592">
                  <c:v>2028</c:v>
                </c:pt>
                <c:pt idx="593">
                  <c:v>1285</c:v>
                </c:pt>
                <c:pt idx="594">
                  <c:v>1285</c:v>
                </c:pt>
                <c:pt idx="595">
                  <c:v>964</c:v>
                </c:pt>
                <c:pt idx="596">
                  <c:v>964</c:v>
                </c:pt>
                <c:pt idx="597">
                  <c:v>742</c:v>
                </c:pt>
                <c:pt idx="598">
                  <c:v>742</c:v>
                </c:pt>
                <c:pt idx="599">
                  <c:v>1358</c:v>
                </c:pt>
                <c:pt idx="600">
                  <c:v>1358</c:v>
                </c:pt>
                <c:pt idx="601">
                  <c:v>1267</c:v>
                </c:pt>
                <c:pt idx="602">
                  <c:v>1267</c:v>
                </c:pt>
                <c:pt idx="603">
                  <c:v>1224</c:v>
                </c:pt>
                <c:pt idx="604">
                  <c:v>1224</c:v>
                </c:pt>
                <c:pt idx="605">
                  <c:v>6108</c:v>
                </c:pt>
                <c:pt idx="606">
                  <c:v>6108</c:v>
                </c:pt>
                <c:pt idx="607">
                  <c:v>2223</c:v>
                </c:pt>
                <c:pt idx="608">
                  <c:v>2223</c:v>
                </c:pt>
                <c:pt idx="609">
                  <c:v>1245</c:v>
                </c:pt>
                <c:pt idx="610">
                  <c:v>1245</c:v>
                </c:pt>
                <c:pt idx="611">
                  <c:v>933</c:v>
                </c:pt>
                <c:pt idx="612">
                  <c:v>933</c:v>
                </c:pt>
                <c:pt idx="613">
                  <c:v>3056</c:v>
                </c:pt>
                <c:pt idx="614">
                  <c:v>3056</c:v>
                </c:pt>
                <c:pt idx="615">
                  <c:v>1429</c:v>
                </c:pt>
                <c:pt idx="616">
                  <c:v>1429</c:v>
                </c:pt>
                <c:pt idx="617">
                  <c:v>2167</c:v>
                </c:pt>
                <c:pt idx="618">
                  <c:v>2167</c:v>
                </c:pt>
                <c:pt idx="619">
                  <c:v>1328</c:v>
                </c:pt>
                <c:pt idx="620">
                  <c:v>1328</c:v>
                </c:pt>
                <c:pt idx="621">
                  <c:v>1273</c:v>
                </c:pt>
                <c:pt idx="622">
                  <c:v>1273</c:v>
                </c:pt>
                <c:pt idx="623">
                  <c:v>1034</c:v>
                </c:pt>
                <c:pt idx="624">
                  <c:v>1034</c:v>
                </c:pt>
                <c:pt idx="625">
                  <c:v>2092</c:v>
                </c:pt>
                <c:pt idx="626">
                  <c:v>2092</c:v>
                </c:pt>
                <c:pt idx="627">
                  <c:v>1064</c:v>
                </c:pt>
                <c:pt idx="628">
                  <c:v>1064</c:v>
                </c:pt>
                <c:pt idx="629">
                  <c:v>1922</c:v>
                </c:pt>
                <c:pt idx="630">
                  <c:v>1922</c:v>
                </c:pt>
                <c:pt idx="631">
                  <c:v>1985</c:v>
                </c:pt>
                <c:pt idx="632">
                  <c:v>1985</c:v>
                </c:pt>
                <c:pt idx="633">
                  <c:v>3169</c:v>
                </c:pt>
                <c:pt idx="634">
                  <c:v>3169</c:v>
                </c:pt>
                <c:pt idx="635">
                  <c:v>4672</c:v>
                </c:pt>
                <c:pt idx="636">
                  <c:v>4672</c:v>
                </c:pt>
                <c:pt idx="637">
                  <c:v>3317</c:v>
                </c:pt>
                <c:pt idx="638">
                  <c:v>3317</c:v>
                </c:pt>
                <c:pt idx="639">
                  <c:v>2128</c:v>
                </c:pt>
                <c:pt idx="640">
                  <c:v>2128</c:v>
                </c:pt>
                <c:pt idx="641">
                  <c:v>1789</c:v>
                </c:pt>
                <c:pt idx="642">
                  <c:v>1789</c:v>
                </c:pt>
                <c:pt idx="643">
                  <c:v>1851</c:v>
                </c:pt>
                <c:pt idx="644">
                  <c:v>1851</c:v>
                </c:pt>
                <c:pt idx="645">
                  <c:v>1391</c:v>
                </c:pt>
                <c:pt idx="646">
                  <c:v>1391</c:v>
                </c:pt>
                <c:pt idx="647">
                  <c:v>1714</c:v>
                </c:pt>
                <c:pt idx="648">
                  <c:v>1714</c:v>
                </c:pt>
                <c:pt idx="649">
                  <c:v>1452</c:v>
                </c:pt>
                <c:pt idx="650">
                  <c:v>1452</c:v>
                </c:pt>
                <c:pt idx="651">
                  <c:v>2742</c:v>
                </c:pt>
                <c:pt idx="652">
                  <c:v>2742</c:v>
                </c:pt>
                <c:pt idx="653">
                  <c:v>1882</c:v>
                </c:pt>
                <c:pt idx="654">
                  <c:v>1882</c:v>
                </c:pt>
                <c:pt idx="655">
                  <c:v>2698</c:v>
                </c:pt>
                <c:pt idx="656">
                  <c:v>2698</c:v>
                </c:pt>
                <c:pt idx="657">
                  <c:v>1868</c:v>
                </c:pt>
                <c:pt idx="658">
                  <c:v>1868</c:v>
                </c:pt>
                <c:pt idx="659">
                  <c:v>4253</c:v>
                </c:pt>
                <c:pt idx="660">
                  <c:v>4253</c:v>
                </c:pt>
                <c:pt idx="661">
                  <c:v>4440</c:v>
                </c:pt>
                <c:pt idx="662">
                  <c:v>4440</c:v>
                </c:pt>
                <c:pt idx="663">
                  <c:v>6226</c:v>
                </c:pt>
                <c:pt idx="664">
                  <c:v>6226</c:v>
                </c:pt>
                <c:pt idx="665">
                  <c:v>1704</c:v>
                </c:pt>
                <c:pt idx="666">
                  <c:v>1704</c:v>
                </c:pt>
                <c:pt idx="667">
                  <c:v>2760</c:v>
                </c:pt>
                <c:pt idx="668">
                  <c:v>2760</c:v>
                </c:pt>
                <c:pt idx="669">
                  <c:v>2546</c:v>
                </c:pt>
                <c:pt idx="670">
                  <c:v>2546</c:v>
                </c:pt>
                <c:pt idx="671">
                  <c:v>1546</c:v>
                </c:pt>
                <c:pt idx="672">
                  <c:v>1546</c:v>
                </c:pt>
                <c:pt idx="673">
                  <c:v>2559</c:v>
                </c:pt>
                <c:pt idx="674">
                  <c:v>2559</c:v>
                </c:pt>
                <c:pt idx="675">
                  <c:v>1675</c:v>
                </c:pt>
                <c:pt idx="676">
                  <c:v>1675</c:v>
                </c:pt>
                <c:pt idx="677">
                  <c:v>1555</c:v>
                </c:pt>
                <c:pt idx="678">
                  <c:v>1555</c:v>
                </c:pt>
                <c:pt idx="679">
                  <c:v>1603</c:v>
                </c:pt>
                <c:pt idx="680">
                  <c:v>1603</c:v>
                </c:pt>
                <c:pt idx="681">
                  <c:v>1577</c:v>
                </c:pt>
                <c:pt idx="682">
                  <c:v>1577</c:v>
                </c:pt>
                <c:pt idx="683">
                  <c:v>1660</c:v>
                </c:pt>
                <c:pt idx="684">
                  <c:v>1660</c:v>
                </c:pt>
                <c:pt idx="685">
                  <c:v>4347</c:v>
                </c:pt>
                <c:pt idx="686">
                  <c:v>4347</c:v>
                </c:pt>
                <c:pt idx="687">
                  <c:v>3113</c:v>
                </c:pt>
                <c:pt idx="688">
                  <c:v>3113</c:v>
                </c:pt>
                <c:pt idx="689">
                  <c:v>1840</c:v>
                </c:pt>
                <c:pt idx="690">
                  <c:v>1840</c:v>
                </c:pt>
                <c:pt idx="691">
                  <c:v>2644</c:v>
                </c:pt>
                <c:pt idx="692">
                  <c:v>2644</c:v>
                </c:pt>
                <c:pt idx="693">
                  <c:v>1521</c:v>
                </c:pt>
                <c:pt idx="694">
                  <c:v>1521</c:v>
                </c:pt>
                <c:pt idx="695">
                  <c:v>1619</c:v>
                </c:pt>
                <c:pt idx="696">
                  <c:v>1619</c:v>
                </c:pt>
                <c:pt idx="697">
                  <c:v>2019</c:v>
                </c:pt>
                <c:pt idx="698">
                  <c:v>2019</c:v>
                </c:pt>
                <c:pt idx="699">
                  <c:v>2979</c:v>
                </c:pt>
                <c:pt idx="700">
                  <c:v>2979</c:v>
                </c:pt>
                <c:pt idx="701">
                  <c:v>2182</c:v>
                </c:pt>
                <c:pt idx="702">
                  <c:v>2182</c:v>
                </c:pt>
                <c:pt idx="703">
                  <c:v>1126</c:v>
                </c:pt>
                <c:pt idx="704">
                  <c:v>1126</c:v>
                </c:pt>
                <c:pt idx="705">
                  <c:v>4881</c:v>
                </c:pt>
                <c:pt idx="706">
                  <c:v>4881</c:v>
                </c:pt>
                <c:pt idx="707">
                  <c:v>2992</c:v>
                </c:pt>
                <c:pt idx="708">
                  <c:v>2992</c:v>
                </c:pt>
                <c:pt idx="709">
                  <c:v>315</c:v>
                </c:pt>
                <c:pt idx="710">
                  <c:v>315</c:v>
                </c:pt>
                <c:pt idx="711">
                  <c:v>2994</c:v>
                </c:pt>
                <c:pt idx="712">
                  <c:v>2994</c:v>
                </c:pt>
                <c:pt idx="713">
                  <c:v>2022</c:v>
                </c:pt>
                <c:pt idx="714">
                  <c:v>2022</c:v>
                </c:pt>
                <c:pt idx="715">
                  <c:v>1584</c:v>
                </c:pt>
                <c:pt idx="716">
                  <c:v>1584</c:v>
                </c:pt>
                <c:pt idx="717">
                  <c:v>2043</c:v>
                </c:pt>
                <c:pt idx="718">
                  <c:v>2043</c:v>
                </c:pt>
                <c:pt idx="719">
                  <c:v>2899</c:v>
                </c:pt>
                <c:pt idx="720">
                  <c:v>2899</c:v>
                </c:pt>
                <c:pt idx="721">
                  <c:v>2520</c:v>
                </c:pt>
                <c:pt idx="722">
                  <c:v>2520</c:v>
                </c:pt>
                <c:pt idx="723">
                  <c:v>1556</c:v>
                </c:pt>
                <c:pt idx="724">
                  <c:v>1556</c:v>
                </c:pt>
                <c:pt idx="725">
                  <c:v>1398</c:v>
                </c:pt>
                <c:pt idx="726">
                  <c:v>1398</c:v>
                </c:pt>
                <c:pt idx="727">
                  <c:v>3214</c:v>
                </c:pt>
                <c:pt idx="728">
                  <c:v>3214</c:v>
                </c:pt>
                <c:pt idx="729">
                  <c:v>2860</c:v>
                </c:pt>
                <c:pt idx="730">
                  <c:v>2860</c:v>
                </c:pt>
                <c:pt idx="731">
                  <c:v>2852</c:v>
                </c:pt>
                <c:pt idx="732">
                  <c:v>2852</c:v>
                </c:pt>
                <c:pt idx="733">
                  <c:v>1574</c:v>
                </c:pt>
                <c:pt idx="734">
                  <c:v>1574</c:v>
                </c:pt>
                <c:pt idx="735">
                  <c:v>1283</c:v>
                </c:pt>
                <c:pt idx="736">
                  <c:v>1283</c:v>
                </c:pt>
                <c:pt idx="737">
                  <c:v>2486</c:v>
                </c:pt>
                <c:pt idx="738">
                  <c:v>2486</c:v>
                </c:pt>
                <c:pt idx="739">
                  <c:v>1077</c:v>
                </c:pt>
                <c:pt idx="740">
                  <c:v>1077</c:v>
                </c:pt>
                <c:pt idx="741">
                  <c:v>942</c:v>
                </c:pt>
                <c:pt idx="742">
                  <c:v>942</c:v>
                </c:pt>
                <c:pt idx="743">
                  <c:v>2572</c:v>
                </c:pt>
                <c:pt idx="744">
                  <c:v>2572</c:v>
                </c:pt>
                <c:pt idx="745">
                  <c:v>2611</c:v>
                </c:pt>
                <c:pt idx="746">
                  <c:v>2611</c:v>
                </c:pt>
                <c:pt idx="747">
                  <c:v>1627</c:v>
                </c:pt>
                <c:pt idx="748">
                  <c:v>1627</c:v>
                </c:pt>
                <c:pt idx="749">
                  <c:v>1525</c:v>
                </c:pt>
                <c:pt idx="750">
                  <c:v>1525</c:v>
                </c:pt>
                <c:pt idx="751">
                  <c:v>913</c:v>
                </c:pt>
                <c:pt idx="752">
                  <c:v>913</c:v>
                </c:pt>
                <c:pt idx="753">
                  <c:v>3482</c:v>
                </c:pt>
                <c:pt idx="754">
                  <c:v>3482</c:v>
                </c:pt>
                <c:pt idx="755">
                  <c:v>2115</c:v>
                </c:pt>
                <c:pt idx="756">
                  <c:v>2115</c:v>
                </c:pt>
                <c:pt idx="757">
                  <c:v>2534</c:v>
                </c:pt>
                <c:pt idx="758">
                  <c:v>2534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overlap val="0"/>
        <c:axId val="69605106"/>
        <c:axId val="22638952"/>
      </c:barChart>
      <c:catAx>
        <c:axId val="696051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38952"/>
        <c:crosses val="autoZero"/>
        <c:auto val="1"/>
        <c:lblAlgn val="ctr"/>
        <c:lblOffset val="100"/>
      </c:catAx>
      <c:valAx>
        <c:axId val="22638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051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27720</xdr:colOff>
      <xdr:row>1</xdr:row>
      <xdr:rowOff>20520</xdr:rowOff>
    </xdr:from>
    <xdr:to>
      <xdr:col>15</xdr:col>
      <xdr:colOff>245520</xdr:colOff>
      <xdr:row>19</xdr:row>
      <xdr:rowOff>97920</xdr:rowOff>
    </xdr:to>
    <xdr:graphicFrame>
      <xdr:nvGraphicFramePr>
        <xdr:cNvPr id="0" name=""/>
        <xdr:cNvGraphicFramePr/>
      </xdr:nvGraphicFramePr>
      <xdr:xfrm>
        <a:off x="6333120" y="195480"/>
        <a:ext cx="5761440" cy="32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563040</xdr:colOff>
      <xdr:row>20</xdr:row>
      <xdr:rowOff>59400</xdr:rowOff>
    </xdr:from>
    <xdr:to>
      <xdr:col>15</xdr:col>
      <xdr:colOff>253080</xdr:colOff>
      <xdr:row>39</xdr:row>
      <xdr:rowOff>117720</xdr:rowOff>
    </xdr:to>
    <xdr:graphicFrame>
      <xdr:nvGraphicFramePr>
        <xdr:cNvPr id="1" name="Bezrobocie wśród kobiet w 2015 roku"/>
        <xdr:cNvGraphicFramePr/>
      </xdr:nvGraphicFramePr>
      <xdr:xfrm>
        <a:off x="6252480" y="3564360"/>
        <a:ext cx="5849640" cy="338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0">
  <cacheSource type="worksheet">
    <worksheetSource ref="A1:E761" sheet="DANE"/>
  </cacheSource>
  <cacheFields count="5">
    <cacheField name="Kod" numFmtId="0">
      <sharedItems count="380">
        <s v="1101506000"/>
        <s v="1101508000"/>
        <s v="1101520000"/>
        <s v="1101521000"/>
        <s v="1101661000"/>
        <s v="1101701000"/>
        <s v="1101707000"/>
        <s v="1101710000"/>
        <s v="1101712000"/>
        <s v="1101716000"/>
        <s v="1101762000"/>
        <s v="1101803000"/>
        <s v="1101809000"/>
        <s v="1101811000"/>
        <s v="1101814000"/>
        <s v="1101817000"/>
        <s v="1101818000"/>
        <s v="1101819000"/>
        <s v="1101902000"/>
        <s v="1101904000"/>
        <s v="1101905000"/>
        <s v="1101913000"/>
        <s v="1101915000"/>
        <s v="1101963000"/>
        <s v="1142502000"/>
        <s v="1142513000"/>
        <s v="1142520000"/>
        <s v="1142524000"/>
        <s v="1142537000"/>
        <s v="1142611000"/>
        <s v="1142615000"/>
        <s v="1142616000"/>
        <s v="1142622000"/>
        <s v="1142635000"/>
        <s v="1142661000"/>
        <s v="1142701000"/>
        <s v="1142707000"/>
        <s v="1142709000"/>
        <s v="1142723000"/>
        <s v="1142725000"/>
        <s v="1142730000"/>
        <s v="1142736000"/>
        <s v="1142763000"/>
        <s v="1142865000"/>
        <s v="1142903000"/>
        <s v="1142908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04000"/>
        <s v="1147019000"/>
        <s v="1147027000"/>
        <s v="1147062000"/>
        <s v="1147110000"/>
        <s v="1147126000"/>
        <s v="1147129000"/>
        <s v="1147133000"/>
        <s v="1147164000"/>
        <s v="2122001000"/>
        <s v="2122006000"/>
        <s v="2122008000"/>
        <s v="2122009000"/>
        <s v="2122014000"/>
        <s v="2122019000"/>
        <s v="2122161000"/>
        <s v="2122205000"/>
        <s v="2122207000"/>
        <s v="2122210000"/>
        <s v="2122262000"/>
        <s v="2122303000"/>
        <s v="2122312000"/>
        <s v="2122313000"/>
        <s v="2122318000"/>
        <s v="2122402000"/>
        <s v="2122404000"/>
        <s v="2122416000"/>
        <s v="2122463000"/>
        <s v="2126911000"/>
        <s v="2126915000"/>
        <s v="2126917000"/>
        <s v="2244402000"/>
        <s v="2244403000"/>
        <s v="2244417000"/>
        <s v="2244461000"/>
        <s v="2244507000"/>
        <s v="2244513000"/>
        <s v="2244562000"/>
        <s v="2244571000"/>
        <s v="2244604000"/>
        <s v="2244606000"/>
        <s v="2244609000"/>
        <s v="2244664000"/>
        <s v="2244705000"/>
        <s v="2244766000"/>
        <s v="2244778000"/>
        <s v="2244863000"/>
        <s v="2244869000"/>
        <s v="2244870000"/>
        <s v="2244872000"/>
        <s v="2244874000"/>
        <s v="2244876000"/>
        <s v="2244911000"/>
        <s v="2244912000"/>
        <s v="2244915000"/>
        <s v="2244967000"/>
        <s v="2244973000"/>
        <s v="2244979000"/>
        <s v="2245001000"/>
        <s v="2245016000"/>
        <s v="2245065000"/>
        <s v="2245068000"/>
        <s v="2245075000"/>
        <s v="2245108000"/>
        <s v="2245110000"/>
        <s v="2245114000"/>
        <s v="2245177000"/>
        <s v="3060901000"/>
        <s v="3060913000"/>
        <s v="3060915000"/>
        <s v="3060919000"/>
        <s v="3060961000"/>
        <s v="3061002000"/>
        <s v="3061003000"/>
        <s v="3061004000"/>
        <s v="3061006000"/>
        <s v="3061018000"/>
        <s v="3061020000"/>
        <s v="3061062000"/>
        <s v="3061064000"/>
        <s v="3061108000"/>
        <s v="3061109000"/>
        <s v="3061110000"/>
        <s v="3061117000"/>
        <s v="3061163000"/>
        <s v="3061205000"/>
        <s v="3061207000"/>
        <s v="3061211000"/>
        <s v="3061212000"/>
        <s v="3061214000"/>
        <s v="3061216000"/>
        <s v="3183301000"/>
        <s v="3183302000"/>
        <s v="3183305000"/>
        <s v="3183307000"/>
        <s v="3183317000"/>
        <s v="3183321000"/>
        <s v="3183361000"/>
        <s v="3183404000"/>
        <s v="3183409000"/>
        <s v="3183413000"/>
        <s v="3183414000"/>
        <s v="3183462000"/>
        <s v="3183506000"/>
        <s v="3183510000"/>
        <s v="3183515000"/>
        <s v="3183516000"/>
        <s v="3183519000"/>
        <s v="3183563000"/>
        <s v="3183603000"/>
        <s v="3183608000"/>
        <s v="3183611000"/>
        <s v="3183612000"/>
        <s v="3183618000"/>
        <s v="3183620000"/>
        <s v="3183664000"/>
        <s v="3203702000"/>
        <s v="3203711000"/>
        <s v="3203761000"/>
        <s v="3203803000"/>
        <s v="3203805000"/>
        <s v="3203806000"/>
        <s v="3203807000"/>
        <s v="3203810000"/>
        <s v="3203813000"/>
        <s v="3203814000"/>
        <s v="3203862000"/>
        <s v="3203901000"/>
        <s v="3203904000"/>
        <s v="3203908000"/>
        <s v="3203909000"/>
        <s v="3203912000"/>
        <s v="3203963000"/>
        <s v="3265204000"/>
        <s v="3265205000"/>
        <s v="3265207000"/>
        <s v="3265210000"/>
        <s v="3265211000"/>
        <s v="3265261000"/>
        <s v="3265301000"/>
        <s v="3265302000"/>
        <s v="3265303000"/>
        <s v="3265306000"/>
        <s v="3265308000"/>
        <s v="3265309000"/>
        <s v="3265312000"/>
        <s v="3265313000"/>
        <s v="4081301000"/>
        <s v="4081303000"/>
        <s v="4081305000"/>
        <s v="4081306000"/>
        <s v="4081307000"/>
        <s v="4081361000"/>
        <s v="4081402000"/>
        <s v="4081404000"/>
        <s v="4081408000"/>
        <s v="4081409000"/>
        <s v="4081410000"/>
        <s v="4081411000"/>
        <s v="4081412000"/>
        <s v="4081462000"/>
        <s v="4305706000"/>
        <s v="4305707000"/>
        <s v="4305708000"/>
        <s v="4305712000"/>
        <s v="4305717000"/>
        <s v="4305718000"/>
        <s v="4305720000"/>
        <s v="4305761000"/>
        <s v="4305803000"/>
        <s v="4305809000"/>
        <s v="4305810000"/>
        <s v="4305823000"/>
        <s v="4305827000"/>
        <s v="4305830000"/>
        <s v="4305862000"/>
        <s v="4305904000"/>
        <s v="4305905000"/>
        <s v="4305911000"/>
        <s v="4305913000"/>
        <s v="4305914000"/>
        <s v="4305915000"/>
        <s v="4305922000"/>
        <s v="4305929000"/>
        <s v="4305963000"/>
        <s v="4306001000"/>
        <s v="4306002000"/>
        <s v="4306019000"/>
        <s v="4306028000"/>
        <s v="4306031000"/>
        <s v="4306116000"/>
        <s v="4306121000"/>
        <s v="4306124000"/>
        <s v="4306125000"/>
        <s v="4306126000"/>
        <s v="4306264000"/>
        <s v="4326301000"/>
        <s v="4326308000"/>
        <s v="4326309000"/>
        <s v="4326313000"/>
        <s v="4326361000"/>
        <s v="4326402000"/>
        <s v="4326403000"/>
        <s v="4326410000"/>
        <s v="4326412000"/>
        <s v="4326415000"/>
        <s v="4326416000"/>
        <s v="4326417000"/>
        <s v="4326418000"/>
        <s v="4326562000"/>
        <s v="4326604000"/>
        <s v="4326605000"/>
        <s v="4326606000"/>
        <s v="4326607000"/>
        <s v="4326611000"/>
        <s v="4326614000"/>
        <s v="4326663000"/>
        <s v="5020101000"/>
        <s v="5020105000"/>
        <s v="5020106000"/>
        <s v="5020107000"/>
        <s v="5020110000"/>
        <s v="5020112000"/>
        <s v="5020125000"/>
        <s v="5020126000"/>
        <s v="5020161000"/>
        <s v="5020203000"/>
        <s v="5020204000"/>
        <s v="5020209000"/>
        <s v="5020211000"/>
        <s v="5020216000"/>
        <s v="5020262000"/>
        <s v="5020302000"/>
        <s v="5020308000"/>
        <s v="5020319000"/>
        <s v="5020321000"/>
        <s v="5020324000"/>
        <s v="5020365000"/>
        <s v="5020413000"/>
        <s v="5020414000"/>
        <s v="5020415000"/>
        <s v="5020417000"/>
        <s v="5020418000"/>
        <s v="5020420000"/>
        <s v="5020422000"/>
        <s v="5020423000"/>
        <s v="5020564000"/>
        <s v="5163101000"/>
        <s v="5163102000"/>
        <s v="5163106000"/>
        <s v="5163107000"/>
        <s v="5163110000"/>
        <s v="5163203000"/>
        <s v="5163204000"/>
        <s v="5163205000"/>
        <s v="5163208000"/>
        <s v="5163209000"/>
        <s v="5163211000"/>
        <s v="5163261000"/>
        <s v="6040603000"/>
        <s v="6040615000"/>
        <s v="6040661000"/>
        <s v="6040663000"/>
        <s v="6040702000"/>
        <s v="6040704000"/>
        <s v="6040705000"/>
        <s v="6040706000"/>
        <s v="6040712000"/>
        <s v="6040717000"/>
        <s v="6040762000"/>
        <s v="6040801000"/>
        <s v="6040808000"/>
        <s v="6040811000"/>
        <s v="6040818000"/>
        <s v="6040864000"/>
        <s v="6046707000"/>
        <s v="6046709000"/>
        <s v="6046710000"/>
        <s v="6046719000"/>
        <s v="6046813000"/>
        <s v="6046814000"/>
        <s v="6046816000"/>
        <s v="6224004000"/>
        <s v="6224005000"/>
        <s v="6224010000"/>
        <s v="6224011000"/>
        <s v="6224015000"/>
        <s v="6224101000"/>
        <s v="6224108000"/>
        <s v="6224112000"/>
        <s v="6224163000"/>
        <s v="6224207000"/>
        <s v="6224209000"/>
        <s v="6224213000"/>
        <s v="6224214000"/>
        <s v="6224216000"/>
        <s v="6224361000"/>
        <s v="6224362000"/>
        <s v="6224364000"/>
        <s v="6227202000"/>
        <s v="6227203000"/>
        <s v="6227206000"/>
        <s v="6285402000"/>
        <s v="6285403000"/>
        <s v="6285404000"/>
        <s v="6285407000"/>
        <s v="6285412000"/>
        <s v="6285415000"/>
        <s v="6285461000"/>
        <s v="6285505000"/>
        <s v="6285506000"/>
        <s v="6285513000"/>
        <s v="6285516000"/>
        <s v="6285518000"/>
        <s v="6285519000"/>
        <s v="6285601000"/>
        <s v="6285608000"/>
        <s v="6285609000"/>
        <s v="6285610000"/>
        <s v="6285611000"/>
        <s v="6285614000"/>
        <s v="6285617000"/>
        <s v="6285662000"/>
      </sharedItems>
    </cacheField>
    <cacheField name="Nazwa" numFmtId="0">
      <sharedItems count="370">
        <s v="Powiat aleksandrowski"/>
        <s v="Powiat augustowski"/>
        <s v="Powiat bartoszycki"/>
        <s v="Powiat bełchatowski"/>
        <s v="Powiat będziński"/>
        <s v="Powiat bialski"/>
        <s v="Powiat białobrzeski"/>
        <s v="Powiat białogardzki"/>
        <s v="Powiat białostocki"/>
        <s v="Powiat bielski"/>
        <s v="Powiat bieruńsko-lędziński"/>
        <s v="Powiat bieszczadzki"/>
        <s v="Powiat biłgorajski"/>
        <s v="Powiat bocheński"/>
        <s v="Powiat bolesławiecki"/>
        <s v="Powiat braniewski"/>
        <s v="Powiat brodnicki"/>
        <s v="Powiat brzeski"/>
        <s v="Powiat brzeziński"/>
        <s v="Powiat brzozowski"/>
        <s v="Powiat buski"/>
        <s v="Powiat bydgoski"/>
        <s v="Powiat bytowski"/>
        <s v="Powiat chełmiński"/>
        <s v="Powiat chełmski"/>
        <s v="Powiat chodzieski"/>
        <s v="Powiat chojnicki"/>
        <s v="Powiat choszczeński"/>
        <s v="Powiat chrzanowski"/>
        <s v="Powiat ciechanowski"/>
        <s v="Powiat cieszyński"/>
        <s v="Powiat czarnkowsko-trzcianecki"/>
        <s v="Powiat częstochowski"/>
        <s v="Powiat człuchowski"/>
        <s v="Powiat dąbrowski"/>
        <s v="Powiat dębicki"/>
        <s v="Powiat drawski"/>
        <s v="Powiat działdowski"/>
        <s v="Powiat dzierżoniowski"/>
        <s v="Powiat elbląski"/>
        <s v="Powiat ełcki"/>
        <s v="Powiat garwoliński"/>
        <s v="Powiat gdański"/>
        <s v="Powiat giżycki"/>
        <s v="Powiat gliwicki"/>
        <s v="Powiat głogowski"/>
        <s v="Powiat głubczycki"/>
        <s v="Powiat gnieźnieński"/>
        <s v="Powiat goleniowski"/>
        <s v="Powiat golubsko-dobrzyński"/>
        <s v="Powiat gołdapski"/>
        <s v="Powiat gorlicki"/>
        <s v="Powiat gorzowski"/>
        <s v="Powiat gostyniński"/>
        <s v="Powiat gostyński"/>
        <s v="Powiat górowski"/>
        <s v="Powiat grajewski"/>
        <s v="Powiat grodziski"/>
        <s v="Powiat grójecki"/>
        <s v="Powiat grudziądzki"/>
        <s v="Powiat gryficki"/>
        <s v="Powiat gryfiński"/>
        <s v="Powiat hajnowski"/>
        <s v="Powiat hrubieszowski"/>
        <s v="Powiat iławski"/>
        <s v="Powiat inowrocławski"/>
        <s v="Powiat janowski"/>
        <s v="Powiat jarociński"/>
        <s v="Powiat jarosławski"/>
        <s v="Powiat jasielski"/>
        <s v="Powiat jaworski"/>
        <s v="Powiat jeleniogórski"/>
        <s v="Powiat jędrzejowski"/>
        <s v="Powiat kaliski"/>
        <s v="Powiat kamiennogórski"/>
        <s v="Powiat kamieński"/>
        <s v="Powiat kartuski"/>
        <s v="Powiat kazimierski"/>
        <s v="Powiat kędzierzyńsko-kozielski"/>
        <s v="Powiat kępiński"/>
        <s v="Powiat kętrzyński"/>
        <s v="Powiat kielecki"/>
        <s v="Powiat kluczborski"/>
        <s v="Powiat kłobucki"/>
        <s v="Powiat kłodzki"/>
        <s v="Powiat kolbuszowski"/>
        <s v="Powiat kolneński"/>
        <s v="Powiat kolski"/>
        <s v="Powiat kołobrzeski"/>
        <s v="Powiat konecki"/>
        <s v="Powiat koniński"/>
        <s v="Powiat koszaliński"/>
        <s v="Powiat kościański"/>
        <s v="Powiat kościerski"/>
        <s v="Powiat kozienicki"/>
        <s v="Powiat krakowski"/>
        <s v="Powiat krapkowicki"/>
        <s v="Powiat krasnostawski"/>
        <s v="Powiat kraśnicki"/>
        <s v="Powiat krośnieński"/>
        <s v="Powiat krotoszyński"/>
        <s v="Powiat kutnowski"/>
        <s v="Powiat kwidzyński"/>
        <s v="Powiat legionowski"/>
        <s v="Powiat legnicki"/>
        <s v="Powiat leski"/>
        <s v="Powiat leszczyński"/>
        <s v="Powiat leżajski"/>
        <s v="Powiat lęborski"/>
        <s v="Powiat lidzbarski"/>
        <s v="Powiat limanowski"/>
        <s v="Powiat lipnowski"/>
        <s v="Powiat lipski"/>
        <s v="Powiat lubaczowski"/>
        <s v="Powiat lubański"/>
        <s v="Powiat lubartowski"/>
        <s v="Powiat lubelski"/>
        <s v="Powiat lubiński"/>
        <s v="Powiat lubliniecki"/>
        <s v="Powiat lwówecki"/>
        <s v="Powiat łańcucki"/>
        <s v="Powiat łaski"/>
        <s v="Powiat łęczycki"/>
        <s v="Powiat łęczyński"/>
        <s v="Powiat łobeski"/>
        <s v="Powiat łomżyński"/>
        <s v="Powiat łosicki"/>
        <s v="Powiat łowicki"/>
        <s v="Powiat łódzki wschodni"/>
        <s v="Powiat łukowski"/>
        <s v="Powiat m. st. Warszawa"/>
        <s v="Powiat m.Biała Podlaska"/>
        <s v="Powiat m.Białystok"/>
        <s v="Powiat m.Bielsko-Biała"/>
        <s v="Powiat m.Bydgoszcz"/>
        <s v="Powiat m.Bytom"/>
        <s v="Powiat m.Chełm"/>
        <s v="Powiat m.Chorzów"/>
        <s v="Powiat m.Częstochowa"/>
        <s v="Powiat m.Dąbrowa Górnicza"/>
        <s v="Powiat m.Elbląg"/>
        <s v="Powiat m.Gdańsk"/>
        <s v="Powiat m.Gdynia"/>
        <s v="Powiat m.Gliwice"/>
        <s v="Powiat m.Gorzów Wielkopolski"/>
        <s v="Powiat m.Grudziądz"/>
        <s v="Powiat m.Jastrzębie-Zdrój"/>
        <s v="Powiat m.Jaworzno"/>
        <s v="Powiat m.Jelenia Góra"/>
        <s v="Powiat m.Kalisz"/>
        <s v="Powiat m.Katowice"/>
        <s v="Powiat m.Kielce"/>
        <s v="Powiat m.Konin"/>
        <s v="Powiat m.Koszalin"/>
        <s v="Powiat m.Kraków"/>
        <s v="Powiat m.Krosno"/>
        <s v="Powiat m.Legnica"/>
        <s v="Powiat m.Leszno"/>
        <s v="Powiat m.Lublin"/>
        <s v="Powiat m.Łomża"/>
        <s v="Powiat m.Łódź"/>
        <s v="Powiat m.Mysłowice"/>
        <s v="Powiat m.Nowy Sącz"/>
        <s v="Powiat m.Olsztyn"/>
        <s v="Powiat m.Opole"/>
        <s v="Powiat m.Ostrołęka"/>
        <s v="Powiat m.Piekary Śląskie"/>
        <s v="Powiat m.Piotrków Trybunalski"/>
        <s v="Powiat m.Płock"/>
        <s v="Powiat m.Poznań"/>
        <s v="Powiat m.Przemyśl"/>
        <s v="Powiat m.Radom"/>
        <s v="Powiat m.Ruda Śląska"/>
        <s v="Powiat m.Rybnik"/>
        <s v="Powiat m.Rzeszów"/>
        <s v="Powiat m.Siedlce"/>
        <s v="Powiat m.Siemianowice Śląskie"/>
        <s v="Powiat m.Skierniewice"/>
        <s v="Powiat m.Słupsk"/>
        <s v="Powiat m.Sopot"/>
        <s v="Powiat m.Sosnowiec"/>
        <s v="Powiat m.Suwałki"/>
        <s v="Powiat m.Szczecin"/>
        <s v="Powiat m.Świętochłowice"/>
        <s v="Powiat m.Świnoujście"/>
        <s v="Powiat m.Tarnobrzeg"/>
        <s v="Powiat m.Tarnów"/>
        <s v="Powiat m.Toruń"/>
        <s v="Powiat m.Tychy"/>
        <s v="Powiat m.Wałbrzych od 2013"/>
        <s v="Powiat m.Włocławek"/>
        <s v="Powiat m.Wrocław"/>
        <s v="Powiat m.Zabrze"/>
        <s v="Powiat m.Zamość"/>
        <s v="Powiat m.Zielona Góra"/>
        <s v="Powiat m.Żory"/>
        <s v="Powiat makowski"/>
        <s v="Powiat malborski"/>
        <s v="Powiat miechowski"/>
        <s v="Powiat mielecki"/>
        <s v="Powiat międzychodzki"/>
        <s v="Powiat międzyrzecki"/>
        <s v="Powiat mikołowski"/>
        <s v="Powiat milicki"/>
        <s v="Powiat miński"/>
        <s v="Powiat mławski"/>
        <s v="Powiat mogileński"/>
        <s v="Powiat moniecki"/>
        <s v="Powiat mrągowski"/>
        <s v="Powiat myszkowski"/>
        <s v="Powiat myślenicki"/>
        <s v="Powiat myśliborski"/>
        <s v="Powiat nakielski"/>
        <s v="Powiat namysłowski"/>
        <s v="Powiat nidzicki"/>
        <s v="Powiat niżański"/>
        <s v="Powiat nowodworski"/>
        <s v="Powiat nowomiejski"/>
        <s v="Powiat nowosądecki"/>
        <s v="Powiat nowosolski"/>
        <s v="Powiat nowotarski"/>
        <s v="Powiat nowotomyski"/>
        <s v="Powiat nyski"/>
        <s v="Powiat obornicki"/>
        <s v="Powiat olecki"/>
        <s v="Powiat oleski"/>
        <s v="Powiat oleśnicki"/>
        <s v="Powiat olkuski"/>
        <s v="Powiat olsztyński"/>
        <s v="Powiat oławski"/>
        <s v="Powiat opatowski"/>
        <s v="Powiat opoczyński"/>
        <s v="Powiat opolski"/>
        <s v="Powiat ostrołęcki"/>
        <s v="Powiat ostrowiecki"/>
        <s v="Powiat ostrowski"/>
        <s v="Powiat ostródzki"/>
        <s v="Powiat ostrzeszowski"/>
        <s v="Powiat oświęcimski"/>
        <s v="Powiat otwocki"/>
        <s v="Powiat pabianicki"/>
        <s v="Powiat pajęczański"/>
        <s v="Powiat parczewski"/>
        <s v="Powiat piaseczyński"/>
        <s v="Powiat pilski"/>
        <s v="Powiat pińczowski"/>
        <s v="Powiat piotrkowski"/>
        <s v="Powiat piski"/>
        <s v="Powiat pleszewski"/>
        <s v="Powiat płocki"/>
        <s v="Powiat płoński"/>
        <s v="Powiat poddębicki"/>
        <s v="Powiat policki"/>
        <s v="Powiat polkowicki"/>
        <s v="Powiat poznański"/>
        <s v="Powiat proszowicki"/>
        <s v="Powiat prudnicki"/>
        <s v="Powiat pruszkowski"/>
        <s v="Powiat przasnyski"/>
        <s v="Powiat przemyski"/>
        <s v="Powiat przeworski"/>
        <s v="Powiat przysuski"/>
        <s v="Powiat pszczyński"/>
        <s v="Powiat pucki"/>
        <s v="Powiat puławski"/>
        <s v="Powiat pułtuski"/>
        <s v="Powiat pyrzycki"/>
        <s v="Powiat raciborski"/>
        <s v="Powiat radomski"/>
        <s v="Powiat radomszczański"/>
        <s v="Powiat radziejowski"/>
        <s v="Powiat radzyński"/>
        <s v="Powiat rawicki"/>
        <s v="Powiat rawski"/>
        <s v="Powiat ropczycko-sędziszowski"/>
        <s v="Powiat rybnicki"/>
        <s v="Powiat rycki"/>
        <s v="Powiat rypiński"/>
        <s v="Powiat rzeszowski"/>
        <s v="Powiat sandomierski"/>
        <s v="Powiat sanocki"/>
        <s v="Powiat sejneński"/>
        <s v="Powiat sępoleński"/>
        <s v="Powiat siedlecki"/>
        <s v="Powiat siemiatycki"/>
        <s v="Powiat sieradzki"/>
        <s v="Powiat sierpecki"/>
        <s v="Powiat skarżyski"/>
        <s v="Powiat skierniewicki"/>
        <s v="Powiat sławieński"/>
        <s v="Powiat słubicki"/>
        <s v="Powiat słupecki"/>
        <s v="Powiat słupski"/>
        <s v="Powiat sochaczewski"/>
        <s v="Powiat sokołowski"/>
        <s v="Powiat sokólski"/>
        <s v="Powiat stalowowolski"/>
        <s v="Powiat starachowicki"/>
        <s v="Powiat stargardzki"/>
        <s v="Powiat starogardzki"/>
        <s v="Powiat staszowski"/>
        <s v="Powiat strzelecki"/>
        <s v="Powiat strzelecko-drezdenecki"/>
        <s v="Powiat strzeliński"/>
        <s v="Powiat strzyżowski"/>
        <s v="Powiat sulęciński"/>
        <s v="Powiat suski"/>
        <s v="Powiat suwalski"/>
        <s v="Powiat szamotulski"/>
        <s v="Powiat szczecinecki"/>
        <s v="Powiat szczycieński"/>
        <s v="Powiat sztumski"/>
        <s v="Powiat szydłowiecki"/>
        <s v="Powiat średzki"/>
        <s v="Powiat śremski"/>
        <s v="Powiat świdnicki"/>
        <s v="Powiat świdwiński"/>
        <s v="Powiat świebodziński"/>
        <s v="Powiat świecki"/>
        <s v="Powiat tarnobrzeski"/>
        <s v="Powiat tarnogórski"/>
        <s v="Powiat tarnowski"/>
        <s v="Powiat tatrzański"/>
        <s v="Powiat tczewski"/>
        <s v="Powiat tomaszowski"/>
        <s v="Powiat toruński"/>
        <s v="Powiat trzebnicki"/>
        <s v="Powiat tucholski"/>
        <s v="Powiat turecki"/>
        <s v="Powiat wadowicki"/>
        <s v="Powiat wałbrzyski"/>
        <s v="Powiat wałecki"/>
        <s v="Powiat warszawski zachodni"/>
        <s v="Powiat wąbrzeski"/>
        <s v="Powiat wągrowiecki"/>
        <s v="Powiat wejherowski"/>
        <s v="Powiat węgorzewski"/>
        <s v="Powiat węgrowski"/>
        <s v="Powiat wielicki"/>
        <s v="Powiat wieluński"/>
        <s v="Powiat wieruszowski"/>
        <s v="Powiat włocławski"/>
        <s v="Powiat włodawski"/>
        <s v="Powiat włoszczowski"/>
        <s v="Powiat wodzisławski"/>
        <s v="Powiat wolsztyński"/>
        <s v="Powiat wołomiński"/>
        <s v="Powiat wołowski"/>
        <s v="Powiat wrocławski"/>
        <s v="Powiat wrzesiński"/>
        <s v="Powiat wschowski"/>
        <s v="Powiat wysokomazowiecki"/>
        <s v="Powiat wyszkowski"/>
        <s v="Powiat zambrowski"/>
        <s v="Powiat zamojski"/>
        <s v="Powiat zawierciański"/>
        <s v="Powiat ząbkowicki"/>
        <s v="Powiat zduńskowolski"/>
        <s v="Powiat zgierski"/>
        <s v="Powiat zgorzelecki"/>
        <s v="Powiat zielonogórski"/>
        <s v="Powiat złotoryjski"/>
        <s v="Powiat złotowski"/>
        <s v="Powiat zwoleński"/>
        <s v="Powiat żagański"/>
        <s v="Powiat żarski"/>
        <s v="Powiat żniński"/>
        <s v="Powiat żuromiński"/>
        <s v="Powiat żyrardowski"/>
        <s v="Powiat żywiecki"/>
      </sharedItems>
    </cacheField>
    <cacheField name="Płeć" numFmtId="0">
      <sharedItems count="2">
        <s v="kobiety"/>
        <s v="mężczyźni"/>
      </sharedItems>
    </cacheField>
    <cacheField name="Rok" numFmtId="0">
      <sharedItems count="1">
        <s v="2015"/>
      </sharedItems>
    </cacheField>
    <cacheField name="Wartosc" numFmtId="0">
      <sharedItems count="667">
        <n v="307"/>
        <n v="310"/>
        <n v="315"/>
        <n v="320"/>
        <n v="431"/>
        <n v="442"/>
        <n v="453"/>
        <n v="459"/>
        <n v="462"/>
        <n v="467"/>
        <n v="476"/>
        <n v="506"/>
        <n v="522"/>
        <n v="523"/>
        <n v="525"/>
        <n v="533"/>
        <n v="536"/>
        <n v="553"/>
        <n v="556"/>
        <n v="558"/>
        <n v="567"/>
        <n v="596"/>
        <n v="599"/>
        <n v="609"/>
        <n v="618"/>
        <n v="621"/>
        <n v="624"/>
        <n v="627"/>
        <n v="628"/>
        <n v="637"/>
        <n v="640"/>
        <n v="643"/>
        <n v="648"/>
        <n v="652"/>
        <n v="655"/>
        <n v="663"/>
        <n v="664"/>
        <n v="668"/>
        <n v="670"/>
        <n v="696"/>
        <n v="698"/>
        <n v="703"/>
        <n v="705"/>
        <n v="707"/>
        <n v="709"/>
        <n v="712"/>
        <n v="724"/>
        <n v="731"/>
        <n v="732"/>
        <n v="733"/>
        <n v="734"/>
        <n v="735"/>
        <n v="742"/>
        <n v="743"/>
        <n v="756"/>
        <n v="770"/>
        <n v="772"/>
        <n v="776"/>
        <n v="790"/>
        <n v="791"/>
        <n v="805"/>
        <n v="810"/>
        <n v="828"/>
        <n v="831"/>
        <n v="833"/>
        <n v="834"/>
        <n v="842"/>
        <n v="843"/>
        <n v="847"/>
        <n v="851"/>
        <n v="853"/>
        <n v="858"/>
        <n v="876"/>
        <n v="881"/>
        <n v="884"/>
        <n v="885"/>
        <n v="886"/>
        <n v="889"/>
        <n v="891"/>
        <n v="896"/>
        <n v="899"/>
        <n v="902"/>
        <n v="903"/>
        <n v="904"/>
        <n v="910"/>
        <n v="911"/>
        <n v="912"/>
        <n v="913"/>
        <n v="914"/>
        <n v="920"/>
        <n v="922"/>
        <n v="924"/>
        <n v="925"/>
        <n v="927"/>
        <n v="930"/>
        <n v="933"/>
        <n v="934"/>
        <n v="935"/>
        <n v="936"/>
        <n v="937"/>
        <n v="939"/>
        <n v="942"/>
        <n v="943"/>
        <n v="944"/>
        <n v="945"/>
        <n v="949"/>
        <n v="950"/>
        <n v="951"/>
        <n v="959"/>
        <n v="964"/>
        <n v="967"/>
        <n v="968"/>
        <n v="974"/>
        <n v="984"/>
        <n v="994"/>
        <n v="997"/>
        <n v="1002"/>
        <n v="1003"/>
        <n v="1004"/>
        <n v="1006"/>
        <n v="1008"/>
        <n v="1015"/>
        <n v="1017"/>
        <n v="1018"/>
        <n v="1021"/>
        <n v="1029"/>
        <n v="1034"/>
        <n v="1040"/>
        <n v="1041"/>
        <n v="1043"/>
        <n v="1055"/>
        <n v="1060"/>
        <n v="1064"/>
        <n v="1072"/>
        <n v="1077"/>
        <n v="1085"/>
        <n v="1088"/>
        <n v="1091"/>
        <n v="1098"/>
        <n v="1106"/>
        <n v="1110"/>
        <n v="1114"/>
        <n v="1115"/>
        <n v="1116"/>
        <n v="1123"/>
        <n v="1126"/>
        <n v="1129"/>
        <n v="1130"/>
        <n v="1133"/>
        <n v="1138"/>
        <n v="1141"/>
        <n v="1142"/>
        <n v="1148"/>
        <n v="1149"/>
        <n v="1152"/>
        <n v="1157"/>
        <n v="1159"/>
        <n v="1160"/>
        <n v="1163"/>
        <n v="1165"/>
        <n v="1166"/>
        <n v="1167"/>
        <n v="1178"/>
        <n v="1179"/>
        <n v="1186"/>
        <n v="1187"/>
        <n v="1190"/>
        <n v="1192"/>
        <n v="1193"/>
        <n v="1194"/>
        <n v="1203"/>
        <n v="1206"/>
        <n v="1207"/>
        <n v="1214"/>
        <n v="1218"/>
        <n v="1221"/>
        <n v="1224"/>
        <n v="1227"/>
        <n v="1233"/>
        <n v="1234"/>
        <n v="1238"/>
        <n v="1240"/>
        <n v="1243"/>
        <n v="1245"/>
        <n v="1246"/>
        <n v="1250"/>
        <n v="1255"/>
        <n v="1260"/>
        <n v="1262"/>
        <n v="1267"/>
        <n v="1272"/>
        <n v="1273"/>
        <n v="1282"/>
        <n v="1283"/>
        <n v="1285"/>
        <n v="1290"/>
        <n v="1297"/>
        <n v="1298"/>
        <n v="1300"/>
        <n v="1305"/>
        <n v="1307"/>
        <n v="1310"/>
        <n v="1321"/>
        <n v="1327"/>
        <n v="1328"/>
        <n v="1331"/>
        <n v="1332"/>
        <n v="1333"/>
        <n v="1337"/>
        <n v="1339"/>
        <n v="1341"/>
        <n v="1342"/>
        <n v="1343"/>
        <n v="1349"/>
        <n v="1350"/>
        <n v="1353"/>
        <n v="1358"/>
        <n v="1363"/>
        <n v="1365"/>
        <n v="1366"/>
        <n v="1375"/>
        <n v="1380"/>
        <n v="1390"/>
        <n v="1391"/>
        <n v="1392"/>
        <n v="1398"/>
        <n v="1402"/>
        <n v="1410"/>
        <n v="1413"/>
        <n v="1414"/>
        <n v="1417"/>
        <n v="1418"/>
        <n v="1419"/>
        <n v="1427"/>
        <n v="1429"/>
        <n v="1430"/>
        <n v="1431"/>
        <n v="1432"/>
        <n v="1433"/>
        <n v="1434"/>
        <n v="1435"/>
        <n v="1436"/>
        <n v="1437"/>
        <n v="1440"/>
        <n v="1441"/>
        <n v="1446"/>
        <n v="1451"/>
        <n v="1452"/>
        <n v="1462"/>
        <n v="1471"/>
        <n v="1472"/>
        <n v="1474"/>
        <n v="1476"/>
        <n v="1483"/>
        <n v="1485"/>
        <n v="1490"/>
        <n v="1499"/>
        <n v="1500"/>
        <n v="1504"/>
        <n v="1507"/>
        <n v="1516"/>
        <n v="1520"/>
        <n v="1521"/>
        <n v="1523"/>
        <n v="1525"/>
        <n v="1527"/>
        <n v="1528"/>
        <n v="1531"/>
        <n v="1533"/>
        <n v="1536"/>
        <n v="1540"/>
        <n v="1544"/>
        <n v="1546"/>
        <n v="1547"/>
        <n v="1550"/>
        <n v="1555"/>
        <n v="1556"/>
        <n v="1559"/>
        <n v="1566"/>
        <n v="1568"/>
        <n v="1573"/>
        <n v="1574"/>
        <n v="1576"/>
        <n v="1577"/>
        <n v="1578"/>
        <n v="1579"/>
        <n v="1581"/>
        <n v="1584"/>
        <n v="1587"/>
        <n v="1592"/>
        <n v="1594"/>
        <n v="1595"/>
        <n v="1597"/>
        <n v="1598"/>
        <n v="1601"/>
        <n v="1603"/>
        <n v="1605"/>
        <n v="1606"/>
        <n v="1608"/>
        <n v="1609"/>
        <n v="1610"/>
        <n v="1611"/>
        <n v="1612"/>
        <n v="1613"/>
        <n v="1614"/>
        <n v="1616"/>
        <n v="1618"/>
        <n v="1619"/>
        <n v="1621"/>
        <n v="1624"/>
        <n v="1625"/>
        <n v="1627"/>
        <n v="1631"/>
        <n v="1641"/>
        <n v="1646"/>
        <n v="1650"/>
        <n v="1652"/>
        <n v="1653"/>
        <n v="1660"/>
        <n v="1665"/>
        <n v="1668"/>
        <n v="1669"/>
        <n v="1673"/>
        <n v="1675"/>
        <n v="1678"/>
        <n v="1685"/>
        <n v="1686"/>
        <n v="1694"/>
        <n v="1698"/>
        <n v="1699"/>
        <n v="1702"/>
        <n v="1703"/>
        <n v="1704"/>
        <n v="1705"/>
        <n v="1711"/>
        <n v="1714"/>
        <n v="1715"/>
        <n v="1717"/>
        <n v="1723"/>
        <n v="1724"/>
        <n v="1725"/>
        <n v="1733"/>
        <n v="1734"/>
        <n v="1738"/>
        <n v="1744"/>
        <n v="1746"/>
        <n v="1751"/>
        <n v="1754"/>
        <n v="1755"/>
        <n v="1756"/>
        <n v="1765"/>
        <n v="1767"/>
        <n v="1768"/>
        <n v="1784"/>
        <n v="1789"/>
        <n v="1793"/>
        <n v="1798"/>
        <n v="1800"/>
        <n v="1801"/>
        <n v="1802"/>
        <n v="1803"/>
        <n v="1805"/>
        <n v="1811"/>
        <n v="1814"/>
        <n v="1817"/>
        <n v="1822"/>
        <n v="1826"/>
        <n v="1830"/>
        <n v="1833"/>
        <n v="1837"/>
        <n v="1838"/>
        <n v="1840"/>
        <n v="1842"/>
        <n v="1844"/>
        <n v="1848"/>
        <n v="1851"/>
        <n v="1857"/>
        <n v="1858"/>
        <n v="1868"/>
        <n v="1869"/>
        <n v="1873"/>
        <n v="1874"/>
        <n v="1878"/>
        <n v="1882"/>
        <n v="1883"/>
        <n v="1900"/>
        <n v="1913"/>
        <n v="1920"/>
        <n v="1922"/>
        <n v="1925"/>
        <n v="1935"/>
        <n v="1950"/>
        <n v="1951"/>
        <n v="1959"/>
        <n v="1964"/>
        <n v="1974"/>
        <n v="1981"/>
        <n v="1983"/>
        <n v="1985"/>
        <n v="1987"/>
        <n v="1989"/>
        <n v="1993"/>
        <n v="1999"/>
        <n v="2017"/>
        <n v="2019"/>
        <n v="2021"/>
        <n v="2022"/>
        <n v="2025"/>
        <n v="2027"/>
        <n v="2028"/>
        <n v="2030"/>
        <n v="2040"/>
        <n v="2043"/>
        <n v="2045"/>
        <n v="2054"/>
        <n v="2062"/>
        <n v="2069"/>
        <n v="2079"/>
        <n v="2080"/>
        <n v="2081"/>
        <n v="2092"/>
        <n v="2104"/>
        <n v="2108"/>
        <n v="2111"/>
        <n v="2112"/>
        <n v="2113"/>
        <n v="2115"/>
        <n v="2117"/>
        <n v="2124"/>
        <n v="2128"/>
        <n v="2129"/>
        <n v="2130"/>
        <n v="2131"/>
        <n v="2138"/>
        <n v="2154"/>
        <n v="2160"/>
        <n v="2162"/>
        <n v="2164"/>
        <n v="2167"/>
        <n v="2170"/>
        <n v="2171"/>
        <n v="2173"/>
        <n v="2175"/>
        <n v="2177"/>
        <n v="2182"/>
        <n v="2189"/>
        <n v="2194"/>
        <n v="2200"/>
        <n v="2202"/>
        <n v="2219"/>
        <n v="2223"/>
        <n v="2256"/>
        <n v="2276"/>
        <n v="2277"/>
        <n v="2280"/>
        <n v="2285"/>
        <n v="2288"/>
        <n v="2292"/>
        <n v="2294"/>
        <n v="2295"/>
        <n v="2298"/>
        <n v="2302"/>
        <n v="2303"/>
        <n v="2308"/>
        <n v="2311"/>
        <n v="2314"/>
        <n v="2336"/>
        <n v="2338"/>
        <n v="2360"/>
        <n v="2368"/>
        <n v="2375"/>
        <n v="2382"/>
        <n v="2383"/>
        <n v="2384"/>
        <n v="2387"/>
        <n v="2391"/>
        <n v="2393"/>
        <n v="2405"/>
        <n v="2409"/>
        <n v="2414"/>
        <n v="2417"/>
        <n v="2422"/>
        <n v="2424"/>
        <n v="2438"/>
        <n v="2441"/>
        <n v="2443"/>
        <n v="2456"/>
        <n v="2463"/>
        <n v="2469"/>
        <n v="2479"/>
        <n v="2486"/>
        <n v="2489"/>
        <n v="2504"/>
        <n v="2512"/>
        <n v="2513"/>
        <n v="2518"/>
        <n v="2520"/>
        <n v="2521"/>
        <n v="2530"/>
        <n v="2532"/>
        <n v="2534"/>
        <n v="2539"/>
        <n v="2540"/>
        <n v="2546"/>
        <n v="2552"/>
        <n v="2553"/>
        <n v="2559"/>
        <n v="2565"/>
        <n v="2572"/>
        <n v="2574"/>
        <n v="2590"/>
        <n v="2594"/>
        <n v="2601"/>
        <n v="2604"/>
        <n v="2611"/>
        <n v="2617"/>
        <n v="2619"/>
        <n v="2624"/>
        <n v="2627"/>
        <n v="2642"/>
        <n v="2644"/>
        <n v="2652"/>
        <n v="2668"/>
        <n v="2678"/>
        <n v="2679"/>
        <n v="2680"/>
        <n v="2681"/>
        <n v="2697"/>
        <n v="2698"/>
        <n v="2712"/>
        <n v="2713"/>
        <n v="2717"/>
        <n v="2726"/>
        <n v="2738"/>
        <n v="2742"/>
        <n v="2745"/>
        <n v="2746"/>
        <n v="2753"/>
        <n v="2758"/>
        <n v="2760"/>
        <n v="2763"/>
        <n v="2769"/>
        <n v="2775"/>
        <n v="2778"/>
        <n v="2783"/>
        <n v="2784"/>
        <n v="2786"/>
        <n v="2798"/>
        <n v="2809"/>
        <n v="2829"/>
        <n v="2834"/>
        <n v="2837"/>
        <n v="2838"/>
        <n v="2852"/>
        <n v="2856"/>
        <n v="2860"/>
        <n v="2864"/>
        <n v="2881"/>
        <n v="2893"/>
        <n v="2899"/>
        <n v="2903"/>
        <n v="2904"/>
        <n v="2915"/>
        <n v="2930"/>
        <n v="2940"/>
        <n v="2946"/>
        <n v="2948"/>
        <n v="2979"/>
        <n v="2981"/>
        <n v="2992"/>
        <n v="2994"/>
        <n v="3009"/>
        <n v="3024"/>
        <n v="3056"/>
        <n v="3099"/>
        <n v="3110"/>
        <n v="3113"/>
        <n v="3124"/>
        <n v="3127"/>
        <n v="3167"/>
        <n v="3169"/>
        <n v="3175"/>
        <n v="3194"/>
        <n v="3199"/>
        <n v="3214"/>
        <n v="3265"/>
        <n v="3294"/>
        <n v="3301"/>
        <n v="3317"/>
        <n v="3327"/>
        <n v="3357"/>
        <n v="3364"/>
        <n v="3380"/>
        <n v="3385"/>
        <n v="3411"/>
        <n v="3422"/>
        <n v="3429"/>
        <n v="3451"/>
        <n v="3482"/>
        <n v="3487"/>
        <n v="3548"/>
        <n v="3600"/>
        <n v="3615"/>
        <n v="3692"/>
        <n v="3740"/>
        <n v="3751"/>
        <n v="3769"/>
        <n v="3795"/>
        <n v="3809"/>
        <n v="3843"/>
        <n v="3897"/>
        <n v="3902"/>
        <n v="3910"/>
        <n v="3972"/>
        <n v="4002"/>
        <n v="4074"/>
        <n v="4131"/>
        <n v="4150"/>
        <n v="4156"/>
        <n v="4167"/>
        <n v="4191"/>
        <n v="4218"/>
        <n v="4224"/>
        <n v="4241"/>
        <n v="4253"/>
        <n v="4286"/>
        <n v="4296"/>
        <n v="4347"/>
        <n v="4416"/>
        <n v="4425"/>
        <n v="4440"/>
        <n v="4445"/>
        <n v="4476"/>
        <n v="4503"/>
        <n v="4592"/>
        <n v="4633"/>
        <n v="4672"/>
        <n v="4787"/>
        <n v="4811"/>
        <n v="4881"/>
        <n v="4962"/>
        <n v="4991"/>
        <n v="4997"/>
        <n v="5211"/>
        <n v="5224"/>
        <n v="5497"/>
        <n v="5556"/>
        <n v="5811"/>
        <n v="5911"/>
        <n v="5953"/>
        <n v="5986"/>
        <n v="6108"/>
        <n v="6130"/>
        <n v="6226"/>
        <n v="6426"/>
        <n v="6770"/>
        <n v="7168"/>
        <n v="7198"/>
        <n v="7293"/>
        <n v="8168"/>
        <n v="8677"/>
        <n v="9738"/>
        <n v="9869"/>
        <n v="15385"/>
        <n v="17039"/>
        <n v="19212"/>
        <n v="205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x v="128"/>
    <x v="1"/>
    <x v="0"/>
    <x v="265"/>
  </r>
  <r>
    <x v="0"/>
    <x v="128"/>
    <x v="0"/>
    <x v="0"/>
    <x v="170"/>
  </r>
  <r>
    <x v="1"/>
    <x v="240"/>
    <x v="1"/>
    <x v="0"/>
    <x v="532"/>
  </r>
  <r>
    <x v="1"/>
    <x v="240"/>
    <x v="0"/>
    <x v="0"/>
    <x v="485"/>
  </r>
  <r>
    <x v="2"/>
    <x v="358"/>
    <x v="1"/>
    <x v="0"/>
    <x v="612"/>
  </r>
  <r>
    <x v="2"/>
    <x v="358"/>
    <x v="0"/>
    <x v="0"/>
    <x v="607"/>
  </r>
  <r>
    <x v="3"/>
    <x v="18"/>
    <x v="1"/>
    <x v="0"/>
    <x v="64"/>
  </r>
  <r>
    <x v="3"/>
    <x v="18"/>
    <x v="0"/>
    <x v="0"/>
    <x v="30"/>
  </r>
  <r>
    <x v="4"/>
    <x v="160"/>
    <x v="1"/>
    <x v="0"/>
    <x v="664"/>
  </r>
  <r>
    <x v="4"/>
    <x v="160"/>
    <x v="0"/>
    <x v="0"/>
    <x v="663"/>
  </r>
  <r>
    <x v="5"/>
    <x v="3"/>
    <x v="1"/>
    <x v="0"/>
    <x v="405"/>
  </r>
  <r>
    <x v="5"/>
    <x v="3"/>
    <x v="0"/>
    <x v="0"/>
    <x v="548"/>
  </r>
  <r>
    <x v="6"/>
    <x v="231"/>
    <x v="1"/>
    <x v="0"/>
    <x v="228"/>
  </r>
  <r>
    <x v="6"/>
    <x v="231"/>
    <x v="0"/>
    <x v="0"/>
    <x v="311"/>
  </r>
  <r>
    <x v="7"/>
    <x v="246"/>
    <x v="1"/>
    <x v="0"/>
    <x v="288"/>
  </r>
  <r>
    <x v="7"/>
    <x v="246"/>
    <x v="0"/>
    <x v="0"/>
    <x v="298"/>
  </r>
  <r>
    <x v="8"/>
    <x v="269"/>
    <x v="1"/>
    <x v="0"/>
    <x v="418"/>
  </r>
  <r>
    <x v="8"/>
    <x v="269"/>
    <x v="0"/>
    <x v="0"/>
    <x v="557"/>
  </r>
  <r>
    <x v="9"/>
    <x v="324"/>
    <x v="1"/>
    <x v="0"/>
    <x v="534"/>
  </r>
  <r>
    <x v="9"/>
    <x v="324"/>
    <x v="0"/>
    <x v="0"/>
    <x v="512"/>
  </r>
  <r>
    <x v="10"/>
    <x v="167"/>
    <x v="1"/>
    <x v="0"/>
    <x v="314"/>
  </r>
  <r>
    <x v="10"/>
    <x v="167"/>
    <x v="0"/>
    <x v="0"/>
    <x v="304"/>
  </r>
  <r>
    <x v="11"/>
    <x v="121"/>
    <x v="1"/>
    <x v="0"/>
    <x v="182"/>
  </r>
  <r>
    <x v="11"/>
    <x v="121"/>
    <x v="0"/>
    <x v="0"/>
    <x v="184"/>
  </r>
  <r>
    <x v="12"/>
    <x v="241"/>
    <x v="1"/>
    <x v="0"/>
    <x v="102"/>
  </r>
  <r>
    <x v="12"/>
    <x v="241"/>
    <x v="0"/>
    <x v="0"/>
    <x v="120"/>
  </r>
  <r>
    <x v="13"/>
    <x v="251"/>
    <x v="1"/>
    <x v="0"/>
    <x v="131"/>
  </r>
  <r>
    <x v="13"/>
    <x v="251"/>
    <x v="0"/>
    <x v="0"/>
    <x v="75"/>
  </r>
  <r>
    <x v="14"/>
    <x v="285"/>
    <x v="1"/>
    <x v="0"/>
    <x v="538"/>
  </r>
  <r>
    <x v="14"/>
    <x v="285"/>
    <x v="0"/>
    <x v="0"/>
    <x v="550"/>
  </r>
  <r>
    <x v="15"/>
    <x v="339"/>
    <x v="1"/>
    <x v="0"/>
    <x v="333"/>
  </r>
  <r>
    <x v="15"/>
    <x v="339"/>
    <x v="0"/>
    <x v="0"/>
    <x v="306"/>
  </r>
  <r>
    <x v="16"/>
    <x v="340"/>
    <x v="1"/>
    <x v="0"/>
    <x v="37"/>
  </r>
  <r>
    <x v="16"/>
    <x v="340"/>
    <x v="0"/>
    <x v="0"/>
    <x v="43"/>
  </r>
  <r>
    <x v="17"/>
    <x v="357"/>
    <x v="1"/>
    <x v="0"/>
    <x v="279"/>
  </r>
  <r>
    <x v="17"/>
    <x v="357"/>
    <x v="0"/>
    <x v="0"/>
    <x v="345"/>
  </r>
  <r>
    <x v="18"/>
    <x v="101"/>
    <x v="1"/>
    <x v="0"/>
    <x v="518"/>
  </r>
  <r>
    <x v="18"/>
    <x v="101"/>
    <x v="0"/>
    <x v="0"/>
    <x v="582"/>
  </r>
  <r>
    <x v="19"/>
    <x v="122"/>
    <x v="1"/>
    <x v="0"/>
    <x v="213"/>
  </r>
  <r>
    <x v="19"/>
    <x v="122"/>
    <x v="0"/>
    <x v="0"/>
    <x v="195"/>
  </r>
  <r>
    <x v="20"/>
    <x v="127"/>
    <x v="1"/>
    <x v="0"/>
    <x v="261"/>
  </r>
  <r>
    <x v="20"/>
    <x v="127"/>
    <x v="0"/>
    <x v="0"/>
    <x v="200"/>
  </r>
  <r>
    <x v="21"/>
    <x v="273"/>
    <x v="1"/>
    <x v="0"/>
    <x v="48"/>
  </r>
  <r>
    <x v="21"/>
    <x v="273"/>
    <x v="0"/>
    <x v="0"/>
    <x v="39"/>
  </r>
  <r>
    <x v="22"/>
    <x v="288"/>
    <x v="1"/>
    <x v="0"/>
    <x v="15"/>
  </r>
  <r>
    <x v="22"/>
    <x v="288"/>
    <x v="0"/>
    <x v="0"/>
    <x v="10"/>
  </r>
  <r>
    <x v="23"/>
    <x v="177"/>
    <x v="1"/>
    <x v="0"/>
    <x v="57"/>
  </r>
  <r>
    <x v="23"/>
    <x v="177"/>
    <x v="0"/>
    <x v="0"/>
    <x v="78"/>
  </r>
  <r>
    <x v="24"/>
    <x v="29"/>
    <x v="1"/>
    <x v="0"/>
    <x v="536"/>
  </r>
  <r>
    <x v="24"/>
    <x v="29"/>
    <x v="0"/>
    <x v="0"/>
    <x v="478"/>
  </r>
  <r>
    <x v="25"/>
    <x v="205"/>
    <x v="1"/>
    <x v="0"/>
    <x v="344"/>
  </r>
  <r>
    <x v="25"/>
    <x v="205"/>
    <x v="0"/>
    <x v="0"/>
    <x v="387"/>
  </r>
  <r>
    <x v="26"/>
    <x v="250"/>
    <x v="1"/>
    <x v="0"/>
    <x v="502"/>
  </r>
  <r>
    <x v="26"/>
    <x v="250"/>
    <x v="0"/>
    <x v="0"/>
    <x v="494"/>
  </r>
  <r>
    <x v="27"/>
    <x v="265"/>
    <x v="1"/>
    <x v="0"/>
    <x v="463"/>
  </r>
  <r>
    <x v="27"/>
    <x v="265"/>
    <x v="0"/>
    <x v="0"/>
    <x v="363"/>
  </r>
  <r>
    <x v="28"/>
    <x v="367"/>
    <x v="1"/>
    <x v="0"/>
    <x v="291"/>
  </r>
  <r>
    <x v="28"/>
    <x v="367"/>
    <x v="0"/>
    <x v="0"/>
    <x v="347"/>
  </r>
  <r>
    <x v="29"/>
    <x v="196"/>
    <x v="1"/>
    <x v="0"/>
    <x v="432"/>
  </r>
  <r>
    <x v="29"/>
    <x v="196"/>
    <x v="0"/>
    <x v="0"/>
    <x v="337"/>
  </r>
  <r>
    <x v="30"/>
    <x v="233"/>
    <x v="1"/>
    <x v="0"/>
    <x v="490"/>
  </r>
  <r>
    <x v="30"/>
    <x v="233"/>
    <x v="0"/>
    <x v="0"/>
    <x v="493"/>
  </r>
  <r>
    <x v="31"/>
    <x v="235"/>
    <x v="1"/>
    <x v="0"/>
    <x v="356"/>
  </r>
  <r>
    <x v="31"/>
    <x v="235"/>
    <x v="0"/>
    <x v="0"/>
    <x v="382"/>
  </r>
  <r>
    <x v="32"/>
    <x v="258"/>
    <x v="1"/>
    <x v="0"/>
    <x v="229"/>
  </r>
  <r>
    <x v="32"/>
    <x v="258"/>
    <x v="0"/>
    <x v="0"/>
    <x v="269"/>
  </r>
  <r>
    <x v="33"/>
    <x v="352"/>
    <x v="1"/>
    <x v="0"/>
    <x v="206"/>
  </r>
  <r>
    <x v="33"/>
    <x v="352"/>
    <x v="0"/>
    <x v="0"/>
    <x v="155"/>
  </r>
  <r>
    <x v="34"/>
    <x v="165"/>
    <x v="1"/>
    <x v="0"/>
    <x v="302"/>
  </r>
  <r>
    <x v="34"/>
    <x v="165"/>
    <x v="0"/>
    <x v="0"/>
    <x v="329"/>
  </r>
  <r>
    <x v="35"/>
    <x v="6"/>
    <x v="1"/>
    <x v="0"/>
    <x v="74"/>
  </r>
  <r>
    <x v="35"/>
    <x v="6"/>
    <x v="0"/>
    <x v="0"/>
    <x v="28"/>
  </r>
  <r>
    <x v="36"/>
    <x v="94"/>
    <x v="1"/>
    <x v="0"/>
    <x v="348"/>
  </r>
  <r>
    <x v="36"/>
    <x v="94"/>
    <x v="0"/>
    <x v="0"/>
    <x v="343"/>
  </r>
  <r>
    <x v="37"/>
    <x v="112"/>
    <x v="1"/>
    <x v="0"/>
    <x v="188"/>
  </r>
  <r>
    <x v="37"/>
    <x v="112"/>
    <x v="0"/>
    <x v="0"/>
    <x v="116"/>
  </r>
  <r>
    <x v="38"/>
    <x v="261"/>
    <x v="1"/>
    <x v="0"/>
    <x v="504"/>
  </r>
  <r>
    <x v="38"/>
    <x v="261"/>
    <x v="0"/>
    <x v="0"/>
    <x v="437"/>
  </r>
  <r>
    <x v="39"/>
    <x v="268"/>
    <x v="1"/>
    <x v="0"/>
    <x v="657"/>
  </r>
  <r>
    <x v="39"/>
    <x v="268"/>
    <x v="0"/>
    <x v="0"/>
    <x v="654"/>
  </r>
  <r>
    <x v="40"/>
    <x v="312"/>
    <x v="1"/>
    <x v="0"/>
    <x v="480"/>
  </r>
  <r>
    <x v="40"/>
    <x v="312"/>
    <x v="0"/>
    <x v="0"/>
    <x v="447"/>
  </r>
  <r>
    <x v="41"/>
    <x v="363"/>
    <x v="1"/>
    <x v="0"/>
    <x v="274"/>
  </r>
  <r>
    <x v="41"/>
    <x v="363"/>
    <x v="0"/>
    <x v="0"/>
    <x v="211"/>
  </r>
  <r>
    <x v="42"/>
    <x v="171"/>
    <x v="1"/>
    <x v="0"/>
    <x v="660"/>
  </r>
  <r>
    <x v="42"/>
    <x v="171"/>
    <x v="0"/>
    <x v="0"/>
    <x v="659"/>
  </r>
  <r>
    <x v="43"/>
    <x v="130"/>
    <x v="1"/>
    <x v="0"/>
    <x v="666"/>
  </r>
  <r>
    <x v="43"/>
    <x v="130"/>
    <x v="0"/>
    <x v="0"/>
    <x v="665"/>
  </r>
  <r>
    <x v="44"/>
    <x v="41"/>
    <x v="1"/>
    <x v="0"/>
    <x v="596"/>
  </r>
  <r>
    <x v="44"/>
    <x v="41"/>
    <x v="0"/>
    <x v="0"/>
    <x v="433"/>
  </r>
  <r>
    <x v="45"/>
    <x v="103"/>
    <x v="1"/>
    <x v="0"/>
    <x v="413"/>
  </r>
  <r>
    <x v="45"/>
    <x v="103"/>
    <x v="0"/>
    <x v="0"/>
    <x v="385"/>
  </r>
  <r>
    <x v="46"/>
    <x v="204"/>
    <x v="1"/>
    <x v="0"/>
    <x v="417"/>
  </r>
  <r>
    <x v="46"/>
    <x v="204"/>
    <x v="0"/>
    <x v="0"/>
    <x v="411"/>
  </r>
  <r>
    <x v="47"/>
    <x v="216"/>
    <x v="1"/>
    <x v="0"/>
    <x v="282"/>
  </r>
  <r>
    <x v="47"/>
    <x v="216"/>
    <x v="0"/>
    <x v="0"/>
    <x v="228"/>
  </r>
  <r>
    <x v="48"/>
    <x v="239"/>
    <x v="1"/>
    <x v="0"/>
    <x v="331"/>
  </r>
  <r>
    <x v="48"/>
    <x v="239"/>
    <x v="0"/>
    <x v="0"/>
    <x v="227"/>
  </r>
  <r>
    <x v="49"/>
    <x v="346"/>
    <x v="1"/>
    <x v="0"/>
    <x v="646"/>
  </r>
  <r>
    <x v="49"/>
    <x v="346"/>
    <x v="0"/>
    <x v="0"/>
    <x v="633"/>
  </r>
  <r>
    <x v="50"/>
    <x v="57"/>
    <x v="1"/>
    <x v="0"/>
    <x v="99"/>
  </r>
  <r>
    <x v="50"/>
    <x v="57"/>
    <x v="0"/>
    <x v="0"/>
    <x v="112"/>
  </r>
  <r>
    <x v="51"/>
    <x v="58"/>
    <x v="1"/>
    <x v="0"/>
    <x v="128"/>
  </r>
  <r>
    <x v="51"/>
    <x v="58"/>
    <x v="0"/>
    <x v="0"/>
    <x v="104"/>
  </r>
  <r>
    <x v="52"/>
    <x v="243"/>
    <x v="1"/>
    <x v="0"/>
    <x v="524"/>
  </r>
  <r>
    <x v="52"/>
    <x v="243"/>
    <x v="0"/>
    <x v="0"/>
    <x v="471"/>
  </r>
  <r>
    <x v="53"/>
    <x v="257"/>
    <x v="1"/>
    <x v="0"/>
    <x v="442"/>
  </r>
  <r>
    <x v="53"/>
    <x v="257"/>
    <x v="0"/>
    <x v="0"/>
    <x v="414"/>
  </r>
  <r>
    <x v="54"/>
    <x v="293"/>
    <x v="1"/>
    <x v="0"/>
    <x v="292"/>
  </r>
  <r>
    <x v="54"/>
    <x v="293"/>
    <x v="0"/>
    <x v="0"/>
    <x v="234"/>
  </r>
  <r>
    <x v="55"/>
    <x v="332"/>
    <x v="1"/>
    <x v="0"/>
    <x v="181"/>
  </r>
  <r>
    <x v="55"/>
    <x v="332"/>
    <x v="0"/>
    <x v="0"/>
    <x v="144"/>
  </r>
  <r>
    <x v="56"/>
    <x v="368"/>
    <x v="1"/>
    <x v="0"/>
    <x v="402"/>
  </r>
  <r>
    <x v="56"/>
    <x v="368"/>
    <x v="0"/>
    <x v="0"/>
    <x v="340"/>
  </r>
  <r>
    <x v="57"/>
    <x v="53"/>
    <x v="1"/>
    <x v="0"/>
    <x v="316"/>
  </r>
  <r>
    <x v="57"/>
    <x v="53"/>
    <x v="0"/>
    <x v="0"/>
    <x v="327"/>
  </r>
  <r>
    <x v="58"/>
    <x v="249"/>
    <x v="1"/>
    <x v="0"/>
    <x v="554"/>
  </r>
  <r>
    <x v="58"/>
    <x v="249"/>
    <x v="0"/>
    <x v="0"/>
    <x v="599"/>
  </r>
  <r>
    <x v="59"/>
    <x v="286"/>
    <x v="1"/>
    <x v="0"/>
    <x v="353"/>
  </r>
  <r>
    <x v="59"/>
    <x v="286"/>
    <x v="0"/>
    <x v="0"/>
    <x v="409"/>
  </r>
  <r>
    <x v="60"/>
    <x v="168"/>
    <x v="1"/>
    <x v="0"/>
    <x v="544"/>
  </r>
  <r>
    <x v="60"/>
    <x v="168"/>
    <x v="0"/>
    <x v="0"/>
    <x v="601"/>
  </r>
  <r>
    <x v="61"/>
    <x v="126"/>
    <x v="1"/>
    <x v="0"/>
    <x v="80"/>
  </r>
  <r>
    <x v="61"/>
    <x v="126"/>
    <x v="0"/>
    <x v="0"/>
    <x v="45"/>
  </r>
  <r>
    <x v="62"/>
    <x v="283"/>
    <x v="1"/>
    <x v="0"/>
    <x v="218"/>
  </r>
  <r>
    <x v="62"/>
    <x v="283"/>
    <x v="0"/>
    <x v="0"/>
    <x v="216"/>
  </r>
  <r>
    <x v="63"/>
    <x v="294"/>
    <x v="1"/>
    <x v="0"/>
    <x v="160"/>
  </r>
  <r>
    <x v="63"/>
    <x v="294"/>
    <x v="0"/>
    <x v="0"/>
    <x v="135"/>
  </r>
  <r>
    <x v="64"/>
    <x v="337"/>
    <x v="1"/>
    <x v="0"/>
    <x v="237"/>
  </r>
  <r>
    <x v="64"/>
    <x v="337"/>
    <x v="0"/>
    <x v="0"/>
    <x v="248"/>
  </r>
  <r>
    <x v="65"/>
    <x v="175"/>
    <x v="1"/>
    <x v="0"/>
    <x v="208"/>
  </r>
  <r>
    <x v="65"/>
    <x v="175"/>
    <x v="0"/>
    <x v="0"/>
    <x v="238"/>
  </r>
  <r>
    <x v="66"/>
    <x v="13"/>
    <x v="1"/>
    <x v="0"/>
    <x v="161"/>
  </r>
  <r>
    <x v="66"/>
    <x v="13"/>
    <x v="0"/>
    <x v="0"/>
    <x v="310"/>
  </r>
  <r>
    <x v="67"/>
    <x v="95"/>
    <x v="1"/>
    <x v="0"/>
    <x v="579"/>
  </r>
  <r>
    <x v="67"/>
    <x v="95"/>
    <x v="0"/>
    <x v="0"/>
    <x v="591"/>
  </r>
  <r>
    <x v="68"/>
    <x v="198"/>
    <x v="1"/>
    <x v="0"/>
    <x v="111"/>
  </r>
  <r>
    <x v="68"/>
    <x v="198"/>
    <x v="0"/>
    <x v="0"/>
    <x v="83"/>
  </r>
  <r>
    <x v="69"/>
    <x v="210"/>
    <x v="1"/>
    <x v="0"/>
    <x v="349"/>
  </r>
  <r>
    <x v="69"/>
    <x v="210"/>
    <x v="0"/>
    <x v="0"/>
    <x v="337"/>
  </r>
  <r>
    <x v="70"/>
    <x v="255"/>
    <x v="1"/>
    <x v="0"/>
    <x v="82"/>
  </r>
  <r>
    <x v="70"/>
    <x v="255"/>
    <x v="0"/>
    <x v="0"/>
    <x v="64"/>
  </r>
  <r>
    <x v="71"/>
    <x v="338"/>
    <x v="1"/>
    <x v="0"/>
    <x v="236"/>
  </r>
  <r>
    <x v="71"/>
    <x v="338"/>
    <x v="0"/>
    <x v="0"/>
    <x v="345"/>
  </r>
  <r>
    <x v="72"/>
    <x v="154"/>
    <x v="1"/>
    <x v="0"/>
    <x v="662"/>
  </r>
  <r>
    <x v="72"/>
    <x v="154"/>
    <x v="0"/>
    <x v="0"/>
    <x v="661"/>
  </r>
  <r>
    <x v="73"/>
    <x v="51"/>
    <x v="1"/>
    <x v="0"/>
    <x v="441"/>
  </r>
  <r>
    <x v="73"/>
    <x v="51"/>
    <x v="0"/>
    <x v="0"/>
    <x v="571"/>
  </r>
  <r>
    <x v="74"/>
    <x v="110"/>
    <x v="1"/>
    <x v="0"/>
    <x v="577"/>
  </r>
  <r>
    <x v="74"/>
    <x v="110"/>
    <x v="0"/>
    <x v="0"/>
    <x v="629"/>
  </r>
  <r>
    <x v="75"/>
    <x v="218"/>
    <x v="1"/>
    <x v="0"/>
    <x v="617"/>
  </r>
  <r>
    <x v="75"/>
    <x v="218"/>
    <x v="0"/>
    <x v="0"/>
    <x v="650"/>
  </r>
  <r>
    <x v="76"/>
    <x v="162"/>
    <x v="1"/>
    <x v="0"/>
    <x v="296"/>
  </r>
  <r>
    <x v="76"/>
    <x v="162"/>
    <x v="0"/>
    <x v="0"/>
    <x v="377"/>
  </r>
  <r>
    <x v="77"/>
    <x v="28"/>
    <x v="1"/>
    <x v="0"/>
    <x v="453"/>
  </r>
  <r>
    <x v="77"/>
    <x v="28"/>
    <x v="0"/>
    <x v="0"/>
    <x v="509"/>
  </r>
  <r>
    <x v="78"/>
    <x v="227"/>
    <x v="1"/>
    <x v="0"/>
    <x v="507"/>
  </r>
  <r>
    <x v="78"/>
    <x v="227"/>
    <x v="0"/>
    <x v="0"/>
    <x v="581"/>
  </r>
  <r>
    <x v="79"/>
    <x v="238"/>
    <x v="1"/>
    <x v="0"/>
    <x v="395"/>
  </r>
  <r>
    <x v="79"/>
    <x v="238"/>
    <x v="0"/>
    <x v="0"/>
    <x v="540"/>
  </r>
  <r>
    <x v="80"/>
    <x v="329"/>
    <x v="1"/>
    <x v="0"/>
    <x v="468"/>
  </r>
  <r>
    <x v="80"/>
    <x v="329"/>
    <x v="0"/>
    <x v="0"/>
    <x v="534"/>
  </r>
  <r>
    <x v="81"/>
    <x v="17"/>
    <x v="1"/>
    <x v="0"/>
    <x v="312"/>
  </r>
  <r>
    <x v="81"/>
    <x v="17"/>
    <x v="0"/>
    <x v="0"/>
    <x v="419"/>
  </r>
  <r>
    <x v="82"/>
    <x v="34"/>
    <x v="1"/>
    <x v="0"/>
    <x v="379"/>
  </r>
  <r>
    <x v="82"/>
    <x v="34"/>
    <x v="0"/>
    <x v="0"/>
    <x v="396"/>
  </r>
  <r>
    <x v="83"/>
    <x v="321"/>
    <x v="1"/>
    <x v="0"/>
    <x v="592"/>
  </r>
  <r>
    <x v="83"/>
    <x v="321"/>
    <x v="0"/>
    <x v="0"/>
    <x v="637"/>
  </r>
  <r>
    <x v="84"/>
    <x v="186"/>
    <x v="1"/>
    <x v="0"/>
    <x v="381"/>
  </r>
  <r>
    <x v="84"/>
    <x v="186"/>
    <x v="0"/>
    <x v="0"/>
    <x v="527"/>
  </r>
  <r>
    <x v="85"/>
    <x v="220"/>
    <x v="1"/>
    <x v="0"/>
    <x v="605"/>
  </r>
  <r>
    <x v="85"/>
    <x v="220"/>
    <x v="0"/>
    <x v="0"/>
    <x v="589"/>
  </r>
  <r>
    <x v="86"/>
    <x v="306"/>
    <x v="1"/>
    <x v="0"/>
    <x v="182"/>
  </r>
  <r>
    <x v="86"/>
    <x v="306"/>
    <x v="0"/>
    <x v="0"/>
    <x v="216"/>
  </r>
  <r>
    <x v="87"/>
    <x v="322"/>
    <x v="1"/>
    <x v="0"/>
    <x v="442"/>
  </r>
  <r>
    <x v="87"/>
    <x v="322"/>
    <x v="0"/>
    <x v="0"/>
    <x v="256"/>
  </r>
  <r>
    <x v="88"/>
    <x v="9"/>
    <x v="1"/>
    <x v="0"/>
    <x v="399"/>
  </r>
  <r>
    <x v="88"/>
    <x v="9"/>
    <x v="0"/>
    <x v="0"/>
    <x v="422"/>
  </r>
  <r>
    <x v="89"/>
    <x v="30"/>
    <x v="1"/>
    <x v="0"/>
    <x v="498"/>
  </r>
  <r>
    <x v="89"/>
    <x v="30"/>
    <x v="0"/>
    <x v="0"/>
    <x v="495"/>
  </r>
  <r>
    <x v="90"/>
    <x v="369"/>
    <x v="1"/>
    <x v="0"/>
    <x v="546"/>
  </r>
  <r>
    <x v="90"/>
    <x v="369"/>
    <x v="0"/>
    <x v="0"/>
    <x v="519"/>
  </r>
  <r>
    <x v="91"/>
    <x v="133"/>
    <x v="1"/>
    <x v="0"/>
    <x v="432"/>
  </r>
  <r>
    <x v="91"/>
    <x v="133"/>
    <x v="0"/>
    <x v="0"/>
    <x v="461"/>
  </r>
  <r>
    <x v="92"/>
    <x v="118"/>
    <x v="1"/>
    <x v="0"/>
    <x v="148"/>
  </r>
  <r>
    <x v="92"/>
    <x v="118"/>
    <x v="0"/>
    <x v="0"/>
    <x v="239"/>
  </r>
  <r>
    <x v="93"/>
    <x v="320"/>
    <x v="1"/>
    <x v="0"/>
    <x v="416"/>
  </r>
  <r>
    <x v="93"/>
    <x v="320"/>
    <x v="0"/>
    <x v="0"/>
    <x v="515"/>
  </r>
  <r>
    <x v="94"/>
    <x v="135"/>
    <x v="1"/>
    <x v="0"/>
    <x v="618"/>
  </r>
  <r>
    <x v="94"/>
    <x v="135"/>
    <x v="0"/>
    <x v="0"/>
    <x v="641"/>
  </r>
  <r>
    <x v="95"/>
    <x v="166"/>
    <x v="1"/>
    <x v="0"/>
    <x v="90"/>
  </r>
  <r>
    <x v="95"/>
    <x v="166"/>
    <x v="0"/>
    <x v="0"/>
    <x v="165"/>
  </r>
  <r>
    <x v="96"/>
    <x v="32"/>
    <x v="1"/>
    <x v="0"/>
    <x v="585"/>
  </r>
  <r>
    <x v="96"/>
    <x v="32"/>
    <x v="0"/>
    <x v="0"/>
    <x v="583"/>
  </r>
  <r>
    <x v="97"/>
    <x v="83"/>
    <x v="1"/>
    <x v="0"/>
    <x v="386"/>
  </r>
  <r>
    <x v="97"/>
    <x v="83"/>
    <x v="0"/>
    <x v="0"/>
    <x v="370"/>
  </r>
  <r>
    <x v="98"/>
    <x v="209"/>
    <x v="1"/>
    <x v="0"/>
    <x v="324"/>
  </r>
  <r>
    <x v="98"/>
    <x v="209"/>
    <x v="0"/>
    <x v="0"/>
    <x v="311"/>
  </r>
  <r>
    <x v="99"/>
    <x v="138"/>
    <x v="1"/>
    <x v="0"/>
    <x v="631"/>
  </r>
  <r>
    <x v="99"/>
    <x v="138"/>
    <x v="0"/>
    <x v="0"/>
    <x v="635"/>
  </r>
  <r>
    <x v="100"/>
    <x v="44"/>
    <x v="1"/>
    <x v="0"/>
    <x v="207"/>
  </r>
  <r>
    <x v="100"/>
    <x v="44"/>
    <x v="0"/>
    <x v="0"/>
    <x v="351"/>
  </r>
  <r>
    <x v="101"/>
    <x v="143"/>
    <x v="1"/>
    <x v="0"/>
    <x v="530"/>
  </r>
  <r>
    <x v="101"/>
    <x v="143"/>
    <x v="0"/>
    <x v="0"/>
    <x v="574"/>
  </r>
  <r>
    <x v="102"/>
    <x v="192"/>
    <x v="1"/>
    <x v="0"/>
    <x v="505"/>
  </r>
  <r>
    <x v="102"/>
    <x v="192"/>
    <x v="0"/>
    <x v="0"/>
    <x v="590"/>
  </r>
  <r>
    <x v="103"/>
    <x v="137"/>
    <x v="1"/>
    <x v="0"/>
    <x v="310"/>
  </r>
  <r>
    <x v="103"/>
    <x v="137"/>
    <x v="0"/>
    <x v="0"/>
    <x v="411"/>
  </r>
  <r>
    <x v="104"/>
    <x v="150"/>
    <x v="1"/>
    <x v="0"/>
    <x v="611"/>
  </r>
  <r>
    <x v="104"/>
    <x v="150"/>
    <x v="0"/>
    <x v="0"/>
    <x v="620"/>
  </r>
  <r>
    <x v="105"/>
    <x v="161"/>
    <x v="1"/>
    <x v="0"/>
    <x v="73"/>
  </r>
  <r>
    <x v="105"/>
    <x v="161"/>
    <x v="0"/>
    <x v="0"/>
    <x v="199"/>
  </r>
  <r>
    <x v="106"/>
    <x v="172"/>
    <x v="1"/>
    <x v="0"/>
    <x v="151"/>
  </r>
  <r>
    <x v="106"/>
    <x v="172"/>
    <x v="0"/>
    <x v="0"/>
    <x v="390"/>
  </r>
  <r>
    <x v="107"/>
    <x v="176"/>
    <x v="1"/>
    <x v="0"/>
    <x v="144"/>
  </r>
  <r>
    <x v="107"/>
    <x v="176"/>
    <x v="0"/>
    <x v="0"/>
    <x v="210"/>
  </r>
  <r>
    <x v="108"/>
    <x v="183"/>
    <x v="1"/>
    <x v="0"/>
    <x v="20"/>
  </r>
  <r>
    <x v="108"/>
    <x v="183"/>
    <x v="0"/>
    <x v="0"/>
    <x v="89"/>
  </r>
  <r>
    <x v="109"/>
    <x v="267"/>
    <x v="1"/>
    <x v="0"/>
    <x v="105"/>
  </r>
  <r>
    <x v="109"/>
    <x v="267"/>
    <x v="0"/>
    <x v="0"/>
    <x v="270"/>
  </r>
  <r>
    <x v="110"/>
    <x v="275"/>
    <x v="1"/>
    <x v="0"/>
    <x v="29"/>
  </r>
  <r>
    <x v="110"/>
    <x v="275"/>
    <x v="0"/>
    <x v="0"/>
    <x v="139"/>
  </r>
  <r>
    <x v="111"/>
    <x v="344"/>
    <x v="1"/>
    <x v="0"/>
    <x v="339"/>
  </r>
  <r>
    <x v="111"/>
    <x v="344"/>
    <x v="0"/>
    <x v="0"/>
    <x v="556"/>
  </r>
  <r>
    <x v="112"/>
    <x v="146"/>
    <x v="1"/>
    <x v="0"/>
    <x v="165"/>
  </r>
  <r>
    <x v="112"/>
    <x v="146"/>
    <x v="0"/>
    <x v="0"/>
    <x v="394"/>
  </r>
  <r>
    <x v="113"/>
    <x v="173"/>
    <x v="1"/>
    <x v="0"/>
    <x v="252"/>
  </r>
  <r>
    <x v="113"/>
    <x v="173"/>
    <x v="0"/>
    <x v="0"/>
    <x v="469"/>
  </r>
  <r>
    <x v="114"/>
    <x v="195"/>
    <x v="1"/>
    <x v="0"/>
    <x v="24"/>
  </r>
  <r>
    <x v="114"/>
    <x v="195"/>
    <x v="0"/>
    <x v="0"/>
    <x v="93"/>
  </r>
  <r>
    <x v="115"/>
    <x v="4"/>
    <x v="1"/>
    <x v="0"/>
    <x v="578"/>
  </r>
  <r>
    <x v="115"/>
    <x v="4"/>
    <x v="0"/>
    <x v="0"/>
    <x v="594"/>
  </r>
  <r>
    <x v="116"/>
    <x v="355"/>
    <x v="1"/>
    <x v="0"/>
    <x v="531"/>
  </r>
  <r>
    <x v="116"/>
    <x v="355"/>
    <x v="0"/>
    <x v="0"/>
    <x v="552"/>
  </r>
  <r>
    <x v="117"/>
    <x v="139"/>
    <x v="1"/>
    <x v="0"/>
    <x v="482"/>
  </r>
  <r>
    <x v="117"/>
    <x v="139"/>
    <x v="0"/>
    <x v="0"/>
    <x v="525"/>
  </r>
  <r>
    <x v="118"/>
    <x v="147"/>
    <x v="1"/>
    <x v="0"/>
    <x v="84"/>
  </r>
  <r>
    <x v="118"/>
    <x v="147"/>
    <x v="0"/>
    <x v="0"/>
    <x v="161"/>
  </r>
  <r>
    <x v="119"/>
    <x v="180"/>
    <x v="1"/>
    <x v="0"/>
    <x v="609"/>
  </r>
  <r>
    <x v="119"/>
    <x v="180"/>
    <x v="0"/>
    <x v="0"/>
    <x v="621"/>
  </r>
  <r>
    <x v="120"/>
    <x v="202"/>
    <x v="1"/>
    <x v="0"/>
    <x v="118"/>
  </r>
  <r>
    <x v="120"/>
    <x v="202"/>
    <x v="0"/>
    <x v="0"/>
    <x v="197"/>
  </r>
  <r>
    <x v="121"/>
    <x v="262"/>
    <x v="1"/>
    <x v="0"/>
    <x v="81"/>
  </r>
  <r>
    <x v="121"/>
    <x v="262"/>
    <x v="0"/>
    <x v="0"/>
    <x v="219"/>
  </r>
  <r>
    <x v="122"/>
    <x v="10"/>
    <x v="1"/>
    <x v="0"/>
    <x v="4"/>
  </r>
  <r>
    <x v="122"/>
    <x v="10"/>
    <x v="0"/>
    <x v="0"/>
    <x v="16"/>
  </r>
  <r>
    <x v="123"/>
    <x v="188"/>
    <x v="1"/>
    <x v="0"/>
    <x v="127"/>
  </r>
  <r>
    <x v="123"/>
    <x v="188"/>
    <x v="0"/>
    <x v="0"/>
    <x v="205"/>
  </r>
  <r>
    <x v="124"/>
    <x v="5"/>
    <x v="1"/>
    <x v="0"/>
    <x v="567"/>
  </r>
  <r>
    <x v="124"/>
    <x v="5"/>
    <x v="0"/>
    <x v="0"/>
    <x v="517"/>
  </r>
  <r>
    <x v="125"/>
    <x v="242"/>
    <x v="1"/>
    <x v="0"/>
    <x v="71"/>
  </r>
  <r>
    <x v="125"/>
    <x v="242"/>
    <x v="0"/>
    <x v="0"/>
    <x v="98"/>
  </r>
  <r>
    <x v="126"/>
    <x v="271"/>
    <x v="1"/>
    <x v="0"/>
    <x v="361"/>
  </r>
  <r>
    <x v="126"/>
    <x v="271"/>
    <x v="0"/>
    <x v="0"/>
    <x v="255"/>
  </r>
  <r>
    <x v="127"/>
    <x v="342"/>
    <x v="1"/>
    <x v="0"/>
    <x v="258"/>
  </r>
  <r>
    <x v="127"/>
    <x v="342"/>
    <x v="0"/>
    <x v="0"/>
    <x v="297"/>
  </r>
  <r>
    <x v="128"/>
    <x v="131"/>
    <x v="1"/>
    <x v="0"/>
    <x v="334"/>
  </r>
  <r>
    <x v="128"/>
    <x v="131"/>
    <x v="0"/>
    <x v="0"/>
    <x v="259"/>
  </r>
  <r>
    <x v="129"/>
    <x v="12"/>
    <x v="1"/>
    <x v="0"/>
    <x v="391"/>
  </r>
  <r>
    <x v="129"/>
    <x v="12"/>
    <x v="0"/>
    <x v="0"/>
    <x v="368"/>
  </r>
  <r>
    <x v="130"/>
    <x v="24"/>
    <x v="1"/>
    <x v="0"/>
    <x v="464"/>
  </r>
  <r>
    <x v="130"/>
    <x v="24"/>
    <x v="0"/>
    <x v="0"/>
    <x v="561"/>
  </r>
  <r>
    <x v="131"/>
    <x v="63"/>
    <x v="1"/>
    <x v="0"/>
    <x v="529"/>
  </r>
  <r>
    <x v="131"/>
    <x v="63"/>
    <x v="0"/>
    <x v="0"/>
    <x v="465"/>
  </r>
  <r>
    <x v="132"/>
    <x v="97"/>
    <x v="1"/>
    <x v="0"/>
    <x v="455"/>
  </r>
  <r>
    <x v="132"/>
    <x v="97"/>
    <x v="0"/>
    <x v="0"/>
    <x v="423"/>
  </r>
  <r>
    <x v="133"/>
    <x v="324"/>
    <x v="1"/>
    <x v="0"/>
    <x v="475"/>
  </r>
  <r>
    <x v="133"/>
    <x v="324"/>
    <x v="0"/>
    <x v="0"/>
    <x v="460"/>
  </r>
  <r>
    <x v="134"/>
    <x v="354"/>
    <x v="1"/>
    <x v="0"/>
    <x v="587"/>
  </r>
  <r>
    <x v="134"/>
    <x v="354"/>
    <x v="0"/>
    <x v="0"/>
    <x v="559"/>
  </r>
  <r>
    <x v="135"/>
    <x v="136"/>
    <x v="1"/>
    <x v="0"/>
    <x v="321"/>
  </r>
  <r>
    <x v="135"/>
    <x v="136"/>
    <x v="0"/>
    <x v="0"/>
    <x v="378"/>
  </r>
  <r>
    <x v="136"/>
    <x v="193"/>
    <x v="1"/>
    <x v="0"/>
    <x v="419"/>
  </r>
  <r>
    <x v="136"/>
    <x v="193"/>
    <x v="0"/>
    <x v="0"/>
    <x v="391"/>
  </r>
  <r>
    <x v="137"/>
    <x v="115"/>
    <x v="1"/>
    <x v="0"/>
    <x v="528"/>
  </r>
  <r>
    <x v="137"/>
    <x v="115"/>
    <x v="0"/>
    <x v="0"/>
    <x v="486"/>
  </r>
  <r>
    <x v="138"/>
    <x v="116"/>
    <x v="1"/>
    <x v="0"/>
    <x v="565"/>
  </r>
  <r>
    <x v="138"/>
    <x v="116"/>
    <x v="0"/>
    <x v="0"/>
    <x v="523"/>
  </r>
  <r>
    <x v="139"/>
    <x v="123"/>
    <x v="1"/>
    <x v="0"/>
    <x v="113"/>
  </r>
  <r>
    <x v="139"/>
    <x v="123"/>
    <x v="0"/>
    <x v="0"/>
    <x v="156"/>
  </r>
  <r>
    <x v="140"/>
    <x v="315"/>
    <x v="1"/>
    <x v="0"/>
    <x v="408"/>
  </r>
  <r>
    <x v="140"/>
    <x v="315"/>
    <x v="0"/>
    <x v="0"/>
    <x v="360"/>
  </r>
  <r>
    <x v="141"/>
    <x v="158"/>
    <x v="1"/>
    <x v="0"/>
    <x v="656"/>
  </r>
  <r>
    <x v="141"/>
    <x v="158"/>
    <x v="0"/>
    <x v="0"/>
    <x v="655"/>
  </r>
  <r>
    <x v="142"/>
    <x v="66"/>
    <x v="1"/>
    <x v="0"/>
    <x v="317"/>
  </r>
  <r>
    <x v="142"/>
    <x v="66"/>
    <x v="0"/>
    <x v="0"/>
    <x v="204"/>
  </r>
  <r>
    <x v="143"/>
    <x v="98"/>
    <x v="1"/>
    <x v="0"/>
    <x v="562"/>
  </r>
  <r>
    <x v="143"/>
    <x v="98"/>
    <x v="0"/>
    <x v="0"/>
    <x v="526"/>
  </r>
  <r>
    <x v="144"/>
    <x v="129"/>
    <x v="1"/>
    <x v="0"/>
    <x v="374"/>
  </r>
  <r>
    <x v="144"/>
    <x v="129"/>
    <x v="0"/>
    <x v="0"/>
    <x v="435"/>
  </r>
  <r>
    <x v="145"/>
    <x v="232"/>
    <x v="1"/>
    <x v="0"/>
    <x v="376"/>
  </r>
  <r>
    <x v="145"/>
    <x v="232"/>
    <x v="0"/>
    <x v="0"/>
    <x v="325"/>
  </r>
  <r>
    <x v="146"/>
    <x v="264"/>
    <x v="1"/>
    <x v="0"/>
    <x v="451"/>
  </r>
  <r>
    <x v="146"/>
    <x v="264"/>
    <x v="0"/>
    <x v="0"/>
    <x v="434"/>
  </r>
  <r>
    <x v="147"/>
    <x v="276"/>
    <x v="1"/>
    <x v="0"/>
    <x v="232"/>
  </r>
  <r>
    <x v="147"/>
    <x v="276"/>
    <x v="0"/>
    <x v="0"/>
    <x v="215"/>
  </r>
  <r>
    <x v="148"/>
    <x v="11"/>
    <x v="1"/>
    <x v="0"/>
    <x v="70"/>
  </r>
  <r>
    <x v="148"/>
    <x v="11"/>
    <x v="0"/>
    <x v="0"/>
    <x v="97"/>
  </r>
  <r>
    <x v="149"/>
    <x v="19"/>
    <x v="1"/>
    <x v="0"/>
    <x v="533"/>
  </r>
  <r>
    <x v="149"/>
    <x v="19"/>
    <x v="0"/>
    <x v="0"/>
    <x v="586"/>
  </r>
  <r>
    <x v="150"/>
    <x v="69"/>
    <x v="1"/>
    <x v="0"/>
    <x v="602"/>
  </r>
  <r>
    <x v="150"/>
    <x v="69"/>
    <x v="0"/>
    <x v="0"/>
    <x v="632"/>
  </r>
  <r>
    <x v="151"/>
    <x v="99"/>
    <x v="1"/>
    <x v="0"/>
    <x v="456"/>
  </r>
  <r>
    <x v="151"/>
    <x v="99"/>
    <x v="0"/>
    <x v="0"/>
    <x v="537"/>
  </r>
  <r>
    <x v="152"/>
    <x v="280"/>
    <x v="1"/>
    <x v="0"/>
    <x v="403"/>
  </r>
  <r>
    <x v="152"/>
    <x v="280"/>
    <x v="0"/>
    <x v="0"/>
    <x v="404"/>
  </r>
  <r>
    <x v="153"/>
    <x v="105"/>
    <x v="1"/>
    <x v="0"/>
    <x v="198"/>
  </r>
  <r>
    <x v="153"/>
    <x v="105"/>
    <x v="0"/>
    <x v="0"/>
    <x v="164"/>
  </r>
  <r>
    <x v="154"/>
    <x v="155"/>
    <x v="1"/>
    <x v="0"/>
    <x v="68"/>
  </r>
  <r>
    <x v="154"/>
    <x v="155"/>
    <x v="0"/>
    <x v="0"/>
    <x v="105"/>
  </r>
  <r>
    <x v="155"/>
    <x v="68"/>
    <x v="1"/>
    <x v="0"/>
    <x v="623"/>
  </r>
  <r>
    <x v="155"/>
    <x v="68"/>
    <x v="0"/>
    <x v="0"/>
    <x v="615"/>
  </r>
  <r>
    <x v="156"/>
    <x v="113"/>
    <x v="1"/>
    <x v="0"/>
    <x v="358"/>
  </r>
  <r>
    <x v="156"/>
    <x v="113"/>
    <x v="0"/>
    <x v="0"/>
    <x v="277"/>
  </r>
  <r>
    <x v="157"/>
    <x v="259"/>
    <x v="1"/>
    <x v="0"/>
    <x v="492"/>
  </r>
  <r>
    <x v="157"/>
    <x v="259"/>
    <x v="0"/>
    <x v="0"/>
    <x v="499"/>
  </r>
  <r>
    <x v="158"/>
    <x v="260"/>
    <x v="1"/>
    <x v="0"/>
    <x v="535"/>
  </r>
  <r>
    <x v="158"/>
    <x v="260"/>
    <x v="0"/>
    <x v="0"/>
    <x v="563"/>
  </r>
  <r>
    <x v="159"/>
    <x v="170"/>
    <x v="1"/>
    <x v="0"/>
    <x v="397"/>
  </r>
  <r>
    <x v="159"/>
    <x v="170"/>
    <x v="0"/>
    <x v="0"/>
    <x v="427"/>
  </r>
  <r>
    <x v="160"/>
    <x v="85"/>
    <x v="1"/>
    <x v="0"/>
    <x v="290"/>
  </r>
  <r>
    <x v="160"/>
    <x v="85"/>
    <x v="0"/>
    <x v="0"/>
    <x v="286"/>
  </r>
  <r>
    <x v="161"/>
    <x v="120"/>
    <x v="1"/>
    <x v="0"/>
    <x v="491"/>
  </r>
  <r>
    <x v="161"/>
    <x v="120"/>
    <x v="0"/>
    <x v="0"/>
    <x v="448"/>
  </r>
  <r>
    <x v="162"/>
    <x v="274"/>
    <x v="1"/>
    <x v="0"/>
    <x v="457"/>
  </r>
  <r>
    <x v="162"/>
    <x v="274"/>
    <x v="0"/>
    <x v="0"/>
    <x v="510"/>
  </r>
  <r>
    <x v="163"/>
    <x v="278"/>
    <x v="1"/>
    <x v="0"/>
    <x v="634"/>
  </r>
  <r>
    <x v="163"/>
    <x v="278"/>
    <x v="0"/>
    <x v="0"/>
    <x v="625"/>
  </r>
  <r>
    <x v="164"/>
    <x v="304"/>
    <x v="1"/>
    <x v="0"/>
    <x v="516"/>
  </r>
  <r>
    <x v="164"/>
    <x v="304"/>
    <x v="0"/>
    <x v="0"/>
    <x v="549"/>
  </r>
  <r>
    <x v="165"/>
    <x v="174"/>
    <x v="1"/>
    <x v="0"/>
    <x v="619"/>
  </r>
  <r>
    <x v="165"/>
    <x v="174"/>
    <x v="0"/>
    <x v="0"/>
    <x v="626"/>
  </r>
  <r>
    <x v="166"/>
    <x v="35"/>
    <x v="1"/>
    <x v="0"/>
    <x v="543"/>
  </r>
  <r>
    <x v="166"/>
    <x v="35"/>
    <x v="0"/>
    <x v="0"/>
    <x v="608"/>
  </r>
  <r>
    <x v="167"/>
    <x v="107"/>
    <x v="1"/>
    <x v="0"/>
    <x v="481"/>
  </r>
  <r>
    <x v="167"/>
    <x v="107"/>
    <x v="0"/>
    <x v="0"/>
    <x v="474"/>
  </r>
  <r>
    <x v="168"/>
    <x v="199"/>
    <x v="1"/>
    <x v="0"/>
    <x v="595"/>
  </r>
  <r>
    <x v="168"/>
    <x v="199"/>
    <x v="0"/>
    <x v="0"/>
    <x v="603"/>
  </r>
  <r>
    <x v="169"/>
    <x v="215"/>
    <x v="1"/>
    <x v="0"/>
    <x v="473"/>
  </r>
  <r>
    <x v="169"/>
    <x v="215"/>
    <x v="0"/>
    <x v="0"/>
    <x v="449"/>
  </r>
  <r>
    <x v="170"/>
    <x v="296"/>
    <x v="1"/>
    <x v="0"/>
    <x v="390"/>
  </r>
  <r>
    <x v="170"/>
    <x v="296"/>
    <x v="0"/>
    <x v="0"/>
    <x v="454"/>
  </r>
  <r>
    <x v="171"/>
    <x v="319"/>
    <x v="1"/>
    <x v="0"/>
    <x v="163"/>
  </r>
  <r>
    <x v="171"/>
    <x v="319"/>
    <x v="0"/>
    <x v="0"/>
    <x v="217"/>
  </r>
  <r>
    <x v="172"/>
    <x v="185"/>
    <x v="1"/>
    <x v="0"/>
    <x v="147"/>
  </r>
  <r>
    <x v="172"/>
    <x v="185"/>
    <x v="0"/>
    <x v="0"/>
    <x v="175"/>
  </r>
  <r>
    <x v="173"/>
    <x v="8"/>
    <x v="1"/>
    <x v="0"/>
    <x v="610"/>
  </r>
  <r>
    <x v="173"/>
    <x v="8"/>
    <x v="0"/>
    <x v="0"/>
    <x v="566"/>
  </r>
  <r>
    <x v="174"/>
    <x v="295"/>
    <x v="1"/>
    <x v="0"/>
    <x v="484"/>
  </r>
  <r>
    <x v="174"/>
    <x v="295"/>
    <x v="0"/>
    <x v="0"/>
    <x v="342"/>
  </r>
  <r>
    <x v="175"/>
    <x v="132"/>
    <x v="1"/>
    <x v="0"/>
    <x v="658"/>
  </r>
  <r>
    <x v="175"/>
    <x v="132"/>
    <x v="0"/>
    <x v="0"/>
    <x v="648"/>
  </r>
  <r>
    <x v="176"/>
    <x v="9"/>
    <x v="1"/>
    <x v="0"/>
    <x v="94"/>
  </r>
  <r>
    <x v="176"/>
    <x v="9"/>
    <x v="0"/>
    <x v="0"/>
    <x v="76"/>
  </r>
  <r>
    <x v="177"/>
    <x v="62"/>
    <x v="1"/>
    <x v="0"/>
    <x v="108"/>
  </r>
  <r>
    <x v="177"/>
    <x v="62"/>
    <x v="0"/>
    <x v="0"/>
    <x v="54"/>
  </r>
  <r>
    <x v="178"/>
    <x v="86"/>
    <x v="1"/>
    <x v="0"/>
    <x v="266"/>
  </r>
  <r>
    <x v="178"/>
    <x v="86"/>
    <x v="0"/>
    <x v="0"/>
    <x v="166"/>
  </r>
  <r>
    <x v="179"/>
    <x v="125"/>
    <x v="1"/>
    <x v="0"/>
    <x v="158"/>
  </r>
  <r>
    <x v="179"/>
    <x v="125"/>
    <x v="0"/>
    <x v="0"/>
    <x v="146"/>
  </r>
  <r>
    <x v="180"/>
    <x v="284"/>
    <x v="1"/>
    <x v="0"/>
    <x v="91"/>
  </r>
  <r>
    <x v="180"/>
    <x v="284"/>
    <x v="0"/>
    <x v="0"/>
    <x v="47"/>
  </r>
  <r>
    <x v="181"/>
    <x v="351"/>
    <x v="1"/>
    <x v="0"/>
    <x v="159"/>
  </r>
  <r>
    <x v="181"/>
    <x v="351"/>
    <x v="0"/>
    <x v="0"/>
    <x v="88"/>
  </r>
  <r>
    <x v="182"/>
    <x v="353"/>
    <x v="1"/>
    <x v="0"/>
    <x v="133"/>
  </r>
  <r>
    <x v="182"/>
    <x v="353"/>
    <x v="0"/>
    <x v="0"/>
    <x v="142"/>
  </r>
  <r>
    <x v="183"/>
    <x v="159"/>
    <x v="1"/>
    <x v="0"/>
    <x v="300"/>
  </r>
  <r>
    <x v="183"/>
    <x v="159"/>
    <x v="0"/>
    <x v="0"/>
    <x v="272"/>
  </r>
  <r>
    <x v="184"/>
    <x v="1"/>
    <x v="1"/>
    <x v="0"/>
    <x v="365"/>
  </r>
  <r>
    <x v="184"/>
    <x v="1"/>
    <x v="0"/>
    <x v="0"/>
    <x v="241"/>
  </r>
  <r>
    <x v="185"/>
    <x v="56"/>
    <x v="1"/>
    <x v="0"/>
    <x v="338"/>
  </r>
  <r>
    <x v="185"/>
    <x v="56"/>
    <x v="0"/>
    <x v="0"/>
    <x v="263"/>
  </r>
  <r>
    <x v="186"/>
    <x v="207"/>
    <x v="1"/>
    <x v="0"/>
    <x v="140"/>
  </r>
  <r>
    <x v="186"/>
    <x v="207"/>
    <x v="0"/>
    <x v="0"/>
    <x v="55"/>
  </r>
  <r>
    <x v="187"/>
    <x v="281"/>
    <x v="1"/>
    <x v="0"/>
    <x v="62"/>
  </r>
  <r>
    <x v="187"/>
    <x v="281"/>
    <x v="0"/>
    <x v="0"/>
    <x v="25"/>
  </r>
  <r>
    <x v="188"/>
    <x v="307"/>
    <x v="1"/>
    <x v="0"/>
    <x v="7"/>
  </r>
  <r>
    <x v="188"/>
    <x v="307"/>
    <x v="0"/>
    <x v="0"/>
    <x v="11"/>
  </r>
  <r>
    <x v="189"/>
    <x v="181"/>
    <x v="1"/>
    <x v="0"/>
    <x v="154"/>
  </r>
  <r>
    <x v="189"/>
    <x v="181"/>
    <x v="0"/>
    <x v="0"/>
    <x v="177"/>
  </r>
  <r>
    <x v="190"/>
    <x v="81"/>
    <x v="1"/>
    <x v="0"/>
    <x v="649"/>
  </r>
  <r>
    <x v="190"/>
    <x v="81"/>
    <x v="0"/>
    <x v="0"/>
    <x v="644"/>
  </r>
  <r>
    <x v="191"/>
    <x v="89"/>
    <x v="1"/>
    <x v="0"/>
    <x v="488"/>
  </r>
  <r>
    <x v="191"/>
    <x v="89"/>
    <x v="0"/>
    <x v="0"/>
    <x v="542"/>
  </r>
  <r>
    <x v="192"/>
    <x v="234"/>
    <x v="1"/>
    <x v="0"/>
    <x v="593"/>
  </r>
  <r>
    <x v="192"/>
    <x v="234"/>
    <x v="0"/>
    <x v="0"/>
    <x v="597"/>
  </r>
  <r>
    <x v="193"/>
    <x v="287"/>
    <x v="1"/>
    <x v="0"/>
    <x v="572"/>
  </r>
  <r>
    <x v="193"/>
    <x v="287"/>
    <x v="0"/>
    <x v="0"/>
    <x v="545"/>
  </r>
  <r>
    <x v="194"/>
    <x v="297"/>
    <x v="1"/>
    <x v="0"/>
    <x v="501"/>
  </r>
  <r>
    <x v="194"/>
    <x v="297"/>
    <x v="0"/>
    <x v="0"/>
    <x v="452"/>
  </r>
  <r>
    <x v="195"/>
    <x v="151"/>
    <x v="1"/>
    <x v="0"/>
    <x v="640"/>
  </r>
  <r>
    <x v="195"/>
    <x v="151"/>
    <x v="0"/>
    <x v="0"/>
    <x v="628"/>
  </r>
  <r>
    <x v="196"/>
    <x v="20"/>
    <x v="1"/>
    <x v="0"/>
    <x v="243"/>
  </r>
  <r>
    <x v="196"/>
    <x v="20"/>
    <x v="0"/>
    <x v="0"/>
    <x v="150"/>
  </r>
  <r>
    <x v="197"/>
    <x v="72"/>
    <x v="1"/>
    <x v="0"/>
    <x v="357"/>
  </r>
  <r>
    <x v="197"/>
    <x v="72"/>
    <x v="0"/>
    <x v="0"/>
    <x v="483"/>
  </r>
  <r>
    <x v="198"/>
    <x v="77"/>
    <x v="1"/>
    <x v="0"/>
    <x v="83"/>
  </r>
  <r>
    <x v="198"/>
    <x v="77"/>
    <x v="0"/>
    <x v="0"/>
    <x v="66"/>
  </r>
  <r>
    <x v="199"/>
    <x v="230"/>
    <x v="1"/>
    <x v="0"/>
    <x v="489"/>
  </r>
  <r>
    <x v="199"/>
    <x v="230"/>
    <x v="0"/>
    <x v="0"/>
    <x v="448"/>
  </r>
  <r>
    <x v="200"/>
    <x v="245"/>
    <x v="1"/>
    <x v="0"/>
    <x v="41"/>
  </r>
  <r>
    <x v="200"/>
    <x v="245"/>
    <x v="0"/>
    <x v="0"/>
    <x v="60"/>
  </r>
  <r>
    <x v="201"/>
    <x v="279"/>
    <x v="1"/>
    <x v="0"/>
    <x v="305"/>
  </r>
  <r>
    <x v="201"/>
    <x v="279"/>
    <x v="0"/>
    <x v="0"/>
    <x v="303"/>
  </r>
  <r>
    <x v="202"/>
    <x v="300"/>
    <x v="1"/>
    <x v="0"/>
    <x v="242"/>
  </r>
  <r>
    <x v="202"/>
    <x v="300"/>
    <x v="0"/>
    <x v="0"/>
    <x v="304"/>
  </r>
  <r>
    <x v="203"/>
    <x v="343"/>
    <x v="1"/>
    <x v="0"/>
    <x v="49"/>
  </r>
  <r>
    <x v="203"/>
    <x v="343"/>
    <x v="0"/>
    <x v="0"/>
    <x v="139"/>
  </r>
  <r>
    <x v="204"/>
    <x v="52"/>
    <x v="1"/>
    <x v="0"/>
    <x v="85"/>
  </r>
  <r>
    <x v="204"/>
    <x v="52"/>
    <x v="0"/>
    <x v="0"/>
    <x v="137"/>
  </r>
  <r>
    <x v="205"/>
    <x v="201"/>
    <x v="1"/>
    <x v="0"/>
    <x v="299"/>
  </r>
  <r>
    <x v="205"/>
    <x v="201"/>
    <x v="0"/>
    <x v="0"/>
    <x v="326"/>
  </r>
  <r>
    <x v="206"/>
    <x v="290"/>
    <x v="1"/>
    <x v="0"/>
    <x v="12"/>
  </r>
  <r>
    <x v="206"/>
    <x v="290"/>
    <x v="0"/>
    <x v="0"/>
    <x v="9"/>
  </r>
  <r>
    <x v="207"/>
    <x v="302"/>
    <x v="1"/>
    <x v="0"/>
    <x v="226"/>
  </r>
  <r>
    <x v="207"/>
    <x v="302"/>
    <x v="0"/>
    <x v="0"/>
    <x v="330"/>
  </r>
  <r>
    <x v="208"/>
    <x v="305"/>
    <x v="1"/>
    <x v="0"/>
    <x v="44"/>
  </r>
  <r>
    <x v="208"/>
    <x v="305"/>
    <x v="0"/>
    <x v="0"/>
    <x v="27"/>
  </r>
  <r>
    <x v="209"/>
    <x v="144"/>
    <x v="1"/>
    <x v="0"/>
    <x v="229"/>
  </r>
  <r>
    <x v="209"/>
    <x v="144"/>
    <x v="0"/>
    <x v="0"/>
    <x v="258"/>
  </r>
  <r>
    <x v="210"/>
    <x v="99"/>
    <x v="1"/>
    <x v="0"/>
    <x v="206"/>
  </r>
  <r>
    <x v="210"/>
    <x v="99"/>
    <x v="0"/>
    <x v="0"/>
    <x v="294"/>
  </r>
  <r>
    <x v="211"/>
    <x v="219"/>
    <x v="1"/>
    <x v="0"/>
    <x v="446"/>
  </r>
  <r>
    <x v="211"/>
    <x v="219"/>
    <x v="0"/>
    <x v="0"/>
    <x v="556"/>
  </r>
  <r>
    <x v="212"/>
    <x v="317"/>
    <x v="1"/>
    <x v="0"/>
    <x v="122"/>
  </r>
  <r>
    <x v="212"/>
    <x v="317"/>
    <x v="0"/>
    <x v="0"/>
    <x v="145"/>
  </r>
  <r>
    <x v="213"/>
    <x v="360"/>
    <x v="1"/>
    <x v="0"/>
    <x v="192"/>
  </r>
  <r>
    <x v="213"/>
    <x v="360"/>
    <x v="0"/>
    <x v="0"/>
    <x v="301"/>
  </r>
  <r>
    <x v="214"/>
    <x v="364"/>
    <x v="1"/>
    <x v="0"/>
    <x v="341"/>
  </r>
  <r>
    <x v="214"/>
    <x v="364"/>
    <x v="0"/>
    <x v="0"/>
    <x v="425"/>
  </r>
  <r>
    <x v="215"/>
    <x v="365"/>
    <x v="1"/>
    <x v="0"/>
    <x v="250"/>
  </r>
  <r>
    <x v="215"/>
    <x v="365"/>
    <x v="0"/>
    <x v="0"/>
    <x v="346"/>
  </r>
  <r>
    <x v="216"/>
    <x v="350"/>
    <x v="1"/>
    <x v="0"/>
    <x v="34"/>
  </r>
  <r>
    <x v="216"/>
    <x v="350"/>
    <x v="0"/>
    <x v="0"/>
    <x v="106"/>
  </r>
  <r>
    <x v="217"/>
    <x v="194"/>
    <x v="1"/>
    <x v="0"/>
    <x v="368"/>
  </r>
  <r>
    <x v="217"/>
    <x v="194"/>
    <x v="0"/>
    <x v="0"/>
    <x v="439"/>
  </r>
  <r>
    <x v="218"/>
    <x v="67"/>
    <x v="1"/>
    <x v="0"/>
    <x v="118"/>
  </r>
  <r>
    <x v="218"/>
    <x v="67"/>
    <x v="0"/>
    <x v="0"/>
    <x v="220"/>
  </r>
  <r>
    <x v="219"/>
    <x v="73"/>
    <x v="1"/>
    <x v="0"/>
    <x v="50"/>
  </r>
  <r>
    <x v="219"/>
    <x v="73"/>
    <x v="0"/>
    <x v="0"/>
    <x v="77"/>
  </r>
  <r>
    <x v="220"/>
    <x v="79"/>
    <x v="1"/>
    <x v="0"/>
    <x v="1"/>
  </r>
  <r>
    <x v="220"/>
    <x v="79"/>
    <x v="0"/>
    <x v="0"/>
    <x v="8"/>
  </r>
  <r>
    <x v="221"/>
    <x v="100"/>
    <x v="1"/>
    <x v="0"/>
    <x v="32"/>
  </r>
  <r>
    <x v="221"/>
    <x v="100"/>
    <x v="0"/>
    <x v="0"/>
    <x v="198"/>
  </r>
  <r>
    <x v="222"/>
    <x v="235"/>
    <x v="1"/>
    <x v="0"/>
    <x v="309"/>
  </r>
  <r>
    <x v="222"/>
    <x v="235"/>
    <x v="0"/>
    <x v="0"/>
    <x v="467"/>
  </r>
  <r>
    <x v="223"/>
    <x v="237"/>
    <x v="1"/>
    <x v="0"/>
    <x v="22"/>
  </r>
  <r>
    <x v="223"/>
    <x v="237"/>
    <x v="0"/>
    <x v="0"/>
    <x v="125"/>
  </r>
  <r>
    <x v="224"/>
    <x v="248"/>
    <x v="1"/>
    <x v="0"/>
    <x v="23"/>
  </r>
  <r>
    <x v="224"/>
    <x v="248"/>
    <x v="0"/>
    <x v="0"/>
    <x v="129"/>
  </r>
  <r>
    <x v="225"/>
    <x v="149"/>
    <x v="1"/>
    <x v="0"/>
    <x v="186"/>
  </r>
  <r>
    <x v="225"/>
    <x v="149"/>
    <x v="0"/>
    <x v="0"/>
    <x v="212"/>
  </r>
  <r>
    <x v="226"/>
    <x v="47"/>
    <x v="1"/>
    <x v="0"/>
    <x v="401"/>
  </r>
  <r>
    <x v="226"/>
    <x v="47"/>
    <x v="0"/>
    <x v="0"/>
    <x v="529"/>
  </r>
  <r>
    <x v="227"/>
    <x v="87"/>
    <x v="1"/>
    <x v="0"/>
    <x v="350"/>
  </r>
  <r>
    <x v="227"/>
    <x v="87"/>
    <x v="0"/>
    <x v="0"/>
    <x v="497"/>
  </r>
  <r>
    <x v="228"/>
    <x v="90"/>
    <x v="1"/>
    <x v="0"/>
    <x v="564"/>
  </r>
  <r>
    <x v="228"/>
    <x v="90"/>
    <x v="0"/>
    <x v="0"/>
    <x v="614"/>
  </r>
  <r>
    <x v="229"/>
    <x v="291"/>
    <x v="1"/>
    <x v="0"/>
    <x v="143"/>
  </r>
  <r>
    <x v="229"/>
    <x v="291"/>
    <x v="0"/>
    <x v="0"/>
    <x v="244"/>
  </r>
  <r>
    <x v="230"/>
    <x v="328"/>
    <x v="1"/>
    <x v="0"/>
    <x v="109"/>
  </r>
  <r>
    <x v="230"/>
    <x v="328"/>
    <x v="0"/>
    <x v="0"/>
    <x v="308"/>
  </r>
  <r>
    <x v="231"/>
    <x v="349"/>
    <x v="1"/>
    <x v="0"/>
    <x v="139"/>
  </r>
  <r>
    <x v="231"/>
    <x v="349"/>
    <x v="0"/>
    <x v="0"/>
    <x v="359"/>
  </r>
  <r>
    <x v="232"/>
    <x v="152"/>
    <x v="1"/>
    <x v="0"/>
    <x v="380"/>
  </r>
  <r>
    <x v="232"/>
    <x v="152"/>
    <x v="0"/>
    <x v="0"/>
    <x v="416"/>
  </r>
  <r>
    <x v="233"/>
    <x v="54"/>
    <x v="1"/>
    <x v="0"/>
    <x v="142"/>
  </r>
  <r>
    <x v="233"/>
    <x v="54"/>
    <x v="0"/>
    <x v="0"/>
    <x v="261"/>
  </r>
  <r>
    <x v="234"/>
    <x v="57"/>
    <x v="1"/>
    <x v="0"/>
    <x v="26"/>
  </r>
  <r>
    <x v="234"/>
    <x v="57"/>
    <x v="0"/>
    <x v="0"/>
    <x v="63"/>
  </r>
  <r>
    <x v="235"/>
    <x v="92"/>
    <x v="1"/>
    <x v="0"/>
    <x v="31"/>
  </r>
  <r>
    <x v="235"/>
    <x v="92"/>
    <x v="0"/>
    <x v="0"/>
    <x v="114"/>
  </r>
  <r>
    <x v="236"/>
    <x v="106"/>
    <x v="1"/>
    <x v="0"/>
    <x v="8"/>
  </r>
  <r>
    <x v="236"/>
    <x v="106"/>
    <x v="0"/>
    <x v="0"/>
    <x v="36"/>
  </r>
  <r>
    <x v="237"/>
    <x v="200"/>
    <x v="1"/>
    <x v="0"/>
    <x v="3"/>
  </r>
  <r>
    <x v="237"/>
    <x v="200"/>
    <x v="0"/>
    <x v="0"/>
    <x v="17"/>
  </r>
  <r>
    <x v="238"/>
    <x v="221"/>
    <x v="1"/>
    <x v="0"/>
    <x v="18"/>
  </r>
  <r>
    <x v="238"/>
    <x v="221"/>
    <x v="0"/>
    <x v="0"/>
    <x v="35"/>
  </r>
  <r>
    <x v="239"/>
    <x v="272"/>
    <x v="1"/>
    <x v="0"/>
    <x v="46"/>
  </r>
  <r>
    <x v="239"/>
    <x v="272"/>
    <x v="0"/>
    <x v="0"/>
    <x v="126"/>
  </r>
  <r>
    <x v="240"/>
    <x v="345"/>
    <x v="1"/>
    <x v="0"/>
    <x v="6"/>
  </r>
  <r>
    <x v="240"/>
    <x v="345"/>
    <x v="0"/>
    <x v="0"/>
    <x v="21"/>
  </r>
  <r>
    <x v="241"/>
    <x v="157"/>
    <x v="1"/>
    <x v="0"/>
    <x v="58"/>
  </r>
  <r>
    <x v="241"/>
    <x v="157"/>
    <x v="0"/>
    <x v="0"/>
    <x v="129"/>
  </r>
  <r>
    <x v="242"/>
    <x v="25"/>
    <x v="1"/>
    <x v="0"/>
    <x v="65"/>
  </r>
  <r>
    <x v="242"/>
    <x v="25"/>
    <x v="0"/>
    <x v="0"/>
    <x v="180"/>
  </r>
  <r>
    <x v="243"/>
    <x v="31"/>
    <x v="1"/>
    <x v="0"/>
    <x v="179"/>
  </r>
  <r>
    <x v="243"/>
    <x v="31"/>
    <x v="0"/>
    <x v="0"/>
    <x v="249"/>
  </r>
  <r>
    <x v="244"/>
    <x v="244"/>
    <x v="1"/>
    <x v="0"/>
    <x v="373"/>
  </r>
  <r>
    <x v="244"/>
    <x v="244"/>
    <x v="0"/>
    <x v="0"/>
    <x v="472"/>
  </r>
  <r>
    <x v="245"/>
    <x v="334"/>
    <x v="1"/>
    <x v="0"/>
    <x v="107"/>
  </r>
  <r>
    <x v="245"/>
    <x v="334"/>
    <x v="0"/>
    <x v="0"/>
    <x v="273"/>
  </r>
  <r>
    <x v="246"/>
    <x v="362"/>
    <x v="1"/>
    <x v="0"/>
    <x v="285"/>
  </r>
  <r>
    <x v="246"/>
    <x v="362"/>
    <x v="0"/>
    <x v="0"/>
    <x v="393"/>
  </r>
  <r>
    <x v="247"/>
    <x v="223"/>
    <x v="1"/>
    <x v="0"/>
    <x v="19"/>
  </r>
  <r>
    <x v="247"/>
    <x v="223"/>
    <x v="0"/>
    <x v="0"/>
    <x v="96"/>
  </r>
  <r>
    <x v="248"/>
    <x v="254"/>
    <x v="1"/>
    <x v="0"/>
    <x v="392"/>
  </r>
  <r>
    <x v="248"/>
    <x v="254"/>
    <x v="0"/>
    <x v="0"/>
    <x v="541"/>
  </r>
  <r>
    <x v="249"/>
    <x v="308"/>
    <x v="1"/>
    <x v="0"/>
    <x v="92"/>
  </r>
  <r>
    <x v="249"/>
    <x v="308"/>
    <x v="0"/>
    <x v="0"/>
    <x v="201"/>
  </r>
  <r>
    <x v="250"/>
    <x v="313"/>
    <x v="1"/>
    <x v="0"/>
    <x v="149"/>
  </r>
  <r>
    <x v="250"/>
    <x v="313"/>
    <x v="0"/>
    <x v="0"/>
    <x v="224"/>
  </r>
  <r>
    <x v="251"/>
    <x v="314"/>
    <x v="1"/>
    <x v="0"/>
    <x v="13"/>
  </r>
  <r>
    <x v="251"/>
    <x v="314"/>
    <x v="0"/>
    <x v="0"/>
    <x v="51"/>
  </r>
  <r>
    <x v="252"/>
    <x v="169"/>
    <x v="1"/>
    <x v="0"/>
    <x v="604"/>
  </r>
  <r>
    <x v="252"/>
    <x v="169"/>
    <x v="0"/>
    <x v="0"/>
    <x v="622"/>
  </r>
  <r>
    <x v="253"/>
    <x v="7"/>
    <x v="1"/>
    <x v="0"/>
    <x v="415"/>
  </r>
  <r>
    <x v="253"/>
    <x v="7"/>
    <x v="0"/>
    <x v="0"/>
    <x v="407"/>
  </r>
  <r>
    <x v="254"/>
    <x v="88"/>
    <x v="1"/>
    <x v="0"/>
    <x v="168"/>
  </r>
  <r>
    <x v="254"/>
    <x v="88"/>
    <x v="0"/>
    <x v="0"/>
    <x v="196"/>
  </r>
  <r>
    <x v="255"/>
    <x v="91"/>
    <x v="1"/>
    <x v="0"/>
    <x v="360"/>
  </r>
  <r>
    <x v="255"/>
    <x v="91"/>
    <x v="0"/>
    <x v="0"/>
    <x v="477"/>
  </r>
  <r>
    <x v="256"/>
    <x v="289"/>
    <x v="1"/>
    <x v="0"/>
    <x v="376"/>
  </r>
  <r>
    <x v="256"/>
    <x v="289"/>
    <x v="0"/>
    <x v="0"/>
    <x v="366"/>
  </r>
  <r>
    <x v="257"/>
    <x v="153"/>
    <x v="1"/>
    <x v="0"/>
    <x v="443"/>
  </r>
  <r>
    <x v="257"/>
    <x v="153"/>
    <x v="0"/>
    <x v="0"/>
    <x v="400"/>
  </r>
  <r>
    <x v="258"/>
    <x v="27"/>
    <x v="1"/>
    <x v="0"/>
    <x v="268"/>
  </r>
  <r>
    <x v="258"/>
    <x v="27"/>
    <x v="0"/>
    <x v="0"/>
    <x v="364"/>
  </r>
  <r>
    <x v="259"/>
    <x v="36"/>
    <x v="1"/>
    <x v="0"/>
    <x v="421"/>
  </r>
  <r>
    <x v="259"/>
    <x v="36"/>
    <x v="0"/>
    <x v="0"/>
    <x v="455"/>
  </r>
  <r>
    <x v="260"/>
    <x v="211"/>
    <x v="1"/>
    <x v="0"/>
    <x v="138"/>
  </r>
  <r>
    <x v="260"/>
    <x v="211"/>
    <x v="0"/>
    <x v="0"/>
    <x v="235"/>
  </r>
  <r>
    <x v="261"/>
    <x v="266"/>
    <x v="1"/>
    <x v="0"/>
    <x v="141"/>
  </r>
  <r>
    <x v="261"/>
    <x v="266"/>
    <x v="0"/>
    <x v="0"/>
    <x v="209"/>
  </r>
  <r>
    <x v="262"/>
    <x v="309"/>
    <x v="1"/>
    <x v="0"/>
    <x v="521"/>
  </r>
  <r>
    <x v="262"/>
    <x v="309"/>
    <x v="0"/>
    <x v="0"/>
    <x v="575"/>
  </r>
  <r>
    <x v="263"/>
    <x v="316"/>
    <x v="1"/>
    <x v="0"/>
    <x v="251"/>
  </r>
  <r>
    <x v="263"/>
    <x v="316"/>
    <x v="0"/>
    <x v="0"/>
    <x v="346"/>
  </r>
  <r>
    <x v="264"/>
    <x v="331"/>
    <x v="1"/>
    <x v="0"/>
    <x v="103"/>
  </r>
  <r>
    <x v="264"/>
    <x v="331"/>
    <x v="0"/>
    <x v="0"/>
    <x v="254"/>
  </r>
  <r>
    <x v="265"/>
    <x v="124"/>
    <x v="1"/>
    <x v="0"/>
    <x v="169"/>
  </r>
  <r>
    <x v="265"/>
    <x v="124"/>
    <x v="0"/>
    <x v="0"/>
    <x v="246"/>
  </r>
  <r>
    <x v="266"/>
    <x v="182"/>
    <x v="1"/>
    <x v="0"/>
    <x v="645"/>
  </r>
  <r>
    <x v="266"/>
    <x v="182"/>
    <x v="0"/>
    <x v="0"/>
    <x v="652"/>
  </r>
  <r>
    <x v="267"/>
    <x v="48"/>
    <x v="1"/>
    <x v="0"/>
    <x v="172"/>
  </r>
  <r>
    <x v="267"/>
    <x v="48"/>
    <x v="0"/>
    <x v="0"/>
    <x v="275"/>
  </r>
  <r>
    <x v="268"/>
    <x v="60"/>
    <x v="1"/>
    <x v="0"/>
    <x v="369"/>
  </r>
  <r>
    <x v="268"/>
    <x v="60"/>
    <x v="0"/>
    <x v="0"/>
    <x v="466"/>
  </r>
  <r>
    <x v="269"/>
    <x v="61"/>
    <x v="1"/>
    <x v="0"/>
    <x v="289"/>
  </r>
  <r>
    <x v="269"/>
    <x v="61"/>
    <x v="0"/>
    <x v="0"/>
    <x v="430"/>
  </r>
  <r>
    <x v="270"/>
    <x v="75"/>
    <x v="1"/>
    <x v="0"/>
    <x v="236"/>
  </r>
  <r>
    <x v="270"/>
    <x v="75"/>
    <x v="0"/>
    <x v="0"/>
    <x v="322"/>
  </r>
  <r>
    <x v="271"/>
    <x v="252"/>
    <x v="1"/>
    <x v="0"/>
    <x v="115"/>
  </r>
  <r>
    <x v="271"/>
    <x v="252"/>
    <x v="0"/>
    <x v="0"/>
    <x v="236"/>
  </r>
  <r>
    <x v="272"/>
    <x v="298"/>
    <x v="1"/>
    <x v="0"/>
    <x v="462"/>
  </r>
  <r>
    <x v="272"/>
    <x v="298"/>
    <x v="0"/>
    <x v="0"/>
    <x v="558"/>
  </r>
  <r>
    <x v="273"/>
    <x v="184"/>
    <x v="1"/>
    <x v="0"/>
    <x v="5"/>
  </r>
  <r>
    <x v="273"/>
    <x v="184"/>
    <x v="0"/>
    <x v="0"/>
    <x v="14"/>
  </r>
  <r>
    <x v="274"/>
    <x v="14"/>
    <x v="1"/>
    <x v="0"/>
    <x v="151"/>
  </r>
  <r>
    <x v="274"/>
    <x v="14"/>
    <x v="0"/>
    <x v="0"/>
    <x v="178"/>
  </r>
  <r>
    <x v="275"/>
    <x v="70"/>
    <x v="1"/>
    <x v="0"/>
    <x v="227"/>
  </r>
  <r>
    <x v="275"/>
    <x v="70"/>
    <x v="0"/>
    <x v="0"/>
    <x v="220"/>
  </r>
  <r>
    <x v="276"/>
    <x v="71"/>
    <x v="1"/>
    <x v="0"/>
    <x v="226"/>
  </r>
  <r>
    <x v="276"/>
    <x v="71"/>
    <x v="0"/>
    <x v="0"/>
    <x v="136"/>
  </r>
  <r>
    <x v="277"/>
    <x v="74"/>
    <x v="1"/>
    <x v="0"/>
    <x v="110"/>
  </r>
  <r>
    <x v="277"/>
    <x v="74"/>
    <x v="0"/>
    <x v="0"/>
    <x v="33"/>
  </r>
  <r>
    <x v="278"/>
    <x v="114"/>
    <x v="1"/>
    <x v="0"/>
    <x v="169"/>
  </r>
  <r>
    <x v="278"/>
    <x v="114"/>
    <x v="0"/>
    <x v="0"/>
    <x v="181"/>
  </r>
  <r>
    <x v="279"/>
    <x v="119"/>
    <x v="1"/>
    <x v="0"/>
    <x v="252"/>
  </r>
  <r>
    <x v="279"/>
    <x v="119"/>
    <x v="0"/>
    <x v="0"/>
    <x v="203"/>
  </r>
  <r>
    <x v="280"/>
    <x v="359"/>
    <x v="1"/>
    <x v="0"/>
    <x v="157"/>
  </r>
  <r>
    <x v="280"/>
    <x v="359"/>
    <x v="0"/>
    <x v="0"/>
    <x v="254"/>
  </r>
  <r>
    <x v="281"/>
    <x v="361"/>
    <x v="1"/>
    <x v="0"/>
    <x v="293"/>
  </r>
  <r>
    <x v="281"/>
    <x v="361"/>
    <x v="0"/>
    <x v="0"/>
    <x v="245"/>
  </r>
  <r>
    <x v="282"/>
    <x v="148"/>
    <x v="1"/>
    <x v="0"/>
    <x v="130"/>
  </r>
  <r>
    <x v="282"/>
    <x v="148"/>
    <x v="0"/>
    <x v="0"/>
    <x v="69"/>
  </r>
  <r>
    <x v="283"/>
    <x v="45"/>
    <x v="1"/>
    <x v="0"/>
    <x v="221"/>
  </r>
  <r>
    <x v="283"/>
    <x v="45"/>
    <x v="0"/>
    <x v="0"/>
    <x v="458"/>
  </r>
  <r>
    <x v="284"/>
    <x v="55"/>
    <x v="1"/>
    <x v="0"/>
    <x v="152"/>
  </r>
  <r>
    <x v="284"/>
    <x v="55"/>
    <x v="0"/>
    <x v="0"/>
    <x v="230"/>
  </r>
  <r>
    <x v="285"/>
    <x v="104"/>
    <x v="1"/>
    <x v="0"/>
    <x v="185"/>
  </r>
  <r>
    <x v="285"/>
    <x v="104"/>
    <x v="0"/>
    <x v="0"/>
    <x v="214"/>
  </r>
  <r>
    <x v="286"/>
    <x v="117"/>
    <x v="1"/>
    <x v="0"/>
    <x v="117"/>
  </r>
  <r>
    <x v="286"/>
    <x v="117"/>
    <x v="0"/>
    <x v="0"/>
    <x v="278"/>
  </r>
  <r>
    <x v="287"/>
    <x v="253"/>
    <x v="1"/>
    <x v="0"/>
    <x v="121"/>
  </r>
  <r>
    <x v="287"/>
    <x v="253"/>
    <x v="0"/>
    <x v="0"/>
    <x v="240"/>
  </r>
  <r>
    <x v="288"/>
    <x v="156"/>
    <x v="1"/>
    <x v="0"/>
    <x v="284"/>
  </r>
  <r>
    <x v="288"/>
    <x v="156"/>
    <x v="0"/>
    <x v="0"/>
    <x v="338"/>
  </r>
  <r>
    <x v="289"/>
    <x v="38"/>
    <x v="1"/>
    <x v="0"/>
    <x v="320"/>
  </r>
  <r>
    <x v="289"/>
    <x v="38"/>
    <x v="0"/>
    <x v="0"/>
    <x v="352"/>
  </r>
  <r>
    <x v="290"/>
    <x v="84"/>
    <x v="1"/>
    <x v="0"/>
    <x v="643"/>
  </r>
  <r>
    <x v="290"/>
    <x v="84"/>
    <x v="0"/>
    <x v="0"/>
    <x v="642"/>
  </r>
  <r>
    <x v="291"/>
    <x v="315"/>
    <x v="1"/>
    <x v="0"/>
    <x v="560"/>
  </r>
  <r>
    <x v="291"/>
    <x v="315"/>
    <x v="0"/>
    <x v="0"/>
    <x v="551"/>
  </r>
  <r>
    <x v="292"/>
    <x v="330"/>
    <x v="1"/>
    <x v="0"/>
    <x v="246"/>
  </r>
  <r>
    <x v="292"/>
    <x v="330"/>
    <x v="0"/>
    <x v="0"/>
    <x v="271"/>
  </r>
  <r>
    <x v="293"/>
    <x v="356"/>
    <x v="1"/>
    <x v="0"/>
    <x v="328"/>
  </r>
  <r>
    <x v="293"/>
    <x v="356"/>
    <x v="0"/>
    <x v="0"/>
    <x v="319"/>
  </r>
  <r>
    <x v="294"/>
    <x v="189"/>
    <x v="1"/>
    <x v="0"/>
    <x v="418"/>
  </r>
  <r>
    <x v="294"/>
    <x v="189"/>
    <x v="0"/>
    <x v="0"/>
    <x v="479"/>
  </r>
  <r>
    <x v="295"/>
    <x v="203"/>
    <x v="1"/>
    <x v="0"/>
    <x v="38"/>
  </r>
  <r>
    <x v="295"/>
    <x v="203"/>
    <x v="0"/>
    <x v="0"/>
    <x v="79"/>
  </r>
  <r>
    <x v="296"/>
    <x v="226"/>
    <x v="1"/>
    <x v="0"/>
    <x v="285"/>
  </r>
  <r>
    <x v="296"/>
    <x v="226"/>
    <x v="0"/>
    <x v="0"/>
    <x v="409"/>
  </r>
  <r>
    <x v="297"/>
    <x v="229"/>
    <x v="1"/>
    <x v="0"/>
    <x v="253"/>
  </r>
  <r>
    <x v="297"/>
    <x v="229"/>
    <x v="0"/>
    <x v="0"/>
    <x v="194"/>
  </r>
  <r>
    <x v="298"/>
    <x v="303"/>
    <x v="1"/>
    <x v="0"/>
    <x v="112"/>
  </r>
  <r>
    <x v="298"/>
    <x v="303"/>
    <x v="0"/>
    <x v="0"/>
    <x v="109"/>
  </r>
  <r>
    <x v="299"/>
    <x v="313"/>
    <x v="1"/>
    <x v="0"/>
    <x v="61"/>
  </r>
  <r>
    <x v="299"/>
    <x v="313"/>
    <x v="0"/>
    <x v="0"/>
    <x v="52"/>
  </r>
  <r>
    <x v="300"/>
    <x v="326"/>
    <x v="1"/>
    <x v="0"/>
    <x v="159"/>
  </r>
  <r>
    <x v="300"/>
    <x v="326"/>
    <x v="0"/>
    <x v="0"/>
    <x v="216"/>
  </r>
  <r>
    <x v="301"/>
    <x v="347"/>
    <x v="1"/>
    <x v="0"/>
    <x v="153"/>
  </r>
  <r>
    <x v="301"/>
    <x v="347"/>
    <x v="0"/>
    <x v="0"/>
    <x v="189"/>
  </r>
  <r>
    <x v="302"/>
    <x v="348"/>
    <x v="1"/>
    <x v="0"/>
    <x v="102"/>
  </r>
  <r>
    <x v="302"/>
    <x v="348"/>
    <x v="0"/>
    <x v="0"/>
    <x v="176"/>
  </r>
  <r>
    <x v="303"/>
    <x v="191"/>
    <x v="1"/>
    <x v="0"/>
    <x v="647"/>
  </r>
  <r>
    <x v="303"/>
    <x v="191"/>
    <x v="0"/>
    <x v="0"/>
    <x v="651"/>
  </r>
  <r>
    <x v="304"/>
    <x v="17"/>
    <x v="1"/>
    <x v="0"/>
    <x v="355"/>
  </r>
  <r>
    <x v="304"/>
    <x v="17"/>
    <x v="0"/>
    <x v="0"/>
    <x v="450"/>
  </r>
  <r>
    <x v="305"/>
    <x v="46"/>
    <x v="1"/>
    <x v="0"/>
    <x v="124"/>
  </r>
  <r>
    <x v="305"/>
    <x v="46"/>
    <x v="0"/>
    <x v="0"/>
    <x v="183"/>
  </r>
  <r>
    <x v="306"/>
    <x v="213"/>
    <x v="1"/>
    <x v="0"/>
    <x v="42"/>
  </r>
  <r>
    <x v="306"/>
    <x v="213"/>
    <x v="0"/>
    <x v="0"/>
    <x v="95"/>
  </r>
  <r>
    <x v="307"/>
    <x v="222"/>
    <x v="1"/>
    <x v="0"/>
    <x v="568"/>
  </r>
  <r>
    <x v="307"/>
    <x v="222"/>
    <x v="0"/>
    <x v="0"/>
    <x v="573"/>
  </r>
  <r>
    <x v="308"/>
    <x v="256"/>
    <x v="1"/>
    <x v="0"/>
    <x v="187"/>
  </r>
  <r>
    <x v="308"/>
    <x v="256"/>
    <x v="0"/>
    <x v="0"/>
    <x v="234"/>
  </r>
  <r>
    <x v="309"/>
    <x v="78"/>
    <x v="1"/>
    <x v="0"/>
    <x v="347"/>
  </r>
  <r>
    <x v="309"/>
    <x v="78"/>
    <x v="0"/>
    <x v="0"/>
    <x v="438"/>
  </r>
  <r>
    <x v="310"/>
    <x v="82"/>
    <x v="1"/>
    <x v="0"/>
    <x v="86"/>
  </r>
  <r>
    <x v="310"/>
    <x v="82"/>
    <x v="0"/>
    <x v="0"/>
    <x v="204"/>
  </r>
  <r>
    <x v="311"/>
    <x v="96"/>
    <x v="1"/>
    <x v="0"/>
    <x v="67"/>
  </r>
  <r>
    <x v="311"/>
    <x v="96"/>
    <x v="0"/>
    <x v="0"/>
    <x v="191"/>
  </r>
  <r>
    <x v="312"/>
    <x v="225"/>
    <x v="1"/>
    <x v="0"/>
    <x v="53"/>
  </r>
  <r>
    <x v="312"/>
    <x v="225"/>
    <x v="0"/>
    <x v="0"/>
    <x v="126"/>
  </r>
  <r>
    <x v="313"/>
    <x v="232"/>
    <x v="1"/>
    <x v="0"/>
    <x v="372"/>
  </r>
  <r>
    <x v="313"/>
    <x v="232"/>
    <x v="0"/>
    <x v="0"/>
    <x v="420"/>
  </r>
  <r>
    <x v="314"/>
    <x v="301"/>
    <x v="1"/>
    <x v="0"/>
    <x v="56"/>
  </r>
  <r>
    <x v="314"/>
    <x v="301"/>
    <x v="0"/>
    <x v="0"/>
    <x v="132"/>
  </r>
  <r>
    <x v="315"/>
    <x v="164"/>
    <x v="1"/>
    <x v="0"/>
    <x v="362"/>
  </r>
  <r>
    <x v="315"/>
    <x v="164"/>
    <x v="0"/>
    <x v="0"/>
    <x v="388"/>
  </r>
  <r>
    <x v="316"/>
    <x v="21"/>
    <x v="1"/>
    <x v="0"/>
    <x v="260"/>
  </r>
  <r>
    <x v="316"/>
    <x v="21"/>
    <x v="0"/>
    <x v="0"/>
    <x v="398"/>
  </r>
  <r>
    <x v="317"/>
    <x v="325"/>
    <x v="1"/>
    <x v="0"/>
    <x v="459"/>
  </r>
  <r>
    <x v="317"/>
    <x v="325"/>
    <x v="0"/>
    <x v="0"/>
    <x v="580"/>
  </r>
  <r>
    <x v="318"/>
    <x v="134"/>
    <x v="1"/>
    <x v="0"/>
    <x v="616"/>
  </r>
  <r>
    <x v="318"/>
    <x v="134"/>
    <x v="0"/>
    <x v="0"/>
    <x v="636"/>
  </r>
  <r>
    <x v="319"/>
    <x v="187"/>
    <x v="1"/>
    <x v="0"/>
    <x v="563"/>
  </r>
  <r>
    <x v="319"/>
    <x v="187"/>
    <x v="0"/>
    <x v="0"/>
    <x v="588"/>
  </r>
  <r>
    <x v="320"/>
    <x v="16"/>
    <x v="1"/>
    <x v="0"/>
    <x v="222"/>
  </r>
  <r>
    <x v="320"/>
    <x v="16"/>
    <x v="0"/>
    <x v="0"/>
    <x v="429"/>
  </r>
  <r>
    <x v="321"/>
    <x v="23"/>
    <x v="1"/>
    <x v="0"/>
    <x v="202"/>
  </r>
  <r>
    <x v="321"/>
    <x v="23"/>
    <x v="0"/>
    <x v="0"/>
    <x v="354"/>
  </r>
  <r>
    <x v="322"/>
    <x v="49"/>
    <x v="1"/>
    <x v="0"/>
    <x v="171"/>
  </r>
  <r>
    <x v="322"/>
    <x v="49"/>
    <x v="0"/>
    <x v="0"/>
    <x v="375"/>
  </r>
  <r>
    <x v="323"/>
    <x v="59"/>
    <x v="1"/>
    <x v="0"/>
    <x v="119"/>
  </r>
  <r>
    <x v="323"/>
    <x v="59"/>
    <x v="0"/>
    <x v="0"/>
    <x v="223"/>
  </r>
  <r>
    <x v="324"/>
    <x v="277"/>
    <x v="1"/>
    <x v="0"/>
    <x v="95"/>
  </r>
  <r>
    <x v="324"/>
    <x v="277"/>
    <x v="0"/>
    <x v="0"/>
    <x v="335"/>
  </r>
  <r>
    <x v="325"/>
    <x v="333"/>
    <x v="1"/>
    <x v="0"/>
    <x v="110"/>
  </r>
  <r>
    <x v="325"/>
    <x v="333"/>
    <x v="0"/>
    <x v="0"/>
    <x v="247"/>
  </r>
  <r>
    <x v="326"/>
    <x v="145"/>
    <x v="1"/>
    <x v="0"/>
    <x v="436"/>
  </r>
  <r>
    <x v="326"/>
    <x v="145"/>
    <x v="0"/>
    <x v="0"/>
    <x v="534"/>
  </r>
  <r>
    <x v="327"/>
    <x v="0"/>
    <x v="1"/>
    <x v="0"/>
    <x v="384"/>
  </r>
  <r>
    <x v="327"/>
    <x v="0"/>
    <x v="0"/>
    <x v="0"/>
    <x v="383"/>
  </r>
  <r>
    <x v="328"/>
    <x v="111"/>
    <x v="1"/>
    <x v="0"/>
    <x v="487"/>
  </r>
  <r>
    <x v="328"/>
    <x v="111"/>
    <x v="0"/>
    <x v="0"/>
    <x v="528"/>
  </r>
  <r>
    <x v="329"/>
    <x v="270"/>
    <x v="1"/>
    <x v="0"/>
    <x v="280"/>
  </r>
  <r>
    <x v="329"/>
    <x v="270"/>
    <x v="0"/>
    <x v="0"/>
    <x v="378"/>
  </r>
  <r>
    <x v="330"/>
    <x v="341"/>
    <x v="1"/>
    <x v="0"/>
    <x v="600"/>
  </r>
  <r>
    <x v="330"/>
    <x v="341"/>
    <x v="0"/>
    <x v="0"/>
    <x v="624"/>
  </r>
  <r>
    <x v="331"/>
    <x v="190"/>
    <x v="1"/>
    <x v="0"/>
    <x v="606"/>
  </r>
  <r>
    <x v="331"/>
    <x v="190"/>
    <x v="0"/>
    <x v="0"/>
    <x v="630"/>
  </r>
  <r>
    <x v="332"/>
    <x v="65"/>
    <x v="1"/>
    <x v="0"/>
    <x v="638"/>
  </r>
  <r>
    <x v="332"/>
    <x v="65"/>
    <x v="0"/>
    <x v="0"/>
    <x v="653"/>
  </r>
  <r>
    <x v="333"/>
    <x v="206"/>
    <x v="1"/>
    <x v="0"/>
    <x v="123"/>
  </r>
  <r>
    <x v="333"/>
    <x v="206"/>
    <x v="0"/>
    <x v="0"/>
    <x v="332"/>
  </r>
  <r>
    <x v="334"/>
    <x v="212"/>
    <x v="1"/>
    <x v="0"/>
    <x v="424"/>
  </r>
  <r>
    <x v="334"/>
    <x v="212"/>
    <x v="0"/>
    <x v="0"/>
    <x v="539"/>
  </r>
  <r>
    <x v="335"/>
    <x v="366"/>
    <x v="1"/>
    <x v="0"/>
    <x v="315"/>
  </r>
  <r>
    <x v="335"/>
    <x v="366"/>
    <x v="0"/>
    <x v="0"/>
    <x v="503"/>
  </r>
  <r>
    <x v="336"/>
    <x v="282"/>
    <x v="1"/>
    <x v="0"/>
    <x v="173"/>
  </r>
  <r>
    <x v="336"/>
    <x v="282"/>
    <x v="0"/>
    <x v="0"/>
    <x v="272"/>
  </r>
  <r>
    <x v="337"/>
    <x v="318"/>
    <x v="1"/>
    <x v="0"/>
    <x v="313"/>
  </r>
  <r>
    <x v="337"/>
    <x v="318"/>
    <x v="0"/>
    <x v="0"/>
    <x v="506"/>
  </r>
  <r>
    <x v="338"/>
    <x v="327"/>
    <x v="1"/>
    <x v="0"/>
    <x v="213"/>
  </r>
  <r>
    <x v="338"/>
    <x v="327"/>
    <x v="0"/>
    <x v="0"/>
    <x v="323"/>
  </r>
  <r>
    <x v="339"/>
    <x v="42"/>
    <x v="1"/>
    <x v="0"/>
    <x v="59"/>
  </r>
  <r>
    <x v="339"/>
    <x v="42"/>
    <x v="0"/>
    <x v="0"/>
    <x v="275"/>
  </r>
  <r>
    <x v="340"/>
    <x v="76"/>
    <x v="1"/>
    <x v="0"/>
    <x v="100"/>
  </r>
  <r>
    <x v="340"/>
    <x v="76"/>
    <x v="0"/>
    <x v="0"/>
    <x v="295"/>
  </r>
  <r>
    <x v="341"/>
    <x v="216"/>
    <x v="1"/>
    <x v="0"/>
    <x v="162"/>
  </r>
  <r>
    <x v="341"/>
    <x v="216"/>
    <x v="0"/>
    <x v="0"/>
    <x v="283"/>
  </r>
  <r>
    <x v="342"/>
    <x v="263"/>
    <x v="1"/>
    <x v="0"/>
    <x v="231"/>
  </r>
  <r>
    <x v="342"/>
    <x v="263"/>
    <x v="0"/>
    <x v="0"/>
    <x v="318"/>
  </r>
  <r>
    <x v="343"/>
    <x v="335"/>
    <x v="1"/>
    <x v="0"/>
    <x v="547"/>
  </r>
  <r>
    <x v="343"/>
    <x v="335"/>
    <x v="0"/>
    <x v="0"/>
    <x v="627"/>
  </r>
  <r>
    <x v="344"/>
    <x v="22"/>
    <x v="1"/>
    <x v="0"/>
    <x v="445"/>
  </r>
  <r>
    <x v="344"/>
    <x v="22"/>
    <x v="0"/>
    <x v="0"/>
    <x v="576"/>
  </r>
  <r>
    <x v="345"/>
    <x v="108"/>
    <x v="1"/>
    <x v="0"/>
    <x v="190"/>
  </r>
  <r>
    <x v="345"/>
    <x v="108"/>
    <x v="0"/>
    <x v="0"/>
    <x v="371"/>
  </r>
  <r>
    <x v="346"/>
    <x v="292"/>
    <x v="1"/>
    <x v="0"/>
    <x v="470"/>
  </r>
  <r>
    <x v="346"/>
    <x v="292"/>
    <x v="0"/>
    <x v="0"/>
    <x v="520"/>
  </r>
  <r>
    <x v="347"/>
    <x v="178"/>
    <x v="1"/>
    <x v="0"/>
    <x v="233"/>
  </r>
  <r>
    <x v="347"/>
    <x v="178"/>
    <x v="0"/>
    <x v="0"/>
    <x v="262"/>
  </r>
  <r>
    <x v="348"/>
    <x v="102"/>
    <x v="1"/>
    <x v="0"/>
    <x v="190"/>
  </r>
  <r>
    <x v="348"/>
    <x v="102"/>
    <x v="0"/>
    <x v="0"/>
    <x v="307"/>
  </r>
  <r>
    <x v="349"/>
    <x v="197"/>
    <x v="1"/>
    <x v="0"/>
    <x v="257"/>
  </r>
  <r>
    <x v="349"/>
    <x v="197"/>
    <x v="0"/>
    <x v="0"/>
    <x v="404"/>
  </r>
  <r>
    <x v="350"/>
    <x v="299"/>
    <x v="1"/>
    <x v="0"/>
    <x v="389"/>
  </r>
  <r>
    <x v="350"/>
    <x v="299"/>
    <x v="0"/>
    <x v="0"/>
    <x v="567"/>
  </r>
  <r>
    <x v="351"/>
    <x v="323"/>
    <x v="1"/>
    <x v="0"/>
    <x v="267"/>
  </r>
  <r>
    <x v="351"/>
    <x v="323"/>
    <x v="0"/>
    <x v="0"/>
    <x v="444"/>
  </r>
  <r>
    <x v="352"/>
    <x v="311"/>
    <x v="1"/>
    <x v="0"/>
    <x v="46"/>
  </r>
  <r>
    <x v="352"/>
    <x v="311"/>
    <x v="0"/>
    <x v="0"/>
    <x v="145"/>
  </r>
  <r>
    <x v="353"/>
    <x v="141"/>
    <x v="1"/>
    <x v="0"/>
    <x v="613"/>
  </r>
  <r>
    <x v="353"/>
    <x v="141"/>
    <x v="0"/>
    <x v="0"/>
    <x v="639"/>
  </r>
  <r>
    <x v="354"/>
    <x v="142"/>
    <x v="1"/>
    <x v="0"/>
    <x v="440"/>
  </r>
  <r>
    <x v="354"/>
    <x v="142"/>
    <x v="0"/>
    <x v="0"/>
    <x v="569"/>
  </r>
  <r>
    <x v="355"/>
    <x v="179"/>
    <x v="1"/>
    <x v="0"/>
    <x v="0"/>
  </r>
  <r>
    <x v="355"/>
    <x v="179"/>
    <x v="0"/>
    <x v="0"/>
    <x v="2"/>
  </r>
  <r>
    <x v="356"/>
    <x v="26"/>
    <x v="1"/>
    <x v="0"/>
    <x v="476"/>
  </r>
  <r>
    <x v="356"/>
    <x v="26"/>
    <x v="0"/>
    <x v="0"/>
    <x v="570"/>
  </r>
  <r>
    <x v="357"/>
    <x v="33"/>
    <x v="1"/>
    <x v="0"/>
    <x v="336"/>
  </r>
  <r>
    <x v="357"/>
    <x v="33"/>
    <x v="0"/>
    <x v="0"/>
    <x v="406"/>
  </r>
  <r>
    <x v="358"/>
    <x v="93"/>
    <x v="1"/>
    <x v="0"/>
    <x v="167"/>
  </r>
  <r>
    <x v="358"/>
    <x v="93"/>
    <x v="0"/>
    <x v="0"/>
    <x v="287"/>
  </r>
  <r>
    <x v="359"/>
    <x v="15"/>
    <x v="1"/>
    <x v="0"/>
    <x v="367"/>
  </r>
  <r>
    <x v="359"/>
    <x v="15"/>
    <x v="0"/>
    <x v="0"/>
    <x v="412"/>
  </r>
  <r>
    <x v="360"/>
    <x v="37"/>
    <x v="1"/>
    <x v="0"/>
    <x v="428"/>
  </r>
  <r>
    <x v="360"/>
    <x v="37"/>
    <x v="0"/>
    <x v="0"/>
    <x v="559"/>
  </r>
  <r>
    <x v="361"/>
    <x v="39"/>
    <x v="1"/>
    <x v="0"/>
    <x v="410"/>
  </r>
  <r>
    <x v="361"/>
    <x v="39"/>
    <x v="0"/>
    <x v="0"/>
    <x v="496"/>
  </r>
  <r>
    <x v="362"/>
    <x v="64"/>
    <x v="1"/>
    <x v="0"/>
    <x v="98"/>
  </r>
  <r>
    <x v="362"/>
    <x v="64"/>
    <x v="0"/>
    <x v="0"/>
    <x v="276"/>
  </r>
  <r>
    <x v="363"/>
    <x v="217"/>
    <x v="1"/>
    <x v="0"/>
    <x v="101"/>
  </r>
  <r>
    <x v="363"/>
    <x v="217"/>
    <x v="0"/>
    <x v="0"/>
    <x v="225"/>
  </r>
  <r>
    <x v="364"/>
    <x v="236"/>
    <x v="1"/>
    <x v="0"/>
    <x v="522"/>
  </r>
  <r>
    <x v="364"/>
    <x v="236"/>
    <x v="0"/>
    <x v="0"/>
    <x v="584"/>
  </r>
  <r>
    <x v="365"/>
    <x v="140"/>
    <x v="1"/>
    <x v="0"/>
    <x v="511"/>
  </r>
  <r>
    <x v="365"/>
    <x v="140"/>
    <x v="0"/>
    <x v="0"/>
    <x v="555"/>
  </r>
  <r>
    <x v="366"/>
    <x v="40"/>
    <x v="1"/>
    <x v="0"/>
    <x v="571"/>
  </r>
  <r>
    <x v="366"/>
    <x v="40"/>
    <x v="0"/>
    <x v="0"/>
    <x v="553"/>
  </r>
  <r>
    <x v="367"/>
    <x v="43"/>
    <x v="1"/>
    <x v="0"/>
    <x v="201"/>
  </r>
  <r>
    <x v="367"/>
    <x v="43"/>
    <x v="0"/>
    <x v="0"/>
    <x v="281"/>
  </r>
  <r>
    <x v="368"/>
    <x v="224"/>
    <x v="1"/>
    <x v="0"/>
    <x v="174"/>
  </r>
  <r>
    <x v="368"/>
    <x v="224"/>
    <x v="0"/>
    <x v="0"/>
    <x v="193"/>
  </r>
  <r>
    <x v="369"/>
    <x v="247"/>
    <x v="1"/>
    <x v="0"/>
    <x v="431"/>
  </r>
  <r>
    <x v="369"/>
    <x v="247"/>
    <x v="0"/>
    <x v="0"/>
    <x v="490"/>
  </r>
  <r>
    <x v="370"/>
    <x v="50"/>
    <x v="1"/>
    <x v="0"/>
    <x v="43"/>
  </r>
  <r>
    <x v="370"/>
    <x v="50"/>
    <x v="0"/>
    <x v="0"/>
    <x v="134"/>
  </r>
  <r>
    <x v="371"/>
    <x v="336"/>
    <x v="1"/>
    <x v="0"/>
    <x v="72"/>
  </r>
  <r>
    <x v="371"/>
    <x v="336"/>
    <x v="0"/>
    <x v="0"/>
    <x v="101"/>
  </r>
  <r>
    <x v="372"/>
    <x v="2"/>
    <x v="1"/>
    <x v="0"/>
    <x v="503"/>
  </r>
  <r>
    <x v="372"/>
    <x v="2"/>
    <x v="0"/>
    <x v="0"/>
    <x v="508"/>
  </r>
  <r>
    <x v="373"/>
    <x v="80"/>
    <x v="1"/>
    <x v="0"/>
    <x v="556"/>
  </r>
  <r>
    <x v="373"/>
    <x v="80"/>
    <x v="0"/>
    <x v="0"/>
    <x v="514"/>
  </r>
  <r>
    <x v="374"/>
    <x v="109"/>
    <x v="1"/>
    <x v="0"/>
    <x v="273"/>
  </r>
  <r>
    <x v="374"/>
    <x v="109"/>
    <x v="0"/>
    <x v="0"/>
    <x v="311"/>
  </r>
  <r>
    <x v="375"/>
    <x v="208"/>
    <x v="1"/>
    <x v="0"/>
    <x v="320"/>
  </r>
  <r>
    <x v="375"/>
    <x v="208"/>
    <x v="0"/>
    <x v="0"/>
    <x v="264"/>
  </r>
  <r>
    <x v="376"/>
    <x v="214"/>
    <x v="1"/>
    <x v="0"/>
    <x v="40"/>
  </r>
  <r>
    <x v="376"/>
    <x v="214"/>
    <x v="0"/>
    <x v="0"/>
    <x v="87"/>
  </r>
  <r>
    <x v="377"/>
    <x v="228"/>
    <x v="1"/>
    <x v="0"/>
    <x v="579"/>
  </r>
  <r>
    <x v="377"/>
    <x v="228"/>
    <x v="0"/>
    <x v="0"/>
    <x v="598"/>
  </r>
  <r>
    <x v="378"/>
    <x v="310"/>
    <x v="1"/>
    <x v="0"/>
    <x v="393"/>
  </r>
  <r>
    <x v="378"/>
    <x v="310"/>
    <x v="0"/>
    <x v="0"/>
    <x v="426"/>
  </r>
  <r>
    <x v="379"/>
    <x v="163"/>
    <x v="1"/>
    <x v="0"/>
    <x v="513"/>
  </r>
  <r>
    <x v="379"/>
    <x v="163"/>
    <x v="0"/>
    <x v="0"/>
    <x v="50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G764" firstHeaderRow="2" firstDataRow="3" firstDataCol="2"/>
  <pivotFields count="5">
    <pivotField axis="axisRow" showAll="0"/>
    <pivotField axis="axisRow" showAll="0"/>
    <pivotField axis="axisCol" showAll="0"/>
    <pivotField axis="axisCol" showAll="0"/>
    <pivotField dataField="1" showAll="0"/>
  </pivotFields>
  <rowFields count="2">
    <field x="0"/>
    <field x="1"/>
  </rowFields>
  <colFields count="2">
    <field x="2"/>
    <field x="3"/>
  </colFields>
  <dataFields count="1">
    <dataField fld="4" subtotal="sum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9.9948979591837"/>
    <col collapsed="false" hidden="false" max="2" min="2" style="1" width="155.132653061224"/>
    <col collapsed="false" hidden="false" max="1025" min="3" style="0" width="8.72959183673469"/>
  </cols>
  <sheetData>
    <row r="1" customFormat="false" ht="14.9" hidden="false" customHeight="false" outlineLevel="0" collapsed="false">
      <c r="A1" s="2" t="s">
        <v>0</v>
      </c>
      <c r="B1" s="3" t="s">
        <v>1</v>
      </c>
    </row>
    <row r="2" customFormat="false" ht="72.35" hidden="false" customHeight="true" outlineLevel="0" collapsed="false">
      <c r="B2" s="3" t="s">
        <v>2</v>
      </c>
    </row>
    <row r="3" customFormat="false" ht="14.9" hidden="false" customHeight="false" outlineLevel="0" collapsed="false">
      <c r="A3" s="2" t="s">
        <v>3</v>
      </c>
      <c r="B3" s="3" t="s">
        <v>4</v>
      </c>
    </row>
    <row r="4" customFormat="false" ht="50" hidden="false" customHeight="true" outlineLevel="0" collapsed="false">
      <c r="B4" s="3" t="s">
        <v>5</v>
      </c>
    </row>
    <row r="5" customFormat="false" ht="14.9" hidden="false" customHeight="false" outlineLevel="0" collapsed="false">
      <c r="A5" s="2" t="s">
        <v>6</v>
      </c>
      <c r="B5" s="3" t="s">
        <v>7</v>
      </c>
    </row>
    <row r="6" customFormat="false" ht="50" hidden="false" customHeight="true" outlineLevel="0" collapsed="false">
      <c r="B6" s="3" t="s">
        <v>8</v>
      </c>
    </row>
    <row r="7" customFormat="false" ht="14.9" hidden="false" customHeight="false" outlineLevel="0" collapsed="false">
      <c r="A7" s="2" t="s">
        <v>9</v>
      </c>
      <c r="B7" s="3" t="s">
        <v>10</v>
      </c>
    </row>
    <row r="8" customFormat="false" ht="14.9" hidden="false" customHeight="false" outlineLevel="0" collapsed="false">
      <c r="A8" s="2" t="s">
        <v>11</v>
      </c>
      <c r="B8" s="3" t="s">
        <v>12</v>
      </c>
    </row>
    <row r="9" customFormat="false" ht="50" hidden="false" customHeight="true" outlineLevel="0" collapsed="false">
      <c r="A9" s="2" t="s">
        <v>13</v>
      </c>
      <c r="B9" s="3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6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14.6683673469388"/>
    <col collapsed="false" hidden="false" max="2" min="2" style="0" width="29.219387755102"/>
    <col collapsed="false" hidden="false" max="3" min="3" style="0" width="10.3214285714286"/>
    <col collapsed="false" hidden="false" max="5" min="4" style="0" width="8.72959183673469"/>
    <col collapsed="false" hidden="false" max="6" min="6" style="0" width="15.6836734693878"/>
    <col collapsed="false" hidden="false" max="8" min="7" style="0" width="8.72959183673469"/>
    <col collapsed="false" hidden="false" max="9" min="9" style="0" width="23.4438775510204"/>
    <col collapsed="false" hidden="false" max="10" min="10" style="0" width="10.9948979591837"/>
    <col collapsed="false" hidden="false" max="11" min="11" style="0" width="9.75510204081633"/>
    <col collapsed="false" hidden="false" max="13" min="12" style="0" width="8.72959183673469"/>
    <col collapsed="false" hidden="false" max="14" min="14" style="0" width="5.52551020408163"/>
    <col collapsed="false" hidden="false" max="15" min="15" style="0" width="23.4438775510204"/>
    <col collapsed="false" hidden="false" max="17" min="16" style="0" width="9.75510204081633"/>
    <col collapsed="false" hidden="false" max="18" min="18" style="0" width="6.3469387755102"/>
    <col collapsed="false" hidden="false" max="20" min="19" style="0" width="8.72959183673469"/>
    <col collapsed="false" hidden="false" max="21" min="21" style="0" width="17.6581632653061"/>
    <col collapsed="false" hidden="false" max="22" min="22" style="0" width="15.0918367346939"/>
    <col collapsed="false" hidden="false" max="25" min="23" style="0" width="8.72959183673469"/>
    <col collapsed="false" hidden="false" max="26" min="26" style="0" width="14.2448979591837"/>
    <col collapsed="false" hidden="false" max="27" min="27" style="0" width="14.9489795918367"/>
    <col collapsed="false" hidden="false" max="28" min="28" style="0" width="14.5255102040816"/>
    <col collapsed="false" hidden="false" max="1025" min="29" style="0" width="8.72959183673469"/>
  </cols>
  <sheetData>
    <row r="1" customFormat="false" ht="13.8" hidden="false" customHeight="fals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S1" s="0" t="s">
        <v>22</v>
      </c>
      <c r="T1" s="2" t="s">
        <v>23</v>
      </c>
      <c r="U1" s="0" t="s">
        <v>24</v>
      </c>
      <c r="V1" s="0" t="s">
        <v>25</v>
      </c>
      <c r="Y1" s="0" t="s">
        <v>26</v>
      </c>
      <c r="Z1" s="2" t="s">
        <v>23</v>
      </c>
      <c r="AA1" s="0" t="s">
        <v>24</v>
      </c>
      <c r="AB1" s="0" t="s">
        <v>25</v>
      </c>
    </row>
    <row r="2" customFormat="false" ht="13.8" hidden="false" customHeight="false" outlineLevel="0" collapsed="false">
      <c r="A2" s="2" t="s">
        <v>27</v>
      </c>
      <c r="B2" s="2" t="s">
        <v>28</v>
      </c>
      <c r="C2" s="2" t="s">
        <v>29</v>
      </c>
      <c r="D2" s="2" t="s">
        <v>30</v>
      </c>
      <c r="E2" s="4" t="n">
        <v>1527</v>
      </c>
      <c r="F2" s="2" t="s">
        <v>31</v>
      </c>
      <c r="G2" s="2" t="s">
        <v>32</v>
      </c>
      <c r="I2" s="5" t="s">
        <v>33</v>
      </c>
      <c r="J2" s="5" t="n">
        <v>2015</v>
      </c>
      <c r="K2" s="5"/>
      <c r="O2" s="6" t="s">
        <v>34</v>
      </c>
      <c r="P2" s="6" t="s">
        <v>35</v>
      </c>
      <c r="Q2" s="7" t="s">
        <v>26</v>
      </c>
      <c r="T2" s="0" t="n">
        <f aca="false">(TABLICA!C5-$J$4)^2</f>
        <v>892517.756260387</v>
      </c>
      <c r="U2" s="8" t="n">
        <f aca="false">(TABLICA!C5-$J$4)^3</f>
        <v>-843189709.110438</v>
      </c>
      <c r="V2" s="0" t="n">
        <f aca="false">(TABLICA!C5-$J$4)^4</f>
        <v>796587945240.076</v>
      </c>
      <c r="Z2" s="0" t="n">
        <f aca="false">(TABLICA!D5-$K$4)^2</f>
        <v>193000.675076177</v>
      </c>
      <c r="AA2" s="0" t="n">
        <f aca="false">(TABLICA!D5-$K$4)^3</f>
        <v>-84788751.8365581</v>
      </c>
      <c r="AB2" s="0" t="n">
        <f aca="false">(TABLICA!D5-$K$4)^4</f>
        <v>37249260579.8601</v>
      </c>
    </row>
    <row r="3" customFormat="false" ht="13.8" hidden="false" customHeight="false" outlineLevel="0" collapsed="false">
      <c r="A3" s="2" t="s">
        <v>27</v>
      </c>
      <c r="B3" s="2" t="s">
        <v>28</v>
      </c>
      <c r="C3" s="2" t="s">
        <v>22</v>
      </c>
      <c r="D3" s="2" t="s">
        <v>30</v>
      </c>
      <c r="E3" s="4" t="n">
        <v>1203</v>
      </c>
      <c r="F3" s="2" t="s">
        <v>31</v>
      </c>
      <c r="G3" s="2" t="s">
        <v>32</v>
      </c>
      <c r="I3" s="5"/>
      <c r="J3" s="5" t="s">
        <v>22</v>
      </c>
      <c r="K3" s="5" t="s">
        <v>29</v>
      </c>
      <c r="O3" s="9" t="s">
        <v>36</v>
      </c>
      <c r="P3" s="9" t="n">
        <f aca="false">J16</f>
        <v>362</v>
      </c>
      <c r="Q3" s="9" t="n">
        <f aca="false">K16</f>
        <v>362</v>
      </c>
      <c r="T3" s="0" t="n">
        <f aca="false">(TABLICA!C6-$J$4)^2</f>
        <v>4612750.93520776</v>
      </c>
      <c r="U3" s="8" t="n">
        <f aca="false">(TABLICA!C6-$J$4)^3</f>
        <v>-9906950849.3647</v>
      </c>
      <c r="V3" s="0" t="n">
        <f aca="false">(TABLICA!C6-$J$4)^4</f>
        <v>21277471190260</v>
      </c>
      <c r="Z3" s="0" t="n">
        <f aca="false">(TABLICA!D6-$K$4)^2</f>
        <v>3866408.13297091</v>
      </c>
      <c r="AA3" s="0" t="n">
        <f aca="false">(TABLICA!D6-$K$4)^3</f>
        <v>-7602589535.16842</v>
      </c>
      <c r="AB3" s="0" t="n">
        <f aca="false">(TABLICA!D6-$K$4)^4</f>
        <v>14949111850703.6</v>
      </c>
    </row>
    <row r="4" customFormat="false" ht="13.8" hidden="false" customHeight="false" outlineLevel="0" collapsed="false">
      <c r="A4" s="2" t="s">
        <v>37</v>
      </c>
      <c r="B4" s="2" t="s">
        <v>38</v>
      </c>
      <c r="C4" s="2" t="s">
        <v>29</v>
      </c>
      <c r="D4" s="2" t="s">
        <v>30</v>
      </c>
      <c r="E4" s="4" t="n">
        <v>2726</v>
      </c>
      <c r="F4" s="2" t="s">
        <v>31</v>
      </c>
      <c r="G4" s="2" t="s">
        <v>32</v>
      </c>
      <c r="I4" s="10" t="s">
        <v>39</v>
      </c>
      <c r="J4" s="11" t="n">
        <f aca="false">AVERAGE(TABLICA!C5:C763)</f>
        <v>2147.73157894737</v>
      </c>
      <c r="K4" s="11" t="n">
        <f aca="false">AVERAGE(TABLICA!D4:D763)</f>
        <v>1966.31842105263</v>
      </c>
      <c r="O4" s="9" t="s">
        <v>40</v>
      </c>
      <c r="P4" s="9" t="n">
        <f aca="false">J13</f>
        <v>315</v>
      </c>
      <c r="Q4" s="9" t="n">
        <f aca="false">K13</f>
        <v>307</v>
      </c>
      <c r="T4" s="0" t="n">
        <f aca="false">(TABLICA!C7-$J$4)^2</f>
        <v>87183.4404709142</v>
      </c>
      <c r="U4" s="8" t="n">
        <f aca="false">(TABLICA!C7-$J$4)^3</f>
        <v>25742516.809783</v>
      </c>
      <c r="V4" s="0" t="n">
        <f aca="false">(TABLICA!C7-$J$4)^4</f>
        <v>7600952292.34545</v>
      </c>
      <c r="Z4" s="0" t="n">
        <f aca="false">(TABLICA!D7-$K$4)^2</f>
        <v>577116.101391967</v>
      </c>
      <c r="AA4" s="0" t="n">
        <f aca="false">(TABLICA!D7-$K$4)^3</f>
        <v>438424471.141399</v>
      </c>
      <c r="AB4" s="0" t="n">
        <f aca="false">(TABLICA!D7-$K$4)^4</f>
        <v>333062994485.863</v>
      </c>
    </row>
    <row r="5" customFormat="false" ht="13.8" hidden="false" customHeight="false" outlineLevel="0" collapsed="false">
      <c r="A5" s="2" t="s">
        <v>37</v>
      </c>
      <c r="B5" s="2" t="s">
        <v>38</v>
      </c>
      <c r="C5" s="2" t="s">
        <v>22</v>
      </c>
      <c r="D5" s="2" t="s">
        <v>30</v>
      </c>
      <c r="E5" s="4" t="n">
        <v>2443</v>
      </c>
      <c r="F5" s="2" t="s">
        <v>31</v>
      </c>
      <c r="G5" s="2" t="s">
        <v>32</v>
      </c>
      <c r="I5" s="10" t="s">
        <v>41</v>
      </c>
      <c r="J5" s="12" t="n">
        <f aca="false">J8/SQRT(J16)</f>
        <v>111.346587099958</v>
      </c>
      <c r="K5" s="12" t="n">
        <f aca="false">K8/SQRT(K16)</f>
        <v>110.838322917784</v>
      </c>
      <c r="O5" s="9" t="s">
        <v>42</v>
      </c>
      <c r="P5" s="9" t="n">
        <f aca="false">J14</f>
        <v>19212</v>
      </c>
      <c r="Q5" s="9" t="n">
        <f aca="false">K14</f>
        <v>20512</v>
      </c>
      <c r="T5" s="0" t="n">
        <f aca="false">(TABLICA!C8-$J$4)^2</f>
        <v>4612750.93520776</v>
      </c>
      <c r="U5" s="8" t="n">
        <f aca="false">(TABLICA!C8-$J$4)^3</f>
        <v>-9906950849.3647</v>
      </c>
      <c r="V5" s="0" t="n">
        <f aca="false">(TABLICA!C8-$J$4)^4</f>
        <v>21277471190260</v>
      </c>
      <c r="Z5" s="0" t="n">
        <f aca="false">(TABLICA!D8-$K$4)^2</f>
        <v>3866408.13297091</v>
      </c>
      <c r="AA5" s="0" t="n">
        <f aca="false">(TABLICA!D8-$K$4)^3</f>
        <v>-7602589535.16842</v>
      </c>
      <c r="AB5" s="0" t="n">
        <f aca="false">(TABLICA!D8-$K$4)^4</f>
        <v>14949111850703.6</v>
      </c>
    </row>
    <row r="6" customFormat="false" ht="13.8" hidden="false" customHeight="false" outlineLevel="0" collapsed="false">
      <c r="A6" s="2" t="s">
        <v>43</v>
      </c>
      <c r="B6" s="2" t="s">
        <v>44</v>
      </c>
      <c r="C6" s="2" t="s">
        <v>29</v>
      </c>
      <c r="D6" s="2" t="s">
        <v>30</v>
      </c>
      <c r="E6" s="4" t="n">
        <v>3910</v>
      </c>
      <c r="F6" s="2" t="s">
        <v>31</v>
      </c>
      <c r="G6" s="2" t="s">
        <v>32</v>
      </c>
      <c r="I6" s="10" t="s">
        <v>45</v>
      </c>
      <c r="J6" s="13" t="n">
        <f aca="false">MEDIAN(TABLICA!C4:C763)</f>
        <v>1742</v>
      </c>
      <c r="K6" s="13" t="n">
        <f aca="false">MEDIAN(TABLICA!D4:D763)</f>
        <v>1607</v>
      </c>
      <c r="O6" s="9" t="s">
        <v>46</v>
      </c>
      <c r="P6" s="9" t="n">
        <f aca="false">J12</f>
        <v>18897</v>
      </c>
      <c r="Q6" s="9" t="n">
        <f aca="false">K12</f>
        <v>20205</v>
      </c>
      <c r="T6" s="0" t="n">
        <f aca="false">(TABLICA!C9-$J$4)^2</f>
        <v>2713493.25099723</v>
      </c>
      <c r="U6" s="8" t="n">
        <f aca="false">(TABLICA!C9-$J$4)^3</f>
        <v>4469851743.10718</v>
      </c>
      <c r="V6" s="0" t="n">
        <f aca="false">(TABLICA!C9-$J$4)^4</f>
        <v>7363045623207.52</v>
      </c>
      <c r="Z6" s="0" t="n">
        <f aca="false">(TABLICA!D9-$K$4)^2</f>
        <v>3777898.08033934</v>
      </c>
      <c r="AA6" s="0" t="n">
        <f aca="false">(TABLICA!D9-$K$4)^3</f>
        <v>7343030905.89619</v>
      </c>
      <c r="AB6" s="0" t="n">
        <f aca="false">(TABLICA!D9-$K$4)^4</f>
        <v>14272513905431.6</v>
      </c>
    </row>
    <row r="7" customFormat="false" ht="13.8" hidden="false" customHeight="false" outlineLevel="0" collapsed="false">
      <c r="A7" s="2" t="s">
        <v>43</v>
      </c>
      <c r="B7" s="2" t="s">
        <v>44</v>
      </c>
      <c r="C7" s="2" t="s">
        <v>22</v>
      </c>
      <c r="D7" s="2" t="s">
        <v>30</v>
      </c>
      <c r="E7" s="4" t="n">
        <v>3795</v>
      </c>
      <c r="F7" s="2" t="s">
        <v>31</v>
      </c>
      <c r="G7" s="2" t="s">
        <v>32</v>
      </c>
      <c r="I7" s="10" t="s">
        <v>47</v>
      </c>
      <c r="J7" s="13" t="n">
        <f aca="false">MODE(TABLICA!C4:C763)</f>
        <v>1358</v>
      </c>
      <c r="K7" s="13" t="n">
        <f aca="false">MODE(TABLICA!D4:D763)</f>
        <v>724</v>
      </c>
      <c r="O7" s="9" t="s">
        <v>39</v>
      </c>
      <c r="P7" s="14" t="n">
        <f aca="false">J4</f>
        <v>2147.73157894737</v>
      </c>
      <c r="Q7" s="14" t="n">
        <f aca="false">K4</f>
        <v>1966.31842105263</v>
      </c>
      <c r="T7" s="0" t="n">
        <f aca="false">(TABLICA!C10-$J$4)^2</f>
        <v>4612750.93520776</v>
      </c>
      <c r="U7" s="8" t="n">
        <f aca="false">(TABLICA!C10-$J$4)^3</f>
        <v>-9906950849.3647</v>
      </c>
      <c r="V7" s="0" t="n">
        <f aca="false">(TABLICA!C10-$J$4)^4</f>
        <v>21277471190260</v>
      </c>
      <c r="Z7" s="0" t="n">
        <f aca="false">(TABLICA!D10-$K$4)^2</f>
        <v>3866408.13297091</v>
      </c>
      <c r="AA7" s="0" t="n">
        <f aca="false">(TABLICA!D10-$K$4)^3</f>
        <v>-7602589535.16842</v>
      </c>
      <c r="AB7" s="0" t="n">
        <f aca="false">(TABLICA!D10-$K$4)^4</f>
        <v>14949111850703.6</v>
      </c>
    </row>
    <row r="8" customFormat="false" ht="13.8" hidden="false" customHeight="false" outlineLevel="0" collapsed="false">
      <c r="A8" s="2" t="s">
        <v>48</v>
      </c>
      <c r="B8" s="2" t="s">
        <v>49</v>
      </c>
      <c r="C8" s="2" t="s">
        <v>29</v>
      </c>
      <c r="D8" s="2" t="s">
        <v>30</v>
      </c>
      <c r="E8" s="4" t="n">
        <v>833</v>
      </c>
      <c r="F8" s="2" t="s">
        <v>31</v>
      </c>
      <c r="G8" s="2" t="s">
        <v>32</v>
      </c>
      <c r="I8" s="10" t="s">
        <v>50</v>
      </c>
      <c r="J8" s="11" t="n">
        <f aca="false">SQRT(J9)</f>
        <v>2118.5133018437</v>
      </c>
      <c r="K8" s="11" t="n">
        <f aca="false">SQRT(K9)</f>
        <v>2108.84291625909</v>
      </c>
      <c r="O8" s="9" t="s">
        <v>50</v>
      </c>
      <c r="P8" s="14" t="n">
        <f aca="false">J8</f>
        <v>2118.5133018437</v>
      </c>
      <c r="Q8" s="14" t="n">
        <f aca="false">K8</f>
        <v>2108.84291625909</v>
      </c>
      <c r="T8" s="0" t="n">
        <f aca="false">(TABLICA!C11-$J$4)^2</f>
        <v>2273254.51415512</v>
      </c>
      <c r="U8" s="8" t="n">
        <f aca="false">(TABLICA!C11-$J$4)^3</f>
        <v>-3427457617.97634</v>
      </c>
      <c r="V8" s="0" t="n">
        <f aca="false">(TABLICA!C11-$J$4)^4</f>
        <v>5167686086126.65</v>
      </c>
      <c r="Z8" s="0" t="n">
        <f aca="false">(TABLICA!D11-$K$4)^2</f>
        <v>1284410.64349723</v>
      </c>
      <c r="AA8" s="0" t="n">
        <f aca="false">(TABLICA!D11-$K$4)^3</f>
        <v>-1455646242.47147</v>
      </c>
      <c r="AB8" s="0" t="n">
        <f aca="false">(TABLICA!D11-$K$4)^4</f>
        <v>1649710701128.97</v>
      </c>
    </row>
    <row r="9" customFormat="false" ht="13.8" hidden="false" customHeight="false" outlineLevel="0" collapsed="false">
      <c r="A9" s="2" t="s">
        <v>48</v>
      </c>
      <c r="B9" s="2" t="s">
        <v>49</v>
      </c>
      <c r="C9" s="2" t="s">
        <v>22</v>
      </c>
      <c r="D9" s="2" t="s">
        <v>30</v>
      </c>
      <c r="E9" s="4" t="n">
        <v>640</v>
      </c>
      <c r="F9" s="2" t="s">
        <v>31</v>
      </c>
      <c r="G9" s="2" t="s">
        <v>32</v>
      </c>
      <c r="I9" s="10" t="s">
        <v>51</v>
      </c>
      <c r="J9" s="11" t="n">
        <f aca="false">SUM(T2:T362)/J16</f>
        <v>4488098.61008871</v>
      </c>
      <c r="K9" s="15" t="n">
        <f aca="false">SUM(Z2:Z362)/K16</f>
        <v>4447218.44545614</v>
      </c>
      <c r="O9" s="9" t="s">
        <v>52</v>
      </c>
      <c r="P9" s="14" t="n">
        <f aca="false">P8/P7</f>
        <v>0.986395750106731</v>
      </c>
      <c r="Q9" s="14" t="n">
        <f aca="false">Q8/Q7</f>
        <v>1.07248291715141</v>
      </c>
      <c r="T9" s="0" t="n">
        <f aca="false">(TABLICA!C12-$J$4)^2</f>
        <v>4612750.93520776</v>
      </c>
      <c r="U9" s="8" t="n">
        <f aca="false">(TABLICA!C12-$J$4)^3</f>
        <v>-9906950849.3647</v>
      </c>
      <c r="V9" s="0" t="n">
        <f aca="false">(TABLICA!C12-$J$4)^4</f>
        <v>21277471190260</v>
      </c>
      <c r="Z9" s="0" t="n">
        <f aca="false">(TABLICA!D12-$K$4)^2</f>
        <v>3866408.13297091</v>
      </c>
      <c r="AA9" s="0" t="n">
        <f aca="false">(TABLICA!D12-$K$4)^3</f>
        <v>-7602589535.16842</v>
      </c>
      <c r="AB9" s="0" t="n">
        <f aca="false">(TABLICA!D12-$K$4)^4</f>
        <v>14949111850703.6</v>
      </c>
    </row>
    <row r="10" customFormat="false" ht="13.8" hidden="false" customHeight="false" outlineLevel="0" collapsed="false">
      <c r="A10" s="2" t="s">
        <v>53</v>
      </c>
      <c r="B10" s="2" t="s">
        <v>54</v>
      </c>
      <c r="C10" s="2" t="s">
        <v>29</v>
      </c>
      <c r="D10" s="2" t="s">
        <v>30</v>
      </c>
      <c r="E10" s="4" t="n">
        <v>17039</v>
      </c>
      <c r="F10" s="2" t="s">
        <v>31</v>
      </c>
      <c r="G10" s="2" t="s">
        <v>32</v>
      </c>
      <c r="I10" s="10" t="s">
        <v>55</v>
      </c>
      <c r="J10" s="12" t="n">
        <f aca="false">KURT(TABLICA!C4:C763)</f>
        <v>41.6905775140224</v>
      </c>
      <c r="K10" s="16" t="n">
        <f aca="false">KURT(TABLICA!D4:D763)</f>
        <v>50.7909442336703</v>
      </c>
      <c r="N10" s="17" t="s">
        <v>56</v>
      </c>
      <c r="O10" s="14" t="n">
        <f aca="false">P7-P8</f>
        <v>29.2182771036655</v>
      </c>
      <c r="P10" s="14" t="n">
        <f aca="false">P7+P8</f>
        <v>4266.24488079107</v>
      </c>
      <c r="Q10" s="14" t="n">
        <f aca="false">Q7-Q8</f>
        <v>-142.524495206457</v>
      </c>
      <c r="R10" s="18" t="n">
        <f aca="false">Q7+Q8</f>
        <v>4075.16133731172</v>
      </c>
      <c r="T10" s="0" t="n">
        <f aca="false">(TABLICA!C13-$J$4)^2</f>
        <v>175225275.250997</v>
      </c>
      <c r="U10" s="8" t="n">
        <f aca="false">(TABLICA!C13-$J$4)^3</f>
        <v>2319504002650.28</v>
      </c>
      <c r="V10" s="0" t="n">
        <f aca="false">(TABLICA!C13-$J$4)^4</f>
        <v>30703897086787700</v>
      </c>
      <c r="Z10" s="0" t="n">
        <f aca="false">(TABLICA!D13-$K$4)^2</f>
        <v>227185729.980339</v>
      </c>
      <c r="AA10" s="0" t="n">
        <f aca="false">(TABLICA!D13-$K$4)^3</f>
        <v>3424298167274.37</v>
      </c>
      <c r="AB10" s="0" t="n">
        <f aca="false">(TABLICA!D13-$K$4)^4</f>
        <v>51613355906699700</v>
      </c>
    </row>
    <row r="11" customFormat="false" ht="13.8" hidden="false" customHeight="false" outlineLevel="0" collapsed="false">
      <c r="A11" s="2" t="s">
        <v>53</v>
      </c>
      <c r="B11" s="2" t="s">
        <v>54</v>
      </c>
      <c r="C11" s="2" t="s">
        <v>22</v>
      </c>
      <c r="D11" s="2" t="s">
        <v>30</v>
      </c>
      <c r="E11" s="4" t="n">
        <v>15385</v>
      </c>
      <c r="F11" s="2" t="s">
        <v>31</v>
      </c>
      <c r="G11" s="2" t="s">
        <v>32</v>
      </c>
      <c r="I11" s="10" t="s">
        <v>57</v>
      </c>
      <c r="J11" s="12" t="n">
        <f aca="false">SKEW(TABLICA!C5:C763)</f>
        <v>5.06806383021897</v>
      </c>
      <c r="K11" s="12" t="n">
        <f aca="false">SKEW(TABLICA!D4:D763)</f>
        <v>5.80879560958358</v>
      </c>
      <c r="O11" s="9" t="s">
        <v>55</v>
      </c>
      <c r="P11" s="19" t="n">
        <f aca="false">J10</f>
        <v>41.6905775140224</v>
      </c>
      <c r="Q11" s="19" t="n">
        <f aca="false">K10</f>
        <v>50.7909442336703</v>
      </c>
      <c r="T11" s="0" t="n">
        <f aca="false">(TABLICA!C14-$J$4)^2</f>
        <v>4612750.93520776</v>
      </c>
      <c r="U11" s="8" t="n">
        <f aca="false">(TABLICA!C14-$J$4)^3</f>
        <v>-9906950849.3647</v>
      </c>
      <c r="V11" s="0" t="n">
        <f aca="false">(TABLICA!C14-$J$4)^4</f>
        <v>21277471190260</v>
      </c>
      <c r="Z11" s="0" t="n">
        <f aca="false">(TABLICA!D14-$K$4)^2</f>
        <v>3866408.13297091</v>
      </c>
      <c r="AA11" s="0" t="n">
        <f aca="false">(TABLICA!D14-$K$4)^3</f>
        <v>-7602589535.16842</v>
      </c>
      <c r="AB11" s="0" t="n">
        <f aca="false">(TABLICA!D14-$K$4)^4</f>
        <v>14949111850703.6</v>
      </c>
    </row>
    <row r="12" customFormat="false" ht="13.8" hidden="false" customHeight="false" outlineLevel="0" collapsed="false">
      <c r="A12" s="2" t="s">
        <v>58</v>
      </c>
      <c r="B12" s="2" t="s">
        <v>59</v>
      </c>
      <c r="C12" s="2" t="s">
        <v>29</v>
      </c>
      <c r="D12" s="2" t="s">
        <v>30</v>
      </c>
      <c r="E12" s="4" t="n">
        <v>2021</v>
      </c>
      <c r="F12" s="2" t="s">
        <v>31</v>
      </c>
      <c r="G12" s="2" t="s">
        <v>32</v>
      </c>
      <c r="I12" s="10" t="s">
        <v>46</v>
      </c>
      <c r="J12" s="13" t="n">
        <f aca="false">J14-J13</f>
        <v>18897</v>
      </c>
      <c r="K12" s="13" t="n">
        <f aca="false">K14-K13</f>
        <v>20205</v>
      </c>
      <c r="O12" s="9" t="s">
        <v>57</v>
      </c>
      <c r="P12" s="19" t="n">
        <f aca="false">J11</f>
        <v>5.06806383021897</v>
      </c>
      <c r="Q12" s="19" t="n">
        <f aca="false">K11</f>
        <v>5.80879560958358</v>
      </c>
      <c r="T12" s="0" t="n">
        <f aca="false">(TABLICA!C15-$J$4)^2</f>
        <v>437275.924681441</v>
      </c>
      <c r="U12" s="8" t="n">
        <f aca="false">(TABLICA!C15-$J$4)^3</f>
        <v>289156760.278426</v>
      </c>
      <c r="V12" s="0" t="n">
        <f aca="false">(TABLICA!C15-$J$4)^4</f>
        <v>191210234306.009</v>
      </c>
      <c r="Z12" s="0" t="n">
        <f aca="false">(TABLICA!D15-$K$4)^2</f>
        <v>2990.07507617729</v>
      </c>
      <c r="AA12" s="0" t="n">
        <f aca="false">(TABLICA!D15-$K$4)^3</f>
        <v>163502.026336548</v>
      </c>
      <c r="AB12" s="0" t="n">
        <f aca="false">(TABLICA!D15-$K$4)^4</f>
        <v>8940548.96117665</v>
      </c>
    </row>
    <row r="13" customFormat="false" ht="13.8" hidden="false" customHeight="false" outlineLevel="0" collapsed="false">
      <c r="A13" s="2" t="s">
        <v>58</v>
      </c>
      <c r="B13" s="2" t="s">
        <v>59</v>
      </c>
      <c r="C13" s="2" t="s">
        <v>22</v>
      </c>
      <c r="D13" s="2" t="s">
        <v>30</v>
      </c>
      <c r="E13" s="4" t="n">
        <v>2809</v>
      </c>
      <c r="F13" s="2" t="s">
        <v>31</v>
      </c>
      <c r="G13" s="2" t="s">
        <v>32</v>
      </c>
      <c r="I13" s="10" t="s">
        <v>40</v>
      </c>
      <c r="J13" s="13" t="n">
        <f aca="false">MIN(TABLICA!C4:C763)</f>
        <v>315</v>
      </c>
      <c r="K13" s="13" t="n">
        <f aca="false">MIN(TABLICA!D5:D763)</f>
        <v>307</v>
      </c>
      <c r="O13" s="20" t="s">
        <v>60</v>
      </c>
      <c r="P13" s="21" t="n">
        <f aca="false">SUM(U2:U362)/(P3*P8^3)</f>
        <v>1.90084791335163</v>
      </c>
      <c r="Q13" s="21" t="n">
        <f aca="false">SUM(AA2:AA362)/(Q3*Q8^3)</f>
        <v>2.88734063949939</v>
      </c>
      <c r="T13" s="0" t="n">
        <f aca="false">(TABLICA!C16-$J$4)^2</f>
        <v>4612750.93520776</v>
      </c>
      <c r="U13" s="8" t="n">
        <f aca="false">(TABLICA!C16-$J$4)^3</f>
        <v>-9906950849.3647</v>
      </c>
      <c r="V13" s="0" t="n">
        <f aca="false">(TABLICA!C16-$J$4)^4</f>
        <v>21277471190260</v>
      </c>
      <c r="Z13" s="0" t="n">
        <f aca="false">(TABLICA!D16-$K$4)^2</f>
        <v>3866408.13297091</v>
      </c>
      <c r="AA13" s="0" t="n">
        <f aca="false">(TABLICA!D16-$K$4)^3</f>
        <v>-7602589535.16842</v>
      </c>
      <c r="AB13" s="0" t="n">
        <f aca="false">(TABLICA!D16-$K$4)^4</f>
        <v>14949111850703.6</v>
      </c>
    </row>
    <row r="14" customFormat="false" ht="13.8" hidden="false" customHeight="false" outlineLevel="0" collapsed="false">
      <c r="A14" s="2" t="s">
        <v>61</v>
      </c>
      <c r="B14" s="2" t="s">
        <v>62</v>
      </c>
      <c r="C14" s="2" t="s">
        <v>29</v>
      </c>
      <c r="D14" s="2" t="s">
        <v>30</v>
      </c>
      <c r="E14" s="4" t="n">
        <v>1413</v>
      </c>
      <c r="F14" s="2" t="s">
        <v>31</v>
      </c>
      <c r="G14" s="2" t="s">
        <v>32</v>
      </c>
      <c r="I14" s="10" t="s">
        <v>42</v>
      </c>
      <c r="J14" s="13" t="n">
        <f aca="false">MAX(TABLICA!C5:C763)</f>
        <v>19212</v>
      </c>
      <c r="K14" s="13" t="n">
        <f aca="false">MAX(TABLICA!D4:D763)</f>
        <v>20512</v>
      </c>
      <c r="O14" s="20" t="s">
        <v>63</v>
      </c>
      <c r="P14" s="21" t="n">
        <f aca="false">SUM(V2:V362)/(P3*P8^4)</f>
        <v>17.2309362573817</v>
      </c>
      <c r="Q14" s="21" t="n">
        <f aca="false">SUM(AB2:AB362)/(Q3*Q8^4)</f>
        <v>25.3270557623198</v>
      </c>
      <c r="T14" s="0" t="n">
        <f aca="false">(TABLICA!C17-$J$4)^2</f>
        <v>271161.377313019</v>
      </c>
      <c r="U14" s="8" t="n">
        <f aca="false">(TABLICA!C17-$J$4)^3</f>
        <v>-141202292.157752</v>
      </c>
      <c r="V14" s="0" t="n">
        <f aca="false">(TABLICA!C17-$J$4)^4</f>
        <v>73528492546.2936</v>
      </c>
      <c r="Z14" s="0" t="n">
        <f aca="false">(TABLICA!D17-$K$4)^2</f>
        <v>306161.275076177</v>
      </c>
      <c r="AA14" s="0" t="n">
        <f aca="false">(TABLICA!D17-$K$4)^3</f>
        <v>-169404673.312611</v>
      </c>
      <c r="AB14" s="0" t="n">
        <f aca="false">(TABLICA!D17-$K$4)^4</f>
        <v>93734726356.2706</v>
      </c>
    </row>
    <row r="15" customFormat="false" ht="13.8" hidden="false" customHeight="false" outlineLevel="0" collapsed="false">
      <c r="A15" s="2" t="s">
        <v>61</v>
      </c>
      <c r="B15" s="2" t="s">
        <v>62</v>
      </c>
      <c r="C15" s="2" t="s">
        <v>22</v>
      </c>
      <c r="D15" s="2" t="s">
        <v>30</v>
      </c>
      <c r="E15" s="4" t="n">
        <v>1627</v>
      </c>
      <c r="F15" s="2" t="s">
        <v>31</v>
      </c>
      <c r="G15" s="2" t="s">
        <v>32</v>
      </c>
      <c r="I15" s="10" t="s">
        <v>64</v>
      </c>
      <c r="J15" s="13" t="n">
        <f aca="false">SUM(TABLICA!C4:C763)</f>
        <v>816138</v>
      </c>
      <c r="K15" s="13" t="n">
        <f aca="false">SUM(TABLICA!D4:D763)</f>
        <v>747201</v>
      </c>
      <c r="T15" s="0" t="n">
        <f aca="false">(TABLICA!C18-$J$4)^2</f>
        <v>4612750.93520776</v>
      </c>
      <c r="U15" s="8" t="n">
        <f aca="false">(TABLICA!C18-$J$4)^3</f>
        <v>-9906950849.3647</v>
      </c>
      <c r="V15" s="0" t="n">
        <f aca="false">(TABLICA!C18-$J$4)^4</f>
        <v>21277471190260</v>
      </c>
      <c r="Z15" s="0" t="n">
        <f aca="false">(TABLICA!D18-$K$4)^2</f>
        <v>3866408.13297091</v>
      </c>
      <c r="AA15" s="0" t="n">
        <f aca="false">(TABLICA!D18-$K$4)^3</f>
        <v>-7602589535.16842</v>
      </c>
      <c r="AB15" s="0" t="n">
        <f aca="false">(TABLICA!D18-$K$4)^4</f>
        <v>14949111850703.6</v>
      </c>
    </row>
    <row r="16" customFormat="false" ht="13.8" hidden="false" customHeight="false" outlineLevel="0" collapsed="false">
      <c r="A16" s="2" t="s">
        <v>65</v>
      </c>
      <c r="B16" s="2" t="s">
        <v>66</v>
      </c>
      <c r="C16" s="2" t="s">
        <v>29</v>
      </c>
      <c r="D16" s="2" t="s">
        <v>30</v>
      </c>
      <c r="E16" s="4" t="n">
        <v>1587</v>
      </c>
      <c r="F16" s="2" t="s">
        <v>31</v>
      </c>
      <c r="G16" s="2" t="s">
        <v>32</v>
      </c>
      <c r="I16" s="10" t="s">
        <v>36</v>
      </c>
      <c r="J16" s="13" t="n">
        <v>362</v>
      </c>
      <c r="K16" s="13" t="n">
        <v>362</v>
      </c>
      <c r="T16" s="0" t="n">
        <f aca="false">(TABLICA!C19-$J$4)^2</f>
        <v>291310.177313019</v>
      </c>
      <c r="U16" s="8" t="n">
        <f aca="false">(TABLICA!C19-$J$4)^3</f>
        <v>-157229301.964594</v>
      </c>
      <c r="V16" s="0" t="n">
        <f aca="false">(TABLICA!C19-$J$4)^4</f>
        <v>84861619406.1427</v>
      </c>
      <c r="Z16" s="0" t="n">
        <f aca="false">(TABLICA!D19-$K$4)^2</f>
        <v>143882.464549861</v>
      </c>
      <c r="AA16" s="0" t="n">
        <f aca="false">(TABLICA!D19-$K$4)^3</f>
        <v>-54577269.2702147</v>
      </c>
      <c r="AB16" s="0" t="n">
        <f aca="false">(TABLICA!D19-$K$4)^4</f>
        <v>20702163604.9421</v>
      </c>
    </row>
    <row r="17" customFormat="false" ht="13.8" hidden="false" customHeight="false" outlineLevel="0" collapsed="false">
      <c r="A17" s="2" t="s">
        <v>65</v>
      </c>
      <c r="B17" s="2" t="s">
        <v>66</v>
      </c>
      <c r="C17" s="2" t="s">
        <v>22</v>
      </c>
      <c r="D17" s="2" t="s">
        <v>30</v>
      </c>
      <c r="E17" s="4" t="n">
        <v>1608</v>
      </c>
      <c r="F17" s="2" t="s">
        <v>31</v>
      </c>
      <c r="G17" s="2" t="s">
        <v>32</v>
      </c>
      <c r="T17" s="0" t="n">
        <f aca="false">(TABLICA!C20-$J$4)^2</f>
        <v>4612750.93520776</v>
      </c>
      <c r="U17" s="8" t="n">
        <f aca="false">(TABLICA!C20-$J$4)^3</f>
        <v>-9906950849.3647</v>
      </c>
      <c r="V17" s="0" t="n">
        <f aca="false">(TABLICA!C20-$J$4)^4</f>
        <v>21277471190260</v>
      </c>
      <c r="Z17" s="0" t="n">
        <f aca="false">(TABLICA!D20-$K$4)^2</f>
        <v>3866408.13297091</v>
      </c>
      <c r="AA17" s="0" t="n">
        <f aca="false">(TABLICA!D20-$K$4)^3</f>
        <v>-7602589535.16842</v>
      </c>
      <c r="AB17" s="0" t="n">
        <f aca="false">(TABLICA!D20-$K$4)^4</f>
        <v>14949111850703.6</v>
      </c>
    </row>
    <row r="18" customFormat="false" ht="13.8" hidden="false" customHeight="false" outlineLevel="0" collapsed="false">
      <c r="A18" s="2" t="s">
        <v>67</v>
      </c>
      <c r="B18" s="2" t="s">
        <v>68</v>
      </c>
      <c r="C18" s="2" t="s">
        <v>29</v>
      </c>
      <c r="D18" s="2" t="s">
        <v>30</v>
      </c>
      <c r="E18" s="4" t="n">
        <v>2080</v>
      </c>
      <c r="F18" s="2" t="s">
        <v>31</v>
      </c>
      <c r="G18" s="2" t="s">
        <v>32</v>
      </c>
      <c r="O18" s="6" t="s">
        <v>69</v>
      </c>
      <c r="P18" s="6" t="s">
        <v>35</v>
      </c>
      <c r="Q18" s="7" t="s">
        <v>26</v>
      </c>
      <c r="T18" s="0" t="n">
        <f aca="false">(TABLICA!C21-$J$4)^2</f>
        <v>537682.57731302</v>
      </c>
      <c r="U18" s="8" t="n">
        <f aca="false">(TABLICA!C21-$J$4)^3</f>
        <v>394265654.493828</v>
      </c>
      <c r="V18" s="0" t="n">
        <f aca="false">(TABLICA!C21-$J$4)^4</f>
        <v>289102553945.971</v>
      </c>
      <c r="Z18" s="0" t="n">
        <f aca="false">(TABLICA!D21-$K$4)^2</f>
        <v>12923.5013919668</v>
      </c>
      <c r="AA18" s="0" t="n">
        <f aca="false">(TABLICA!D21-$K$4)^3</f>
        <v>1469164.0437673</v>
      </c>
      <c r="AB18" s="0" t="n">
        <f aca="false">(TABLICA!D21-$K$4)^4</f>
        <v>167016888.228167</v>
      </c>
    </row>
    <row r="19" customFormat="false" ht="13.8" hidden="false" customHeight="false" outlineLevel="0" collapsed="false">
      <c r="A19" s="2" t="s">
        <v>67</v>
      </c>
      <c r="B19" s="2" t="s">
        <v>68</v>
      </c>
      <c r="C19" s="2" t="s">
        <v>22</v>
      </c>
      <c r="D19" s="2" t="s">
        <v>30</v>
      </c>
      <c r="E19" s="4" t="n">
        <v>2881</v>
      </c>
      <c r="F19" s="2" t="s">
        <v>31</v>
      </c>
      <c r="G19" s="2" t="s">
        <v>32</v>
      </c>
      <c r="O19" s="9" t="s">
        <v>70</v>
      </c>
      <c r="P19" s="14" t="n">
        <f aca="false">QUARTILE(TABLICA!C4:C763,1)</f>
        <v>1309.25</v>
      </c>
      <c r="Q19" s="9" t="n">
        <f aca="false">QUARTILE(TABLICA!D4:D763,1)</f>
        <v>1113</v>
      </c>
      <c r="T19" s="0" t="n">
        <f aca="false">(TABLICA!C22-$J$4)^2</f>
        <v>4612750.93520776</v>
      </c>
      <c r="U19" s="8" t="n">
        <f aca="false">(TABLICA!C22-$J$4)^3</f>
        <v>-9906950849.3647</v>
      </c>
      <c r="V19" s="0" t="n">
        <f aca="false">(TABLICA!C22-$J$4)^4</f>
        <v>21277471190260</v>
      </c>
      <c r="Z19" s="0" t="n">
        <f aca="false">(TABLICA!D22-$K$4)^2</f>
        <v>3866408.13297091</v>
      </c>
      <c r="AA19" s="0" t="n">
        <f aca="false">(TABLICA!D22-$K$4)^3</f>
        <v>-7602589535.16842</v>
      </c>
      <c r="AB19" s="0" t="n">
        <f aca="false">(TABLICA!D22-$K$4)^4</f>
        <v>14949111850703.6</v>
      </c>
    </row>
    <row r="20" customFormat="false" ht="13.8" hidden="false" customHeight="false" outlineLevel="0" collapsed="false">
      <c r="A20" s="2" t="s">
        <v>71</v>
      </c>
      <c r="B20" s="2" t="s">
        <v>72</v>
      </c>
      <c r="C20" s="2" t="s">
        <v>29</v>
      </c>
      <c r="D20" s="2" t="s">
        <v>30</v>
      </c>
      <c r="E20" s="4" t="n">
        <v>2742</v>
      </c>
      <c r="F20" s="2" t="s">
        <v>31</v>
      </c>
      <c r="G20" s="2" t="s">
        <v>32</v>
      </c>
      <c r="O20" s="9" t="s">
        <v>73</v>
      </c>
      <c r="P20" s="9" t="n">
        <f aca="false">QUARTILE(TABLICA!C4:C763,2)</f>
        <v>1742</v>
      </c>
      <c r="Q20" s="9" t="n">
        <f aca="false">QUARTILE(TABLICA!D4:D763,2)</f>
        <v>1607</v>
      </c>
      <c r="T20" s="0" t="n">
        <f aca="false">(TABLICA!C23-$J$4)^2</f>
        <v>205452.261523546</v>
      </c>
      <c r="U20" s="8" t="n">
        <f aca="false">(TABLICA!C23-$J$4)^3</f>
        <v>93125022.18247</v>
      </c>
      <c r="V20" s="0" t="n">
        <f aca="false">(TABLICA!C23-$J$4)^4</f>
        <v>42210631765.1395</v>
      </c>
      <c r="Z20" s="0" t="n">
        <f aca="false">(TABLICA!D23-$K$4)^2</f>
        <v>601681.911918283</v>
      </c>
      <c r="AA20" s="0" t="n">
        <f aca="false">(TABLICA!D23-$K$4)^3</f>
        <v>466713575.460845</v>
      </c>
      <c r="AB20" s="0" t="n">
        <f aca="false">(TABLICA!D23-$K$4)^4</f>
        <v>362021123129.64</v>
      </c>
    </row>
    <row r="21" customFormat="false" ht="13.8" hidden="false" customHeight="false" outlineLevel="0" collapsed="false">
      <c r="A21" s="2" t="s">
        <v>71</v>
      </c>
      <c r="B21" s="2" t="s">
        <v>72</v>
      </c>
      <c r="C21" s="2" t="s">
        <v>22</v>
      </c>
      <c r="D21" s="2" t="s">
        <v>30</v>
      </c>
      <c r="E21" s="4" t="n">
        <v>2601</v>
      </c>
      <c r="F21" s="2" t="s">
        <v>31</v>
      </c>
      <c r="G21" s="2" t="s">
        <v>32</v>
      </c>
      <c r="O21" s="9" t="s">
        <v>74</v>
      </c>
      <c r="P21" s="14" t="n">
        <f aca="false">QUARTILE(TABLICA!C4:C763,3)</f>
        <v>2578</v>
      </c>
      <c r="Q21" s="14" t="n">
        <f aca="false">QUARTILE(TABLICA!D4:D763,3)</f>
        <v>2323.25</v>
      </c>
      <c r="R21" s="22"/>
      <c r="T21" s="0" t="n">
        <f aca="false">(TABLICA!C24-$J$4)^2</f>
        <v>4612750.93520776</v>
      </c>
      <c r="U21" s="8" t="n">
        <f aca="false">(TABLICA!C24-$J$4)^3</f>
        <v>-9906950849.3647</v>
      </c>
      <c r="V21" s="0" t="n">
        <f aca="false">(TABLICA!C24-$J$4)^4</f>
        <v>21277471190260</v>
      </c>
      <c r="Z21" s="0" t="n">
        <f aca="false">(TABLICA!D24-$K$4)^2</f>
        <v>3866408.13297091</v>
      </c>
      <c r="AA21" s="0" t="n">
        <f aca="false">(TABLICA!D24-$K$4)^3</f>
        <v>-7602589535.16842</v>
      </c>
      <c r="AB21" s="0" t="n">
        <f aca="false">(TABLICA!D24-$K$4)^4</f>
        <v>14949111850703.6</v>
      </c>
    </row>
    <row r="22" customFormat="false" ht="13.8" hidden="false" customHeight="false" outlineLevel="0" collapsed="false">
      <c r="A22" s="2" t="s">
        <v>75</v>
      </c>
      <c r="B22" s="2" t="s">
        <v>76</v>
      </c>
      <c r="C22" s="2" t="s">
        <v>29</v>
      </c>
      <c r="D22" s="2" t="s">
        <v>30</v>
      </c>
      <c r="E22" s="4" t="n">
        <v>1646</v>
      </c>
      <c r="F22" s="2" t="s">
        <v>31</v>
      </c>
      <c r="G22" s="2" t="s">
        <v>32</v>
      </c>
      <c r="O22" s="9" t="s">
        <v>77</v>
      </c>
      <c r="P22" s="14" t="n">
        <f aca="false">(P21-P19)/2</f>
        <v>634.375</v>
      </c>
      <c r="Q22" s="14" t="n">
        <f aca="false">(Q21-Q19)/2</f>
        <v>605.125</v>
      </c>
      <c r="T22" s="0" t="n">
        <f aca="false">(TABLICA!C25-$J$4)^2</f>
        <v>284869.398365651</v>
      </c>
      <c r="U22" s="8" t="n">
        <f aca="false">(TABLICA!C25-$J$4)^3</f>
        <v>-152043793.783486</v>
      </c>
      <c r="V22" s="0" t="n">
        <f aca="false">(TABLICA!C25-$J$4)^4</f>
        <v>81150574125.2078</v>
      </c>
      <c r="Z22" s="0" t="n">
        <f aca="false">(TABLICA!D25-$K$4)^2</f>
        <v>102603.890865651</v>
      </c>
      <c r="AA22" s="0" t="n">
        <f aca="false">(TABLICA!D25-$K$4)^3</f>
        <v>-32865916.3159418</v>
      </c>
      <c r="AB22" s="0" t="n">
        <f aca="false">(TABLICA!D25-$K$4)^4</f>
        <v>10527558420.7704</v>
      </c>
    </row>
    <row r="23" customFormat="false" ht="13.8" hidden="false" customHeight="false" outlineLevel="0" collapsed="false">
      <c r="A23" s="2" t="s">
        <v>75</v>
      </c>
      <c r="B23" s="2" t="s">
        <v>76</v>
      </c>
      <c r="C23" s="2" t="s">
        <v>22</v>
      </c>
      <c r="D23" s="2" t="s">
        <v>30</v>
      </c>
      <c r="E23" s="4" t="n">
        <v>1614</v>
      </c>
      <c r="F23" s="2" t="s">
        <v>31</v>
      </c>
      <c r="G23" s="2" t="s">
        <v>32</v>
      </c>
      <c r="O23" s="9" t="s">
        <v>78</v>
      </c>
      <c r="P23" s="9" t="n">
        <f aca="false">P22/P20</f>
        <v>0.36416475315729</v>
      </c>
      <c r="Q23" s="14" t="n">
        <f aca="false">Q22/Q20</f>
        <v>0.376555693839452</v>
      </c>
      <c r="T23" s="0" t="n">
        <f aca="false">(TABLICA!C26-$J$4)^2</f>
        <v>4612750.93520776</v>
      </c>
      <c r="U23" s="8" t="n">
        <f aca="false">(TABLICA!C26-$J$4)^3</f>
        <v>-9906950849.3647</v>
      </c>
      <c r="V23" s="0" t="n">
        <f aca="false">(TABLICA!C26-$J$4)^4</f>
        <v>21277471190260</v>
      </c>
      <c r="Z23" s="0" t="n">
        <f aca="false">(TABLICA!D26-$K$4)^2</f>
        <v>3866408.13297091</v>
      </c>
      <c r="AA23" s="0" t="n">
        <f aca="false">(TABLICA!D26-$K$4)^3</f>
        <v>-7602589535.16842</v>
      </c>
      <c r="AB23" s="0" t="n">
        <f aca="false">(TABLICA!D26-$K$4)^4</f>
        <v>14949111850703.6</v>
      </c>
    </row>
    <row r="24" customFormat="false" ht="13.8" hidden="false" customHeight="false" outlineLevel="0" collapsed="false">
      <c r="A24" s="2" t="s">
        <v>79</v>
      </c>
      <c r="B24" s="2" t="s">
        <v>80</v>
      </c>
      <c r="C24" s="2" t="s">
        <v>29</v>
      </c>
      <c r="D24" s="2" t="s">
        <v>30</v>
      </c>
      <c r="E24" s="4" t="n">
        <v>1243</v>
      </c>
      <c r="F24" s="2" t="s">
        <v>31</v>
      </c>
      <c r="G24" s="2" t="s">
        <v>32</v>
      </c>
      <c r="O24" s="9" t="s">
        <v>81</v>
      </c>
      <c r="P24" s="14" t="n">
        <f aca="false">(P19+P21-2*P20)/(2*P22)</f>
        <v>0.317832512315271</v>
      </c>
      <c r="Q24" s="14" t="n">
        <f aca="false">(Q19+Q21-2*Q20)/(2*Q22)</f>
        <v>0.183639743854575</v>
      </c>
      <c r="T24" s="0" t="n">
        <f aca="false">(TABLICA!C27-$J$4)^2</f>
        <v>813119.840470914</v>
      </c>
      <c r="U24" s="8" t="n">
        <f aca="false">(TABLICA!C27-$J$4)^3</f>
        <v>-733215837.621269</v>
      </c>
      <c r="V24" s="0" t="n">
        <f aca="false">(TABLICA!C27-$J$4)^4</f>
        <v>661163874967.444</v>
      </c>
      <c r="Z24" s="0" t="n">
        <f aca="false">(TABLICA!D27-$K$4)^2</f>
        <v>523189.538234072</v>
      </c>
      <c r="AA24" s="0" t="n">
        <f aca="false">(TABLICA!D27-$K$4)^3</f>
        <v>-378432630.706724</v>
      </c>
      <c r="AB24" s="0" t="n">
        <f aca="false">(TABLICA!D27-$K$4)^4</f>
        <v>273727292917.581</v>
      </c>
    </row>
    <row r="25" customFormat="false" ht="13.8" hidden="false" customHeight="false" outlineLevel="0" collapsed="false">
      <c r="A25" s="2" t="s">
        <v>79</v>
      </c>
      <c r="B25" s="2" t="s">
        <v>80</v>
      </c>
      <c r="C25" s="2" t="s">
        <v>22</v>
      </c>
      <c r="D25" s="2" t="s">
        <v>30</v>
      </c>
      <c r="E25" s="4" t="n">
        <v>1246</v>
      </c>
      <c r="F25" s="2" t="s">
        <v>31</v>
      </c>
      <c r="G25" s="2" t="s">
        <v>32</v>
      </c>
      <c r="O25" s="9" t="s">
        <v>82</v>
      </c>
      <c r="P25" s="9" t="n">
        <f aca="false">MODE(TABLICA!C4:C763)</f>
        <v>1358</v>
      </c>
      <c r="Q25" s="9" t="n">
        <f aca="false">MODE(TABLICA!D4:D763)</f>
        <v>724</v>
      </c>
      <c r="T25" s="0" t="n">
        <f aca="false">(TABLICA!C28-$J$4)^2</f>
        <v>4612750.93520776</v>
      </c>
      <c r="U25" s="8" t="n">
        <f aca="false">(TABLICA!C28-$J$4)^3</f>
        <v>-9906950849.3647</v>
      </c>
      <c r="V25" s="0" t="n">
        <f aca="false">(TABLICA!C28-$J$4)^4</f>
        <v>21277471190260</v>
      </c>
      <c r="Z25" s="0" t="n">
        <f aca="false">(TABLICA!D28-$K$4)^2</f>
        <v>3866408.13297091</v>
      </c>
      <c r="AA25" s="0" t="n">
        <f aca="false">(TABLICA!D28-$K$4)^3</f>
        <v>-7602589535.16842</v>
      </c>
      <c r="AB25" s="0" t="n">
        <f aca="false">(TABLICA!D28-$K$4)^4</f>
        <v>14949111850703.6</v>
      </c>
    </row>
    <row r="26" customFormat="false" ht="13.8" hidden="false" customHeight="false" outlineLevel="0" collapsed="false">
      <c r="A26" s="2" t="s">
        <v>83</v>
      </c>
      <c r="B26" s="2" t="s">
        <v>84</v>
      </c>
      <c r="C26" s="2" t="s">
        <v>29</v>
      </c>
      <c r="D26" s="2" t="s">
        <v>30</v>
      </c>
      <c r="E26" s="4" t="n">
        <v>943</v>
      </c>
      <c r="F26" s="2" t="s">
        <v>31</v>
      </c>
      <c r="G26" s="2" t="s">
        <v>32</v>
      </c>
      <c r="T26" s="0" t="n">
        <f aca="false">(TABLICA!C29-$J$4)^2</f>
        <v>1298988.07204986</v>
      </c>
      <c r="U26" s="8" t="n">
        <f aca="false">(TABLICA!C29-$J$4)^3</f>
        <v>-1480497726.39119</v>
      </c>
      <c r="V26" s="0" t="n">
        <f aca="false">(TABLICA!C29-$J$4)^4</f>
        <v>1687370011327.82</v>
      </c>
      <c r="Z26" s="0" t="n">
        <f aca="false">(TABLICA!D29-$K$4)^2</f>
        <v>1047180.59086565</v>
      </c>
      <c r="AA26" s="0" t="n">
        <f aca="false">(TABLICA!D29-$K$4)^3</f>
        <v>-1071599188.8016</v>
      </c>
      <c r="AB26" s="0" t="n">
        <f aca="false">(TABLICA!D29-$K$4)^4</f>
        <v>1096587189885.73</v>
      </c>
    </row>
    <row r="27" customFormat="false" ht="13.8" hidden="false" customHeight="false" outlineLevel="0" collapsed="false">
      <c r="A27" s="2" t="s">
        <v>83</v>
      </c>
      <c r="B27" s="2" t="s">
        <v>84</v>
      </c>
      <c r="C27" s="2" t="s">
        <v>22</v>
      </c>
      <c r="D27" s="2" t="s">
        <v>30</v>
      </c>
      <c r="E27" s="4" t="n">
        <v>1008</v>
      </c>
      <c r="F27" s="2" t="s">
        <v>31</v>
      </c>
      <c r="G27" s="2" t="s">
        <v>32</v>
      </c>
      <c r="T27" s="0" t="n">
        <f aca="false">(TABLICA!C30-$J$4)^2</f>
        <v>4612750.93520776</v>
      </c>
      <c r="U27" s="8" t="n">
        <f aca="false">(TABLICA!C30-$J$4)^3</f>
        <v>-9906950849.3647</v>
      </c>
      <c r="V27" s="0" t="n">
        <f aca="false">(TABLICA!C30-$J$4)^4</f>
        <v>21277471190260</v>
      </c>
      <c r="Z27" s="0" t="n">
        <f aca="false">(TABLICA!D30-$K$4)^2</f>
        <v>3866408.13297091</v>
      </c>
      <c r="AA27" s="0" t="n">
        <f aca="false">(TABLICA!D30-$K$4)^3</f>
        <v>-7602589535.16842</v>
      </c>
      <c r="AB27" s="0" t="n">
        <f aca="false">(TABLICA!D30-$K$4)^4</f>
        <v>14949111850703.6</v>
      </c>
    </row>
    <row r="28" customFormat="false" ht="13.8" hidden="false" customHeight="false" outlineLevel="0" collapsed="false">
      <c r="A28" s="2" t="s">
        <v>85</v>
      </c>
      <c r="B28" s="2" t="s">
        <v>86</v>
      </c>
      <c r="C28" s="2" t="s">
        <v>29</v>
      </c>
      <c r="D28" s="2" t="s">
        <v>30</v>
      </c>
      <c r="E28" s="4" t="n">
        <v>1060</v>
      </c>
      <c r="F28" s="2" t="s">
        <v>31</v>
      </c>
      <c r="G28" s="2" t="s">
        <v>32</v>
      </c>
      <c r="T28" s="0" t="n">
        <f aca="false">(TABLICA!C31-$J$4)^2</f>
        <v>1594491.04047091</v>
      </c>
      <c r="U28" s="8" t="n">
        <f aca="false">(TABLICA!C31-$J$4)^3</f>
        <v>-2013414189.15127</v>
      </c>
      <c r="V28" s="0" t="n">
        <f aca="false">(TABLICA!C31-$J$4)^4</f>
        <v>2542401678142.02</v>
      </c>
      <c r="Z28" s="0" t="n">
        <f aca="false">(TABLICA!D31-$K$4)^2</f>
        <v>821413.080339335</v>
      </c>
      <c r="AA28" s="0" t="n">
        <f aca="false">(TABLICA!D31-$K$4)^3</f>
        <v>-744461806.005124</v>
      </c>
      <c r="AB28" s="0" t="n">
        <f aca="false">(TABLICA!D31-$K$4)^4</f>
        <v>674719448552.555</v>
      </c>
    </row>
    <row r="29" customFormat="false" ht="13.8" hidden="false" customHeight="false" outlineLevel="0" collapsed="false">
      <c r="A29" s="2" t="s">
        <v>85</v>
      </c>
      <c r="B29" s="2" t="s">
        <v>86</v>
      </c>
      <c r="C29" s="2" t="s">
        <v>22</v>
      </c>
      <c r="D29" s="2" t="s">
        <v>30</v>
      </c>
      <c r="E29" s="4" t="n">
        <v>885</v>
      </c>
      <c r="F29" s="2" t="s">
        <v>31</v>
      </c>
      <c r="G29" s="2" t="s">
        <v>32</v>
      </c>
      <c r="T29" s="0" t="n">
        <f aca="false">(TABLICA!C32-$J$4)^2</f>
        <v>4612750.93520776</v>
      </c>
      <c r="U29" s="8" t="n">
        <f aca="false">(TABLICA!C32-$J$4)^3</f>
        <v>-9906950849.3647</v>
      </c>
      <c r="V29" s="0" t="n">
        <f aca="false">(TABLICA!C32-$J$4)^4</f>
        <v>21277471190260</v>
      </c>
      <c r="Z29" s="0" t="n">
        <f aca="false">(TABLICA!D32-$K$4)^2</f>
        <v>3866408.13297091</v>
      </c>
      <c r="AA29" s="0" t="n">
        <f aca="false">(TABLICA!D32-$K$4)^3</f>
        <v>-7602589535.16842</v>
      </c>
      <c r="AB29" s="0" t="n">
        <f aca="false">(TABLICA!D32-$K$4)^4</f>
        <v>14949111850703.6</v>
      </c>
    </row>
    <row r="30" customFormat="false" ht="13.8" hidden="false" customHeight="false" outlineLevel="0" collapsed="false">
      <c r="A30" s="2" t="s">
        <v>87</v>
      </c>
      <c r="B30" s="2" t="s">
        <v>88</v>
      </c>
      <c r="C30" s="2" t="s">
        <v>29</v>
      </c>
      <c r="D30" s="2" t="s">
        <v>30</v>
      </c>
      <c r="E30" s="4" t="n">
        <v>2758</v>
      </c>
      <c r="F30" s="2" t="s">
        <v>31</v>
      </c>
      <c r="G30" s="2" t="s">
        <v>32</v>
      </c>
      <c r="T30" s="0" t="n">
        <f aca="false">(TABLICA!C33-$J$4)^2</f>
        <v>470964.345734072</v>
      </c>
      <c r="U30" s="8" t="n">
        <f aca="false">(TABLICA!C33-$J$4)^3</f>
        <v>323207957.919008</v>
      </c>
      <c r="V30" s="0" t="n">
        <f aca="false">(TABLICA!C33-$J$4)^4</f>
        <v>221807414952.723</v>
      </c>
      <c r="Z30" s="0" t="n">
        <f aca="false">(TABLICA!D33-$K$4)^2</f>
        <v>626759.722444599</v>
      </c>
      <c r="AA30" s="0" t="n">
        <f aca="false">(TABLICA!D33-$K$4)^3</f>
        <v>496194126.685554</v>
      </c>
      <c r="AB30" s="0" t="n">
        <f aca="false">(TABLICA!D33-$K$4)^4</f>
        <v>392827749678.83</v>
      </c>
    </row>
    <row r="31" customFormat="false" ht="13.8" hidden="false" customHeight="false" outlineLevel="0" collapsed="false">
      <c r="A31" s="2" t="s">
        <v>87</v>
      </c>
      <c r="B31" s="2" t="s">
        <v>88</v>
      </c>
      <c r="C31" s="2" t="s">
        <v>22</v>
      </c>
      <c r="D31" s="2" t="s">
        <v>30</v>
      </c>
      <c r="E31" s="4" t="n">
        <v>2834</v>
      </c>
      <c r="F31" s="2" t="s">
        <v>31</v>
      </c>
      <c r="G31" s="2" t="s">
        <v>32</v>
      </c>
      <c r="T31" s="0" t="n">
        <f aca="false">(TABLICA!C34-$J$4)^2</f>
        <v>4612750.93520776</v>
      </c>
      <c r="U31" s="8" t="n">
        <f aca="false">(TABLICA!C34-$J$4)^3</f>
        <v>-9906950849.3647</v>
      </c>
      <c r="V31" s="0" t="n">
        <f aca="false">(TABLICA!C34-$J$4)^4</f>
        <v>21277471190260</v>
      </c>
      <c r="Z31" s="0" t="n">
        <f aca="false">(TABLICA!D34-$K$4)^2</f>
        <v>3866408.13297091</v>
      </c>
      <c r="AA31" s="0" t="n">
        <f aca="false">(TABLICA!D34-$K$4)^3</f>
        <v>-7602589535.16842</v>
      </c>
      <c r="AB31" s="0" t="n">
        <f aca="false">(TABLICA!D34-$K$4)^4</f>
        <v>14949111850703.6</v>
      </c>
    </row>
    <row r="32" customFormat="false" ht="13.8" hidden="false" customHeight="false" outlineLevel="0" collapsed="false">
      <c r="A32" s="2" t="s">
        <v>89</v>
      </c>
      <c r="B32" s="2" t="s">
        <v>90</v>
      </c>
      <c r="C32" s="2" t="s">
        <v>29</v>
      </c>
      <c r="D32" s="2" t="s">
        <v>30</v>
      </c>
      <c r="E32" s="4" t="n">
        <v>1705</v>
      </c>
      <c r="F32" s="2" t="s">
        <v>31</v>
      </c>
      <c r="G32" s="2" t="s">
        <v>32</v>
      </c>
      <c r="T32" s="0" t="n">
        <f aca="false">(TABLICA!C35-$J$4)^2</f>
        <v>280615.545734072</v>
      </c>
      <c r="U32" s="8" t="n">
        <f aca="false">(TABLICA!C35-$J$4)^3</f>
        <v>-148650916.118887</v>
      </c>
      <c r="V32" s="0" t="n">
        <f aca="false">(TABLICA!C35-$J$4)^4</f>
        <v>78745084507.631</v>
      </c>
      <c r="Z32" s="0" t="n">
        <f aca="false">(TABLICA!D35-$K$4)^2</f>
        <v>68287.3171814404</v>
      </c>
      <c r="AA32" s="0" t="n">
        <f aca="false">(TABLICA!D35-$K$4)^3</f>
        <v>-17844733.9037742</v>
      </c>
      <c r="AB32" s="0" t="n">
        <f aca="false">(TABLICA!D35-$K$4)^4</f>
        <v>4663157687.83865</v>
      </c>
    </row>
    <row r="33" customFormat="false" ht="13.8" hidden="false" customHeight="false" outlineLevel="0" collapsed="false">
      <c r="A33" s="2" t="s">
        <v>89</v>
      </c>
      <c r="B33" s="2" t="s">
        <v>90</v>
      </c>
      <c r="C33" s="2" t="s">
        <v>22</v>
      </c>
      <c r="D33" s="2" t="s">
        <v>30</v>
      </c>
      <c r="E33" s="4" t="n">
        <v>1618</v>
      </c>
      <c r="F33" s="2" t="s">
        <v>31</v>
      </c>
      <c r="G33" s="2" t="s">
        <v>32</v>
      </c>
      <c r="T33" s="0" t="n">
        <f aca="false">(TABLICA!C36-$J$4)^2</f>
        <v>4612750.93520776</v>
      </c>
      <c r="U33" s="8" t="n">
        <f aca="false">(TABLICA!C36-$J$4)^3</f>
        <v>-9906950849.3647</v>
      </c>
      <c r="V33" s="0" t="n">
        <f aca="false">(TABLICA!C36-$J$4)^4</f>
        <v>21277471190260</v>
      </c>
      <c r="Z33" s="0" t="n">
        <f aca="false">(TABLICA!D36-$K$4)^2</f>
        <v>3866408.13297091</v>
      </c>
      <c r="AA33" s="0" t="n">
        <f aca="false">(TABLICA!D36-$K$4)^3</f>
        <v>-7602589535.16842</v>
      </c>
      <c r="AB33" s="0" t="n">
        <f aca="false">(TABLICA!D36-$K$4)^4</f>
        <v>14949111850703.6</v>
      </c>
    </row>
    <row r="34" customFormat="false" ht="13.8" hidden="false" customHeight="false" outlineLevel="0" collapsed="false">
      <c r="A34" s="2" t="s">
        <v>91</v>
      </c>
      <c r="B34" s="2" t="s">
        <v>92</v>
      </c>
      <c r="C34" s="2" t="s">
        <v>29</v>
      </c>
      <c r="D34" s="2" t="s">
        <v>30</v>
      </c>
      <c r="E34" s="4" t="n">
        <v>668</v>
      </c>
      <c r="F34" s="2" t="s">
        <v>31</v>
      </c>
      <c r="G34" s="2" t="s">
        <v>32</v>
      </c>
      <c r="T34" s="0" t="n">
        <f aca="false">(TABLICA!C37-$J$4)^2</f>
        <v>2075707.48257618</v>
      </c>
      <c r="U34" s="8" t="n">
        <f aca="false">(TABLICA!C37-$J$4)^3</f>
        <v>-2990537318.80484</v>
      </c>
      <c r="V34" s="0" t="n">
        <f aca="false">(TABLICA!C37-$J$4)^4</f>
        <v>4308561553222.73</v>
      </c>
      <c r="Z34" s="0" t="n">
        <f aca="false">(TABLICA!D37-$K$4)^2</f>
        <v>1685630.7224446</v>
      </c>
      <c r="AA34" s="0" t="n">
        <f aca="false">(TABLICA!D37-$K$4)^3</f>
        <v>-2188485418.04208</v>
      </c>
      <c r="AB34" s="0" t="n">
        <f aca="false">(TABLICA!D37-$K$4)^4</f>
        <v>2841350932449.1</v>
      </c>
    </row>
    <row r="35" customFormat="false" ht="13.8" hidden="false" customHeight="false" outlineLevel="0" collapsed="false">
      <c r="A35" s="2" t="s">
        <v>91</v>
      </c>
      <c r="B35" s="2" t="s">
        <v>92</v>
      </c>
      <c r="C35" s="2" t="s">
        <v>22</v>
      </c>
      <c r="D35" s="2" t="s">
        <v>30</v>
      </c>
      <c r="E35" s="4" t="n">
        <v>707</v>
      </c>
      <c r="F35" s="2" t="s">
        <v>31</v>
      </c>
      <c r="G35" s="2" t="s">
        <v>32</v>
      </c>
      <c r="T35" s="0" t="n">
        <f aca="false">(TABLICA!C38-$J$4)^2</f>
        <v>4612750.93520776</v>
      </c>
      <c r="U35" s="8" t="n">
        <f aca="false">(TABLICA!C38-$J$4)^3</f>
        <v>-9906950849.3647</v>
      </c>
      <c r="V35" s="0" t="n">
        <f aca="false">(TABLICA!C38-$J$4)^4</f>
        <v>21277471190260</v>
      </c>
      <c r="Z35" s="0" t="n">
        <f aca="false">(TABLICA!D38-$K$4)^2</f>
        <v>3866408.13297091</v>
      </c>
      <c r="AA35" s="0" t="n">
        <f aca="false">(TABLICA!D38-$K$4)^3</f>
        <v>-7602589535.16842</v>
      </c>
      <c r="AB35" s="0" t="n">
        <f aca="false">(TABLICA!D38-$K$4)^4</f>
        <v>14949111850703.6</v>
      </c>
    </row>
    <row r="36" customFormat="false" ht="13.8" hidden="false" customHeight="false" outlineLevel="0" collapsed="false">
      <c r="A36" s="2" t="s">
        <v>93</v>
      </c>
      <c r="B36" s="2" t="s">
        <v>94</v>
      </c>
      <c r="C36" s="2" t="s">
        <v>29</v>
      </c>
      <c r="D36" s="2" t="s">
        <v>30</v>
      </c>
      <c r="E36" s="4" t="n">
        <v>1568</v>
      </c>
      <c r="F36" s="2" t="s">
        <v>31</v>
      </c>
      <c r="G36" s="2" t="s">
        <v>32</v>
      </c>
      <c r="T36" s="0" t="n">
        <f aca="false">(TABLICA!C39-$J$4)^2</f>
        <v>161388.261523546</v>
      </c>
      <c r="U36" s="8" t="n">
        <f aca="false">(TABLICA!C39-$J$4)^3</f>
        <v>-64834761.1254248</v>
      </c>
      <c r="V36" s="0" t="n">
        <f aca="false">(TABLICA!C39-$J$4)^4</f>
        <v>26046170957.5923</v>
      </c>
      <c r="Z36" s="0" t="n">
        <f aca="false">(TABLICA!D39-$K$4)^2</f>
        <v>158657.564549861</v>
      </c>
      <c r="AA36" s="0" t="n">
        <f aca="false">(TABLICA!D39-$K$4)^3</f>
        <v>-63196230.5995568</v>
      </c>
      <c r="AB36" s="0" t="n">
        <f aca="false">(TABLICA!D39-$K$4)^4</f>
        <v>25172222788.8934</v>
      </c>
    </row>
    <row r="37" customFormat="false" ht="13.8" hidden="false" customHeight="false" outlineLevel="0" collapsed="false">
      <c r="A37" s="2" t="s">
        <v>93</v>
      </c>
      <c r="B37" s="2" t="s">
        <v>94</v>
      </c>
      <c r="C37" s="2" t="s">
        <v>22</v>
      </c>
      <c r="D37" s="2" t="s">
        <v>30</v>
      </c>
      <c r="E37" s="4" t="n">
        <v>1746</v>
      </c>
      <c r="F37" s="2" t="s">
        <v>31</v>
      </c>
      <c r="G37" s="2" t="s">
        <v>32</v>
      </c>
      <c r="T37" s="0" t="n">
        <f aca="false">(TABLICA!C40-$J$4)^2</f>
        <v>4612750.93520776</v>
      </c>
      <c r="U37" s="8" t="n">
        <f aca="false">(TABLICA!C40-$J$4)^3</f>
        <v>-9906950849.3647</v>
      </c>
      <c r="V37" s="0" t="n">
        <f aca="false">(TABLICA!C40-$J$4)^4</f>
        <v>21277471190260</v>
      </c>
      <c r="Z37" s="0" t="n">
        <f aca="false">(TABLICA!D40-$K$4)^2</f>
        <v>3866408.13297091</v>
      </c>
      <c r="AA37" s="0" t="n">
        <f aca="false">(TABLICA!D40-$K$4)^3</f>
        <v>-7602589535.16842</v>
      </c>
      <c r="AB37" s="0" t="n">
        <f aca="false">(TABLICA!D40-$K$4)^4</f>
        <v>14949111850703.6</v>
      </c>
    </row>
    <row r="38" customFormat="false" ht="13.8" hidden="false" customHeight="false" outlineLevel="0" collapsed="false">
      <c r="A38" s="2" t="s">
        <v>95</v>
      </c>
      <c r="B38" s="2" t="s">
        <v>96</v>
      </c>
      <c r="C38" s="2" t="s">
        <v>29</v>
      </c>
      <c r="D38" s="2" t="s">
        <v>30</v>
      </c>
      <c r="E38" s="4" t="n">
        <v>2627</v>
      </c>
      <c r="F38" s="2" t="s">
        <v>31</v>
      </c>
      <c r="G38" s="2" t="s">
        <v>32</v>
      </c>
      <c r="T38" s="0" t="n">
        <f aca="false">(TABLICA!C41-$J$4)^2</f>
        <v>1094677.60889197</v>
      </c>
      <c r="U38" s="8" t="n">
        <f aca="false">(TABLICA!C41-$J$4)^3</f>
        <v>1145326613.41707</v>
      </c>
      <c r="V38" s="0" t="n">
        <f aca="false">(TABLICA!C41-$J$4)^4</f>
        <v>1198319067409.43</v>
      </c>
      <c r="Z38" s="0" t="n">
        <f aca="false">(TABLICA!D41-$K$4)^2</f>
        <v>436500.148760388</v>
      </c>
      <c r="AA38" s="0" t="n">
        <f aca="false">(TABLICA!D41-$K$4)^3</f>
        <v>288387607.493774</v>
      </c>
      <c r="AB38" s="0" t="n">
        <f aca="false">(TABLICA!D41-$K$4)^4</f>
        <v>190532379867.841</v>
      </c>
    </row>
    <row r="39" customFormat="false" ht="13.8" hidden="false" customHeight="false" outlineLevel="0" collapsed="false">
      <c r="A39" s="2" t="s">
        <v>95</v>
      </c>
      <c r="B39" s="2" t="s">
        <v>96</v>
      </c>
      <c r="C39" s="2" t="s">
        <v>22</v>
      </c>
      <c r="D39" s="2" t="s">
        <v>30</v>
      </c>
      <c r="E39" s="4" t="n">
        <v>3194</v>
      </c>
      <c r="F39" s="2" t="s">
        <v>31</v>
      </c>
      <c r="G39" s="2" t="s">
        <v>32</v>
      </c>
      <c r="T39" s="0" t="n">
        <f aca="false">(TABLICA!C42-$J$4)^2</f>
        <v>4612750.93520776</v>
      </c>
      <c r="U39" s="8" t="n">
        <f aca="false">(TABLICA!C42-$J$4)^3</f>
        <v>-9906950849.3647</v>
      </c>
      <c r="V39" s="0" t="n">
        <f aca="false">(TABLICA!C42-$J$4)^4</f>
        <v>21277471190260</v>
      </c>
      <c r="Z39" s="0" t="n">
        <f aca="false">(TABLICA!D42-$K$4)^2</f>
        <v>3866408.13297091</v>
      </c>
      <c r="AA39" s="0" t="n">
        <f aca="false">(TABLICA!D42-$K$4)^3</f>
        <v>-7602589535.16842</v>
      </c>
      <c r="AB39" s="0" t="n">
        <f aca="false">(TABLICA!D42-$K$4)^4</f>
        <v>14949111850703.6</v>
      </c>
    </row>
    <row r="40" customFormat="false" ht="13.8" hidden="false" customHeight="false" outlineLevel="0" collapsed="false">
      <c r="A40" s="2" t="s">
        <v>97</v>
      </c>
      <c r="B40" s="2" t="s">
        <v>98</v>
      </c>
      <c r="C40" s="2" t="s">
        <v>29</v>
      </c>
      <c r="D40" s="2" t="s">
        <v>30</v>
      </c>
      <c r="E40" s="4" t="n">
        <v>1349</v>
      </c>
      <c r="F40" s="2" t="s">
        <v>31</v>
      </c>
      <c r="G40" s="2" t="s">
        <v>32</v>
      </c>
      <c r="T40" s="0" t="n">
        <f aca="false">(TABLICA!C43-$J$4)^2</f>
        <v>735703.461523545</v>
      </c>
      <c r="U40" s="8" t="n">
        <f aca="false">(TABLICA!C43-$J$4)^3</f>
        <v>-631036091.689635</v>
      </c>
      <c r="V40" s="0" t="n">
        <f aca="false">(TABLICA!C43-$J$4)^4</f>
        <v>541259583297.727</v>
      </c>
      <c r="Z40" s="0" t="n">
        <f aca="false">(TABLICA!D43-$K$4)^2</f>
        <v>381082.032970914</v>
      </c>
      <c r="AA40" s="0" t="n">
        <f aca="false">(TABLICA!D43-$K$4)^3</f>
        <v>-235248958.885131</v>
      </c>
      <c r="AB40" s="0" t="n">
        <f aca="false">(TABLICA!D43-$K$4)^4</f>
        <v>145223515853.245</v>
      </c>
    </row>
    <row r="41" customFormat="false" ht="13.8" hidden="false" customHeight="false" outlineLevel="0" collapsed="false">
      <c r="A41" s="2" t="s">
        <v>97</v>
      </c>
      <c r="B41" s="2" t="s">
        <v>98</v>
      </c>
      <c r="C41" s="2" t="s">
        <v>22</v>
      </c>
      <c r="D41" s="2" t="s">
        <v>30</v>
      </c>
      <c r="E41" s="4" t="n">
        <v>1290</v>
      </c>
      <c r="F41" s="2" t="s">
        <v>31</v>
      </c>
      <c r="G41" s="2" t="s">
        <v>32</v>
      </c>
      <c r="T41" s="0" t="n">
        <f aca="false">(TABLICA!C44-$J$4)^2</f>
        <v>4612750.93520776</v>
      </c>
      <c r="U41" s="8" t="n">
        <f aca="false">(TABLICA!C44-$J$4)^3</f>
        <v>-9906950849.3647</v>
      </c>
      <c r="V41" s="0" t="n">
        <f aca="false">(TABLICA!C44-$J$4)^4</f>
        <v>21277471190260</v>
      </c>
      <c r="Z41" s="0" t="n">
        <f aca="false">(TABLICA!D44-$K$4)^2</f>
        <v>3866408.13297091</v>
      </c>
      <c r="AA41" s="0" t="n">
        <f aca="false">(TABLICA!D44-$K$4)^3</f>
        <v>-7602589535.16842</v>
      </c>
      <c r="AB41" s="0" t="n">
        <f aca="false">(TABLICA!D44-$K$4)^4</f>
        <v>14949111850703.6</v>
      </c>
    </row>
    <row r="42" customFormat="false" ht="13.8" hidden="false" customHeight="false" outlineLevel="0" collapsed="false">
      <c r="A42" s="2" t="s">
        <v>99</v>
      </c>
      <c r="B42" s="2" t="s">
        <v>100</v>
      </c>
      <c r="C42" s="2" t="s">
        <v>29</v>
      </c>
      <c r="D42" s="2" t="s">
        <v>30</v>
      </c>
      <c r="E42" s="4" t="n">
        <v>1520</v>
      </c>
      <c r="F42" s="2" t="s">
        <v>31</v>
      </c>
      <c r="G42" s="2" t="s">
        <v>32</v>
      </c>
      <c r="T42" s="0" t="n">
        <f aca="false">(TABLICA!C45-$J$4)^2</f>
        <v>706829.587839335</v>
      </c>
      <c r="U42" s="8" t="n">
        <f aca="false">(TABLICA!C45-$J$4)^3</f>
        <v>-594253955.430882</v>
      </c>
      <c r="V42" s="0" t="n">
        <f aca="false">(TABLICA!C45-$J$4)^4</f>
        <v>499608066245.124</v>
      </c>
      <c r="Z42" s="0" t="n">
        <f aca="false">(TABLICA!D45-$K$4)^2</f>
        <v>199200.132970914</v>
      </c>
      <c r="AA42" s="0" t="n">
        <f aca="false">(TABLICA!D45-$K$4)^3</f>
        <v>-88906688.8210526</v>
      </c>
      <c r="AB42" s="0" t="n">
        <f aca="false">(TABLICA!D45-$K$4)^4</f>
        <v>39680692975.6298</v>
      </c>
    </row>
    <row r="43" customFormat="false" ht="13.8" hidden="false" customHeight="false" outlineLevel="0" collapsed="false">
      <c r="A43" s="2" t="s">
        <v>99</v>
      </c>
      <c r="B43" s="2" t="s">
        <v>100</v>
      </c>
      <c r="C43" s="2" t="s">
        <v>22</v>
      </c>
      <c r="D43" s="2" t="s">
        <v>30</v>
      </c>
      <c r="E43" s="4" t="n">
        <v>1307</v>
      </c>
      <c r="F43" s="2" t="s">
        <v>31</v>
      </c>
      <c r="G43" s="2" t="s">
        <v>32</v>
      </c>
      <c r="T43" s="0" t="n">
        <f aca="false">(TABLICA!C46-$J$4)^2</f>
        <v>4612750.93520776</v>
      </c>
      <c r="U43" s="8" t="n">
        <f aca="false">(TABLICA!C46-$J$4)^3</f>
        <v>-9906950849.3647</v>
      </c>
      <c r="V43" s="0" t="n">
        <f aca="false">(TABLICA!C46-$J$4)^4</f>
        <v>21277471190260</v>
      </c>
      <c r="Z43" s="0" t="n">
        <f aca="false">(TABLICA!D46-$K$4)^2</f>
        <v>3866408.13297091</v>
      </c>
      <c r="AA43" s="0" t="n">
        <f aca="false">(TABLICA!D46-$K$4)^3</f>
        <v>-7602589535.16842</v>
      </c>
      <c r="AB43" s="0" t="n">
        <f aca="false">(TABLICA!D46-$K$4)^4</f>
        <v>14949111850703.6</v>
      </c>
    </row>
    <row r="44" customFormat="false" ht="13.8" hidden="false" customHeight="false" outlineLevel="0" collapsed="false">
      <c r="A44" s="2" t="s">
        <v>101</v>
      </c>
      <c r="B44" s="2" t="s">
        <v>102</v>
      </c>
      <c r="C44" s="2" t="s">
        <v>29</v>
      </c>
      <c r="D44" s="2" t="s">
        <v>30</v>
      </c>
      <c r="E44" s="4" t="n">
        <v>732</v>
      </c>
      <c r="F44" s="2" t="s">
        <v>31</v>
      </c>
      <c r="G44" s="2" t="s">
        <v>32</v>
      </c>
      <c r="T44" s="0" t="n">
        <f aca="false">(TABLICA!C47-$J$4)^2</f>
        <v>2107524.57731302</v>
      </c>
      <c r="U44" s="8" t="n">
        <f aca="false">(TABLICA!C47-$J$4)^3</f>
        <v>-3059559982.29301</v>
      </c>
      <c r="V44" s="0" t="n">
        <f aca="false">(TABLICA!C47-$J$4)^4</f>
        <v>4441659843978.42</v>
      </c>
      <c r="Z44" s="0" t="n">
        <f aca="false">(TABLICA!D47-$K$4)^2</f>
        <v>1523541.96454986</v>
      </c>
      <c r="AA44" s="0" t="n">
        <f aca="false">(TABLICA!D47-$K$4)^3</f>
        <v>-1880535912.09061</v>
      </c>
      <c r="AB44" s="0" t="n">
        <f aca="false">(TABLICA!D47-$K$4)^4</f>
        <v>2321180117744.45</v>
      </c>
    </row>
    <row r="45" customFormat="false" ht="13.8" hidden="false" customHeight="false" outlineLevel="0" collapsed="false">
      <c r="A45" s="2" t="s">
        <v>101</v>
      </c>
      <c r="B45" s="2" t="s">
        <v>102</v>
      </c>
      <c r="C45" s="2" t="s">
        <v>22</v>
      </c>
      <c r="D45" s="2" t="s">
        <v>30</v>
      </c>
      <c r="E45" s="4" t="n">
        <v>696</v>
      </c>
      <c r="F45" s="2" t="s">
        <v>31</v>
      </c>
      <c r="G45" s="2" t="s">
        <v>32</v>
      </c>
      <c r="T45" s="0" t="n">
        <f aca="false">(TABLICA!C48-$J$4)^2</f>
        <v>4612750.93520776</v>
      </c>
      <c r="U45" s="8" t="n">
        <f aca="false">(TABLICA!C48-$J$4)^3</f>
        <v>-9906950849.3647</v>
      </c>
      <c r="V45" s="0" t="n">
        <f aca="false">(TABLICA!C48-$J$4)^4</f>
        <v>21277471190260</v>
      </c>
      <c r="Z45" s="0" t="n">
        <f aca="false">(TABLICA!D48-$K$4)^2</f>
        <v>3866408.13297091</v>
      </c>
      <c r="AA45" s="0" t="n">
        <f aca="false">(TABLICA!D48-$K$4)^3</f>
        <v>-7602589535.16842</v>
      </c>
      <c r="AB45" s="0" t="n">
        <f aca="false">(TABLICA!D48-$K$4)^4</f>
        <v>14949111850703.6</v>
      </c>
    </row>
    <row r="46" customFormat="false" ht="13.8" hidden="false" customHeight="false" outlineLevel="0" collapsed="false">
      <c r="A46" s="2" t="s">
        <v>103</v>
      </c>
      <c r="B46" s="2" t="s">
        <v>104</v>
      </c>
      <c r="C46" s="2" t="s">
        <v>29</v>
      </c>
      <c r="D46" s="2" t="s">
        <v>30</v>
      </c>
      <c r="E46" s="4" t="n">
        <v>533</v>
      </c>
      <c r="F46" s="2" t="s">
        <v>31</v>
      </c>
      <c r="G46" s="2" t="s">
        <v>32</v>
      </c>
      <c r="T46" s="0" t="n">
        <f aca="false">(TABLICA!C49-$J$4)^2</f>
        <v>2794686.47204986</v>
      </c>
      <c r="U46" s="8" t="n">
        <f aca="false">(TABLICA!C49-$J$4)^3</f>
        <v>-4671965628.58276</v>
      </c>
      <c r="V46" s="0" t="n">
        <f aca="false">(TABLICA!C49-$J$4)^4</f>
        <v>7810272477058.5</v>
      </c>
      <c r="Z46" s="0" t="n">
        <f aca="false">(TABLICA!D49-$K$4)^2</f>
        <v>2054401.69612881</v>
      </c>
      <c r="AA46" s="0" t="n">
        <f aca="false">(TABLICA!D49-$K$4)^3</f>
        <v>-2944611795.30319</v>
      </c>
      <c r="AB46" s="0" t="n">
        <f aca="false">(TABLICA!D49-$K$4)^4</f>
        <v>4220566329056.93</v>
      </c>
    </row>
    <row r="47" customFormat="false" ht="13.8" hidden="false" customHeight="false" outlineLevel="0" collapsed="false">
      <c r="A47" s="2" t="s">
        <v>103</v>
      </c>
      <c r="B47" s="2" t="s">
        <v>104</v>
      </c>
      <c r="C47" s="2" t="s">
        <v>22</v>
      </c>
      <c r="D47" s="2" t="s">
        <v>30</v>
      </c>
      <c r="E47" s="4" t="n">
        <v>476</v>
      </c>
      <c r="F47" s="2" t="s">
        <v>31</v>
      </c>
      <c r="G47" s="2" t="s">
        <v>32</v>
      </c>
      <c r="T47" s="0" t="n">
        <f aca="false">(TABLICA!C50-$J$4)^2</f>
        <v>4612750.93520776</v>
      </c>
      <c r="U47" s="8" t="n">
        <f aca="false">(TABLICA!C50-$J$4)^3</f>
        <v>-9906950849.3647</v>
      </c>
      <c r="V47" s="0" t="n">
        <f aca="false">(TABLICA!C50-$J$4)^4</f>
        <v>21277471190260</v>
      </c>
      <c r="Z47" s="0" t="n">
        <f aca="false">(TABLICA!D50-$K$4)^2</f>
        <v>3866408.13297091</v>
      </c>
      <c r="AA47" s="0" t="n">
        <f aca="false">(TABLICA!D50-$K$4)^3</f>
        <v>-7602589535.16842</v>
      </c>
      <c r="AB47" s="0" t="n">
        <f aca="false">(TABLICA!D50-$K$4)^4</f>
        <v>14949111850703.6</v>
      </c>
    </row>
    <row r="48" customFormat="false" ht="13.8" hidden="false" customHeight="false" outlineLevel="0" collapsed="false">
      <c r="A48" s="2" t="s">
        <v>105</v>
      </c>
      <c r="B48" s="2" t="s">
        <v>106</v>
      </c>
      <c r="C48" s="2" t="s">
        <v>29</v>
      </c>
      <c r="D48" s="2" t="s">
        <v>30</v>
      </c>
      <c r="E48" s="4" t="n">
        <v>776</v>
      </c>
      <c r="F48" s="2" t="s">
        <v>31</v>
      </c>
      <c r="G48" s="2" t="s">
        <v>32</v>
      </c>
      <c r="T48" s="0" t="n">
        <f aca="false">(TABLICA!C51-$J$4)^2</f>
        <v>1579374.26152355</v>
      </c>
      <c r="U48" s="8" t="n">
        <f aca="false">(TABLICA!C51-$J$4)^3</f>
        <v>-1984849509.43332</v>
      </c>
      <c r="V48" s="0" t="n">
        <f aca="false">(TABLICA!C51-$J$4)^4</f>
        <v>2494423057963.04</v>
      </c>
      <c r="Z48" s="0" t="n">
        <f aca="false">(TABLICA!D51-$K$4)^2</f>
        <v>1416857.94349723</v>
      </c>
      <c r="AA48" s="0" t="n">
        <f aca="false">(TABLICA!D51-$K$4)^3</f>
        <v>-1686512110.1595</v>
      </c>
      <c r="AB48" s="0" t="n">
        <f aca="false">(TABLICA!D51-$K$4)^4</f>
        <v>2007486432051.2</v>
      </c>
    </row>
    <row r="49" customFormat="false" ht="13.8" hidden="false" customHeight="false" outlineLevel="0" collapsed="false">
      <c r="A49" s="2" t="s">
        <v>105</v>
      </c>
      <c r="B49" s="2" t="s">
        <v>106</v>
      </c>
      <c r="C49" s="2" t="s">
        <v>22</v>
      </c>
      <c r="D49" s="2" t="s">
        <v>30</v>
      </c>
      <c r="E49" s="4" t="n">
        <v>891</v>
      </c>
      <c r="F49" s="2" t="s">
        <v>31</v>
      </c>
      <c r="G49" s="2" t="s">
        <v>32</v>
      </c>
      <c r="T49" s="0" t="n">
        <f aca="false">(TABLICA!C52-$J$4)^2</f>
        <v>4612750.93520776</v>
      </c>
      <c r="U49" s="8" t="n">
        <f aca="false">(TABLICA!C52-$J$4)^3</f>
        <v>-9906950849.3647</v>
      </c>
      <c r="V49" s="0" t="n">
        <f aca="false">(TABLICA!C52-$J$4)^4</f>
        <v>21277471190260</v>
      </c>
      <c r="Z49" s="0" t="n">
        <f aca="false">(TABLICA!D52-$K$4)^2</f>
        <v>3866408.13297091</v>
      </c>
      <c r="AA49" s="0" t="n">
        <f aca="false">(TABLICA!D52-$K$4)^3</f>
        <v>-7602589535.16842</v>
      </c>
      <c r="AB49" s="0" t="n">
        <f aca="false">(TABLICA!D52-$K$4)^4</f>
        <v>14949111850703.6</v>
      </c>
    </row>
    <row r="50" customFormat="false" ht="13.8" hidden="false" customHeight="false" outlineLevel="0" collapsed="false">
      <c r="A50" s="2" t="s">
        <v>107</v>
      </c>
      <c r="B50" s="2" t="s">
        <v>108</v>
      </c>
      <c r="C50" s="2" t="s">
        <v>29</v>
      </c>
      <c r="D50" s="2" t="s">
        <v>30</v>
      </c>
      <c r="E50" s="4" t="n">
        <v>2746</v>
      </c>
      <c r="F50" s="2" t="s">
        <v>31</v>
      </c>
      <c r="G50" s="2" t="s">
        <v>32</v>
      </c>
      <c r="T50" s="0" t="n">
        <f aca="false">(TABLICA!C53-$J$4)^2</f>
        <v>68261.1878393353</v>
      </c>
      <c r="U50" s="8" t="n">
        <f aca="false">(TABLICA!C53-$J$4)^3</f>
        <v>17834492.7659602</v>
      </c>
      <c r="V50" s="0" t="n">
        <f aca="false">(TABLICA!C53-$J$4)^4</f>
        <v>4659589765.23701</v>
      </c>
      <c r="Z50" s="0" t="n">
        <f aca="false">(TABLICA!D53-$K$4)^2</f>
        <v>607903.364549862</v>
      </c>
      <c r="AA50" s="0" t="n">
        <f aca="false">(TABLICA!D53-$K$4)^3</f>
        <v>473971055.119654</v>
      </c>
      <c r="AB50" s="0" t="n">
        <f aca="false">(TABLICA!D53-$K$4)^4</f>
        <v>369546500631.042</v>
      </c>
    </row>
    <row r="51" customFormat="false" ht="13.8" hidden="false" customHeight="false" outlineLevel="0" collapsed="false">
      <c r="A51" s="2" t="s">
        <v>107</v>
      </c>
      <c r="B51" s="2" t="s">
        <v>108</v>
      </c>
      <c r="C51" s="2" t="s">
        <v>22</v>
      </c>
      <c r="D51" s="2" t="s">
        <v>30</v>
      </c>
      <c r="E51" s="4" t="n">
        <v>2409</v>
      </c>
      <c r="F51" s="2" t="s">
        <v>31</v>
      </c>
      <c r="G51" s="2" t="s">
        <v>32</v>
      </c>
      <c r="T51" s="0" t="n">
        <f aca="false">(TABLICA!C54-$J$4)^2</f>
        <v>4612750.93520776</v>
      </c>
      <c r="U51" s="8" t="n">
        <f aca="false">(TABLICA!C54-$J$4)^3</f>
        <v>-9906950849.3647</v>
      </c>
      <c r="V51" s="0" t="n">
        <f aca="false">(TABLICA!C54-$J$4)^4</f>
        <v>21277471190260</v>
      </c>
      <c r="Z51" s="0" t="n">
        <f aca="false">(TABLICA!D54-$K$4)^2</f>
        <v>3866408.13297091</v>
      </c>
      <c r="AA51" s="0" t="n">
        <f aca="false">(TABLICA!D54-$K$4)^3</f>
        <v>-7602589535.16842</v>
      </c>
      <c r="AB51" s="0" t="n">
        <f aca="false">(TABLICA!D54-$K$4)^4</f>
        <v>14949111850703.6</v>
      </c>
    </row>
    <row r="52" customFormat="false" ht="13.8" hidden="false" customHeight="false" outlineLevel="0" collapsed="false">
      <c r="A52" s="2" t="s">
        <v>109</v>
      </c>
      <c r="B52" s="2" t="s">
        <v>110</v>
      </c>
      <c r="C52" s="2" t="s">
        <v>29</v>
      </c>
      <c r="D52" s="2" t="s">
        <v>30</v>
      </c>
      <c r="E52" s="4" t="n">
        <v>1744</v>
      </c>
      <c r="F52" s="2" t="s">
        <v>31</v>
      </c>
      <c r="G52" s="2" t="s">
        <v>32</v>
      </c>
      <c r="T52" s="0" t="n">
        <f aca="false">(TABLICA!C55-$J$4)^2</f>
        <v>51861.6720498614</v>
      </c>
      <c r="U52" s="8" t="n">
        <f aca="false">(TABLICA!C55-$J$4)^3</f>
        <v>-11810540.4627655</v>
      </c>
      <c r="V52" s="0" t="n">
        <f aca="false">(TABLICA!C55-$J$4)^4</f>
        <v>2689633027.80738</v>
      </c>
      <c r="Z52" s="0" t="n">
        <f aca="false">(TABLICA!D55-$K$4)^2</f>
        <v>49425.4803393351</v>
      </c>
      <c r="AA52" s="0" t="n">
        <f aca="false">(TABLICA!D55-$K$4)^3</f>
        <v>-10988194.7488089</v>
      </c>
      <c r="AB52" s="0" t="n">
        <f aca="false">(TABLICA!D55-$K$4)^4</f>
        <v>2442878106.774</v>
      </c>
    </row>
    <row r="53" customFormat="false" ht="13.8" hidden="false" customHeight="false" outlineLevel="0" collapsed="false">
      <c r="A53" s="2" t="s">
        <v>109</v>
      </c>
      <c r="B53" s="2" t="s">
        <v>110</v>
      </c>
      <c r="C53" s="2" t="s">
        <v>22</v>
      </c>
      <c r="D53" s="2" t="s">
        <v>30</v>
      </c>
      <c r="E53" s="4" t="n">
        <v>1920</v>
      </c>
      <c r="F53" s="2" t="s">
        <v>31</v>
      </c>
      <c r="G53" s="2" t="s">
        <v>32</v>
      </c>
      <c r="T53" s="0" t="n">
        <f aca="false">(TABLICA!C56-$J$4)^2</f>
        <v>4612750.93520776</v>
      </c>
      <c r="U53" s="8" t="n">
        <f aca="false">(TABLICA!C56-$J$4)^3</f>
        <v>-9906950849.3647</v>
      </c>
      <c r="V53" s="0" t="n">
        <f aca="false">(TABLICA!C56-$J$4)^4</f>
        <v>21277471190260</v>
      </c>
      <c r="Z53" s="0" t="n">
        <f aca="false">(TABLICA!D56-$K$4)^2</f>
        <v>3866408.13297091</v>
      </c>
      <c r="AA53" s="0" t="n">
        <f aca="false">(TABLICA!D56-$K$4)^3</f>
        <v>-7602589535.16842</v>
      </c>
      <c r="AB53" s="0" t="n">
        <f aca="false">(TABLICA!D56-$K$4)^4</f>
        <v>14949111850703.6</v>
      </c>
    </row>
    <row r="54" customFormat="false" ht="13.8" hidden="false" customHeight="false" outlineLevel="0" collapsed="false">
      <c r="A54" s="2" t="s">
        <v>111</v>
      </c>
      <c r="B54" s="2" t="s">
        <v>112</v>
      </c>
      <c r="C54" s="2" t="s">
        <v>29</v>
      </c>
      <c r="D54" s="2" t="s">
        <v>30</v>
      </c>
      <c r="E54" s="4" t="n">
        <v>2540</v>
      </c>
      <c r="F54" s="2" t="s">
        <v>31</v>
      </c>
      <c r="G54" s="2" t="s">
        <v>32</v>
      </c>
      <c r="T54" s="0" t="n">
        <f aca="false">(TABLICA!C57-$J$4)^2</f>
        <v>133421.019418283</v>
      </c>
      <c r="U54" s="8" t="n">
        <f aca="false">(TABLICA!C57-$J$4)^3</f>
        <v>48734485.0981486</v>
      </c>
      <c r="V54" s="0" t="n">
        <f aca="false">(TABLICA!C57-$J$4)^4</f>
        <v>17801168422.6138</v>
      </c>
      <c r="Z54" s="0" t="n">
        <f aca="false">(TABLICA!D57-$K$4)^2</f>
        <v>329110.554023546</v>
      </c>
      <c r="AA54" s="0" t="n">
        <f aca="false">(TABLICA!D57-$K$4)^3</f>
        <v>188804662.280471</v>
      </c>
      <c r="AB54" s="0" t="n">
        <f aca="false">(TABLICA!D57-$K$4)^4</f>
        <v>108313756769.685</v>
      </c>
    </row>
    <row r="55" customFormat="false" ht="13.8" hidden="false" customHeight="false" outlineLevel="0" collapsed="false">
      <c r="A55" s="2" t="s">
        <v>111</v>
      </c>
      <c r="B55" s="2" t="s">
        <v>112</v>
      </c>
      <c r="C55" s="2" t="s">
        <v>22</v>
      </c>
      <c r="D55" s="2" t="s">
        <v>30</v>
      </c>
      <c r="E55" s="4" t="n">
        <v>2513</v>
      </c>
      <c r="F55" s="2" t="s">
        <v>31</v>
      </c>
      <c r="G55" s="2" t="s">
        <v>32</v>
      </c>
      <c r="T55" s="0" t="n">
        <f aca="false">(TABLICA!C58-$J$4)^2</f>
        <v>4612750.93520776</v>
      </c>
      <c r="U55" s="8" t="n">
        <f aca="false">(TABLICA!C58-$J$4)^3</f>
        <v>-9906950849.3647</v>
      </c>
      <c r="V55" s="0" t="n">
        <f aca="false">(TABLICA!C58-$J$4)^4</f>
        <v>21277471190260</v>
      </c>
      <c r="Z55" s="0" t="n">
        <f aca="false">(TABLICA!D58-$K$4)^2</f>
        <v>3866408.13297091</v>
      </c>
      <c r="AA55" s="0" t="n">
        <f aca="false">(TABLICA!D58-$K$4)^3</f>
        <v>-7602589535.16842</v>
      </c>
      <c r="AB55" s="0" t="n">
        <f aca="false">(TABLICA!D58-$K$4)^4</f>
        <v>14949111850703.6</v>
      </c>
    </row>
    <row r="56" customFormat="false" ht="13.8" hidden="false" customHeight="false" outlineLevel="0" collapsed="false">
      <c r="A56" s="2" t="s">
        <v>113</v>
      </c>
      <c r="B56" s="2" t="s">
        <v>114</v>
      </c>
      <c r="C56" s="2" t="s">
        <v>29</v>
      </c>
      <c r="D56" s="2" t="s">
        <v>30</v>
      </c>
      <c r="E56" s="4" t="n">
        <v>2308</v>
      </c>
      <c r="F56" s="2" t="s">
        <v>31</v>
      </c>
      <c r="G56" s="2" t="s">
        <v>32</v>
      </c>
      <c r="T56" s="0" t="n">
        <f aca="false">(TABLICA!C59-$J$4)^2</f>
        <v>111376.766786703</v>
      </c>
      <c r="U56" s="8" t="n">
        <f aca="false">(TABLICA!C59-$J$4)^3</f>
        <v>-37169944.2377793</v>
      </c>
      <c r="V56" s="0" t="n">
        <f aca="false">(TABLICA!C59-$J$4)^4</f>
        <v>12404784179.8597</v>
      </c>
      <c r="Z56" s="0" t="n">
        <f aca="false">(TABLICA!D59-$K$4)^2</f>
        <v>116746.301391967</v>
      </c>
      <c r="AA56" s="0" t="n">
        <f aca="false">(TABLICA!D59-$K$4)^3</f>
        <v>39890060.5958726</v>
      </c>
      <c r="AB56" s="0" t="n">
        <f aca="false">(TABLICA!D59-$K$4)^4</f>
        <v>13629698888.704</v>
      </c>
    </row>
    <row r="57" customFormat="false" ht="13.8" hidden="false" customHeight="false" outlineLevel="0" collapsed="false">
      <c r="A57" s="2" t="s">
        <v>113</v>
      </c>
      <c r="B57" s="2" t="s">
        <v>114</v>
      </c>
      <c r="C57" s="2" t="s">
        <v>22</v>
      </c>
      <c r="D57" s="2" t="s">
        <v>30</v>
      </c>
      <c r="E57" s="4" t="n">
        <v>1814</v>
      </c>
      <c r="F57" s="2" t="s">
        <v>31</v>
      </c>
      <c r="G57" s="2" t="s">
        <v>32</v>
      </c>
      <c r="T57" s="0" t="n">
        <f aca="false">(TABLICA!C60-$J$4)^2</f>
        <v>4612750.93520776</v>
      </c>
      <c r="U57" s="8" t="n">
        <f aca="false">(TABLICA!C60-$J$4)^3</f>
        <v>-9906950849.3647</v>
      </c>
      <c r="V57" s="0" t="n">
        <f aca="false">(TABLICA!C60-$J$4)^4</f>
        <v>21277471190260</v>
      </c>
      <c r="Z57" s="0" t="n">
        <f aca="false">(TABLICA!D60-$K$4)^2</f>
        <v>3866408.13297091</v>
      </c>
      <c r="AA57" s="0" t="n">
        <f aca="false">(TABLICA!D60-$K$4)^3</f>
        <v>-7602589535.16842</v>
      </c>
      <c r="AB57" s="0" t="n">
        <f aca="false">(TABLICA!D60-$K$4)^4</f>
        <v>14949111850703.6</v>
      </c>
    </row>
    <row r="58" customFormat="false" ht="13.8" hidden="false" customHeight="false" outlineLevel="0" collapsed="false">
      <c r="A58" s="2" t="s">
        <v>115</v>
      </c>
      <c r="B58" s="2" t="s">
        <v>116</v>
      </c>
      <c r="C58" s="2" t="s">
        <v>29</v>
      </c>
      <c r="D58" s="2" t="s">
        <v>30</v>
      </c>
      <c r="E58" s="4" t="n">
        <v>1595</v>
      </c>
      <c r="F58" s="2" t="s">
        <v>31</v>
      </c>
      <c r="G58" s="2" t="s">
        <v>32</v>
      </c>
      <c r="T58" s="0" t="n">
        <f aca="false">(TABLICA!C61-$J$4)^2</f>
        <v>155024.556260388</v>
      </c>
      <c r="U58" s="8" t="n">
        <f aca="false">(TABLICA!C61-$J$4)^3</f>
        <v>-61038063.3120176</v>
      </c>
      <c r="V58" s="0" t="n">
        <f aca="false">(TABLICA!C61-$J$4)^4</f>
        <v>24032613043.7301</v>
      </c>
      <c r="Z58" s="0" t="n">
        <f aca="false">(TABLICA!D61-$K$4)^2</f>
        <v>137877.369813019</v>
      </c>
      <c r="AA58" s="0" t="n">
        <f aca="false">(TABLICA!D61-$K$4)^3</f>
        <v>-51196407.2578601</v>
      </c>
      <c r="AB58" s="0" t="n">
        <f aca="false">(TABLICA!D61-$K$4)^4</f>
        <v>19010169106.5561</v>
      </c>
    </row>
    <row r="59" customFormat="false" ht="13.8" hidden="false" customHeight="false" outlineLevel="0" collapsed="false">
      <c r="A59" s="2" t="s">
        <v>115</v>
      </c>
      <c r="B59" s="2" t="s">
        <v>116</v>
      </c>
      <c r="C59" s="2" t="s">
        <v>22</v>
      </c>
      <c r="D59" s="2" t="s">
        <v>30</v>
      </c>
      <c r="E59" s="4" t="n">
        <v>1754</v>
      </c>
      <c r="F59" s="2" t="s">
        <v>31</v>
      </c>
      <c r="G59" s="2" t="s">
        <v>32</v>
      </c>
      <c r="T59" s="0" t="n">
        <f aca="false">(TABLICA!C62-$J$4)^2</f>
        <v>4612750.93520776</v>
      </c>
      <c r="U59" s="8" t="n">
        <f aca="false">(TABLICA!C62-$J$4)^3</f>
        <v>-9906950849.3647</v>
      </c>
      <c r="V59" s="0" t="n">
        <f aca="false">(TABLICA!C62-$J$4)^4</f>
        <v>21277471190260</v>
      </c>
      <c r="Z59" s="0" t="n">
        <f aca="false">(TABLICA!D62-$K$4)^2</f>
        <v>3866408.13297091</v>
      </c>
      <c r="AA59" s="0" t="n">
        <f aca="false">(TABLICA!D62-$K$4)^3</f>
        <v>-7602589535.16842</v>
      </c>
      <c r="AB59" s="0" t="n">
        <f aca="false">(TABLICA!D62-$K$4)^4</f>
        <v>14949111850703.6</v>
      </c>
    </row>
    <row r="60" customFormat="false" ht="13.8" hidden="false" customHeight="false" outlineLevel="0" collapsed="false">
      <c r="A60" s="2" t="s">
        <v>117</v>
      </c>
      <c r="B60" s="2" t="s">
        <v>118</v>
      </c>
      <c r="C60" s="2" t="s">
        <v>29</v>
      </c>
      <c r="D60" s="2" t="s">
        <v>30</v>
      </c>
      <c r="E60" s="4" t="n">
        <v>2131</v>
      </c>
      <c r="F60" s="2" t="s">
        <v>31</v>
      </c>
      <c r="G60" s="2" t="s">
        <v>32</v>
      </c>
      <c r="T60" s="0" t="n">
        <f aca="false">(TABLICA!C63-$J$4)^2</f>
        <v>185529.693102493</v>
      </c>
      <c r="U60" s="8" t="n">
        <f aca="false">(TABLICA!C63-$J$4)^3</f>
        <v>-79913497.6516574</v>
      </c>
      <c r="V60" s="0" t="n">
        <f aca="false">(TABLICA!C63-$J$4)^4</f>
        <v>34421267022.7052</v>
      </c>
      <c r="Z60" s="0" t="n">
        <f aca="false">(TABLICA!D63-$K$4)^2</f>
        <v>27120.0224445984</v>
      </c>
      <c r="AA60" s="0" t="n">
        <f aca="false">(TABLICA!D63-$K$4)^3</f>
        <v>4466168.11726453</v>
      </c>
      <c r="AB60" s="0" t="n">
        <f aca="false">(TABLICA!D63-$K$4)^4</f>
        <v>735495617.395519</v>
      </c>
    </row>
    <row r="61" customFormat="false" ht="13.8" hidden="false" customHeight="false" outlineLevel="0" collapsed="false">
      <c r="A61" s="2" t="s">
        <v>117</v>
      </c>
      <c r="B61" s="2" t="s">
        <v>118</v>
      </c>
      <c r="C61" s="2" t="s">
        <v>22</v>
      </c>
      <c r="D61" s="2" t="s">
        <v>30</v>
      </c>
      <c r="E61" s="4" t="n">
        <v>1717</v>
      </c>
      <c r="F61" s="2" t="s">
        <v>31</v>
      </c>
      <c r="G61" s="2" t="s">
        <v>32</v>
      </c>
      <c r="T61" s="0" t="n">
        <f aca="false">(TABLICA!C64-$J$4)^2</f>
        <v>4612750.93520776</v>
      </c>
      <c r="U61" s="8" t="n">
        <f aca="false">(TABLICA!C64-$J$4)^3</f>
        <v>-9906950849.3647</v>
      </c>
      <c r="V61" s="0" t="n">
        <f aca="false">(TABLICA!C64-$J$4)^4</f>
        <v>21277471190260</v>
      </c>
      <c r="Z61" s="0" t="n">
        <f aca="false">(TABLICA!D64-$K$4)^2</f>
        <v>3866408.13297091</v>
      </c>
      <c r="AA61" s="0" t="n">
        <f aca="false">(TABLICA!D64-$K$4)^3</f>
        <v>-7602589535.16842</v>
      </c>
      <c r="AB61" s="0" t="n">
        <f aca="false">(TABLICA!D64-$K$4)^4</f>
        <v>14949111850703.6</v>
      </c>
    </row>
    <row r="62" customFormat="false" ht="13.8" hidden="false" customHeight="false" outlineLevel="0" collapsed="false">
      <c r="A62" s="2" t="s">
        <v>119</v>
      </c>
      <c r="B62" s="2" t="s">
        <v>120</v>
      </c>
      <c r="C62" s="2" t="s">
        <v>29</v>
      </c>
      <c r="D62" s="2" t="s">
        <v>30</v>
      </c>
      <c r="E62" s="4" t="n">
        <v>2486</v>
      </c>
      <c r="F62" s="2" t="s">
        <v>31</v>
      </c>
      <c r="G62" s="2" t="s">
        <v>32</v>
      </c>
      <c r="T62" s="0" t="n">
        <f aca="false">(TABLICA!C65-$J$4)^2</f>
        <v>132691.482576177</v>
      </c>
      <c r="U62" s="8" t="n">
        <f aca="false">(TABLICA!C65-$J$4)^3</f>
        <v>48335316.8451569</v>
      </c>
      <c r="V62" s="0" t="n">
        <f aca="false">(TABLICA!C65-$J$4)^4</f>
        <v>17607029548.264</v>
      </c>
      <c r="Z62" s="0" t="n">
        <f aca="false">(TABLICA!D65-$K$4)^2</f>
        <v>270068.94349723</v>
      </c>
      <c r="AA62" s="0" t="n">
        <f aca="false">(TABLICA!D65-$K$4)^3</f>
        <v>140349854.981288</v>
      </c>
      <c r="AB62" s="0" t="n">
        <f aca="false">(TABLICA!D65-$K$4)^4</f>
        <v>72937234241.71</v>
      </c>
    </row>
    <row r="63" customFormat="false" ht="13.8" hidden="false" customHeight="false" outlineLevel="0" collapsed="false">
      <c r="A63" s="2" t="s">
        <v>119</v>
      </c>
      <c r="B63" s="2" t="s">
        <v>120</v>
      </c>
      <c r="C63" s="2" t="s">
        <v>22</v>
      </c>
      <c r="D63" s="2" t="s">
        <v>30</v>
      </c>
      <c r="E63" s="4" t="n">
        <v>2512</v>
      </c>
      <c r="F63" s="2" t="s">
        <v>31</v>
      </c>
      <c r="G63" s="2" t="s">
        <v>32</v>
      </c>
      <c r="T63" s="0" t="n">
        <f aca="false">(TABLICA!C66-$J$4)^2</f>
        <v>4612750.93520776</v>
      </c>
      <c r="U63" s="8" t="n">
        <f aca="false">(TABLICA!C66-$J$4)^3</f>
        <v>-9906950849.3647</v>
      </c>
      <c r="V63" s="0" t="n">
        <f aca="false">(TABLICA!C66-$J$4)^4</f>
        <v>21277471190260</v>
      </c>
      <c r="Z63" s="0" t="n">
        <f aca="false">(TABLICA!D66-$K$4)^2</f>
        <v>3866408.13297091</v>
      </c>
      <c r="AA63" s="0" t="n">
        <f aca="false">(TABLICA!D66-$K$4)^3</f>
        <v>-7602589535.16842</v>
      </c>
      <c r="AB63" s="0" t="n">
        <f aca="false">(TABLICA!D66-$K$4)^4</f>
        <v>14949111850703.6</v>
      </c>
    </row>
    <row r="64" customFormat="false" ht="13.8" hidden="false" customHeight="false" outlineLevel="0" collapsed="false">
      <c r="A64" s="2" t="s">
        <v>121</v>
      </c>
      <c r="B64" s="2" t="s">
        <v>122</v>
      </c>
      <c r="C64" s="2" t="s">
        <v>29</v>
      </c>
      <c r="D64" s="2" t="s">
        <v>30</v>
      </c>
      <c r="E64" s="4" t="n">
        <v>1798</v>
      </c>
      <c r="F64" s="2" t="s">
        <v>31</v>
      </c>
      <c r="G64" s="2" t="s">
        <v>32</v>
      </c>
      <c r="T64" s="0" t="n">
        <f aca="false">(TABLICA!C67-$J$4)^2</f>
        <v>72755.1246814403</v>
      </c>
      <c r="U64" s="8" t="n">
        <f aca="false">(TABLICA!C67-$J$4)^3</f>
        <v>-19624354.6568375</v>
      </c>
      <c r="V64" s="0" t="n">
        <f aca="false">(TABLICA!C67-$J$4)^4</f>
        <v>5293308167.41193</v>
      </c>
      <c r="Z64" s="0" t="n">
        <f aca="false">(TABLICA!D67-$K$4)^2</f>
        <v>28331.0908656509</v>
      </c>
      <c r="AA64" s="0" t="n">
        <f aca="false">(TABLICA!D67-$K$4)^3</f>
        <v>-4768644.481205</v>
      </c>
      <c r="AB64" s="0" t="n">
        <f aca="false">(TABLICA!D67-$K$4)^4</f>
        <v>802650709.63777</v>
      </c>
    </row>
    <row r="65" customFormat="false" ht="13.8" hidden="false" customHeight="false" outlineLevel="0" collapsed="false">
      <c r="A65" s="2" t="s">
        <v>121</v>
      </c>
      <c r="B65" s="2" t="s">
        <v>122</v>
      </c>
      <c r="C65" s="2" t="s">
        <v>22</v>
      </c>
      <c r="D65" s="2" t="s">
        <v>30</v>
      </c>
      <c r="E65" s="4" t="n">
        <v>1878</v>
      </c>
      <c r="F65" s="2" t="s">
        <v>31</v>
      </c>
      <c r="G65" s="2" t="s">
        <v>32</v>
      </c>
      <c r="T65" s="0" t="n">
        <f aca="false">(TABLICA!C68-$J$4)^2</f>
        <v>4612750.93520776</v>
      </c>
      <c r="U65" s="8" t="n">
        <f aca="false">(TABLICA!C68-$J$4)^3</f>
        <v>-9906950849.3647</v>
      </c>
      <c r="V65" s="0" t="n">
        <f aca="false">(TABLICA!C68-$J$4)^4</f>
        <v>21277471190260</v>
      </c>
      <c r="Z65" s="0" t="n">
        <f aca="false">(TABLICA!D68-$K$4)^2</f>
        <v>3866408.13297091</v>
      </c>
      <c r="AA65" s="0" t="n">
        <f aca="false">(TABLICA!D68-$K$4)^3</f>
        <v>-7602589535.16842</v>
      </c>
      <c r="AB65" s="0" t="n">
        <f aca="false">(TABLICA!D68-$K$4)^4</f>
        <v>14949111850703.6</v>
      </c>
    </row>
    <row r="66" customFormat="false" ht="13.8" hidden="false" customHeight="false" outlineLevel="0" collapsed="false">
      <c r="A66" s="2" t="s">
        <v>123</v>
      </c>
      <c r="B66" s="2" t="s">
        <v>124</v>
      </c>
      <c r="C66" s="2" t="s">
        <v>29</v>
      </c>
      <c r="D66" s="2" t="s">
        <v>30</v>
      </c>
      <c r="E66" s="4" t="n">
        <v>1414</v>
      </c>
      <c r="F66" s="2" t="s">
        <v>31</v>
      </c>
      <c r="G66" s="2" t="s">
        <v>32</v>
      </c>
      <c r="T66" s="0" t="n">
        <f aca="false">(TABLICA!C69-$J$4)^2</f>
        <v>374215.52468144</v>
      </c>
      <c r="U66" s="8" t="n">
        <f aca="false">(TABLICA!C69-$J$4)^3</f>
        <v>-228919453.779995</v>
      </c>
      <c r="V66" s="0" t="n">
        <f aca="false">(TABLICA!C69-$J$4)^4</f>
        <v>140037258912.606</v>
      </c>
      <c r="Z66" s="0" t="n">
        <f aca="false">(TABLICA!D69-$K$4)^2</f>
        <v>305055.638234072</v>
      </c>
      <c r="AA66" s="0" t="n">
        <f aca="false">(TABLICA!D69-$K$4)^3</f>
        <v>-168487848.442645</v>
      </c>
      <c r="AB66" s="0" t="n">
        <f aca="false">(TABLICA!D69-$K$4)^4</f>
        <v>93058942418.397</v>
      </c>
    </row>
    <row r="67" customFormat="false" ht="13.8" hidden="false" customHeight="false" outlineLevel="0" collapsed="false">
      <c r="A67" s="2" t="s">
        <v>123</v>
      </c>
      <c r="B67" s="2" t="s">
        <v>124</v>
      </c>
      <c r="C67" s="2" t="s">
        <v>22</v>
      </c>
      <c r="D67" s="2" t="s">
        <v>30</v>
      </c>
      <c r="E67" s="4" t="n">
        <v>1536</v>
      </c>
      <c r="F67" s="2" t="s">
        <v>31</v>
      </c>
      <c r="G67" s="2" t="s">
        <v>32</v>
      </c>
      <c r="T67" s="0" t="n">
        <f aca="false">(TABLICA!C70-$J$4)^2</f>
        <v>4612750.93520776</v>
      </c>
      <c r="U67" s="8" t="n">
        <f aca="false">(TABLICA!C70-$J$4)^3</f>
        <v>-9906950849.3647</v>
      </c>
      <c r="V67" s="0" t="n">
        <f aca="false">(TABLICA!C70-$J$4)^4</f>
        <v>21277471190260</v>
      </c>
      <c r="Z67" s="0" t="n">
        <f aca="false">(TABLICA!D70-$K$4)^2</f>
        <v>3866408.13297091</v>
      </c>
      <c r="AA67" s="0" t="n">
        <f aca="false">(TABLICA!D70-$K$4)^3</f>
        <v>-7602589535.16842</v>
      </c>
      <c r="AB67" s="0" t="n">
        <f aca="false">(TABLICA!D70-$K$4)^4</f>
        <v>14949111850703.6</v>
      </c>
    </row>
    <row r="68" customFormat="false" ht="13.8" hidden="false" customHeight="false" outlineLevel="0" collapsed="false">
      <c r="A68" s="2" t="s">
        <v>125</v>
      </c>
      <c r="B68" s="2" t="s">
        <v>126</v>
      </c>
      <c r="C68" s="2" t="s">
        <v>29</v>
      </c>
      <c r="D68" s="2" t="s">
        <v>30</v>
      </c>
      <c r="E68" s="4" t="n">
        <v>1332</v>
      </c>
      <c r="F68" s="2" t="s">
        <v>31</v>
      </c>
      <c r="G68" s="2" t="s">
        <v>32</v>
      </c>
      <c r="T68" s="0" t="n">
        <f aca="false">(TABLICA!C71-$J$4)^2</f>
        <v>981549.061523545</v>
      </c>
      <c r="U68" s="8" t="n">
        <f aca="false">(TABLICA!C71-$J$4)^3</f>
        <v>-972451651.53753</v>
      </c>
      <c r="V68" s="0" t="n">
        <f aca="false">(TABLICA!C71-$J$4)^4</f>
        <v>963438560177.753</v>
      </c>
      <c r="Z68" s="0" t="n">
        <f aca="false">(TABLICA!D71-$K$4)^2</f>
        <v>402359.859286704</v>
      </c>
      <c r="AA68" s="0" t="n">
        <f aca="false">(TABLICA!D71-$K$4)^3</f>
        <v>-255224270.637701</v>
      </c>
      <c r="AB68" s="0" t="n">
        <f aca="false">(TABLICA!D71-$K$4)^4</f>
        <v>161893456365.216</v>
      </c>
    </row>
    <row r="69" customFormat="false" ht="13.8" hidden="false" customHeight="false" outlineLevel="0" collapsed="false">
      <c r="A69" s="2" t="s">
        <v>125</v>
      </c>
      <c r="B69" s="2" t="s">
        <v>126</v>
      </c>
      <c r="C69" s="2" t="s">
        <v>22</v>
      </c>
      <c r="D69" s="2" t="s">
        <v>30</v>
      </c>
      <c r="E69" s="4" t="n">
        <v>1157</v>
      </c>
      <c r="F69" s="2" t="s">
        <v>31</v>
      </c>
      <c r="G69" s="2" t="s">
        <v>32</v>
      </c>
      <c r="T69" s="0" t="n">
        <f aca="false">(TABLICA!C72-$J$4)^2</f>
        <v>4612750.93520776</v>
      </c>
      <c r="U69" s="8" t="n">
        <f aca="false">(TABLICA!C72-$J$4)^3</f>
        <v>-9906950849.3647</v>
      </c>
      <c r="V69" s="0" t="n">
        <f aca="false">(TABLICA!C72-$J$4)^4</f>
        <v>21277471190260</v>
      </c>
      <c r="Z69" s="0" t="n">
        <f aca="false">(TABLICA!D72-$K$4)^2</f>
        <v>3866408.13297091</v>
      </c>
      <c r="AA69" s="0" t="n">
        <f aca="false">(TABLICA!D72-$K$4)^3</f>
        <v>-7602589535.16842</v>
      </c>
      <c r="AB69" s="0" t="n">
        <f aca="false">(TABLICA!D72-$K$4)^4</f>
        <v>14949111850703.6</v>
      </c>
    </row>
    <row r="70" customFormat="false" ht="13.8" hidden="false" customHeight="false" outlineLevel="0" collapsed="false">
      <c r="A70" s="2" t="s">
        <v>127</v>
      </c>
      <c r="B70" s="2" t="s">
        <v>128</v>
      </c>
      <c r="C70" s="2" t="s">
        <v>29</v>
      </c>
      <c r="D70" s="2" t="s">
        <v>30</v>
      </c>
      <c r="E70" s="4" t="n">
        <v>1612</v>
      </c>
      <c r="F70" s="2" t="s">
        <v>31</v>
      </c>
      <c r="G70" s="2" t="s">
        <v>32</v>
      </c>
      <c r="T70" s="0" t="n">
        <f aca="false">(TABLICA!C73-$J$4)^2</f>
        <v>201360.029944598</v>
      </c>
      <c r="U70" s="8" t="n">
        <f aca="false">(TABLICA!C73-$J$4)^3</f>
        <v>-90356604.1739289</v>
      </c>
      <c r="V70" s="0" t="n">
        <f aca="false">(TABLICA!C73-$J$4)^4</f>
        <v>40545861659.2895</v>
      </c>
      <c r="Z70" s="0" t="n">
        <f aca="false">(TABLICA!D73-$K$4)^2</f>
        <v>125541.54349723</v>
      </c>
      <c r="AA70" s="0" t="n">
        <f aca="false">(TABLICA!D73-$K$4)^3</f>
        <v>-44481681.4684487</v>
      </c>
      <c r="AB70" s="0" t="n">
        <f aca="false">(TABLICA!D73-$K$4)^4</f>
        <v>15760679143.6669</v>
      </c>
    </row>
    <row r="71" customFormat="false" ht="13.8" hidden="false" customHeight="false" outlineLevel="0" collapsed="false">
      <c r="A71" s="2" t="s">
        <v>127</v>
      </c>
      <c r="B71" s="2" t="s">
        <v>128</v>
      </c>
      <c r="C71" s="2" t="s">
        <v>22</v>
      </c>
      <c r="D71" s="2" t="s">
        <v>30</v>
      </c>
      <c r="E71" s="4" t="n">
        <v>1699</v>
      </c>
      <c r="F71" s="2" t="s">
        <v>31</v>
      </c>
      <c r="G71" s="2" t="s">
        <v>32</v>
      </c>
      <c r="T71" s="0" t="n">
        <f aca="false">(TABLICA!C74-$J$4)^2</f>
        <v>4612750.93520776</v>
      </c>
      <c r="U71" s="8" t="n">
        <f aca="false">(TABLICA!C74-$J$4)^3</f>
        <v>-9906950849.3647</v>
      </c>
      <c r="V71" s="0" t="n">
        <f aca="false">(TABLICA!C74-$J$4)^4</f>
        <v>21277471190260</v>
      </c>
      <c r="Z71" s="0" t="n">
        <f aca="false">(TABLICA!D74-$K$4)^2</f>
        <v>3866408.13297091</v>
      </c>
      <c r="AA71" s="0" t="n">
        <f aca="false">(TABLICA!D74-$K$4)^3</f>
        <v>-7602589535.16842</v>
      </c>
      <c r="AB71" s="0" t="n">
        <f aca="false">(TABLICA!D74-$K$4)^4</f>
        <v>14949111850703.6</v>
      </c>
    </row>
    <row r="72" customFormat="false" ht="13.8" hidden="false" customHeight="false" outlineLevel="0" collapsed="false">
      <c r="A72" s="2" t="s">
        <v>129</v>
      </c>
      <c r="B72" s="2" t="s">
        <v>130</v>
      </c>
      <c r="C72" s="2" t="s">
        <v>29</v>
      </c>
      <c r="D72" s="2" t="s">
        <v>30</v>
      </c>
      <c r="E72" s="4" t="n">
        <v>884</v>
      </c>
      <c r="F72" s="2" t="s">
        <v>31</v>
      </c>
      <c r="G72" s="2" t="s">
        <v>32</v>
      </c>
      <c r="T72" s="0" t="n">
        <f aca="false">(TABLICA!C75-$J$4)^2</f>
        <v>2309584.07204986</v>
      </c>
      <c r="U72" s="8" t="n">
        <f aca="false">(TABLICA!C75-$J$4)^3</f>
        <v>-3509947848.52803</v>
      </c>
      <c r="V72" s="0" t="n">
        <f aca="false">(TABLICA!C75-$J$4)^4</f>
        <v>5334178585866.42</v>
      </c>
      <c r="Z72" s="0" t="n">
        <f aca="false">(TABLICA!D75-$K$4)^2</f>
        <v>1171413.16454986</v>
      </c>
      <c r="AA72" s="0" t="n">
        <f aca="false">(TABLICA!D75-$K$4)^3</f>
        <v>-1267842046.65587</v>
      </c>
      <c r="AB72" s="0" t="n">
        <f aca="false">(TABLICA!D75-$K$4)^4</f>
        <v>1372208802080.72</v>
      </c>
    </row>
    <row r="73" customFormat="false" ht="13.8" hidden="false" customHeight="false" outlineLevel="0" collapsed="false">
      <c r="A73" s="2" t="s">
        <v>129</v>
      </c>
      <c r="B73" s="2" t="s">
        <v>130</v>
      </c>
      <c r="C73" s="2" t="s">
        <v>22</v>
      </c>
      <c r="D73" s="2" t="s">
        <v>30</v>
      </c>
      <c r="E73" s="4" t="n">
        <v>628</v>
      </c>
      <c r="F73" s="2" t="s">
        <v>31</v>
      </c>
      <c r="G73" s="2" t="s">
        <v>32</v>
      </c>
      <c r="T73" s="0" t="n">
        <f aca="false">(TABLICA!C76-$J$4)^2</f>
        <v>4612750.93520776</v>
      </c>
      <c r="U73" s="8" t="n">
        <f aca="false">(TABLICA!C76-$J$4)^3</f>
        <v>-9906950849.3647</v>
      </c>
      <c r="V73" s="0" t="n">
        <f aca="false">(TABLICA!C76-$J$4)^4</f>
        <v>21277471190260</v>
      </c>
      <c r="Z73" s="0" t="n">
        <f aca="false">(TABLICA!D76-$K$4)^2</f>
        <v>3866408.13297091</v>
      </c>
      <c r="AA73" s="0" t="n">
        <f aca="false">(TABLICA!D76-$K$4)^3</f>
        <v>-7602589535.16842</v>
      </c>
      <c r="AB73" s="0" t="n">
        <f aca="false">(TABLICA!D76-$K$4)^4</f>
        <v>14949111850703.6</v>
      </c>
    </row>
    <row r="74" customFormat="false" ht="13.8" hidden="false" customHeight="false" outlineLevel="0" collapsed="false">
      <c r="A74" s="2" t="s">
        <v>131</v>
      </c>
      <c r="B74" s="2" t="s">
        <v>132</v>
      </c>
      <c r="C74" s="2" t="s">
        <v>29</v>
      </c>
      <c r="D74" s="2" t="s">
        <v>30</v>
      </c>
      <c r="E74" s="4" t="n">
        <v>1755</v>
      </c>
      <c r="F74" s="2" t="s">
        <v>31</v>
      </c>
      <c r="G74" s="2" t="s">
        <v>32</v>
      </c>
      <c r="T74" s="0" t="n">
        <f aca="false">(TABLICA!C77-$J$4)^2</f>
        <v>167879.966786703</v>
      </c>
      <c r="U74" s="8" t="n">
        <f aca="false">(TABLICA!C77-$J$4)^3</f>
        <v>-68785723.8651477</v>
      </c>
      <c r="V74" s="0" t="n">
        <f aca="false">(TABLICA!C77-$J$4)^4</f>
        <v>28183683248.3046</v>
      </c>
      <c r="Z74" s="0" t="n">
        <f aca="false">(TABLICA!D77-$K$4)^2</f>
        <v>44655.4750761773</v>
      </c>
      <c r="AA74" s="0" t="n">
        <f aca="false">(TABLICA!D77-$K$4)^3</f>
        <v>-9436524.48445291</v>
      </c>
      <c r="AB74" s="0" t="n">
        <f aca="false">(TABLICA!D77-$K$4)^4</f>
        <v>1994111454.27909</v>
      </c>
    </row>
    <row r="75" customFormat="false" ht="13.8" hidden="false" customHeight="false" outlineLevel="0" collapsed="false">
      <c r="A75" s="2" t="s">
        <v>131</v>
      </c>
      <c r="B75" s="2" t="s">
        <v>132</v>
      </c>
      <c r="C75" s="2" t="s">
        <v>22</v>
      </c>
      <c r="D75" s="2" t="s">
        <v>30</v>
      </c>
      <c r="E75" s="4" t="n">
        <v>1738</v>
      </c>
      <c r="F75" s="2" t="s">
        <v>31</v>
      </c>
      <c r="G75" s="2" t="s">
        <v>32</v>
      </c>
      <c r="T75" s="0" t="n">
        <f aca="false">(TABLICA!C78-$J$4)^2</f>
        <v>4612750.93520776</v>
      </c>
      <c r="U75" s="8" t="n">
        <f aca="false">(TABLICA!C78-$J$4)^3</f>
        <v>-9906950849.3647</v>
      </c>
      <c r="V75" s="0" t="n">
        <f aca="false">(TABLICA!C78-$J$4)^4</f>
        <v>21277471190260</v>
      </c>
      <c r="Z75" s="0" t="n">
        <f aca="false">(TABLICA!D78-$K$4)^2</f>
        <v>3866408.13297091</v>
      </c>
      <c r="AA75" s="0" t="n">
        <f aca="false">(TABLICA!D78-$K$4)^3</f>
        <v>-7602589535.16842</v>
      </c>
      <c r="AB75" s="0" t="n">
        <f aca="false">(TABLICA!D78-$K$4)^4</f>
        <v>14949111850703.6</v>
      </c>
    </row>
    <row r="76" customFormat="false" ht="13.8" hidden="false" customHeight="false" outlineLevel="0" collapsed="false">
      <c r="A76" s="2" t="s">
        <v>133</v>
      </c>
      <c r="B76" s="2" t="s">
        <v>134</v>
      </c>
      <c r="C76" s="2" t="s">
        <v>29</v>
      </c>
      <c r="D76" s="2" t="s">
        <v>30</v>
      </c>
      <c r="E76" s="4" t="n">
        <v>1262</v>
      </c>
      <c r="F76" s="2" t="s">
        <v>31</v>
      </c>
      <c r="G76" s="2" t="s">
        <v>32</v>
      </c>
      <c r="T76" s="0" t="n">
        <f aca="false">(TABLICA!C79-$J$4)^2</f>
        <v>1312700.85099723</v>
      </c>
      <c r="U76" s="8" t="n">
        <f aca="false">(TABLICA!C79-$J$4)^3</f>
        <v>-1504002818.69861</v>
      </c>
      <c r="V76" s="0" t="n">
        <f aca="false">(TABLICA!C79-$J$4)^4</f>
        <v>1723183524208.85</v>
      </c>
      <c r="Z76" s="0" t="n">
        <f aca="false">(TABLICA!D79-$K$4)^2</f>
        <v>496064.438234072</v>
      </c>
      <c r="AA76" s="0" t="n">
        <f aca="false">(TABLICA!D79-$K$4)^3</f>
        <v>-349387321.877382</v>
      </c>
      <c r="AB76" s="0" t="n">
        <f aca="false">(TABLICA!D79-$K$4)^4</f>
        <v>246079926880.485</v>
      </c>
    </row>
    <row r="77" customFormat="false" ht="13.8" hidden="false" customHeight="false" outlineLevel="0" collapsed="false">
      <c r="A77" s="2" t="s">
        <v>133</v>
      </c>
      <c r="B77" s="2" t="s">
        <v>134</v>
      </c>
      <c r="C77" s="2" t="s">
        <v>22</v>
      </c>
      <c r="D77" s="2" t="s">
        <v>30</v>
      </c>
      <c r="E77" s="4" t="n">
        <v>1002</v>
      </c>
      <c r="F77" s="2" t="s">
        <v>31</v>
      </c>
      <c r="G77" s="2" t="s">
        <v>32</v>
      </c>
      <c r="T77" s="0" t="n">
        <f aca="false">(TABLICA!C80-$J$4)^2</f>
        <v>4612750.93520776</v>
      </c>
      <c r="U77" s="8" t="n">
        <f aca="false">(TABLICA!C80-$J$4)^3</f>
        <v>-9906950849.3647</v>
      </c>
      <c r="V77" s="0" t="n">
        <f aca="false">(TABLICA!C80-$J$4)^4</f>
        <v>21277471190260</v>
      </c>
      <c r="Z77" s="0" t="n">
        <f aca="false">(TABLICA!D80-$K$4)^2</f>
        <v>3866408.13297091</v>
      </c>
      <c r="AA77" s="0" t="n">
        <f aca="false">(TABLICA!D80-$K$4)^3</f>
        <v>-7602589535.16842</v>
      </c>
      <c r="AB77" s="0" t="n">
        <f aca="false">(TABLICA!D80-$K$4)^4</f>
        <v>14949111850703.6</v>
      </c>
    </row>
    <row r="78" customFormat="false" ht="13.8" hidden="false" customHeight="false" outlineLevel="0" collapsed="false">
      <c r="A78" s="2" t="s">
        <v>135</v>
      </c>
      <c r="B78" s="2" t="s">
        <v>136</v>
      </c>
      <c r="C78" s="2" t="s">
        <v>29</v>
      </c>
      <c r="D78" s="2" t="s">
        <v>30</v>
      </c>
      <c r="E78" s="4" t="n">
        <v>2552</v>
      </c>
      <c r="F78" s="2" t="s">
        <v>31</v>
      </c>
      <c r="G78" s="2" t="s">
        <v>32</v>
      </c>
      <c r="T78" s="0" t="n">
        <f aca="false">(TABLICA!C81-$J$4)^2</f>
        <v>264.661523545712</v>
      </c>
      <c r="U78" s="8" t="n">
        <f aca="false">(TABLICA!C81-$J$4)^3</f>
        <v>4305.62510147267</v>
      </c>
      <c r="V78" s="0" t="n">
        <f aca="false">(TABLICA!C81-$J$4)^4</f>
        <v>70045.7220455377</v>
      </c>
      <c r="Z78" s="0" t="n">
        <f aca="false">(TABLICA!D81-$K$4)^2</f>
        <v>343022.911918283</v>
      </c>
      <c r="AA78" s="0" t="n">
        <f aca="false">(TABLICA!D81-$K$4)^3</f>
        <v>200902200.667424</v>
      </c>
      <c r="AB78" s="0" t="n">
        <f aca="false">(TABLICA!D81-$K$4)^4</f>
        <v>117664718100.898</v>
      </c>
    </row>
    <row r="79" customFormat="false" ht="13.8" hidden="false" customHeight="false" outlineLevel="0" collapsed="false">
      <c r="A79" s="2" t="s">
        <v>135</v>
      </c>
      <c r="B79" s="2" t="s">
        <v>136</v>
      </c>
      <c r="C79" s="2" t="s">
        <v>22</v>
      </c>
      <c r="D79" s="2" t="s">
        <v>30</v>
      </c>
      <c r="E79" s="4" t="n">
        <v>2164</v>
      </c>
      <c r="F79" s="2" t="s">
        <v>31</v>
      </c>
      <c r="G79" s="2" t="s">
        <v>32</v>
      </c>
      <c r="T79" s="0" t="n">
        <f aca="false">(TABLICA!C82-$J$4)^2</f>
        <v>4612750.93520776</v>
      </c>
      <c r="U79" s="8" t="n">
        <f aca="false">(TABLICA!C82-$J$4)^3</f>
        <v>-9906950849.3647</v>
      </c>
      <c r="V79" s="0" t="n">
        <f aca="false">(TABLICA!C82-$J$4)^4</f>
        <v>21277471190260</v>
      </c>
      <c r="Z79" s="0" t="n">
        <f aca="false">(TABLICA!D82-$K$4)^2</f>
        <v>3866408.13297091</v>
      </c>
      <c r="AA79" s="0" t="n">
        <f aca="false">(TABLICA!D82-$K$4)^3</f>
        <v>-7602589535.16842</v>
      </c>
      <c r="AB79" s="0" t="n">
        <f aca="false">(TABLICA!D82-$K$4)^4</f>
        <v>14949111850703.6</v>
      </c>
    </row>
    <row r="80" customFormat="false" ht="13.8" hidden="false" customHeight="false" outlineLevel="0" collapsed="false">
      <c r="A80" s="2" t="s">
        <v>137</v>
      </c>
      <c r="B80" s="2" t="s">
        <v>138</v>
      </c>
      <c r="C80" s="2" t="s">
        <v>29</v>
      </c>
      <c r="D80" s="2" t="s">
        <v>30</v>
      </c>
      <c r="E80" s="4" t="n">
        <v>7198</v>
      </c>
      <c r="F80" s="2" t="s">
        <v>31</v>
      </c>
      <c r="G80" s="2" t="s">
        <v>32</v>
      </c>
      <c r="T80" s="0" t="n">
        <f aca="false">(TABLICA!C83-$J$4)^2</f>
        <v>18303580.6825762</v>
      </c>
      <c r="U80" s="8" t="n">
        <f aca="false">(TABLICA!C83-$J$4)^3</f>
        <v>78307631226.4546</v>
      </c>
      <c r="V80" s="0" t="n">
        <f aca="false">(TABLICA!C83-$J$4)^4</f>
        <v>335021065803576</v>
      </c>
      <c r="Z80" s="0" t="n">
        <f aca="false">(TABLICA!D83-$K$4)^2</f>
        <v>27370492.1434972</v>
      </c>
      <c r="AA80" s="0" t="n">
        <f aca="false">(TABLICA!D83-$K$4)^3</f>
        <v>143193699553.858</v>
      </c>
      <c r="AB80" s="0" t="n">
        <f aca="false">(TABLICA!D83-$K$4)^4</f>
        <v>749143840177244</v>
      </c>
    </row>
    <row r="81" customFormat="false" ht="13.8" hidden="false" customHeight="false" outlineLevel="0" collapsed="false">
      <c r="A81" s="2" t="s">
        <v>137</v>
      </c>
      <c r="B81" s="2" t="s">
        <v>138</v>
      </c>
      <c r="C81" s="2" t="s">
        <v>22</v>
      </c>
      <c r="D81" s="2" t="s">
        <v>30</v>
      </c>
      <c r="E81" s="4" t="n">
        <v>6426</v>
      </c>
      <c r="F81" s="2" t="s">
        <v>31</v>
      </c>
      <c r="G81" s="2" t="s">
        <v>32</v>
      </c>
      <c r="T81" s="0" t="n">
        <f aca="false">(TABLICA!C84-$J$4)^2</f>
        <v>4612750.93520776</v>
      </c>
      <c r="U81" s="8" t="n">
        <f aca="false">(TABLICA!C84-$J$4)^3</f>
        <v>-9906950849.3647</v>
      </c>
      <c r="V81" s="0" t="n">
        <f aca="false">(TABLICA!C84-$J$4)^4</f>
        <v>21277471190260</v>
      </c>
      <c r="Z81" s="0" t="n">
        <f aca="false">(TABLICA!D84-$K$4)^2</f>
        <v>3866408.13297091</v>
      </c>
      <c r="AA81" s="0" t="n">
        <f aca="false">(TABLICA!D84-$K$4)^3</f>
        <v>-7602589535.16842</v>
      </c>
      <c r="AB81" s="0" t="n">
        <f aca="false">(TABLICA!D84-$K$4)^4</f>
        <v>14949111850703.6</v>
      </c>
    </row>
    <row r="82" customFormat="false" ht="13.8" hidden="false" customHeight="false" outlineLevel="0" collapsed="false">
      <c r="A82" s="2" t="s">
        <v>139</v>
      </c>
      <c r="B82" s="2" t="s">
        <v>140</v>
      </c>
      <c r="C82" s="2" t="s">
        <v>29</v>
      </c>
      <c r="D82" s="2" t="s">
        <v>30</v>
      </c>
      <c r="E82" s="4" t="n">
        <v>2417</v>
      </c>
      <c r="F82" s="2" t="s">
        <v>31</v>
      </c>
      <c r="G82" s="2" t="s">
        <v>32</v>
      </c>
      <c r="T82" s="0" t="n">
        <f aca="false">(TABLICA!C85-$J$4)^2</f>
        <v>2731.9878393352</v>
      </c>
      <c r="U82" s="8" t="n">
        <f aca="false">(TABLICA!C85-$J$4)^3</f>
        <v>142796.690697042</v>
      </c>
      <c r="V82" s="0" t="n">
        <f aca="false">(TABLICA!C85-$J$4)^4</f>
        <v>7463757.55427541</v>
      </c>
      <c r="Z82" s="0" t="n">
        <f aca="false">(TABLICA!D85-$K$4)^2</f>
        <v>203113.885602493</v>
      </c>
      <c r="AA82" s="0" t="n">
        <f aca="false">(TABLICA!D85-$K$4)^3</f>
        <v>91539686.6694668</v>
      </c>
      <c r="AB82" s="0" t="n">
        <f aca="false">(TABLICA!D85-$K$4)^4</f>
        <v>41255250524.5427</v>
      </c>
    </row>
    <row r="83" customFormat="false" ht="13.8" hidden="false" customHeight="false" outlineLevel="0" collapsed="false">
      <c r="A83" s="2" t="s">
        <v>139</v>
      </c>
      <c r="B83" s="2" t="s">
        <v>140</v>
      </c>
      <c r="C83" s="2" t="s">
        <v>22</v>
      </c>
      <c r="D83" s="2" t="s">
        <v>30</v>
      </c>
      <c r="E83" s="4" t="n">
        <v>2200</v>
      </c>
      <c r="F83" s="2" t="s">
        <v>31</v>
      </c>
      <c r="G83" s="2" t="s">
        <v>32</v>
      </c>
      <c r="T83" s="0" t="n">
        <f aca="false">(TABLICA!C86-$J$4)^2</f>
        <v>4612750.93520776</v>
      </c>
      <c r="U83" s="8" t="n">
        <f aca="false">(TABLICA!C86-$J$4)^3</f>
        <v>-9906950849.3647</v>
      </c>
      <c r="V83" s="0" t="n">
        <f aca="false">(TABLICA!C86-$J$4)^4</f>
        <v>21277471190260</v>
      </c>
      <c r="Z83" s="0" t="n">
        <f aca="false">(TABLICA!D86-$K$4)^2</f>
        <v>3866408.13297091</v>
      </c>
      <c r="AA83" s="0" t="n">
        <f aca="false">(TABLICA!D86-$K$4)^3</f>
        <v>-7602589535.16842</v>
      </c>
      <c r="AB83" s="0" t="n">
        <f aca="false">(TABLICA!D86-$K$4)^4</f>
        <v>14949111850703.6</v>
      </c>
    </row>
    <row r="84" customFormat="false" ht="13.8" hidden="false" customHeight="false" outlineLevel="0" collapsed="false">
      <c r="A84" s="2" t="s">
        <v>141</v>
      </c>
      <c r="B84" s="2" t="s">
        <v>142</v>
      </c>
      <c r="C84" s="2" t="s">
        <v>29</v>
      </c>
      <c r="D84" s="2" t="s">
        <v>30</v>
      </c>
      <c r="E84" s="4" t="n">
        <v>1550</v>
      </c>
      <c r="F84" s="2" t="s">
        <v>31</v>
      </c>
      <c r="G84" s="2" t="s">
        <v>32</v>
      </c>
      <c r="T84" s="0" t="n">
        <f aca="false">(TABLICA!C87-$J$4)^2</f>
        <v>649203.377313019</v>
      </c>
      <c r="U84" s="8" t="n">
        <f aca="false">(TABLICA!C87-$J$4)^3</f>
        <v>-523083662.260383</v>
      </c>
      <c r="V84" s="0" t="n">
        <f aca="false">(TABLICA!C87-$J$4)^4</f>
        <v>421465025114.63</v>
      </c>
      <c r="Z84" s="0" t="n">
        <f aca="false">(TABLICA!D87-$K$4)^2</f>
        <v>173321.027707756</v>
      </c>
      <c r="AA84" s="0" t="n">
        <f aca="false">(TABLICA!D87-$K$4)^3</f>
        <v>-72156736.5905124</v>
      </c>
      <c r="AB84" s="0" t="n">
        <f aca="false">(TABLICA!D87-$K$4)^4</f>
        <v>30040178645.6728</v>
      </c>
    </row>
    <row r="85" customFormat="false" ht="13.8" hidden="false" customHeight="false" outlineLevel="0" collapsed="false">
      <c r="A85" s="2" t="s">
        <v>141</v>
      </c>
      <c r="B85" s="2" t="s">
        <v>142</v>
      </c>
      <c r="C85" s="2" t="s">
        <v>22</v>
      </c>
      <c r="D85" s="2" t="s">
        <v>30</v>
      </c>
      <c r="E85" s="4" t="n">
        <v>1342</v>
      </c>
      <c r="F85" s="2" t="s">
        <v>31</v>
      </c>
      <c r="G85" s="2" t="s">
        <v>32</v>
      </c>
      <c r="T85" s="0" t="n">
        <f aca="false">(TABLICA!C88-$J$4)^2</f>
        <v>4612750.93520776</v>
      </c>
      <c r="U85" s="8" t="n">
        <f aca="false">(TABLICA!C88-$J$4)^3</f>
        <v>-9906950849.3647</v>
      </c>
      <c r="V85" s="0" t="n">
        <f aca="false">(TABLICA!C88-$J$4)^4</f>
        <v>21277471190260</v>
      </c>
      <c r="Z85" s="0" t="n">
        <f aca="false">(TABLICA!D88-$K$4)^2</f>
        <v>3866408.13297091</v>
      </c>
      <c r="AA85" s="0" t="n">
        <f aca="false">(TABLICA!D88-$K$4)^3</f>
        <v>-7602589535.16842</v>
      </c>
      <c r="AB85" s="0" t="n">
        <f aca="false">(TABLICA!D88-$K$4)^4</f>
        <v>14949111850703.6</v>
      </c>
    </row>
    <row r="86" customFormat="false" ht="13.8" hidden="false" customHeight="false" outlineLevel="0" collapsed="false">
      <c r="A86" s="2" t="s">
        <v>143</v>
      </c>
      <c r="B86" s="2" t="s">
        <v>144</v>
      </c>
      <c r="C86" s="2" t="s">
        <v>29</v>
      </c>
      <c r="D86" s="2" t="s">
        <v>30</v>
      </c>
      <c r="E86" s="4" t="n">
        <v>8677</v>
      </c>
      <c r="F86" s="2" t="s">
        <v>31</v>
      </c>
      <c r="G86" s="2" t="s">
        <v>32</v>
      </c>
      <c r="T86" s="0" t="n">
        <f aca="false">(TABLICA!C89-$J$4)^2</f>
        <v>36243631.8615235</v>
      </c>
      <c r="U86" s="8" t="n">
        <f aca="false">(TABLICA!C89-$J$4)^3</f>
        <v>218196392360.187</v>
      </c>
      <c r="V86" s="0" t="n">
        <f aca="false">(TABLICA!C89-$J$4)^4</f>
        <v>1313600850513640</v>
      </c>
      <c r="Z86" s="0" t="n">
        <f aca="false">(TABLICA!D89-$K$4)^2</f>
        <v>45033247.2540235</v>
      </c>
      <c r="AA86" s="0" t="n">
        <f aca="false">(TABLICA!D89-$K$4)^3</f>
        <v>302203782787.758</v>
      </c>
      <c r="AB86" s="0" t="n">
        <f aca="false">(TABLICA!D89-$K$4)^4</f>
        <v>2027993358242020</v>
      </c>
    </row>
    <row r="87" customFormat="false" ht="13.8" hidden="false" customHeight="false" outlineLevel="0" collapsed="false">
      <c r="A87" s="2" t="s">
        <v>143</v>
      </c>
      <c r="B87" s="2" t="s">
        <v>144</v>
      </c>
      <c r="C87" s="2" t="s">
        <v>22</v>
      </c>
      <c r="D87" s="2" t="s">
        <v>30</v>
      </c>
      <c r="E87" s="4" t="n">
        <v>8168</v>
      </c>
      <c r="F87" s="2" t="s">
        <v>31</v>
      </c>
      <c r="G87" s="2" t="s">
        <v>32</v>
      </c>
      <c r="T87" s="0" t="n">
        <f aca="false">(TABLICA!C90-$J$4)^2</f>
        <v>4612750.93520776</v>
      </c>
      <c r="U87" s="8" t="n">
        <f aca="false">(TABLICA!C90-$J$4)^3</f>
        <v>-9906950849.3647</v>
      </c>
      <c r="V87" s="0" t="n">
        <f aca="false">(TABLICA!C90-$J$4)^4</f>
        <v>21277471190260</v>
      </c>
      <c r="Z87" s="0" t="n">
        <f aca="false">(TABLICA!D90-$K$4)^2</f>
        <v>3866408.13297091</v>
      </c>
      <c r="AA87" s="0" t="n">
        <f aca="false">(TABLICA!D90-$K$4)^3</f>
        <v>-7602589535.16842</v>
      </c>
      <c r="AB87" s="0" t="n">
        <f aca="false">(TABLICA!D90-$K$4)^4</f>
        <v>14949111850703.6</v>
      </c>
    </row>
    <row r="88" customFormat="false" ht="13.8" hidden="false" customHeight="false" outlineLevel="0" collapsed="false">
      <c r="A88" s="2" t="s">
        <v>145</v>
      </c>
      <c r="B88" s="2" t="s">
        <v>146</v>
      </c>
      <c r="C88" s="2" t="s">
        <v>29</v>
      </c>
      <c r="D88" s="2" t="s">
        <v>30</v>
      </c>
      <c r="E88" s="4" t="n">
        <v>20512</v>
      </c>
      <c r="F88" s="2" t="s">
        <v>31</v>
      </c>
      <c r="G88" s="2" t="s">
        <v>32</v>
      </c>
      <c r="T88" s="0" t="n">
        <f aca="false">(TABLICA!C91-$J$4)^2</f>
        <v>291189256.745734</v>
      </c>
      <c r="U88" s="8" t="n">
        <f aca="false">(TABLICA!C91-$J$4)^3</f>
        <v>4968931638436.02</v>
      </c>
      <c r="V88" s="0" t="n">
        <f aca="false">(TABLICA!C91-$J$4)^4</f>
        <v>84791183244133000</v>
      </c>
      <c r="Z88" s="0" t="n">
        <f aca="false">(TABLICA!D91-$K$4)^2</f>
        <v>343942305.227708</v>
      </c>
      <c r="AA88" s="0" t="n">
        <f aca="false">(TABLICA!D91-$K$4)^3</f>
        <v>6378644474282.19</v>
      </c>
      <c r="AB88" s="0" t="n">
        <f aca="false">(TABLICA!D91-$K$4)^4</f>
        <v>1.1829630932535E+017</v>
      </c>
    </row>
    <row r="89" customFormat="false" ht="13.8" hidden="false" customHeight="false" outlineLevel="0" collapsed="false">
      <c r="A89" s="2" t="s">
        <v>145</v>
      </c>
      <c r="B89" s="2" t="s">
        <v>146</v>
      </c>
      <c r="C89" s="2" t="s">
        <v>22</v>
      </c>
      <c r="D89" s="2" t="s">
        <v>30</v>
      </c>
      <c r="E89" s="4" t="n">
        <v>19212</v>
      </c>
      <c r="F89" s="2" t="s">
        <v>31</v>
      </c>
      <c r="G89" s="2" t="s">
        <v>32</v>
      </c>
      <c r="T89" s="0" t="n">
        <f aca="false">(TABLICA!C92-$J$4)^2</f>
        <v>4612750.93520776</v>
      </c>
      <c r="U89" s="8" t="n">
        <f aca="false">(TABLICA!C92-$J$4)^3</f>
        <v>-9906950849.3647</v>
      </c>
      <c r="V89" s="0" t="n">
        <f aca="false">(TABLICA!C92-$J$4)^4</f>
        <v>21277471190260</v>
      </c>
      <c r="Z89" s="0" t="n">
        <f aca="false">(TABLICA!D92-$K$4)^2</f>
        <v>3866408.13297091</v>
      </c>
      <c r="AA89" s="0" t="n">
        <f aca="false">(TABLICA!D92-$K$4)^3</f>
        <v>-7602589535.16842</v>
      </c>
      <c r="AB89" s="0" t="n">
        <f aca="false">(TABLICA!D92-$K$4)^4</f>
        <v>14949111850703.6</v>
      </c>
    </row>
    <row r="90" customFormat="false" ht="13.8" hidden="false" customHeight="false" outlineLevel="0" collapsed="false">
      <c r="A90" s="2" t="s">
        <v>147</v>
      </c>
      <c r="B90" s="2" t="s">
        <v>148</v>
      </c>
      <c r="C90" s="2" t="s">
        <v>29</v>
      </c>
      <c r="D90" s="2" t="s">
        <v>30</v>
      </c>
      <c r="E90" s="4" t="n">
        <v>3429</v>
      </c>
      <c r="F90" s="2" t="s">
        <v>31</v>
      </c>
      <c r="G90" s="2" t="s">
        <v>32</v>
      </c>
      <c r="T90" s="0" t="n">
        <f aca="false">(TABLICA!C93-$J$4)^2</f>
        <v>94.7036288088606</v>
      </c>
      <c r="U90" s="8" t="n">
        <f aca="false">(TABLICA!C93-$J$4)^3</f>
        <v>-921.615840355684</v>
      </c>
      <c r="V90" s="0" t="n">
        <f aca="false">(TABLICA!C93-$J$4)^4</f>
        <v>8968.77730956646</v>
      </c>
      <c r="Z90" s="0" t="n">
        <f aca="false">(TABLICA!D93-$K$4)^2</f>
        <v>2139437.40139197</v>
      </c>
      <c r="AA90" s="0" t="n">
        <f aca="false">(TABLICA!D93-$K$4)^3</f>
        <v>3129315676.32706</v>
      </c>
      <c r="AB90" s="0" t="n">
        <f aca="false">(TABLICA!D93-$K$4)^4</f>
        <v>4577192394474.81</v>
      </c>
    </row>
    <row r="91" customFormat="false" ht="13.8" hidden="false" customHeight="false" outlineLevel="0" collapsed="false">
      <c r="A91" s="2" t="s">
        <v>147</v>
      </c>
      <c r="B91" s="2" t="s">
        <v>148</v>
      </c>
      <c r="C91" s="2" t="s">
        <v>22</v>
      </c>
      <c r="D91" s="2" t="s">
        <v>30</v>
      </c>
      <c r="E91" s="4" t="n">
        <v>2138</v>
      </c>
      <c r="F91" s="2" t="s">
        <v>31</v>
      </c>
      <c r="G91" s="2" t="s">
        <v>32</v>
      </c>
      <c r="T91" s="0" t="n">
        <f aca="false">(TABLICA!C94-$J$4)^2</f>
        <v>4612750.93520776</v>
      </c>
      <c r="U91" s="8" t="n">
        <f aca="false">(TABLICA!C94-$J$4)^3</f>
        <v>-9906950849.3647</v>
      </c>
      <c r="V91" s="0" t="n">
        <f aca="false">(TABLICA!C94-$J$4)^4</f>
        <v>21277471190260</v>
      </c>
      <c r="Z91" s="0" t="n">
        <f aca="false">(TABLICA!D94-$K$4)^2</f>
        <v>3866408.13297091</v>
      </c>
      <c r="AA91" s="0" t="n">
        <f aca="false">(TABLICA!D94-$K$4)^3</f>
        <v>-7602589535.16842</v>
      </c>
      <c r="AB91" s="0" t="n">
        <f aca="false">(TABLICA!D94-$K$4)^4</f>
        <v>14949111850703.6</v>
      </c>
    </row>
    <row r="92" customFormat="false" ht="13.8" hidden="false" customHeight="false" outlineLevel="0" collapsed="false">
      <c r="A92" s="2" t="s">
        <v>149</v>
      </c>
      <c r="B92" s="2" t="s">
        <v>150</v>
      </c>
      <c r="C92" s="2" t="s">
        <v>29</v>
      </c>
      <c r="D92" s="2" t="s">
        <v>30</v>
      </c>
      <c r="E92" s="4" t="n">
        <v>2045</v>
      </c>
      <c r="F92" s="2" t="s">
        <v>31</v>
      </c>
      <c r="G92" s="2" t="s">
        <v>32</v>
      </c>
      <c r="T92" s="0" t="n">
        <f aca="false">(TABLICA!C95-$J$4)^2</f>
        <v>61370.9352077561</v>
      </c>
      <c r="U92" s="8" t="n">
        <f aca="false">(TABLICA!C95-$J$4)^3</f>
        <v>-15203518.6804941</v>
      </c>
      <c r="V92" s="0" t="n">
        <f aca="false">(TABLICA!C95-$J$4)^4</f>
        <v>3766391688.2746</v>
      </c>
      <c r="Z92" s="0" t="n">
        <f aca="false">(TABLICA!D95-$K$4)^2</f>
        <v>6190.79086565098</v>
      </c>
      <c r="AA92" s="0" t="n">
        <f aca="false">(TABLICA!D95-$K$4)^3</f>
        <v>487101.200242366</v>
      </c>
      <c r="AB92" s="0" t="n">
        <f aca="false">(TABLICA!D95-$K$4)^4</f>
        <v>38325891.5422276</v>
      </c>
    </row>
    <row r="93" customFormat="false" ht="13.8" hidden="false" customHeight="false" outlineLevel="0" collapsed="false">
      <c r="A93" s="2" t="s">
        <v>149</v>
      </c>
      <c r="B93" s="2" t="s">
        <v>150</v>
      </c>
      <c r="C93" s="2" t="s">
        <v>22</v>
      </c>
      <c r="D93" s="2" t="s">
        <v>30</v>
      </c>
      <c r="E93" s="4" t="n">
        <v>1900</v>
      </c>
      <c r="F93" s="2" t="s">
        <v>31</v>
      </c>
      <c r="G93" s="2" t="s">
        <v>32</v>
      </c>
      <c r="T93" s="0" t="n">
        <f aca="false">(TABLICA!C96-$J$4)^2</f>
        <v>4612750.93520776</v>
      </c>
      <c r="U93" s="8" t="n">
        <f aca="false">(TABLICA!C96-$J$4)^3</f>
        <v>-9906950849.3647</v>
      </c>
      <c r="V93" s="0" t="n">
        <f aca="false">(TABLICA!C96-$J$4)^4</f>
        <v>21277471190260</v>
      </c>
      <c r="Z93" s="0" t="n">
        <f aca="false">(TABLICA!D96-$K$4)^2</f>
        <v>3866408.13297091</v>
      </c>
      <c r="AA93" s="0" t="n">
        <f aca="false">(TABLICA!D96-$K$4)^3</f>
        <v>-7602589535.16842</v>
      </c>
      <c r="AB93" s="0" t="n">
        <f aca="false">(TABLICA!D96-$K$4)^4</f>
        <v>14949111850703.6</v>
      </c>
    </row>
    <row r="94" customFormat="false" ht="13.8" hidden="false" customHeight="false" outlineLevel="0" collapsed="false">
      <c r="A94" s="2" t="s">
        <v>151</v>
      </c>
      <c r="B94" s="2" t="s">
        <v>152</v>
      </c>
      <c r="C94" s="2" t="s">
        <v>29</v>
      </c>
      <c r="D94" s="2" t="s">
        <v>30</v>
      </c>
      <c r="E94" s="4" t="n">
        <v>2079</v>
      </c>
      <c r="F94" s="2" t="s">
        <v>31</v>
      </c>
      <c r="G94" s="2" t="s">
        <v>32</v>
      </c>
      <c r="T94" s="0" t="n">
        <f aca="false">(TABLICA!C97-$J$4)^2</f>
        <v>11606.093102493</v>
      </c>
      <c r="U94" s="8" t="n">
        <f aca="false">(TABLICA!C97-$J$4)^3</f>
        <v>-1250342.73534173</v>
      </c>
      <c r="V94" s="0" t="n">
        <f aca="false">(TABLICA!C97-$J$4)^4</f>
        <v>134701397.103736</v>
      </c>
      <c r="Z94" s="0" t="n">
        <f aca="false">(TABLICA!D97-$K$4)^2</f>
        <v>12697.138234072</v>
      </c>
      <c r="AA94" s="0" t="n">
        <f aca="false">(TABLICA!D97-$K$4)^3</f>
        <v>1430733.58432824</v>
      </c>
      <c r="AB94" s="0" t="n">
        <f aca="false">(TABLICA!D97-$K$4)^4</f>
        <v>161217319.335134</v>
      </c>
    </row>
    <row r="95" customFormat="false" ht="13.8" hidden="false" customHeight="false" outlineLevel="0" collapsed="false">
      <c r="A95" s="2" t="s">
        <v>151</v>
      </c>
      <c r="B95" s="2" t="s">
        <v>152</v>
      </c>
      <c r="C95" s="2" t="s">
        <v>22</v>
      </c>
      <c r="D95" s="2" t="s">
        <v>30</v>
      </c>
      <c r="E95" s="4" t="n">
        <v>2040</v>
      </c>
      <c r="F95" s="2" t="s">
        <v>31</v>
      </c>
      <c r="G95" s="2" t="s">
        <v>32</v>
      </c>
      <c r="T95" s="0" t="n">
        <f aca="false">(TABLICA!C98-$J$4)^2</f>
        <v>4612750.93520776</v>
      </c>
      <c r="U95" s="8" t="n">
        <f aca="false">(TABLICA!C98-$J$4)^3</f>
        <v>-9906950849.3647</v>
      </c>
      <c r="V95" s="0" t="n">
        <f aca="false">(TABLICA!C98-$J$4)^4</f>
        <v>21277471190260</v>
      </c>
      <c r="Z95" s="0" t="n">
        <f aca="false">(TABLICA!D98-$K$4)^2</f>
        <v>3866408.13297091</v>
      </c>
      <c r="AA95" s="0" t="n">
        <f aca="false">(TABLICA!D98-$K$4)^3</f>
        <v>-7602589535.16842</v>
      </c>
      <c r="AB95" s="0" t="n">
        <f aca="false">(TABLICA!D98-$K$4)^4</f>
        <v>14949111850703.6</v>
      </c>
    </row>
    <row r="96" customFormat="false" ht="13.8" hidden="false" customHeight="false" outlineLevel="0" collapsed="false">
      <c r="A96" s="2" t="s">
        <v>153</v>
      </c>
      <c r="B96" s="2" t="s">
        <v>154</v>
      </c>
      <c r="C96" s="2" t="s">
        <v>29</v>
      </c>
      <c r="D96" s="2" t="s">
        <v>30</v>
      </c>
      <c r="E96" s="4" t="n">
        <v>1576</v>
      </c>
      <c r="F96" s="2" t="s">
        <v>31</v>
      </c>
      <c r="G96" s="2" t="s">
        <v>32</v>
      </c>
      <c r="T96" s="0" t="n">
        <f aca="false">(TABLICA!C99-$J$4)^2</f>
        <v>539830.493102493</v>
      </c>
      <c r="U96" s="8" t="n">
        <f aca="false">(TABLICA!C99-$J$4)^3</f>
        <v>-396630510.561131</v>
      </c>
      <c r="V96" s="0" t="n">
        <f aca="false">(TABLICA!C99-$J$4)^4</f>
        <v>291416961283.28</v>
      </c>
      <c r="Z96" s="0" t="n">
        <f aca="false">(TABLICA!D99-$K$4)^2</f>
        <v>152348.469813019</v>
      </c>
      <c r="AA96" s="0" t="n">
        <f aca="false">(TABLICA!D99-$K$4)^3</f>
        <v>-59464414.1872022</v>
      </c>
      <c r="AB96" s="0" t="n">
        <f aca="false">(TABLICA!D99-$K$4)^4</f>
        <v>23210056254.3685</v>
      </c>
    </row>
    <row r="97" customFormat="false" ht="13.8" hidden="false" customHeight="false" outlineLevel="0" collapsed="false">
      <c r="A97" s="2" t="s">
        <v>153</v>
      </c>
      <c r="B97" s="2" t="s">
        <v>154</v>
      </c>
      <c r="C97" s="2" t="s">
        <v>22</v>
      </c>
      <c r="D97" s="2" t="s">
        <v>30</v>
      </c>
      <c r="E97" s="4" t="n">
        <v>1413</v>
      </c>
      <c r="F97" s="2" t="s">
        <v>31</v>
      </c>
      <c r="G97" s="2" t="s">
        <v>32</v>
      </c>
      <c r="T97" s="0" t="n">
        <f aca="false">(TABLICA!C100-$J$4)^2</f>
        <v>4612750.93520776</v>
      </c>
      <c r="U97" s="8" t="n">
        <f aca="false">(TABLICA!C100-$J$4)^3</f>
        <v>-9906950849.3647</v>
      </c>
      <c r="V97" s="0" t="n">
        <f aca="false">(TABLICA!C100-$J$4)^4</f>
        <v>21277471190260</v>
      </c>
      <c r="Z97" s="0" t="n">
        <f aca="false">(TABLICA!D100-$K$4)^2</f>
        <v>3866408.13297091</v>
      </c>
      <c r="AA97" s="0" t="n">
        <f aca="false">(TABLICA!D100-$K$4)^3</f>
        <v>-7602589535.16842</v>
      </c>
      <c r="AB97" s="0" t="n">
        <f aca="false">(TABLICA!D100-$K$4)^4</f>
        <v>14949111850703.6</v>
      </c>
    </row>
    <row r="98" customFormat="false" ht="13.8" hidden="false" customHeight="false" outlineLevel="0" collapsed="false">
      <c r="A98" s="2" t="s">
        <v>155</v>
      </c>
      <c r="B98" s="2" t="s">
        <v>156</v>
      </c>
      <c r="C98" s="2" t="s">
        <v>29</v>
      </c>
      <c r="D98" s="2" t="s">
        <v>30</v>
      </c>
      <c r="E98" s="4" t="n">
        <v>1703</v>
      </c>
      <c r="F98" s="2" t="s">
        <v>31</v>
      </c>
      <c r="G98" s="2" t="s">
        <v>32</v>
      </c>
      <c r="T98" s="0" t="n">
        <f aca="false">(TABLICA!C101-$J$4)^2</f>
        <v>544247.882576177</v>
      </c>
      <c r="U98" s="8" t="n">
        <f aca="false">(TABLICA!C101-$J$4)^3</f>
        <v>-401508849.751685</v>
      </c>
      <c r="V98" s="0" t="n">
        <f aca="false">(TABLICA!C101-$J$4)^4</f>
        <v>296205757688.652</v>
      </c>
      <c r="Z98" s="0" t="n">
        <f aca="false">(TABLICA!D101-$K$4)^2</f>
        <v>69336.5908656509</v>
      </c>
      <c r="AA98" s="0" t="n">
        <f aca="false">(TABLICA!D101-$K$4)^3</f>
        <v>-18257601.6279155</v>
      </c>
      <c r="AB98" s="0" t="n">
        <f aca="false">(TABLICA!D101-$K$4)^4</f>
        <v>4807562832.87067</v>
      </c>
    </row>
    <row r="99" customFormat="false" ht="13.8" hidden="false" customHeight="false" outlineLevel="0" collapsed="false">
      <c r="A99" s="2" t="s">
        <v>155</v>
      </c>
      <c r="B99" s="2" t="s">
        <v>156</v>
      </c>
      <c r="C99" s="2" t="s">
        <v>22</v>
      </c>
      <c r="D99" s="2" t="s">
        <v>30</v>
      </c>
      <c r="E99" s="4" t="n">
        <v>1410</v>
      </c>
      <c r="F99" s="2" t="s">
        <v>31</v>
      </c>
      <c r="G99" s="2" t="s">
        <v>32</v>
      </c>
      <c r="T99" s="0" t="n">
        <f aca="false">(TABLICA!C102-$J$4)^2</f>
        <v>4612750.93520776</v>
      </c>
      <c r="U99" s="8" t="n">
        <f aca="false">(TABLICA!C102-$J$4)^3</f>
        <v>-9906950849.3647</v>
      </c>
      <c r="V99" s="0" t="n">
        <f aca="false">(TABLICA!C102-$J$4)^4</f>
        <v>21277471190260</v>
      </c>
      <c r="Z99" s="0" t="n">
        <f aca="false">(TABLICA!D102-$K$4)^2</f>
        <v>3866408.13297091</v>
      </c>
      <c r="AA99" s="0" t="n">
        <f aca="false">(TABLICA!D102-$K$4)^3</f>
        <v>-7602589535.16842</v>
      </c>
      <c r="AB99" s="0" t="n">
        <f aca="false">(TABLICA!D102-$K$4)^4</f>
        <v>14949111850703.6</v>
      </c>
    </row>
    <row r="100" customFormat="false" ht="13.8" hidden="false" customHeight="false" outlineLevel="0" collapsed="false">
      <c r="A100" s="2" t="s">
        <v>157</v>
      </c>
      <c r="B100" s="2" t="s">
        <v>158</v>
      </c>
      <c r="C100" s="2" t="s">
        <v>29</v>
      </c>
      <c r="D100" s="2" t="s">
        <v>30</v>
      </c>
      <c r="E100" s="4" t="n">
        <v>5556</v>
      </c>
      <c r="F100" s="2" t="s">
        <v>31</v>
      </c>
      <c r="G100" s="2" t="s">
        <v>32</v>
      </c>
      <c r="T100" s="0" t="n">
        <f aca="false">(TABLICA!C103-$J$4)^2</f>
        <v>5547289.33520776</v>
      </c>
      <c r="U100" s="8" t="n">
        <f aca="false">(TABLICA!C103-$J$4)^3</f>
        <v>13065355393.6569</v>
      </c>
      <c r="V100" s="0" t="n">
        <f aca="false">(TABLICA!C103-$J$4)^4</f>
        <v>30772418968509.7</v>
      </c>
      <c r="Z100" s="0" t="n">
        <f aca="false">(TABLICA!D103-$K$4)^2</f>
        <v>12885813.8382341</v>
      </c>
      <c r="AA100" s="0" t="n">
        <f aca="false">(TABLICA!D103-$K$4)^3</f>
        <v>46255968564.8539</v>
      </c>
      <c r="AB100" s="0" t="n">
        <f aca="false">(TABLICA!D103-$K$4)^4</f>
        <v>166044198273625</v>
      </c>
    </row>
    <row r="101" customFormat="false" ht="13.8" hidden="false" customHeight="false" outlineLevel="0" collapsed="false">
      <c r="A101" s="2" t="s">
        <v>157</v>
      </c>
      <c r="B101" s="2" t="s">
        <v>158</v>
      </c>
      <c r="C101" s="2" t="s">
        <v>22</v>
      </c>
      <c r="D101" s="2" t="s">
        <v>30</v>
      </c>
      <c r="E101" s="4" t="n">
        <v>4503</v>
      </c>
      <c r="F101" s="2" t="s">
        <v>31</v>
      </c>
      <c r="G101" s="2" t="s">
        <v>32</v>
      </c>
      <c r="T101" s="0" t="n">
        <f aca="false">(TABLICA!C104-$J$4)^2</f>
        <v>4612750.93520776</v>
      </c>
      <c r="U101" s="8" t="n">
        <f aca="false">(TABLICA!C104-$J$4)^3</f>
        <v>-9906950849.3647</v>
      </c>
      <c r="V101" s="0" t="n">
        <f aca="false">(TABLICA!C104-$J$4)^4</f>
        <v>21277471190260</v>
      </c>
      <c r="Z101" s="0" t="n">
        <f aca="false">(TABLICA!D104-$K$4)^2</f>
        <v>3866408.13297091</v>
      </c>
      <c r="AA101" s="0" t="n">
        <f aca="false">(TABLICA!D104-$K$4)^3</f>
        <v>-7602589535.16842</v>
      </c>
      <c r="AB101" s="0" t="n">
        <f aca="false">(TABLICA!D104-$K$4)^4</f>
        <v>14949111850703.6</v>
      </c>
    </row>
    <row r="102" customFormat="false" ht="13.8" hidden="false" customHeight="false" outlineLevel="0" collapsed="false">
      <c r="A102" s="2" t="s">
        <v>159</v>
      </c>
      <c r="B102" s="2" t="s">
        <v>160</v>
      </c>
      <c r="C102" s="2" t="s">
        <v>29</v>
      </c>
      <c r="D102" s="2" t="s">
        <v>30</v>
      </c>
      <c r="E102" s="4" t="n">
        <v>937</v>
      </c>
      <c r="F102" s="2" t="s">
        <v>31</v>
      </c>
      <c r="G102" s="2" t="s">
        <v>32</v>
      </c>
      <c r="T102" s="0" t="n">
        <f aca="false">(TABLICA!C105-$J$4)^2</f>
        <v>1377645.81941828</v>
      </c>
      <c r="U102" s="8" t="n">
        <f aca="false">(TABLICA!C105-$J$4)^3</f>
        <v>-1616986402.85606</v>
      </c>
      <c r="V102" s="0" t="n">
        <f aca="false">(TABLICA!C105-$J$4)^4</f>
        <v>1897908003760.67</v>
      </c>
      <c r="Z102" s="0" t="n">
        <f aca="false">(TABLICA!D105-$K$4)^2</f>
        <v>1059496.41191828</v>
      </c>
      <c r="AA102" s="0" t="n">
        <f aca="false">(TABLICA!D105-$K$4)^3</f>
        <v>-1090559173.82666</v>
      </c>
      <c r="AB102" s="0" t="n">
        <f aca="false">(TABLICA!D105-$K$4)^4</f>
        <v>1122532646867.71</v>
      </c>
    </row>
    <row r="103" customFormat="false" ht="13.8" hidden="false" customHeight="false" outlineLevel="0" collapsed="false">
      <c r="A103" s="2" t="s">
        <v>159</v>
      </c>
      <c r="B103" s="2" t="s">
        <v>160</v>
      </c>
      <c r="C103" s="2" t="s">
        <v>22</v>
      </c>
      <c r="D103" s="2" t="s">
        <v>30</v>
      </c>
      <c r="E103" s="4" t="n">
        <v>974</v>
      </c>
      <c r="F103" s="2" t="s">
        <v>31</v>
      </c>
      <c r="G103" s="2" t="s">
        <v>32</v>
      </c>
      <c r="T103" s="0" t="n">
        <f aca="false">(TABLICA!C106-$J$4)^2</f>
        <v>4612750.93520776</v>
      </c>
      <c r="U103" s="8" t="n">
        <f aca="false">(TABLICA!C106-$J$4)^3</f>
        <v>-9906950849.3647</v>
      </c>
      <c r="V103" s="0" t="n">
        <f aca="false">(TABLICA!C106-$J$4)^4</f>
        <v>21277471190260</v>
      </c>
      <c r="Z103" s="0" t="n">
        <f aca="false">(TABLICA!D106-$K$4)^2</f>
        <v>3866408.13297091</v>
      </c>
      <c r="AA103" s="0" t="n">
        <f aca="false">(TABLICA!D106-$K$4)^3</f>
        <v>-7602589535.16842</v>
      </c>
      <c r="AB103" s="0" t="n">
        <f aca="false">(TABLICA!D106-$K$4)^4</f>
        <v>14949111850703.6</v>
      </c>
    </row>
    <row r="104" customFormat="false" ht="13.8" hidden="false" customHeight="false" outlineLevel="0" collapsed="false">
      <c r="A104" s="2" t="s">
        <v>161</v>
      </c>
      <c r="B104" s="2" t="s">
        <v>162</v>
      </c>
      <c r="C104" s="2" t="s">
        <v>29</v>
      </c>
      <c r="D104" s="2" t="s">
        <v>30</v>
      </c>
      <c r="E104" s="4" t="n">
        <v>1041</v>
      </c>
      <c r="F104" s="2" t="s">
        <v>31</v>
      </c>
      <c r="G104" s="2" t="s">
        <v>32</v>
      </c>
      <c r="T104" s="0" t="n">
        <f aca="false">(TABLICA!C107-$J$4)^2</f>
        <v>1446563.25099723</v>
      </c>
      <c r="U104" s="8" t="n">
        <f aca="false">(TABLICA!C107-$J$4)^3</f>
        <v>-1739827302.91914</v>
      </c>
      <c r="V104" s="0" t="n">
        <f aca="false">(TABLICA!C107-$J$4)^4</f>
        <v>2092545239135.67</v>
      </c>
      <c r="Z104" s="0" t="n">
        <f aca="false">(TABLICA!D107-$K$4)^2</f>
        <v>856214.180339335</v>
      </c>
      <c r="AA104" s="0" t="n">
        <f aca="false">(TABLICA!D107-$K$4)^3</f>
        <v>-792270753.434467</v>
      </c>
      <c r="AB104" s="0" t="n">
        <f aca="false">(TABLICA!D107-$K$4)^4</f>
        <v>733102722614.159</v>
      </c>
    </row>
    <row r="105" customFormat="false" ht="13.8" hidden="false" customHeight="false" outlineLevel="0" collapsed="false">
      <c r="A105" s="2" t="s">
        <v>161</v>
      </c>
      <c r="B105" s="2" t="s">
        <v>162</v>
      </c>
      <c r="C105" s="2" t="s">
        <v>22</v>
      </c>
      <c r="D105" s="2" t="s">
        <v>30</v>
      </c>
      <c r="E105" s="4" t="n">
        <v>945</v>
      </c>
      <c r="F105" s="2" t="s">
        <v>31</v>
      </c>
      <c r="G105" s="2" t="s">
        <v>32</v>
      </c>
      <c r="T105" s="0" t="n">
        <f aca="false">(TABLICA!C108-$J$4)^2</f>
        <v>4612750.93520776</v>
      </c>
      <c r="U105" s="8" t="n">
        <f aca="false">(TABLICA!C108-$J$4)^3</f>
        <v>-9906950849.3647</v>
      </c>
      <c r="V105" s="0" t="n">
        <f aca="false">(TABLICA!C108-$J$4)^4</f>
        <v>21277471190260</v>
      </c>
      <c r="Z105" s="0" t="n">
        <f aca="false">(TABLICA!D108-$K$4)^2</f>
        <v>3866408.13297091</v>
      </c>
      <c r="AA105" s="0" t="n">
        <f aca="false">(TABLICA!D108-$K$4)^3</f>
        <v>-7602589535.16842</v>
      </c>
      <c r="AB105" s="0" t="n">
        <f aca="false">(TABLICA!D108-$K$4)^4</f>
        <v>14949111850703.6</v>
      </c>
    </row>
    <row r="106" customFormat="false" ht="13.8" hidden="false" customHeight="false" outlineLevel="0" collapsed="false">
      <c r="A106" s="2" t="s">
        <v>163</v>
      </c>
      <c r="B106" s="2" t="s">
        <v>164</v>
      </c>
      <c r="C106" s="2" t="s">
        <v>29</v>
      </c>
      <c r="D106" s="2" t="s">
        <v>30</v>
      </c>
      <c r="E106" s="4" t="n">
        <v>2679</v>
      </c>
      <c r="F106" s="2" t="s">
        <v>31</v>
      </c>
      <c r="G106" s="2" t="s">
        <v>32</v>
      </c>
      <c r="T106" s="0" t="n">
        <f aca="false">(TABLICA!C109-$J$4)^2</f>
        <v>54881.6931024932</v>
      </c>
      <c r="U106" s="8" t="n">
        <f aca="false">(TABLICA!C109-$J$4)^3</f>
        <v>12857047.5878162</v>
      </c>
      <c r="V106" s="0" t="n">
        <f aca="false">(TABLICA!C109-$J$4)^4</f>
        <v>3012000237.79625</v>
      </c>
      <c r="Z106" s="0" t="n">
        <f aca="false">(TABLICA!D109-$K$4)^2</f>
        <v>507915.032970914</v>
      </c>
      <c r="AA106" s="0" t="n">
        <f aca="false">(TABLICA!D109-$K$4)^3</f>
        <v>361981687.668816</v>
      </c>
      <c r="AB106" s="0" t="n">
        <f aca="false">(TABLICA!D109-$K$4)^4</f>
        <v>257977680717.845</v>
      </c>
    </row>
    <row r="107" customFormat="false" ht="13.8" hidden="false" customHeight="false" outlineLevel="0" collapsed="false">
      <c r="A107" s="2" t="s">
        <v>163</v>
      </c>
      <c r="B107" s="2" t="s">
        <v>164</v>
      </c>
      <c r="C107" s="2" t="s">
        <v>22</v>
      </c>
      <c r="D107" s="2" t="s">
        <v>30</v>
      </c>
      <c r="E107" s="4" t="n">
        <v>2382</v>
      </c>
      <c r="F107" s="2" t="s">
        <v>31</v>
      </c>
      <c r="G107" s="2" t="s">
        <v>32</v>
      </c>
      <c r="T107" s="0" t="n">
        <f aca="false">(TABLICA!C110-$J$4)^2</f>
        <v>4612750.93520776</v>
      </c>
      <c r="U107" s="8" t="n">
        <f aca="false">(TABLICA!C110-$J$4)^3</f>
        <v>-9906950849.3647</v>
      </c>
      <c r="V107" s="0" t="n">
        <f aca="false">(TABLICA!C110-$J$4)^4</f>
        <v>21277471190260</v>
      </c>
      <c r="Z107" s="0" t="n">
        <f aca="false">(TABLICA!D110-$K$4)^2</f>
        <v>3866408.13297091</v>
      </c>
      <c r="AA107" s="0" t="n">
        <f aca="false">(TABLICA!D110-$K$4)^3</f>
        <v>-7602589535.16842</v>
      </c>
      <c r="AB107" s="0" t="n">
        <f aca="false">(TABLICA!D110-$K$4)^4</f>
        <v>14949111850703.6</v>
      </c>
    </row>
    <row r="108" customFormat="false" ht="13.8" hidden="false" customHeight="false" outlineLevel="0" collapsed="false">
      <c r="A108" s="2" t="s">
        <v>165</v>
      </c>
      <c r="B108" s="2" t="s">
        <v>166</v>
      </c>
      <c r="C108" s="2" t="s">
        <v>29</v>
      </c>
      <c r="D108" s="2" t="s">
        <v>30</v>
      </c>
      <c r="E108" s="4" t="n">
        <v>2175</v>
      </c>
      <c r="F108" s="2" t="s">
        <v>31</v>
      </c>
      <c r="G108" s="2" t="s">
        <v>32</v>
      </c>
      <c r="T108" s="0" t="n">
        <f aca="false">(TABLICA!C111-$J$4)^2</f>
        <v>8785.60889196672</v>
      </c>
      <c r="U108" s="8" t="n">
        <f aca="false">(TABLICA!C111-$J$4)^3</f>
        <v>-823488.993458079</v>
      </c>
      <c r="V108" s="0" t="n">
        <f aca="false">(TABLICA!C111-$J$4)^4</f>
        <v>77186923.6026048</v>
      </c>
      <c r="Z108" s="0" t="n">
        <f aca="false">(TABLICA!D111-$K$4)^2</f>
        <v>43548.0013919668</v>
      </c>
      <c r="AA108" s="0" t="n">
        <f aca="false">(TABLICA!D111-$K$4)^3</f>
        <v>9087665.69047783</v>
      </c>
      <c r="AB108" s="0" t="n">
        <f aca="false">(TABLICA!D111-$K$4)^4</f>
        <v>1896428425.23474</v>
      </c>
    </row>
    <row r="109" customFormat="false" ht="13.8" hidden="false" customHeight="false" outlineLevel="0" collapsed="false">
      <c r="A109" s="2" t="s">
        <v>165</v>
      </c>
      <c r="B109" s="2" t="s">
        <v>166</v>
      </c>
      <c r="C109" s="2" t="s">
        <v>22</v>
      </c>
      <c r="D109" s="2" t="s">
        <v>30</v>
      </c>
      <c r="E109" s="4" t="n">
        <v>2054</v>
      </c>
      <c r="F109" s="2" t="s">
        <v>31</v>
      </c>
      <c r="G109" s="2" t="s">
        <v>32</v>
      </c>
      <c r="T109" s="0" t="n">
        <f aca="false">(TABLICA!C112-$J$4)^2</f>
        <v>4612750.93520776</v>
      </c>
      <c r="U109" s="8" t="n">
        <f aca="false">(TABLICA!C112-$J$4)^3</f>
        <v>-9906950849.3647</v>
      </c>
      <c r="V109" s="0" t="n">
        <f aca="false">(TABLICA!C112-$J$4)^4</f>
        <v>21277471190260</v>
      </c>
      <c r="Z109" s="0" t="n">
        <f aca="false">(TABLICA!D112-$K$4)^2</f>
        <v>3866408.13297091</v>
      </c>
      <c r="AA109" s="0" t="n">
        <f aca="false">(TABLICA!D112-$K$4)^3</f>
        <v>-7602589535.16842</v>
      </c>
      <c r="AB109" s="0" t="n">
        <f aca="false">(TABLICA!D112-$K$4)^4</f>
        <v>14949111850703.6</v>
      </c>
    </row>
    <row r="110" customFormat="false" ht="13.8" hidden="false" customHeight="false" outlineLevel="0" collapsed="false">
      <c r="A110" s="2" t="s">
        <v>167</v>
      </c>
      <c r="B110" s="2" t="s">
        <v>168</v>
      </c>
      <c r="C110" s="2" t="s">
        <v>29</v>
      </c>
      <c r="D110" s="2" t="s">
        <v>30</v>
      </c>
      <c r="E110" s="4" t="n">
        <v>1597</v>
      </c>
      <c r="F110" s="2" t="s">
        <v>31</v>
      </c>
      <c r="G110" s="2" t="s">
        <v>32</v>
      </c>
      <c r="T110" s="0" t="n">
        <f aca="false">(TABLICA!C113-$J$4)^2</f>
        <v>516575.082576177</v>
      </c>
      <c r="U110" s="8" t="n">
        <f aca="false">(TABLICA!C113-$J$4)^3</f>
        <v>-371278824.744843</v>
      </c>
      <c r="V110" s="0" t="n">
        <f aca="false">(TABLICA!C113-$J$4)^4</f>
        <v>266849815938.584</v>
      </c>
      <c r="Z110" s="0" t="n">
        <f aca="false">(TABLICA!D113-$K$4)^2</f>
        <v>136396.096128809</v>
      </c>
      <c r="AA110" s="0" t="n">
        <f aca="false">(TABLICA!D113-$K$4)^3</f>
        <v>-50373590.8600346</v>
      </c>
      <c r="AB110" s="0" t="n">
        <f aca="false">(TABLICA!D113-$K$4)^4</f>
        <v>18603895039.1793</v>
      </c>
    </row>
    <row r="111" customFormat="false" ht="13.8" hidden="false" customHeight="false" outlineLevel="0" collapsed="false">
      <c r="A111" s="2" t="s">
        <v>167</v>
      </c>
      <c r="B111" s="2" t="s">
        <v>168</v>
      </c>
      <c r="C111" s="2" t="s">
        <v>22</v>
      </c>
      <c r="D111" s="2" t="s">
        <v>30</v>
      </c>
      <c r="E111" s="4" t="n">
        <v>1429</v>
      </c>
      <c r="F111" s="2" t="s">
        <v>31</v>
      </c>
      <c r="G111" s="2" t="s">
        <v>32</v>
      </c>
      <c r="T111" s="0" t="n">
        <f aca="false">(TABLICA!C114-$J$4)^2</f>
        <v>4612750.93520776</v>
      </c>
      <c r="U111" s="8" t="n">
        <f aca="false">(TABLICA!C114-$J$4)^3</f>
        <v>-9906950849.3647</v>
      </c>
      <c r="V111" s="0" t="n">
        <f aca="false">(TABLICA!C114-$J$4)^4</f>
        <v>21277471190260</v>
      </c>
      <c r="Z111" s="0" t="n">
        <f aca="false">(TABLICA!D114-$K$4)^2</f>
        <v>3866408.13297091</v>
      </c>
      <c r="AA111" s="0" t="n">
        <f aca="false">(TABLICA!D114-$K$4)^3</f>
        <v>-7602589535.16842</v>
      </c>
      <c r="AB111" s="0" t="n">
        <f aca="false">(TABLICA!D114-$K$4)^4</f>
        <v>14949111850703.6</v>
      </c>
    </row>
    <row r="112" customFormat="false" ht="13.8" hidden="false" customHeight="false" outlineLevel="0" collapsed="false">
      <c r="A112" s="2" t="s">
        <v>169</v>
      </c>
      <c r="B112" s="2" t="s">
        <v>170</v>
      </c>
      <c r="C112" s="2" t="s">
        <v>29</v>
      </c>
      <c r="D112" s="2" t="s">
        <v>30</v>
      </c>
      <c r="E112" s="4" t="n">
        <v>1240</v>
      </c>
      <c r="F112" s="2" t="s">
        <v>31</v>
      </c>
      <c r="G112" s="2" t="s">
        <v>32</v>
      </c>
      <c r="T112" s="0" t="n">
        <f aca="false">(TABLICA!C115-$J$4)^2</f>
        <v>1050074.80889197</v>
      </c>
      <c r="U112" s="8" t="n">
        <f aca="false">(TABLICA!C115-$J$4)^3</f>
        <v>-1076044816.92872</v>
      </c>
      <c r="V112" s="0" t="n">
        <f aca="false">(TABLICA!C115-$J$4)^4</f>
        <v>1102657104269.5</v>
      </c>
      <c r="Z112" s="0" t="n">
        <f aca="false">(TABLICA!D115-$K$4)^2</f>
        <v>527538.448760388</v>
      </c>
      <c r="AA112" s="0" t="n">
        <f aca="false">(TABLICA!D115-$K$4)^3</f>
        <v>-383160893.148199</v>
      </c>
      <c r="AB112" s="0" t="n">
        <f aca="false">(TABLICA!D115-$K$4)^4</f>
        <v>278296814920.516</v>
      </c>
    </row>
    <row r="113" customFormat="false" ht="13.8" hidden="false" customHeight="false" outlineLevel="0" collapsed="false">
      <c r="A113" s="2" t="s">
        <v>169</v>
      </c>
      <c r="B113" s="2" t="s">
        <v>170</v>
      </c>
      <c r="C113" s="2" t="s">
        <v>22</v>
      </c>
      <c r="D113" s="2" t="s">
        <v>30</v>
      </c>
      <c r="E113" s="4" t="n">
        <v>1123</v>
      </c>
      <c r="F113" s="2" t="s">
        <v>31</v>
      </c>
      <c r="G113" s="2" t="s">
        <v>32</v>
      </c>
      <c r="T113" s="0" t="n">
        <f aca="false">(TABLICA!C116-$J$4)^2</f>
        <v>4612750.93520776</v>
      </c>
      <c r="U113" s="8" t="n">
        <f aca="false">(TABLICA!C116-$J$4)^3</f>
        <v>-9906950849.3647</v>
      </c>
      <c r="V113" s="0" t="n">
        <f aca="false">(TABLICA!C116-$J$4)^4</f>
        <v>21277471190260</v>
      </c>
      <c r="Z113" s="0" t="n">
        <f aca="false">(TABLICA!D116-$K$4)^2</f>
        <v>3866408.13297091</v>
      </c>
      <c r="AA113" s="0" t="n">
        <f aca="false">(TABLICA!D116-$K$4)^3</f>
        <v>-7602589535.16842</v>
      </c>
      <c r="AB113" s="0" t="n">
        <f aca="false">(TABLICA!D116-$K$4)^4</f>
        <v>14949111850703.6</v>
      </c>
    </row>
    <row r="114" customFormat="false" ht="13.8" hidden="false" customHeight="false" outlineLevel="0" collapsed="false">
      <c r="A114" s="2" t="s">
        <v>171</v>
      </c>
      <c r="B114" s="2" t="s">
        <v>172</v>
      </c>
      <c r="C114" s="2" t="s">
        <v>29</v>
      </c>
      <c r="D114" s="2" t="s">
        <v>30</v>
      </c>
      <c r="E114" s="4" t="n">
        <v>1999</v>
      </c>
      <c r="F114" s="2" t="s">
        <v>31</v>
      </c>
      <c r="G114" s="2" t="s">
        <v>32</v>
      </c>
      <c r="T114" s="0" t="n">
        <f aca="false">(TABLICA!C117-$J$4)^2</f>
        <v>178701.987839335</v>
      </c>
      <c r="U114" s="8" t="n">
        <f aca="false">(TABLICA!C117-$J$4)^3</f>
        <v>-75542973.4803555</v>
      </c>
      <c r="V114" s="0" t="n">
        <f aca="false">(TABLICA!C117-$J$4)^4</f>
        <v>31934400457.7298</v>
      </c>
      <c r="Z114" s="0" t="n">
        <f aca="false">(TABLICA!D117-$K$4)^2</f>
        <v>1068.08560249308</v>
      </c>
      <c r="AA114" s="0" t="n">
        <f aca="false">(TABLICA!D117-$K$4)^3</f>
        <v>34906.7239404253</v>
      </c>
      <c r="AB114" s="0" t="n">
        <f aca="false">(TABLICA!D117-$K$4)^4</f>
        <v>1140806.85425301</v>
      </c>
    </row>
    <row r="115" customFormat="false" ht="13.8" hidden="false" customHeight="false" outlineLevel="0" collapsed="false">
      <c r="A115" s="2" t="s">
        <v>171</v>
      </c>
      <c r="B115" s="2" t="s">
        <v>172</v>
      </c>
      <c r="C115" s="2" t="s">
        <v>22</v>
      </c>
      <c r="D115" s="2" t="s">
        <v>30</v>
      </c>
      <c r="E115" s="4" t="n">
        <v>1725</v>
      </c>
      <c r="F115" s="2" t="s">
        <v>31</v>
      </c>
      <c r="G115" s="2" t="s">
        <v>32</v>
      </c>
      <c r="T115" s="0" t="n">
        <f aca="false">(TABLICA!C118-$J$4)^2</f>
        <v>4612750.93520776</v>
      </c>
      <c r="U115" s="8" t="n">
        <f aca="false">(TABLICA!C118-$J$4)^3</f>
        <v>-9906950849.3647</v>
      </c>
      <c r="V115" s="0" t="n">
        <f aca="false">(TABLICA!C118-$J$4)^4</f>
        <v>21277471190260</v>
      </c>
      <c r="Z115" s="0" t="n">
        <f aca="false">(TABLICA!D118-$K$4)^2</f>
        <v>3866408.13297091</v>
      </c>
      <c r="AA115" s="0" t="n">
        <f aca="false">(TABLICA!D118-$K$4)^3</f>
        <v>-7602589535.16842</v>
      </c>
      <c r="AB115" s="0" t="n">
        <f aca="false">(TABLICA!D118-$K$4)^4</f>
        <v>14949111850703.6</v>
      </c>
    </row>
    <row r="116" customFormat="false" ht="13.8" hidden="false" customHeight="false" outlineLevel="0" collapsed="false">
      <c r="A116" s="2" t="s">
        <v>173</v>
      </c>
      <c r="B116" s="2" t="s">
        <v>174</v>
      </c>
      <c r="C116" s="2" t="s">
        <v>29</v>
      </c>
      <c r="D116" s="2" t="s">
        <v>30</v>
      </c>
      <c r="E116" s="4" t="n">
        <v>1652</v>
      </c>
      <c r="F116" s="2" t="s">
        <v>31</v>
      </c>
      <c r="G116" s="2" t="s">
        <v>32</v>
      </c>
      <c r="T116" s="0" t="n">
        <f aca="false">(TABLICA!C119-$J$4)^2</f>
        <v>205872.345734072</v>
      </c>
      <c r="U116" s="8" t="n">
        <f aca="false">(TABLICA!C119-$J$4)^3</f>
        <v>-93410784.4915189</v>
      </c>
      <c r="V116" s="0" t="n">
        <f aca="false">(TABLICA!C119-$J$4)^4</f>
        <v>42383422738.0492</v>
      </c>
      <c r="Z116" s="0" t="n">
        <f aca="false">(TABLICA!D119-$K$4)^2</f>
        <v>98796.0698130193</v>
      </c>
      <c r="AA116" s="0" t="n">
        <f aca="false">(TABLICA!D119-$K$4)^3</f>
        <v>-31053424.6698338</v>
      </c>
      <c r="AB116" s="0" t="n">
        <f aca="false">(TABLICA!D119-$K$4)^4</f>
        <v>9760663410.49899</v>
      </c>
    </row>
    <row r="117" customFormat="false" ht="13.8" hidden="false" customHeight="false" outlineLevel="0" collapsed="false">
      <c r="A117" s="2" t="s">
        <v>173</v>
      </c>
      <c r="B117" s="2" t="s">
        <v>174</v>
      </c>
      <c r="C117" s="2" t="s">
        <v>22</v>
      </c>
      <c r="D117" s="2" t="s">
        <v>30</v>
      </c>
      <c r="E117" s="4" t="n">
        <v>1694</v>
      </c>
      <c r="F117" s="2" t="s">
        <v>31</v>
      </c>
      <c r="G117" s="2" t="s">
        <v>32</v>
      </c>
      <c r="T117" s="0" t="n">
        <f aca="false">(TABLICA!C120-$J$4)^2</f>
        <v>4612750.93520776</v>
      </c>
      <c r="U117" s="8" t="n">
        <f aca="false">(TABLICA!C120-$J$4)^3</f>
        <v>-9906950849.3647</v>
      </c>
      <c r="V117" s="0" t="n">
        <f aca="false">(TABLICA!C120-$J$4)^4</f>
        <v>21277471190260</v>
      </c>
      <c r="Z117" s="0" t="n">
        <f aca="false">(TABLICA!D120-$K$4)^2</f>
        <v>3866408.13297091</v>
      </c>
      <c r="AA117" s="0" t="n">
        <f aca="false">(TABLICA!D120-$K$4)^3</f>
        <v>-7602589535.16842</v>
      </c>
      <c r="AB117" s="0" t="n">
        <f aca="false">(TABLICA!D120-$K$4)^4</f>
        <v>14949111850703.6</v>
      </c>
    </row>
    <row r="118" customFormat="false" ht="13.8" hidden="false" customHeight="false" outlineLevel="0" collapsed="false">
      <c r="A118" s="2" t="s">
        <v>175</v>
      </c>
      <c r="B118" s="2" t="s">
        <v>176</v>
      </c>
      <c r="C118" s="2" t="s">
        <v>29</v>
      </c>
      <c r="D118" s="2" t="s">
        <v>30</v>
      </c>
      <c r="E118" s="4" t="n">
        <v>2856</v>
      </c>
      <c r="F118" s="2" t="s">
        <v>31</v>
      </c>
      <c r="G118" s="2" t="s">
        <v>32</v>
      </c>
      <c r="T118" s="0" t="n">
        <f aca="false">(TABLICA!C121-$J$4)^2</f>
        <v>1793639.90362881</v>
      </c>
      <c r="U118" s="8" t="n">
        <f aca="false">(TABLICA!C121-$J$4)^3</f>
        <v>2402165281.66995</v>
      </c>
      <c r="V118" s="0" t="n">
        <f aca="false">(TABLICA!C121-$J$4)^4</f>
        <v>3217144103889.56</v>
      </c>
      <c r="Z118" s="0" t="n">
        <f aca="false">(TABLICA!D121-$K$4)^2</f>
        <v>791533.311918283</v>
      </c>
      <c r="AA118" s="0" t="n">
        <f aca="false">(TABLICA!D121-$K$4)^3</f>
        <v>704212606.736898</v>
      </c>
      <c r="AB118" s="0" t="n">
        <f aca="false">(TABLICA!D121-$K$4)^4</f>
        <v>626524983876.325</v>
      </c>
    </row>
    <row r="119" customFormat="false" ht="13.8" hidden="false" customHeight="false" outlineLevel="0" collapsed="false">
      <c r="A119" s="2" t="s">
        <v>175</v>
      </c>
      <c r="B119" s="2" t="s">
        <v>176</v>
      </c>
      <c r="C119" s="2" t="s">
        <v>22</v>
      </c>
      <c r="D119" s="2" t="s">
        <v>30</v>
      </c>
      <c r="E119" s="4" t="n">
        <v>3487</v>
      </c>
      <c r="F119" s="2" t="s">
        <v>31</v>
      </c>
      <c r="G119" s="2" t="s">
        <v>32</v>
      </c>
      <c r="T119" s="0" t="n">
        <f aca="false">(TABLICA!C122-$J$4)^2</f>
        <v>4612750.93520776</v>
      </c>
      <c r="U119" s="8" t="n">
        <f aca="false">(TABLICA!C122-$J$4)^3</f>
        <v>-9906950849.3647</v>
      </c>
      <c r="V119" s="0" t="n">
        <f aca="false">(TABLICA!C122-$J$4)^4</f>
        <v>21277471190260</v>
      </c>
      <c r="Z119" s="0" t="n">
        <f aca="false">(TABLICA!D122-$K$4)^2</f>
        <v>3866408.13297091</v>
      </c>
      <c r="AA119" s="0" t="n">
        <f aca="false">(TABLICA!D122-$K$4)^3</f>
        <v>-7602589535.16842</v>
      </c>
      <c r="AB119" s="0" t="n">
        <f aca="false">(TABLICA!D122-$K$4)^4</f>
        <v>14949111850703.6</v>
      </c>
    </row>
    <row r="120" customFormat="false" ht="13.8" hidden="false" customHeight="false" outlineLevel="0" collapsed="false">
      <c r="A120" s="2" t="s">
        <v>177</v>
      </c>
      <c r="B120" s="2" t="s">
        <v>178</v>
      </c>
      <c r="C120" s="2" t="s">
        <v>29</v>
      </c>
      <c r="D120" s="2" t="s">
        <v>30</v>
      </c>
      <c r="E120" s="4" t="n">
        <v>1784</v>
      </c>
      <c r="F120" s="2" t="s">
        <v>31</v>
      </c>
      <c r="G120" s="2" t="s">
        <v>32</v>
      </c>
      <c r="T120" s="0" t="n">
        <f aca="false">(TABLICA!C123-$J$4)^2</f>
        <v>14335.6509972299</v>
      </c>
      <c r="U120" s="8" t="n">
        <f aca="false">(TABLICA!C123-$J$4)^3</f>
        <v>-1716430.12913675</v>
      </c>
      <c r="V120" s="0" t="n">
        <f aca="false">(TABLICA!C123-$J$4)^4</f>
        <v>205510889.514378</v>
      </c>
      <c r="Z120" s="0" t="n">
        <f aca="false">(TABLICA!D123-$K$4)^2</f>
        <v>33240.0066551246</v>
      </c>
      <c r="AA120" s="0" t="n">
        <f aca="false">(TABLICA!D123-$K$4)^3</f>
        <v>-6060265.52914128</v>
      </c>
      <c r="AB120" s="0" t="n">
        <f aca="false">(TABLICA!D123-$K$4)^4</f>
        <v>1104898042.43273</v>
      </c>
    </row>
    <row r="121" customFormat="false" ht="13.8" hidden="false" customHeight="false" outlineLevel="0" collapsed="false">
      <c r="A121" s="2" t="s">
        <v>177</v>
      </c>
      <c r="B121" s="2" t="s">
        <v>178</v>
      </c>
      <c r="C121" s="2" t="s">
        <v>22</v>
      </c>
      <c r="D121" s="2" t="s">
        <v>30</v>
      </c>
      <c r="E121" s="4" t="n">
        <v>2028</v>
      </c>
      <c r="F121" s="2" t="s">
        <v>31</v>
      </c>
      <c r="G121" s="2" t="s">
        <v>32</v>
      </c>
      <c r="T121" s="0" t="n">
        <f aca="false">(TABLICA!C124-$J$4)^2</f>
        <v>4612750.93520776</v>
      </c>
      <c r="U121" s="8" t="n">
        <f aca="false">(TABLICA!C124-$J$4)^3</f>
        <v>-9906950849.3647</v>
      </c>
      <c r="V121" s="0" t="n">
        <f aca="false">(TABLICA!C124-$J$4)^4</f>
        <v>21277471190260</v>
      </c>
      <c r="Z121" s="0" t="n">
        <f aca="false">(TABLICA!D124-$K$4)^2</f>
        <v>3866408.13297091</v>
      </c>
      <c r="AA121" s="0" t="n">
        <f aca="false">(TABLICA!D124-$K$4)^3</f>
        <v>-7602589535.16842</v>
      </c>
      <c r="AB121" s="0" t="n">
        <f aca="false">(TABLICA!D124-$K$4)^4</f>
        <v>14949111850703.6</v>
      </c>
    </row>
    <row r="122" customFormat="false" ht="13.8" hidden="false" customHeight="false" outlineLevel="0" collapsed="false">
      <c r="A122" s="2" t="s">
        <v>179</v>
      </c>
      <c r="B122" s="2" t="s">
        <v>180</v>
      </c>
      <c r="C122" s="2" t="s">
        <v>29</v>
      </c>
      <c r="D122" s="2" t="s">
        <v>30</v>
      </c>
      <c r="E122" s="4" t="n">
        <v>2783</v>
      </c>
      <c r="F122" s="2" t="s">
        <v>31</v>
      </c>
      <c r="G122" s="2" t="s">
        <v>32</v>
      </c>
      <c r="T122" s="0" t="n">
        <f aca="false">(TABLICA!C125-$J$4)^2</f>
        <v>2109083.5667867</v>
      </c>
      <c r="U122" s="8" t="n">
        <f aca="false">(TABLICA!C125-$J$4)^3</f>
        <v>3062955461.40538</v>
      </c>
      <c r="V122" s="0" t="n">
        <f aca="false">(TABLICA!C125-$J$4)^4</f>
        <v>4448233491689.73</v>
      </c>
      <c r="Z122" s="0" t="n">
        <f aca="false">(TABLICA!D125-$K$4)^2</f>
        <v>666968.801391967</v>
      </c>
      <c r="AA122" s="0" t="n">
        <f aca="false">(TABLICA!D125-$K$4)^3</f>
        <v>544701133.829425</v>
      </c>
      <c r="AB122" s="0" t="n">
        <f aca="false">(TABLICA!D125-$K$4)^4</f>
        <v>444847382030.237</v>
      </c>
    </row>
    <row r="123" customFormat="false" ht="13.8" hidden="false" customHeight="false" outlineLevel="0" collapsed="false">
      <c r="A123" s="2" t="s">
        <v>179</v>
      </c>
      <c r="B123" s="2" t="s">
        <v>180</v>
      </c>
      <c r="C123" s="2" t="s">
        <v>22</v>
      </c>
      <c r="D123" s="2" t="s">
        <v>30</v>
      </c>
      <c r="E123" s="4" t="n">
        <v>3600</v>
      </c>
      <c r="F123" s="2" t="s">
        <v>31</v>
      </c>
      <c r="G123" s="2" t="s">
        <v>32</v>
      </c>
      <c r="T123" s="0" t="n">
        <f aca="false">(TABLICA!C126-$J$4)^2</f>
        <v>4612750.93520776</v>
      </c>
      <c r="U123" s="8" t="n">
        <f aca="false">(TABLICA!C126-$J$4)^3</f>
        <v>-9906950849.3647</v>
      </c>
      <c r="V123" s="0" t="n">
        <f aca="false">(TABLICA!C126-$J$4)^4</f>
        <v>21277471190260</v>
      </c>
      <c r="Z123" s="0" t="n">
        <f aca="false">(TABLICA!D126-$K$4)^2</f>
        <v>3866408.13297091</v>
      </c>
      <c r="AA123" s="0" t="n">
        <f aca="false">(TABLICA!D126-$K$4)^3</f>
        <v>-7602589535.16842</v>
      </c>
      <c r="AB123" s="0" t="n">
        <f aca="false">(TABLICA!D126-$K$4)^4</f>
        <v>14949111850703.6</v>
      </c>
    </row>
    <row r="124" customFormat="false" ht="13.8" hidden="false" customHeight="false" outlineLevel="0" collapsed="false">
      <c r="A124" s="2" t="s">
        <v>181</v>
      </c>
      <c r="B124" s="2" t="s">
        <v>182</v>
      </c>
      <c r="C124" s="2" t="s">
        <v>29</v>
      </c>
      <c r="D124" s="2" t="s">
        <v>30</v>
      </c>
      <c r="E124" s="4" t="n">
        <v>899</v>
      </c>
      <c r="F124" s="2" t="s">
        <v>31</v>
      </c>
      <c r="G124" s="2" t="s">
        <v>32</v>
      </c>
      <c r="T124" s="0" t="n">
        <f aca="false">(TABLICA!C127-$J$4)^2</f>
        <v>2061325.1667867</v>
      </c>
      <c r="U124" s="8" t="n">
        <f aca="false">(TABLICA!C127-$J$4)^3</f>
        <v>-2959509636.43462</v>
      </c>
      <c r="V124" s="0" t="n">
        <f aca="false">(TABLICA!C127-$J$4)^4</f>
        <v>4249061443228.23</v>
      </c>
      <c r="Z124" s="0" t="n">
        <f aca="false">(TABLICA!D127-$K$4)^2</f>
        <v>1139168.61191828</v>
      </c>
      <c r="AA124" s="0" t="n">
        <f aca="false">(TABLICA!D127-$K$4)^3</f>
        <v>-1215855644.18534</v>
      </c>
      <c r="AB124" s="0" t="n">
        <f aca="false">(TABLICA!D127-$K$4)^4</f>
        <v>1297705126379.83</v>
      </c>
    </row>
    <row r="125" customFormat="false" ht="13.8" hidden="false" customHeight="false" outlineLevel="0" collapsed="false">
      <c r="A125" s="2" t="s">
        <v>181</v>
      </c>
      <c r="B125" s="2" t="s">
        <v>182</v>
      </c>
      <c r="C125" s="2" t="s">
        <v>22</v>
      </c>
      <c r="D125" s="2" t="s">
        <v>30</v>
      </c>
      <c r="E125" s="4" t="n">
        <v>712</v>
      </c>
      <c r="F125" s="2" t="s">
        <v>31</v>
      </c>
      <c r="G125" s="2" t="s">
        <v>32</v>
      </c>
      <c r="T125" s="0" t="n">
        <f aca="false">(TABLICA!C128-$J$4)^2</f>
        <v>4612750.93520776</v>
      </c>
      <c r="U125" s="8" t="n">
        <f aca="false">(TABLICA!C128-$J$4)^3</f>
        <v>-9906950849.3647</v>
      </c>
      <c r="V125" s="0" t="n">
        <f aca="false">(TABLICA!C128-$J$4)^4</f>
        <v>21277471190260</v>
      </c>
      <c r="Z125" s="0" t="n">
        <f aca="false">(TABLICA!D128-$K$4)^2</f>
        <v>3866408.13297091</v>
      </c>
      <c r="AA125" s="0" t="n">
        <f aca="false">(TABLICA!D128-$K$4)^3</f>
        <v>-7602589535.16842</v>
      </c>
      <c r="AB125" s="0" t="n">
        <f aca="false">(TABLICA!D128-$K$4)^4</f>
        <v>14949111850703.6</v>
      </c>
    </row>
    <row r="126" customFormat="false" ht="13.8" hidden="false" customHeight="false" outlineLevel="0" collapsed="false">
      <c r="A126" s="2" t="s">
        <v>183</v>
      </c>
      <c r="B126" s="2" t="s">
        <v>184</v>
      </c>
      <c r="C126" s="2" t="s">
        <v>29</v>
      </c>
      <c r="D126" s="2" t="s">
        <v>30</v>
      </c>
      <c r="E126" s="4" t="n">
        <v>1365</v>
      </c>
      <c r="F126" s="2" t="s">
        <v>31</v>
      </c>
      <c r="G126" s="2" t="s">
        <v>32</v>
      </c>
      <c r="T126" s="0" t="n">
        <f aca="false">(TABLICA!C129-$J$4)^2</f>
        <v>623675.966786703</v>
      </c>
      <c r="U126" s="8" t="n">
        <f aca="false">(TABLICA!C129-$J$4)^3</f>
        <v>-492536606.00199</v>
      </c>
      <c r="V126" s="0" t="n">
        <f aca="false">(TABLICA!C129-$J$4)^4</f>
        <v>388971711547.329</v>
      </c>
      <c r="Z126" s="0" t="n">
        <f aca="false">(TABLICA!D129-$K$4)^2</f>
        <v>361583.84349723</v>
      </c>
      <c r="AA126" s="0" t="n">
        <f aca="false">(TABLICA!D129-$K$4)^3</f>
        <v>-217427025.849896</v>
      </c>
      <c r="AB126" s="0" t="n">
        <f aca="false">(TABLICA!D129-$K$4)^4</f>
        <v>130742875878.229</v>
      </c>
    </row>
    <row r="127" customFormat="false" ht="13.8" hidden="false" customHeight="false" outlineLevel="0" collapsed="false">
      <c r="A127" s="2" t="s">
        <v>183</v>
      </c>
      <c r="B127" s="2" t="s">
        <v>184</v>
      </c>
      <c r="C127" s="2" t="s">
        <v>22</v>
      </c>
      <c r="D127" s="2" t="s">
        <v>30</v>
      </c>
      <c r="E127" s="4" t="n">
        <v>1358</v>
      </c>
      <c r="F127" s="2" t="s">
        <v>31</v>
      </c>
      <c r="G127" s="2" t="s">
        <v>32</v>
      </c>
      <c r="T127" s="0" t="n">
        <f aca="false">(TABLICA!C130-$J$4)^2</f>
        <v>4612750.93520776</v>
      </c>
      <c r="U127" s="8" t="n">
        <f aca="false">(TABLICA!C130-$J$4)^3</f>
        <v>-9906950849.3647</v>
      </c>
      <c r="V127" s="0" t="n">
        <f aca="false">(TABLICA!C130-$J$4)^4</f>
        <v>21277471190260</v>
      </c>
      <c r="Z127" s="0" t="n">
        <f aca="false">(TABLICA!D130-$K$4)^2</f>
        <v>3866408.13297091</v>
      </c>
      <c r="AA127" s="0" t="n">
        <f aca="false">(TABLICA!D130-$K$4)^3</f>
        <v>-7602589535.16842</v>
      </c>
      <c r="AB127" s="0" t="n">
        <f aca="false">(TABLICA!D130-$K$4)^4</f>
        <v>14949111850703.6</v>
      </c>
    </row>
    <row r="128" customFormat="false" ht="13.8" hidden="false" customHeight="false" outlineLevel="0" collapsed="false">
      <c r="A128" s="2" t="s">
        <v>185</v>
      </c>
      <c r="B128" s="2" t="s">
        <v>186</v>
      </c>
      <c r="C128" s="2" t="s">
        <v>29</v>
      </c>
      <c r="D128" s="2" t="s">
        <v>30</v>
      </c>
      <c r="E128" s="4" t="n">
        <v>1166</v>
      </c>
      <c r="F128" s="2" t="s">
        <v>31</v>
      </c>
      <c r="G128" s="2" t="s">
        <v>32</v>
      </c>
      <c r="T128" s="0" t="n">
        <f aca="false">(TABLICA!C131-$J$4)^2</f>
        <v>1129398.40889197</v>
      </c>
      <c r="U128" s="8" t="n">
        <f aca="false">(TABLICA!C131-$J$4)^3</f>
        <v>-1200247354.3424</v>
      </c>
      <c r="V128" s="0" t="n">
        <f aca="false">(TABLICA!C131-$J$4)^4</f>
        <v>1275540766007.71</v>
      </c>
      <c r="Z128" s="0" t="n">
        <f aca="false">(TABLICA!D131-$K$4)^2</f>
        <v>640509.575076177</v>
      </c>
      <c r="AA128" s="0" t="n">
        <f aca="false">(TABLICA!D131-$K$4)^3</f>
        <v>-512611611.794058</v>
      </c>
      <c r="AB128" s="0" t="n">
        <f aca="false">(TABLICA!D131-$K$4)^4</f>
        <v>410252515764.265</v>
      </c>
    </row>
    <row r="129" customFormat="false" ht="13.8" hidden="false" customHeight="false" outlineLevel="0" collapsed="false">
      <c r="A129" s="2" t="s">
        <v>185</v>
      </c>
      <c r="B129" s="2" t="s">
        <v>186</v>
      </c>
      <c r="C129" s="2" t="s">
        <v>22</v>
      </c>
      <c r="D129" s="2" t="s">
        <v>30</v>
      </c>
      <c r="E129" s="4" t="n">
        <v>1085</v>
      </c>
      <c r="F129" s="2" t="s">
        <v>31</v>
      </c>
      <c r="G129" s="2" t="s">
        <v>32</v>
      </c>
      <c r="T129" s="0" t="n">
        <f aca="false">(TABLICA!C132-$J$4)^2</f>
        <v>4612750.93520776</v>
      </c>
      <c r="U129" s="8" t="n">
        <f aca="false">(TABLICA!C132-$J$4)^3</f>
        <v>-9906950849.3647</v>
      </c>
      <c r="V129" s="0" t="n">
        <f aca="false">(TABLICA!C132-$J$4)^4</f>
        <v>21277471190260</v>
      </c>
      <c r="Z129" s="0" t="n">
        <f aca="false">(TABLICA!D132-$K$4)^2</f>
        <v>3866408.13297091</v>
      </c>
      <c r="AA129" s="0" t="n">
        <f aca="false">(TABLICA!D132-$K$4)^3</f>
        <v>-7602589535.16842</v>
      </c>
      <c r="AB129" s="0" t="n">
        <f aca="false">(TABLICA!D132-$K$4)^4</f>
        <v>14949111850703.6</v>
      </c>
    </row>
    <row r="130" customFormat="false" ht="13.8" hidden="false" customHeight="false" outlineLevel="0" collapsed="false">
      <c r="A130" s="2" t="s">
        <v>187</v>
      </c>
      <c r="B130" s="2" t="s">
        <v>188</v>
      </c>
      <c r="C130" s="2" t="s">
        <v>29</v>
      </c>
      <c r="D130" s="2" t="s">
        <v>30</v>
      </c>
      <c r="E130" s="4" t="n">
        <v>1432</v>
      </c>
      <c r="F130" s="2" t="s">
        <v>31</v>
      </c>
      <c r="G130" s="2" t="s">
        <v>32</v>
      </c>
      <c r="T130" s="0" t="n">
        <f aca="false">(TABLICA!C133-$J$4)^2</f>
        <v>470227.798365651</v>
      </c>
      <c r="U130" s="8" t="n">
        <f aca="false">(TABLICA!C133-$J$4)^3</f>
        <v>-322450050.638222</v>
      </c>
      <c r="V130" s="0" t="n">
        <f aca="false">(TABLICA!C133-$J$4)^4</f>
        <v>221114182355.807</v>
      </c>
      <c r="Z130" s="0" t="n">
        <f aca="false">(TABLICA!D133-$K$4)^2</f>
        <v>285496.175076177</v>
      </c>
      <c r="AA130" s="0" t="n">
        <f aca="false">(TABLICA!D133-$K$4)^3</f>
        <v>-152545865.483269</v>
      </c>
      <c r="AB130" s="0" t="n">
        <f aca="false">(TABLICA!D133-$K$4)^4</f>
        <v>81508065983.1272</v>
      </c>
    </row>
    <row r="131" customFormat="false" ht="13.8" hidden="false" customHeight="false" outlineLevel="0" collapsed="false">
      <c r="A131" s="2" t="s">
        <v>187</v>
      </c>
      <c r="B131" s="2" t="s">
        <v>188</v>
      </c>
      <c r="C131" s="2" t="s">
        <v>22</v>
      </c>
      <c r="D131" s="2" t="s">
        <v>30</v>
      </c>
      <c r="E131" s="4" t="n">
        <v>1462</v>
      </c>
      <c r="F131" s="2" t="s">
        <v>31</v>
      </c>
      <c r="G131" s="2" t="s">
        <v>32</v>
      </c>
      <c r="T131" s="0" t="n">
        <f aca="false">(TABLICA!C134-$J$4)^2</f>
        <v>4612750.93520776</v>
      </c>
      <c r="U131" s="8" t="n">
        <f aca="false">(TABLICA!C134-$J$4)^3</f>
        <v>-9906950849.3647</v>
      </c>
      <c r="V131" s="0" t="n">
        <f aca="false">(TABLICA!C134-$J$4)^4</f>
        <v>21277471190260</v>
      </c>
      <c r="Z131" s="0" t="n">
        <f aca="false">(TABLICA!D134-$K$4)^2</f>
        <v>3866408.13297091</v>
      </c>
      <c r="AA131" s="0" t="n">
        <f aca="false">(TABLICA!D134-$K$4)^3</f>
        <v>-7602589535.16842</v>
      </c>
      <c r="AB131" s="0" t="n">
        <f aca="false">(TABLICA!D134-$K$4)^4</f>
        <v>14949111850703.6</v>
      </c>
    </row>
    <row r="132" customFormat="false" ht="13.8" hidden="false" customHeight="false" outlineLevel="0" collapsed="false">
      <c r="A132" s="2" t="s">
        <v>189</v>
      </c>
      <c r="B132" s="2" t="s">
        <v>190</v>
      </c>
      <c r="C132" s="2" t="s">
        <v>29</v>
      </c>
      <c r="D132" s="2" t="s">
        <v>30</v>
      </c>
      <c r="E132" s="4" t="n">
        <v>1337</v>
      </c>
      <c r="F132" s="2" t="s">
        <v>31</v>
      </c>
      <c r="G132" s="2" t="s">
        <v>32</v>
      </c>
      <c r="T132" s="0" t="n">
        <f aca="false">(TABLICA!C135-$J$4)^2</f>
        <v>510841.229944598</v>
      </c>
      <c r="U132" s="8" t="n">
        <f aca="false">(TABLICA!C135-$J$4)^3</f>
        <v>-365114358.869718</v>
      </c>
      <c r="V132" s="0" t="n">
        <f aca="false">(TABLICA!C135-$J$4)^4</f>
        <v>260958762211.31</v>
      </c>
      <c r="Z132" s="0" t="n">
        <f aca="false">(TABLICA!D135-$K$4)^2</f>
        <v>396041.675076177</v>
      </c>
      <c r="AA132" s="0" t="n">
        <f aca="false">(TABLICA!D135-$K$4)^3</f>
        <v>-249236321.629979</v>
      </c>
      <c r="AB132" s="0" t="n">
        <f aca="false">(TABLICA!D135-$K$4)^4</f>
        <v>156849008397.144</v>
      </c>
    </row>
    <row r="133" customFormat="false" ht="13.8" hidden="false" customHeight="false" outlineLevel="0" collapsed="false">
      <c r="A133" s="2" t="s">
        <v>189</v>
      </c>
      <c r="B133" s="2" t="s">
        <v>190</v>
      </c>
      <c r="C133" s="2" t="s">
        <v>22</v>
      </c>
      <c r="D133" s="2" t="s">
        <v>30</v>
      </c>
      <c r="E133" s="4" t="n">
        <v>1433</v>
      </c>
      <c r="F133" s="2" t="s">
        <v>31</v>
      </c>
      <c r="G133" s="2" t="s">
        <v>32</v>
      </c>
      <c r="T133" s="0" t="n">
        <f aca="false">(TABLICA!C136-$J$4)^2</f>
        <v>4612750.93520776</v>
      </c>
      <c r="U133" s="8" t="n">
        <f aca="false">(TABLICA!C136-$J$4)^3</f>
        <v>-9906950849.3647</v>
      </c>
      <c r="V133" s="0" t="n">
        <f aca="false">(TABLICA!C136-$J$4)^4</f>
        <v>21277471190260</v>
      </c>
      <c r="Z133" s="0" t="n">
        <f aca="false">(TABLICA!D136-$K$4)^2</f>
        <v>3866408.13297091</v>
      </c>
      <c r="AA133" s="0" t="n">
        <f aca="false">(TABLICA!D136-$K$4)^3</f>
        <v>-7602589535.16842</v>
      </c>
      <c r="AB133" s="0" t="n">
        <f aca="false">(TABLICA!D136-$K$4)^4</f>
        <v>14949111850703.6</v>
      </c>
    </row>
    <row r="134" customFormat="false" ht="13.8" hidden="false" customHeight="false" outlineLevel="0" collapsed="false">
      <c r="A134" s="2" t="s">
        <v>191</v>
      </c>
      <c r="B134" s="2" t="s">
        <v>192</v>
      </c>
      <c r="C134" s="2" t="s">
        <v>29</v>
      </c>
      <c r="D134" s="2" t="s">
        <v>30</v>
      </c>
      <c r="E134" s="4" t="n">
        <v>1167</v>
      </c>
      <c r="F134" s="2" t="s">
        <v>31</v>
      </c>
      <c r="G134" s="2" t="s">
        <v>32</v>
      </c>
      <c r="T134" s="0" t="n">
        <f aca="false">(TABLICA!C137-$J$4)^2</f>
        <v>273248.303628809</v>
      </c>
      <c r="U134" s="8" t="n">
        <f aca="false">(TABLICA!C137-$J$4)^3</f>
        <v>-142835517.200577</v>
      </c>
      <c r="V134" s="0" t="n">
        <f aca="false">(TABLICA!C137-$J$4)^4</f>
        <v>74664635436.0216</v>
      </c>
      <c r="Z134" s="0" t="n">
        <f aca="false">(TABLICA!D137-$K$4)^2</f>
        <v>638909.938234072</v>
      </c>
      <c r="AA134" s="0" t="n">
        <f aca="false">(TABLICA!D137-$K$4)^3</f>
        <v>-510692483.024093</v>
      </c>
      <c r="AB134" s="0" t="n">
        <f aca="false">(TABLICA!D137-$K$4)^4</f>
        <v>408205909174.266</v>
      </c>
    </row>
    <row r="135" customFormat="false" ht="13.8" hidden="false" customHeight="false" outlineLevel="0" collapsed="false">
      <c r="A135" s="2" t="s">
        <v>191</v>
      </c>
      <c r="B135" s="2" t="s">
        <v>192</v>
      </c>
      <c r="C135" s="2" t="s">
        <v>22</v>
      </c>
      <c r="D135" s="2" t="s">
        <v>30</v>
      </c>
      <c r="E135" s="4" t="n">
        <v>1625</v>
      </c>
      <c r="F135" s="2" t="s">
        <v>31</v>
      </c>
      <c r="G135" s="2" t="s">
        <v>32</v>
      </c>
      <c r="T135" s="0" t="n">
        <f aca="false">(TABLICA!C138-$J$4)^2</f>
        <v>4612750.93520776</v>
      </c>
      <c r="U135" s="8" t="n">
        <f aca="false">(TABLICA!C138-$J$4)^3</f>
        <v>-9906950849.3647</v>
      </c>
      <c r="V135" s="0" t="n">
        <f aca="false">(TABLICA!C138-$J$4)^4</f>
        <v>21277471190260</v>
      </c>
      <c r="Z135" s="0" t="n">
        <f aca="false">(TABLICA!D138-$K$4)^2</f>
        <v>3866408.13297091</v>
      </c>
      <c r="AA135" s="0" t="n">
        <f aca="false">(TABLICA!D138-$K$4)^3</f>
        <v>-7602589535.16842</v>
      </c>
      <c r="AB135" s="0" t="n">
        <f aca="false">(TABLICA!D138-$K$4)^4</f>
        <v>14949111850703.6</v>
      </c>
    </row>
    <row r="136" customFormat="false" ht="13.8" hidden="false" customHeight="false" outlineLevel="0" collapsed="false">
      <c r="A136" s="2" t="s">
        <v>193</v>
      </c>
      <c r="B136" s="2" t="s">
        <v>194</v>
      </c>
      <c r="C136" s="2" t="s">
        <v>29</v>
      </c>
      <c r="D136" s="2" t="s">
        <v>30</v>
      </c>
      <c r="E136" s="4" t="n">
        <v>3167</v>
      </c>
      <c r="F136" s="2" t="s">
        <v>31</v>
      </c>
      <c r="G136" s="2" t="s">
        <v>32</v>
      </c>
      <c r="T136" s="0" t="n">
        <f aca="false">(TABLICA!C139-$J$4)^2</f>
        <v>1479308.87204986</v>
      </c>
      <c r="U136" s="8" t="n">
        <f aca="false">(TABLICA!C139-$J$4)^3</f>
        <v>1799236666.05724</v>
      </c>
      <c r="V136" s="0" t="n">
        <f aca="false">(TABLICA!C139-$J$4)^4</f>
        <v>2188354738925.43</v>
      </c>
      <c r="Z136" s="0" t="n">
        <f aca="false">(TABLICA!D139-$K$4)^2</f>
        <v>1441636.25402355</v>
      </c>
      <c r="AA136" s="0" t="n">
        <f aca="false">(TABLICA!D139-$K$4)^3</f>
        <v>1730946093.74876</v>
      </c>
      <c r="AB136" s="0" t="n">
        <f aca="false">(TABLICA!D139-$K$4)^4</f>
        <v>2078315088915.04</v>
      </c>
    </row>
    <row r="137" customFormat="false" ht="13.8" hidden="false" customHeight="false" outlineLevel="0" collapsed="false">
      <c r="A137" s="2" t="s">
        <v>193</v>
      </c>
      <c r="B137" s="2" t="s">
        <v>194</v>
      </c>
      <c r="C137" s="2" t="s">
        <v>22</v>
      </c>
      <c r="D137" s="2" t="s">
        <v>30</v>
      </c>
      <c r="E137" s="4" t="n">
        <v>3364</v>
      </c>
      <c r="F137" s="2" t="s">
        <v>31</v>
      </c>
      <c r="G137" s="2" t="s">
        <v>32</v>
      </c>
      <c r="T137" s="0" t="n">
        <f aca="false">(TABLICA!C140-$J$4)^2</f>
        <v>4612750.93520776</v>
      </c>
      <c r="U137" s="8" t="n">
        <f aca="false">(TABLICA!C140-$J$4)^3</f>
        <v>-9906950849.3647</v>
      </c>
      <c r="V137" s="0" t="n">
        <f aca="false">(TABLICA!C140-$J$4)^4</f>
        <v>21277471190260</v>
      </c>
      <c r="Z137" s="0" t="n">
        <f aca="false">(TABLICA!D140-$K$4)^2</f>
        <v>3866408.13297091</v>
      </c>
      <c r="AA137" s="0" t="n">
        <f aca="false">(TABLICA!D140-$K$4)^3</f>
        <v>-7602589535.16842</v>
      </c>
      <c r="AB137" s="0" t="n">
        <f aca="false">(TABLICA!D140-$K$4)^4</f>
        <v>14949111850703.6</v>
      </c>
    </row>
    <row r="138" customFormat="false" ht="13.8" hidden="false" customHeight="false" outlineLevel="0" collapsed="false">
      <c r="A138" s="2" t="s">
        <v>195</v>
      </c>
      <c r="B138" s="2" t="s">
        <v>196</v>
      </c>
      <c r="C138" s="2" t="s">
        <v>29</v>
      </c>
      <c r="D138" s="2" t="s">
        <v>30</v>
      </c>
      <c r="E138" s="4" t="n">
        <v>968</v>
      </c>
      <c r="F138" s="2" t="s">
        <v>31</v>
      </c>
      <c r="G138" s="2" t="s">
        <v>32</v>
      </c>
      <c r="T138" s="0" t="n">
        <f aca="false">(TABLICA!C141-$J$4)^2</f>
        <v>1546868.24047091</v>
      </c>
      <c r="U138" s="8" t="n">
        <f aca="false">(TABLICA!C141-$J$4)^3</f>
        <v>-1923888879.14443</v>
      </c>
      <c r="V138" s="0" t="n">
        <f aca="false">(TABLICA!C141-$J$4)^4</f>
        <v>2392801353377.58</v>
      </c>
      <c r="Z138" s="0" t="n">
        <f aca="false">(TABLICA!D141-$K$4)^2</f>
        <v>996639.669813019</v>
      </c>
      <c r="AA138" s="0" t="n">
        <f aca="false">(TABLICA!D141-$K$4)^3</f>
        <v>-994963741.526149</v>
      </c>
      <c r="AB138" s="0" t="n">
        <f aca="false">(TABLICA!D141-$K$4)^4</f>
        <v>993290631445.004</v>
      </c>
    </row>
    <row r="139" customFormat="false" ht="13.8" hidden="false" customHeight="false" outlineLevel="0" collapsed="false">
      <c r="A139" s="2" t="s">
        <v>195</v>
      </c>
      <c r="B139" s="2" t="s">
        <v>196</v>
      </c>
      <c r="C139" s="2" t="s">
        <v>22</v>
      </c>
      <c r="D139" s="2" t="s">
        <v>30</v>
      </c>
      <c r="E139" s="4" t="n">
        <v>904</v>
      </c>
      <c r="F139" s="2" t="s">
        <v>31</v>
      </c>
      <c r="G139" s="2" t="s">
        <v>32</v>
      </c>
      <c r="T139" s="0" t="n">
        <f aca="false">(TABLICA!C142-$J$4)^2</f>
        <v>4612750.93520776</v>
      </c>
      <c r="U139" s="8" t="n">
        <f aca="false">(TABLICA!C142-$J$4)^3</f>
        <v>-9906950849.3647</v>
      </c>
      <c r="V139" s="0" t="n">
        <f aca="false">(TABLICA!C142-$J$4)^4</f>
        <v>21277471190260</v>
      </c>
      <c r="Z139" s="0" t="n">
        <f aca="false">(TABLICA!D142-$K$4)^2</f>
        <v>3866408.13297091</v>
      </c>
      <c r="AA139" s="0" t="n">
        <f aca="false">(TABLICA!D142-$K$4)^3</f>
        <v>-7602589535.16842</v>
      </c>
      <c r="AB139" s="0" t="n">
        <f aca="false">(TABLICA!D142-$K$4)^4</f>
        <v>14949111850703.6</v>
      </c>
    </row>
    <row r="140" customFormat="false" ht="13.8" hidden="false" customHeight="false" outlineLevel="0" collapsed="false">
      <c r="A140" s="2" t="s">
        <v>197</v>
      </c>
      <c r="B140" s="2" t="s">
        <v>198</v>
      </c>
      <c r="C140" s="2" t="s">
        <v>29</v>
      </c>
      <c r="D140" s="2" t="s">
        <v>30</v>
      </c>
      <c r="E140" s="4" t="n">
        <v>1756</v>
      </c>
      <c r="F140" s="2" t="s">
        <v>31</v>
      </c>
      <c r="G140" s="2" t="s">
        <v>32</v>
      </c>
      <c r="T140" s="0" t="n">
        <f aca="false">(TABLICA!C143-$J$4)^2</f>
        <v>185529.693102493</v>
      </c>
      <c r="U140" s="8" t="n">
        <f aca="false">(TABLICA!C143-$J$4)^3</f>
        <v>-79913497.6516574</v>
      </c>
      <c r="V140" s="0" t="n">
        <f aca="false">(TABLICA!C143-$J$4)^4</f>
        <v>34421267022.7052</v>
      </c>
      <c r="Z140" s="0" t="n">
        <f aca="false">(TABLICA!D143-$K$4)^2</f>
        <v>44233.838234072</v>
      </c>
      <c r="AA140" s="0" t="n">
        <f aca="false">(TABLICA!D143-$K$4)^3</f>
        <v>-9303191.01448754</v>
      </c>
      <c r="AB140" s="0" t="n">
        <f aca="false">(TABLICA!D143-$K$4)^4</f>
        <v>1956632444.91805</v>
      </c>
    </row>
    <row r="141" customFormat="false" ht="13.8" hidden="false" customHeight="false" outlineLevel="0" collapsed="false">
      <c r="A141" s="2" t="s">
        <v>197</v>
      </c>
      <c r="B141" s="2" t="s">
        <v>198</v>
      </c>
      <c r="C141" s="2" t="s">
        <v>22</v>
      </c>
      <c r="D141" s="2" t="s">
        <v>30</v>
      </c>
      <c r="E141" s="4" t="n">
        <v>1717</v>
      </c>
      <c r="F141" s="2" t="s">
        <v>31</v>
      </c>
      <c r="G141" s="2" t="s">
        <v>32</v>
      </c>
      <c r="T141" s="0" t="n">
        <f aca="false">(TABLICA!C144-$J$4)^2</f>
        <v>4612750.93520776</v>
      </c>
      <c r="U141" s="8" t="n">
        <f aca="false">(TABLICA!C144-$J$4)^3</f>
        <v>-9906950849.3647</v>
      </c>
      <c r="V141" s="0" t="n">
        <f aca="false">(TABLICA!C144-$J$4)^4</f>
        <v>21277471190260</v>
      </c>
      <c r="Z141" s="0" t="n">
        <f aca="false">(TABLICA!D144-$K$4)^2</f>
        <v>3866408.13297091</v>
      </c>
      <c r="AA141" s="0" t="n">
        <f aca="false">(TABLICA!D144-$K$4)^3</f>
        <v>-7602589535.16842</v>
      </c>
      <c r="AB141" s="0" t="n">
        <f aca="false">(TABLICA!D144-$K$4)^4</f>
        <v>14949111850703.6</v>
      </c>
    </row>
    <row r="142" customFormat="false" ht="13.8" hidden="false" customHeight="false" outlineLevel="0" collapsed="false">
      <c r="A142" s="2" t="s">
        <v>199</v>
      </c>
      <c r="B142" s="2" t="s">
        <v>200</v>
      </c>
      <c r="C142" s="2" t="s">
        <v>29</v>
      </c>
      <c r="D142" s="2" t="s">
        <v>30</v>
      </c>
      <c r="E142" s="4" t="n">
        <v>903</v>
      </c>
      <c r="F142" s="2" t="s">
        <v>31</v>
      </c>
      <c r="G142" s="2" t="s">
        <v>32</v>
      </c>
      <c r="T142" s="0" t="n">
        <f aca="false">(TABLICA!C145-$J$4)^2</f>
        <v>1728519.12468144</v>
      </c>
      <c r="U142" s="8" t="n">
        <f aca="false">(TABLICA!C145-$J$4)^3</f>
        <v>-2272538678.03315</v>
      </c>
      <c r="V142" s="0" t="n">
        <f aca="false">(TABLICA!C145-$J$4)^4</f>
        <v>2987778364389.49</v>
      </c>
      <c r="Z142" s="0" t="n">
        <f aca="false">(TABLICA!D145-$K$4)^2</f>
        <v>1130646.06454986</v>
      </c>
      <c r="AA142" s="0" t="n">
        <f aca="false">(TABLICA!D145-$K$4)^3</f>
        <v>-1202236788.12653</v>
      </c>
      <c r="AB142" s="0" t="n">
        <f aca="false">(TABLICA!D145-$K$4)^4</f>
        <v>1278360523282.09</v>
      </c>
    </row>
    <row r="143" customFormat="false" ht="13.8" hidden="false" customHeight="false" outlineLevel="0" collapsed="false">
      <c r="A143" s="2" t="s">
        <v>199</v>
      </c>
      <c r="B143" s="2" t="s">
        <v>200</v>
      </c>
      <c r="C143" s="2" t="s">
        <v>22</v>
      </c>
      <c r="D143" s="2" t="s">
        <v>30</v>
      </c>
      <c r="E143" s="4" t="n">
        <v>833</v>
      </c>
      <c r="F143" s="2" t="s">
        <v>31</v>
      </c>
      <c r="G143" s="2" t="s">
        <v>32</v>
      </c>
      <c r="T143" s="0" t="n">
        <f aca="false">(TABLICA!C146-$J$4)^2</f>
        <v>4612750.93520776</v>
      </c>
      <c r="U143" s="8" t="n">
        <f aca="false">(TABLICA!C146-$J$4)^3</f>
        <v>-9906950849.3647</v>
      </c>
      <c r="V143" s="0" t="n">
        <f aca="false">(TABLICA!C146-$J$4)^4</f>
        <v>21277471190260</v>
      </c>
      <c r="Z143" s="0" t="n">
        <f aca="false">(TABLICA!D146-$K$4)^2</f>
        <v>3866408.13297091</v>
      </c>
      <c r="AA143" s="0" t="n">
        <f aca="false">(TABLICA!D146-$K$4)^3</f>
        <v>-7602589535.16842</v>
      </c>
      <c r="AB143" s="0" t="n">
        <f aca="false">(TABLICA!D146-$K$4)^4</f>
        <v>14949111850703.6</v>
      </c>
    </row>
    <row r="144" customFormat="false" ht="13.8" hidden="false" customHeight="false" outlineLevel="0" collapsed="false">
      <c r="A144" s="2" t="s">
        <v>201</v>
      </c>
      <c r="B144" s="2" t="s">
        <v>202</v>
      </c>
      <c r="C144" s="2" t="s">
        <v>29</v>
      </c>
      <c r="D144" s="2" t="s">
        <v>30</v>
      </c>
      <c r="E144" s="4" t="n">
        <v>1431</v>
      </c>
      <c r="F144" s="2" t="s">
        <v>31</v>
      </c>
      <c r="G144" s="2" t="s">
        <v>32</v>
      </c>
      <c r="T144" s="0" t="n">
        <f aca="false">(TABLICA!C147-$J$4)^2</f>
        <v>161388.261523546</v>
      </c>
      <c r="U144" s="8" t="n">
        <f aca="false">(TABLICA!C147-$J$4)^3</f>
        <v>-64834761.1254248</v>
      </c>
      <c r="V144" s="0" t="n">
        <f aca="false">(TABLICA!C147-$J$4)^4</f>
        <v>26046170957.5923</v>
      </c>
      <c r="Z144" s="0" t="n">
        <f aca="false">(TABLICA!D147-$K$4)^2</f>
        <v>286565.811918282</v>
      </c>
      <c r="AA144" s="0" t="n">
        <f aca="false">(TABLICA!D147-$K$4)^3</f>
        <v>-153403957.96376</v>
      </c>
      <c r="AB144" s="0" t="n">
        <f aca="false">(TABLICA!D147-$K$4)^4</f>
        <v>82119964560.3844</v>
      </c>
    </row>
    <row r="145" customFormat="false" ht="13.8" hidden="false" customHeight="false" outlineLevel="0" collapsed="false">
      <c r="A145" s="2" t="s">
        <v>201</v>
      </c>
      <c r="B145" s="2" t="s">
        <v>202</v>
      </c>
      <c r="C145" s="2" t="s">
        <v>22</v>
      </c>
      <c r="D145" s="2" t="s">
        <v>30</v>
      </c>
      <c r="E145" s="4" t="n">
        <v>1746</v>
      </c>
      <c r="F145" s="2" t="s">
        <v>31</v>
      </c>
      <c r="G145" s="2" t="s">
        <v>32</v>
      </c>
      <c r="T145" s="0" t="n">
        <f aca="false">(TABLICA!C148-$J$4)^2</f>
        <v>4612750.93520776</v>
      </c>
      <c r="U145" s="8" t="n">
        <f aca="false">(TABLICA!C148-$J$4)^3</f>
        <v>-9906950849.3647</v>
      </c>
      <c r="V145" s="0" t="n">
        <f aca="false">(TABLICA!C148-$J$4)^4</f>
        <v>21277471190260</v>
      </c>
      <c r="Z145" s="0" t="n">
        <f aca="false">(TABLICA!D148-$K$4)^2</f>
        <v>3866408.13297091</v>
      </c>
      <c r="AA145" s="0" t="n">
        <f aca="false">(TABLICA!D148-$K$4)^3</f>
        <v>-7602589535.16842</v>
      </c>
      <c r="AB145" s="0" t="n">
        <f aca="false">(TABLICA!D148-$K$4)^4</f>
        <v>14949111850703.6</v>
      </c>
    </row>
    <row r="146" customFormat="false" ht="13.8" hidden="false" customHeight="false" outlineLevel="0" collapsed="false">
      <c r="A146" s="2" t="s">
        <v>203</v>
      </c>
      <c r="B146" s="2" t="s">
        <v>204</v>
      </c>
      <c r="C146" s="2" t="s">
        <v>29</v>
      </c>
      <c r="D146" s="2" t="s">
        <v>30</v>
      </c>
      <c r="E146" s="4" t="n">
        <v>9869</v>
      </c>
      <c r="F146" s="2" t="s">
        <v>31</v>
      </c>
      <c r="G146" s="2" t="s">
        <v>32</v>
      </c>
      <c r="T146" s="0" t="n">
        <f aca="false">(TABLICA!C149-$J$4)^2</f>
        <v>57612174.7036288</v>
      </c>
      <c r="U146" s="8" t="n">
        <f aca="false">(TABLICA!C149-$J$4)^3</f>
        <v>437291870321.121</v>
      </c>
      <c r="V146" s="0" t="n">
        <f aca="false">(TABLICA!C149-$J$4)^4</f>
        <v>3319162674081450</v>
      </c>
      <c r="Z146" s="0" t="n">
        <f aca="false">(TABLICA!D149-$K$4)^2</f>
        <v>62452376.1382341</v>
      </c>
      <c r="AA146" s="0" t="n">
        <f aca="false">(TABLICA!D149-$K$4)^3</f>
        <v>493541242469.115</v>
      </c>
      <c r="AB146" s="0" t="n">
        <f aca="false">(TABLICA!D149-$K$4)^4</f>
        <v>3900299285311470</v>
      </c>
    </row>
    <row r="147" customFormat="false" ht="13.8" hidden="false" customHeight="false" outlineLevel="0" collapsed="false">
      <c r="A147" s="2" t="s">
        <v>203</v>
      </c>
      <c r="B147" s="2" t="s">
        <v>204</v>
      </c>
      <c r="C147" s="2" t="s">
        <v>22</v>
      </c>
      <c r="D147" s="2" t="s">
        <v>30</v>
      </c>
      <c r="E147" s="4" t="n">
        <v>9738</v>
      </c>
      <c r="F147" s="2" t="s">
        <v>31</v>
      </c>
      <c r="G147" s="2" t="s">
        <v>32</v>
      </c>
      <c r="T147" s="0" t="n">
        <f aca="false">(TABLICA!C150-$J$4)^2</f>
        <v>4612750.93520776</v>
      </c>
      <c r="U147" s="8" t="n">
        <f aca="false">(TABLICA!C150-$J$4)^3</f>
        <v>-9906950849.3647</v>
      </c>
      <c r="V147" s="0" t="n">
        <f aca="false">(TABLICA!C150-$J$4)^4</f>
        <v>21277471190260</v>
      </c>
      <c r="Z147" s="0" t="n">
        <f aca="false">(TABLICA!D150-$K$4)^2</f>
        <v>3866408.13297091</v>
      </c>
      <c r="AA147" s="0" t="n">
        <f aca="false">(TABLICA!D150-$K$4)^3</f>
        <v>-7602589535.16842</v>
      </c>
      <c r="AB147" s="0" t="n">
        <f aca="false">(TABLICA!D150-$K$4)^4</f>
        <v>14949111850703.6</v>
      </c>
    </row>
    <row r="148" customFormat="false" ht="13.8" hidden="false" customHeight="false" outlineLevel="0" collapsed="false">
      <c r="A148" s="2" t="s">
        <v>205</v>
      </c>
      <c r="B148" s="2" t="s">
        <v>206</v>
      </c>
      <c r="C148" s="2" t="s">
        <v>29</v>
      </c>
      <c r="D148" s="2" t="s">
        <v>30</v>
      </c>
      <c r="E148" s="4" t="n">
        <v>2173</v>
      </c>
      <c r="F148" s="2" t="s">
        <v>31</v>
      </c>
      <c r="G148" s="2" t="s">
        <v>32</v>
      </c>
      <c r="T148" s="0" t="n">
        <f aca="false">(TABLICA!C151-$J$4)^2</f>
        <v>741783.293102493</v>
      </c>
      <c r="U148" s="8" t="n">
        <f aca="false">(TABLICA!C151-$J$4)^3</f>
        <v>638874525.613606</v>
      </c>
      <c r="V148" s="0" t="n">
        <f aca="false">(TABLICA!C151-$J$4)^4</f>
        <v>550242453925.98</v>
      </c>
      <c r="Z148" s="0" t="n">
        <f aca="false">(TABLICA!D151-$K$4)^2</f>
        <v>42717.2750761773</v>
      </c>
      <c r="AA148" s="0" t="n">
        <f aca="false">(TABLICA!D151-$K$4)^3</f>
        <v>8828873.8610734</v>
      </c>
      <c r="AB148" s="0" t="n">
        <f aca="false">(TABLICA!D151-$K$4)^4</f>
        <v>1824765589.9338</v>
      </c>
    </row>
    <row r="149" customFormat="false" ht="13.8" hidden="false" customHeight="false" outlineLevel="0" collapsed="false">
      <c r="A149" s="2" t="s">
        <v>205</v>
      </c>
      <c r="B149" s="2" t="s">
        <v>206</v>
      </c>
      <c r="C149" s="2" t="s">
        <v>22</v>
      </c>
      <c r="D149" s="2" t="s">
        <v>30</v>
      </c>
      <c r="E149" s="4" t="n">
        <v>3009</v>
      </c>
      <c r="F149" s="2" t="s">
        <v>31</v>
      </c>
      <c r="G149" s="2" t="s">
        <v>32</v>
      </c>
      <c r="T149" s="0" t="n">
        <f aca="false">(TABLICA!C152-$J$4)^2</f>
        <v>4612750.93520776</v>
      </c>
      <c r="U149" s="8" t="n">
        <f aca="false">(TABLICA!C152-$J$4)^3</f>
        <v>-9906950849.3647</v>
      </c>
      <c r="V149" s="0" t="n">
        <f aca="false">(TABLICA!C152-$J$4)^4</f>
        <v>21277471190260</v>
      </c>
      <c r="Z149" s="0" t="n">
        <f aca="false">(TABLICA!D152-$K$4)^2</f>
        <v>3866408.13297091</v>
      </c>
      <c r="AA149" s="0" t="n">
        <f aca="false">(TABLICA!D152-$K$4)^3</f>
        <v>-7602589535.16842</v>
      </c>
      <c r="AB149" s="0" t="n">
        <f aca="false">(TABLICA!D152-$K$4)^4</f>
        <v>14949111850703.6</v>
      </c>
    </row>
    <row r="150" customFormat="false" ht="13.8" hidden="false" customHeight="false" outlineLevel="0" collapsed="false">
      <c r="A150" s="2" t="s">
        <v>207</v>
      </c>
      <c r="B150" s="2" t="s">
        <v>208</v>
      </c>
      <c r="C150" s="2" t="s">
        <v>29</v>
      </c>
      <c r="D150" s="2" t="s">
        <v>30</v>
      </c>
      <c r="E150" s="4" t="n">
        <v>3124</v>
      </c>
      <c r="F150" s="2" t="s">
        <v>31</v>
      </c>
      <c r="G150" s="2" t="s">
        <v>32</v>
      </c>
      <c r="T150" s="0" t="n">
        <f aca="false">(TABLICA!C153-$J$4)^2</f>
        <v>5185951.46152355</v>
      </c>
      <c r="U150" s="8" t="n">
        <f aca="false">(TABLICA!C153-$J$4)^3</f>
        <v>11809803496.4393</v>
      </c>
      <c r="V150" s="0" t="n">
        <f aca="false">(TABLICA!C153-$J$4)^4</f>
        <v>26894092561278.2</v>
      </c>
      <c r="Z150" s="0" t="n">
        <f aca="false">(TABLICA!D153-$K$4)^2</f>
        <v>1340226.63823407</v>
      </c>
      <c r="AA150" s="0" t="n">
        <f aca="false">(TABLICA!D153-$K$4)^3</f>
        <v>1551555690.69814</v>
      </c>
      <c r="AB150" s="0" t="n">
        <f aca="false">(TABLICA!D153-$K$4)^4</f>
        <v>1796207441832.2</v>
      </c>
    </row>
    <row r="151" customFormat="false" ht="13.8" hidden="false" customHeight="false" outlineLevel="0" collapsed="false">
      <c r="A151" s="2" t="s">
        <v>207</v>
      </c>
      <c r="B151" s="2" t="s">
        <v>208</v>
      </c>
      <c r="C151" s="2" t="s">
        <v>22</v>
      </c>
      <c r="D151" s="2" t="s">
        <v>30</v>
      </c>
      <c r="E151" s="4" t="n">
        <v>4425</v>
      </c>
      <c r="F151" s="2" t="s">
        <v>31</v>
      </c>
      <c r="G151" s="2" t="s">
        <v>32</v>
      </c>
      <c r="T151" s="0" t="n">
        <f aca="false">(TABLICA!C154-$J$4)^2</f>
        <v>4612750.93520776</v>
      </c>
      <c r="U151" s="8" t="n">
        <f aca="false">(TABLICA!C154-$J$4)^3</f>
        <v>-9906950849.3647</v>
      </c>
      <c r="V151" s="0" t="n">
        <f aca="false">(TABLICA!C154-$J$4)^4</f>
        <v>21277471190260</v>
      </c>
      <c r="Z151" s="0" t="n">
        <f aca="false">(TABLICA!D154-$K$4)^2</f>
        <v>3866408.13297091</v>
      </c>
      <c r="AA151" s="0" t="n">
        <f aca="false">(TABLICA!D154-$K$4)^3</f>
        <v>-7602589535.16842</v>
      </c>
      <c r="AB151" s="0" t="n">
        <f aca="false">(TABLICA!D154-$K$4)^4</f>
        <v>14949111850703.6</v>
      </c>
    </row>
    <row r="152" customFormat="false" ht="13.8" hidden="false" customHeight="false" outlineLevel="0" collapsed="false">
      <c r="A152" s="2" t="s">
        <v>209</v>
      </c>
      <c r="B152" s="2" t="s">
        <v>210</v>
      </c>
      <c r="C152" s="2" t="s">
        <v>29</v>
      </c>
      <c r="D152" s="2" t="s">
        <v>30</v>
      </c>
      <c r="E152" s="4" t="n">
        <v>4150</v>
      </c>
      <c r="F152" s="2" t="s">
        <v>31</v>
      </c>
      <c r="G152" s="2" t="s">
        <v>32</v>
      </c>
      <c r="T152" s="0" t="n">
        <f aca="false">(TABLICA!C155-$J$4)^2</f>
        <v>14732304.4720499</v>
      </c>
      <c r="U152" s="8" t="n">
        <f aca="false">(TABLICA!C155-$J$4)^3</f>
        <v>56546539024.4015</v>
      </c>
      <c r="V152" s="0" t="n">
        <f aca="false">(TABLICA!C155-$J$4)^4</f>
        <v>217040795057180</v>
      </c>
      <c r="Z152" s="0" t="n">
        <f aca="false">(TABLICA!D155-$K$4)^2</f>
        <v>4768465.23823407</v>
      </c>
      <c r="AA152" s="0" t="n">
        <f aca="false">(TABLICA!D155-$K$4)^3</f>
        <v>10412809700.5826</v>
      </c>
      <c r="AB152" s="0" t="n">
        <f aca="false">(TABLICA!D155-$K$4)^4</f>
        <v>22738260728246.7</v>
      </c>
    </row>
    <row r="153" customFormat="false" ht="13.8" hidden="false" customHeight="false" outlineLevel="0" collapsed="false">
      <c r="A153" s="2" t="s">
        <v>209</v>
      </c>
      <c r="B153" s="2" t="s">
        <v>210</v>
      </c>
      <c r="C153" s="2" t="s">
        <v>22</v>
      </c>
      <c r="D153" s="2" t="s">
        <v>30</v>
      </c>
      <c r="E153" s="4" t="n">
        <v>5986</v>
      </c>
      <c r="F153" s="2" t="s">
        <v>31</v>
      </c>
      <c r="G153" s="2" t="s">
        <v>32</v>
      </c>
      <c r="T153" s="0" t="n">
        <f aca="false">(TABLICA!C156-$J$4)^2</f>
        <v>4612750.93520776</v>
      </c>
      <c r="U153" s="8" t="n">
        <f aca="false">(TABLICA!C156-$J$4)^3</f>
        <v>-9906950849.3647</v>
      </c>
      <c r="V153" s="0" t="n">
        <f aca="false">(TABLICA!C156-$J$4)^4</f>
        <v>21277471190260</v>
      </c>
      <c r="Z153" s="0" t="n">
        <f aca="false">(TABLICA!D156-$K$4)^2</f>
        <v>3866408.13297091</v>
      </c>
      <c r="AA153" s="0" t="n">
        <f aca="false">(TABLICA!D156-$K$4)^3</f>
        <v>-7602589535.16842</v>
      </c>
      <c r="AB153" s="0" t="n">
        <f aca="false">(TABLICA!D156-$K$4)^4</f>
        <v>14949111850703.6</v>
      </c>
    </row>
    <row r="154" customFormat="false" ht="13.8" hidden="false" customHeight="false" outlineLevel="0" collapsed="false">
      <c r="A154" s="2" t="s">
        <v>211</v>
      </c>
      <c r="B154" s="2" t="s">
        <v>212</v>
      </c>
      <c r="C154" s="2" t="s">
        <v>29</v>
      </c>
      <c r="D154" s="2" t="s">
        <v>30</v>
      </c>
      <c r="E154" s="4" t="n">
        <v>1605</v>
      </c>
      <c r="F154" s="2" t="s">
        <v>31</v>
      </c>
      <c r="G154" s="2" t="s">
        <v>32</v>
      </c>
      <c r="T154" s="0" t="n">
        <f aca="false">(TABLICA!C157-$J$4)^2</f>
        <v>83944.3878393351</v>
      </c>
      <c r="U154" s="8" t="n">
        <f aca="false">(TABLICA!C157-$J$4)^3</f>
        <v>-24321340.0324608</v>
      </c>
      <c r="V154" s="0" t="n">
        <f aca="false">(TABLICA!C157-$J$4)^4</f>
        <v>7046660249.72071</v>
      </c>
      <c r="Z154" s="0" t="n">
        <f aca="false">(TABLICA!D157-$K$4)^2</f>
        <v>130551.001391967</v>
      </c>
      <c r="AA154" s="0" t="n">
        <f aca="false">(TABLICA!D157-$K$4)^3</f>
        <v>-47170481.6897853</v>
      </c>
      <c r="AB154" s="0" t="n">
        <f aca="false">(TABLICA!D157-$K$4)^4</f>
        <v>17043563964.4453</v>
      </c>
    </row>
    <row r="155" customFormat="false" ht="13.8" hidden="false" customHeight="false" outlineLevel="0" collapsed="false">
      <c r="A155" s="2" t="s">
        <v>211</v>
      </c>
      <c r="B155" s="2" t="s">
        <v>212</v>
      </c>
      <c r="C155" s="2" t="s">
        <v>22</v>
      </c>
      <c r="D155" s="2" t="s">
        <v>30</v>
      </c>
      <c r="E155" s="4" t="n">
        <v>1858</v>
      </c>
      <c r="F155" s="2" t="s">
        <v>31</v>
      </c>
      <c r="G155" s="2" t="s">
        <v>32</v>
      </c>
      <c r="T155" s="0" t="n">
        <f aca="false">(TABLICA!C158-$J$4)^2</f>
        <v>4612750.93520776</v>
      </c>
      <c r="U155" s="8" t="n">
        <f aca="false">(TABLICA!C158-$J$4)^3</f>
        <v>-9906950849.3647</v>
      </c>
      <c r="V155" s="0" t="n">
        <f aca="false">(TABLICA!C158-$J$4)^4</f>
        <v>21277471190260</v>
      </c>
      <c r="Z155" s="0" t="n">
        <f aca="false">(TABLICA!D158-$K$4)^2</f>
        <v>3866408.13297091</v>
      </c>
      <c r="AA155" s="0" t="n">
        <f aca="false">(TABLICA!D158-$K$4)^3</f>
        <v>-7602589535.16842</v>
      </c>
      <c r="AB155" s="0" t="n">
        <f aca="false">(TABLICA!D158-$K$4)^4</f>
        <v>14949111850703.6</v>
      </c>
    </row>
    <row r="156" customFormat="false" ht="13.8" hidden="false" customHeight="false" outlineLevel="0" collapsed="false">
      <c r="A156" s="2" t="s">
        <v>213</v>
      </c>
      <c r="B156" s="2" t="s">
        <v>214</v>
      </c>
      <c r="C156" s="2" t="s">
        <v>29</v>
      </c>
      <c r="D156" s="2" t="s">
        <v>30</v>
      </c>
      <c r="E156" s="4" t="n">
        <v>2277</v>
      </c>
      <c r="F156" s="2" t="s">
        <v>31</v>
      </c>
      <c r="G156" s="2" t="s">
        <v>32</v>
      </c>
      <c r="T156" s="0" t="n">
        <f aca="false">(TABLICA!C159-$J$4)^2</f>
        <v>181704.766786704</v>
      </c>
      <c r="U156" s="8" t="n">
        <f aca="false">(TABLICA!C159-$J$4)^3</f>
        <v>77455004.0359049</v>
      </c>
      <c r="V156" s="0" t="n">
        <f aca="false">(TABLICA!C159-$J$4)^4</f>
        <v>33016622273.0104</v>
      </c>
      <c r="Z156" s="0" t="n">
        <f aca="false">(TABLICA!D159-$K$4)^2</f>
        <v>96523.04349723</v>
      </c>
      <c r="AA156" s="0" t="n">
        <f aca="false">(TABLICA!D159-$K$4)^3</f>
        <v>29987931.5585249</v>
      </c>
      <c r="AB156" s="0" t="n">
        <f aca="false">(TABLICA!D159-$K$4)^4</f>
        <v>9316697925.96815</v>
      </c>
    </row>
    <row r="157" customFormat="false" ht="13.8" hidden="false" customHeight="false" outlineLevel="0" collapsed="false">
      <c r="A157" s="2" t="s">
        <v>213</v>
      </c>
      <c r="B157" s="2" t="s">
        <v>214</v>
      </c>
      <c r="C157" s="2" t="s">
        <v>22</v>
      </c>
      <c r="D157" s="2" t="s">
        <v>30</v>
      </c>
      <c r="E157" s="4" t="n">
        <v>2574</v>
      </c>
      <c r="F157" s="2" t="s">
        <v>31</v>
      </c>
      <c r="G157" s="2" t="s">
        <v>32</v>
      </c>
      <c r="T157" s="0" t="n">
        <f aca="false">(TABLICA!C160-$J$4)^2</f>
        <v>4612750.93520776</v>
      </c>
      <c r="U157" s="8" t="n">
        <f aca="false">(TABLICA!C160-$J$4)^3</f>
        <v>-9906950849.3647</v>
      </c>
      <c r="V157" s="0" t="n">
        <f aca="false">(TABLICA!C160-$J$4)^4</f>
        <v>21277471190260</v>
      </c>
      <c r="Z157" s="0" t="n">
        <f aca="false">(TABLICA!D160-$K$4)^2</f>
        <v>3866408.13297091</v>
      </c>
      <c r="AA157" s="0" t="n">
        <f aca="false">(TABLICA!D160-$K$4)^3</f>
        <v>-7602589535.16842</v>
      </c>
      <c r="AB157" s="0" t="n">
        <f aca="false">(TABLICA!D160-$K$4)^4</f>
        <v>14949111850703.6</v>
      </c>
    </row>
    <row r="158" customFormat="false" ht="13.8" hidden="false" customHeight="false" outlineLevel="0" collapsed="false">
      <c r="A158" s="2" t="s">
        <v>215</v>
      </c>
      <c r="B158" s="2" t="s">
        <v>216</v>
      </c>
      <c r="C158" s="2" t="s">
        <v>29</v>
      </c>
      <c r="D158" s="2" t="s">
        <v>30</v>
      </c>
      <c r="E158" s="4" t="n">
        <v>2565</v>
      </c>
      <c r="F158" s="2" t="s">
        <v>31</v>
      </c>
      <c r="G158" s="2" t="s">
        <v>32</v>
      </c>
      <c r="T158" s="0" t="n">
        <f aca="false">(TABLICA!C161-$J$4)^2</f>
        <v>1055280.40889197</v>
      </c>
      <c r="U158" s="8" t="n">
        <f aca="false">(TABLICA!C161-$J$4)^3</f>
        <v>1084056239.41023</v>
      </c>
      <c r="V158" s="0" t="n">
        <f aca="false">(TABLICA!C161-$J$4)^4</f>
        <v>1113616741391.2</v>
      </c>
      <c r="Z158" s="0" t="n">
        <f aca="false">(TABLICA!D161-$K$4)^2</f>
        <v>358419.632970914</v>
      </c>
      <c r="AA158" s="0" t="n">
        <f aca="false">(TABLICA!D161-$K$4)^3</f>
        <v>214579231.792763</v>
      </c>
      <c r="AB158" s="0" t="n">
        <f aca="false">(TABLICA!D161-$K$4)^4</f>
        <v>128464633299.005</v>
      </c>
    </row>
    <row r="159" customFormat="false" ht="13.8" hidden="false" customHeight="false" outlineLevel="0" collapsed="false">
      <c r="A159" s="2" t="s">
        <v>215</v>
      </c>
      <c r="B159" s="2" t="s">
        <v>216</v>
      </c>
      <c r="C159" s="2" t="s">
        <v>22</v>
      </c>
      <c r="D159" s="2" t="s">
        <v>30</v>
      </c>
      <c r="E159" s="4" t="n">
        <v>3175</v>
      </c>
      <c r="F159" s="2" t="s">
        <v>31</v>
      </c>
      <c r="G159" s="2" t="s">
        <v>32</v>
      </c>
      <c r="T159" s="0" t="n">
        <f aca="false">(TABLICA!C162-$J$4)^2</f>
        <v>4612750.93520776</v>
      </c>
      <c r="U159" s="8" t="n">
        <f aca="false">(TABLICA!C162-$J$4)^3</f>
        <v>-9906950849.3647</v>
      </c>
      <c r="V159" s="0" t="n">
        <f aca="false">(TABLICA!C162-$J$4)^4</f>
        <v>21277471190260</v>
      </c>
      <c r="Z159" s="0" t="n">
        <f aca="false">(TABLICA!D162-$K$4)^2</f>
        <v>3866408.13297091</v>
      </c>
      <c r="AA159" s="0" t="n">
        <f aca="false">(TABLICA!D162-$K$4)^3</f>
        <v>-7602589535.16842</v>
      </c>
      <c r="AB159" s="0" t="n">
        <f aca="false">(TABLICA!D162-$K$4)^4</f>
        <v>14949111850703.6</v>
      </c>
    </row>
    <row r="160" customFormat="false" ht="13.8" hidden="false" customHeight="false" outlineLevel="0" collapsed="false">
      <c r="A160" s="2" t="s">
        <v>217</v>
      </c>
      <c r="B160" s="2" t="s">
        <v>218</v>
      </c>
      <c r="C160" s="2" t="s">
        <v>29</v>
      </c>
      <c r="D160" s="2" t="s">
        <v>30</v>
      </c>
      <c r="E160" s="4" t="n">
        <v>1974</v>
      </c>
      <c r="F160" s="2" t="s">
        <v>31</v>
      </c>
      <c r="G160" s="2" t="s">
        <v>32</v>
      </c>
      <c r="T160" s="0" t="n">
        <f aca="false">(TABLICA!C163-$J$4)^2</f>
        <v>378555.229944599</v>
      </c>
      <c r="U160" s="8" t="n">
        <f aca="false">(TABLICA!C163-$J$4)^3</f>
        <v>232913078.609229</v>
      </c>
      <c r="V160" s="0" t="n">
        <f aca="false">(TABLICA!C163-$J$4)^4</f>
        <v>143304062118.408</v>
      </c>
      <c r="Z160" s="0" t="n">
        <f aca="false">(TABLICA!D163-$K$4)^2</f>
        <v>59.0066551246551</v>
      </c>
      <c r="AA160" s="0" t="n">
        <f aca="false">(TABLICA!D163-$K$4)^3</f>
        <v>453.264279760184</v>
      </c>
      <c r="AB160" s="0" t="n">
        <f aca="false">(TABLICA!D163-$K$4)^4</f>
        <v>3481.78534899998</v>
      </c>
    </row>
    <row r="161" customFormat="false" ht="13.8" hidden="false" customHeight="false" outlineLevel="0" collapsed="false">
      <c r="A161" s="2" t="s">
        <v>217</v>
      </c>
      <c r="B161" s="2" t="s">
        <v>218</v>
      </c>
      <c r="C161" s="2" t="s">
        <v>22</v>
      </c>
      <c r="D161" s="2" t="s">
        <v>30</v>
      </c>
      <c r="E161" s="4" t="n">
        <v>2763</v>
      </c>
      <c r="F161" s="2" t="s">
        <v>31</v>
      </c>
      <c r="G161" s="2" t="s">
        <v>32</v>
      </c>
      <c r="T161" s="0" t="n">
        <f aca="false">(TABLICA!C164-$J$4)^2</f>
        <v>4612750.93520776</v>
      </c>
      <c r="U161" s="8" t="n">
        <f aca="false">(TABLICA!C164-$J$4)^3</f>
        <v>-9906950849.3647</v>
      </c>
      <c r="V161" s="0" t="n">
        <f aca="false">(TABLICA!C164-$J$4)^4</f>
        <v>21277471190260</v>
      </c>
      <c r="Z161" s="0" t="n">
        <f aca="false">(TABLICA!D164-$K$4)^2</f>
        <v>3866408.13297091</v>
      </c>
      <c r="AA161" s="0" t="n">
        <f aca="false">(TABLICA!D164-$K$4)^3</f>
        <v>-7602589535.16842</v>
      </c>
      <c r="AB161" s="0" t="n">
        <f aca="false">(TABLICA!D164-$K$4)^4</f>
        <v>14949111850703.6</v>
      </c>
    </row>
    <row r="162" customFormat="false" ht="13.8" hidden="false" customHeight="false" outlineLevel="0" collapsed="false">
      <c r="A162" s="2" t="s">
        <v>219</v>
      </c>
      <c r="B162" s="2" t="s">
        <v>220</v>
      </c>
      <c r="C162" s="2" t="s">
        <v>29</v>
      </c>
      <c r="D162" s="2" t="s">
        <v>30</v>
      </c>
      <c r="E162" s="4" t="n">
        <v>2360</v>
      </c>
      <c r="F162" s="2" t="s">
        <v>31</v>
      </c>
      <c r="G162" s="2" t="s">
        <v>32</v>
      </c>
      <c r="T162" s="0" t="n">
        <f aca="false">(TABLICA!C165-$J$4)^2</f>
        <v>353154.956260388</v>
      </c>
      <c r="U162" s="8" t="n">
        <f aca="false">(TABLICA!C165-$J$4)^3</f>
        <v>209868838.243772</v>
      </c>
      <c r="V162" s="0" t="n">
        <f aca="false">(TABLICA!C165-$J$4)^4</f>
        <v>124718423131.277</v>
      </c>
      <c r="Z162" s="0" t="n">
        <f aca="false">(TABLICA!D165-$K$4)^2</f>
        <v>154985.185602493</v>
      </c>
      <c r="AA162" s="0" t="n">
        <f aca="false">(TABLICA!D165-$K$4)^3</f>
        <v>61014812.5814405</v>
      </c>
      <c r="AB162" s="0" t="n">
        <f aca="false">(TABLICA!D165-$K$4)^4</f>
        <v>24020407756.2392</v>
      </c>
    </row>
    <row r="163" customFormat="false" ht="13.8" hidden="false" customHeight="false" outlineLevel="0" collapsed="false">
      <c r="A163" s="2" t="s">
        <v>219</v>
      </c>
      <c r="B163" s="2" t="s">
        <v>220</v>
      </c>
      <c r="C163" s="2" t="s">
        <v>22</v>
      </c>
      <c r="D163" s="2" t="s">
        <v>30</v>
      </c>
      <c r="E163" s="4" t="n">
        <v>2742</v>
      </c>
      <c r="F163" s="2" t="s">
        <v>31</v>
      </c>
      <c r="G163" s="2" t="s">
        <v>32</v>
      </c>
      <c r="T163" s="0" t="n">
        <f aca="false">(TABLICA!C166-$J$4)^2</f>
        <v>4612750.93520776</v>
      </c>
      <c r="U163" s="8" t="n">
        <f aca="false">(TABLICA!C166-$J$4)^3</f>
        <v>-9906950849.3647</v>
      </c>
      <c r="V163" s="0" t="n">
        <f aca="false">(TABLICA!C166-$J$4)^4</f>
        <v>21277471190260</v>
      </c>
      <c r="Z163" s="0" t="n">
        <f aca="false">(TABLICA!D166-$K$4)^2</f>
        <v>3866408.13297091</v>
      </c>
      <c r="AA163" s="0" t="n">
        <f aca="false">(TABLICA!D166-$K$4)^3</f>
        <v>-7602589535.16842</v>
      </c>
      <c r="AB163" s="0" t="n">
        <f aca="false">(TABLICA!D166-$K$4)^4</f>
        <v>14949111850703.6</v>
      </c>
    </row>
    <row r="164" customFormat="false" ht="13.8" hidden="false" customHeight="false" outlineLevel="0" collapsed="false">
      <c r="A164" s="2" t="s">
        <v>221</v>
      </c>
      <c r="B164" s="2" t="s">
        <v>222</v>
      </c>
      <c r="C164" s="2" t="s">
        <v>29</v>
      </c>
      <c r="D164" s="2" t="s">
        <v>30</v>
      </c>
      <c r="E164" s="4" t="n">
        <v>1631</v>
      </c>
      <c r="F164" s="2" t="s">
        <v>31</v>
      </c>
      <c r="G164" s="2" t="s">
        <v>32</v>
      </c>
      <c r="T164" s="0" t="n">
        <f aca="false">(TABLICA!C167-$J$4)^2</f>
        <v>4453.10362880884</v>
      </c>
      <c r="U164" s="8" t="n">
        <f aca="false">(TABLICA!C167-$J$4)^3</f>
        <v>-297162.636366669</v>
      </c>
      <c r="V164" s="0" t="n">
        <f aca="false">(TABLICA!C167-$J$4)^4</f>
        <v>19830131.9289105</v>
      </c>
      <c r="Z164" s="0" t="n">
        <f aca="false">(TABLICA!D167-$K$4)^2</f>
        <v>112438.44349723</v>
      </c>
      <c r="AA164" s="0" t="n">
        <f aca="false">(TABLICA!D167-$K$4)^3</f>
        <v>-37702681.3391066</v>
      </c>
      <c r="AB164" s="0" t="n">
        <f aca="false">(TABLICA!D167-$K$4)^4</f>
        <v>12642403576.0798</v>
      </c>
    </row>
    <row r="165" customFormat="false" ht="13.8" hidden="false" customHeight="false" outlineLevel="0" collapsed="false">
      <c r="A165" s="2" t="s">
        <v>221</v>
      </c>
      <c r="B165" s="2" t="s">
        <v>222</v>
      </c>
      <c r="C165" s="2" t="s">
        <v>22</v>
      </c>
      <c r="D165" s="2" t="s">
        <v>30</v>
      </c>
      <c r="E165" s="4" t="n">
        <v>2081</v>
      </c>
      <c r="F165" s="2" t="s">
        <v>31</v>
      </c>
      <c r="G165" s="2" t="s">
        <v>32</v>
      </c>
      <c r="T165" s="0" t="n">
        <f aca="false">(TABLICA!C168-$J$4)^2</f>
        <v>4612750.93520776</v>
      </c>
      <c r="U165" s="8" t="n">
        <f aca="false">(TABLICA!C168-$J$4)^3</f>
        <v>-9906950849.3647</v>
      </c>
      <c r="V165" s="0" t="n">
        <f aca="false">(TABLICA!C168-$J$4)^4</f>
        <v>21277471190260</v>
      </c>
      <c r="Z165" s="0" t="n">
        <f aca="false">(TABLICA!D168-$K$4)^2</f>
        <v>3866408.13297091</v>
      </c>
      <c r="AA165" s="0" t="n">
        <f aca="false">(TABLICA!D168-$K$4)^3</f>
        <v>-7602589535.16842</v>
      </c>
      <c r="AB165" s="0" t="n">
        <f aca="false">(TABLICA!D168-$K$4)^4</f>
        <v>14949111850703.6</v>
      </c>
    </row>
    <row r="166" customFormat="false" ht="13.8" hidden="false" customHeight="false" outlineLevel="0" collapsed="false">
      <c r="A166" s="2" t="s">
        <v>223</v>
      </c>
      <c r="B166" s="2" t="s">
        <v>224</v>
      </c>
      <c r="C166" s="2" t="s">
        <v>29</v>
      </c>
      <c r="D166" s="2" t="s">
        <v>30</v>
      </c>
      <c r="E166" s="4" t="n">
        <v>1869</v>
      </c>
      <c r="F166" s="2" t="s">
        <v>31</v>
      </c>
      <c r="G166" s="2" t="s">
        <v>32</v>
      </c>
      <c r="T166" s="0" t="n">
        <f aca="false">(TABLICA!C169-$J$4)^2</f>
        <v>27799.4194182825</v>
      </c>
      <c r="U166" s="8" t="n">
        <f aca="false">(TABLICA!C169-$J$4)^3</f>
        <v>-4635041.09343037</v>
      </c>
      <c r="V166" s="0" t="n">
        <f aca="false">(TABLICA!C169-$J$4)^4</f>
        <v>772807719.993581</v>
      </c>
      <c r="Z166" s="0" t="n">
        <f aca="false">(TABLICA!D169-$K$4)^2</f>
        <v>9470.87507617727</v>
      </c>
      <c r="AA166" s="0" t="n">
        <f aca="false">(TABLICA!D169-$K$4)^3</f>
        <v>-921690.608400293</v>
      </c>
      <c r="AB166" s="0" t="n">
        <f aca="false">(TABLICA!D169-$K$4)^4</f>
        <v>89697474.7085558</v>
      </c>
    </row>
    <row r="167" customFormat="false" ht="13.8" hidden="false" customHeight="false" outlineLevel="0" collapsed="false">
      <c r="A167" s="2" t="s">
        <v>223</v>
      </c>
      <c r="B167" s="2" t="s">
        <v>224</v>
      </c>
      <c r="C167" s="2" t="s">
        <v>22</v>
      </c>
      <c r="D167" s="2" t="s">
        <v>30</v>
      </c>
      <c r="E167" s="4" t="n">
        <v>1981</v>
      </c>
      <c r="F167" s="2" t="s">
        <v>31</v>
      </c>
      <c r="G167" s="2" t="s">
        <v>32</v>
      </c>
      <c r="T167" s="0" t="n">
        <f aca="false">(TABLICA!C170-$J$4)^2</f>
        <v>4612750.93520776</v>
      </c>
      <c r="U167" s="8" t="n">
        <f aca="false">(TABLICA!C170-$J$4)^3</f>
        <v>-9906950849.3647</v>
      </c>
      <c r="V167" s="0" t="n">
        <f aca="false">(TABLICA!C170-$J$4)^4</f>
        <v>21277471190260</v>
      </c>
      <c r="Z167" s="0" t="n">
        <f aca="false">(TABLICA!D170-$K$4)^2</f>
        <v>3866408.13297091</v>
      </c>
      <c r="AA167" s="0" t="n">
        <f aca="false">(TABLICA!D170-$K$4)^3</f>
        <v>-7602589535.16842</v>
      </c>
      <c r="AB167" s="0" t="n">
        <f aca="false">(TABLICA!D170-$K$4)^4</f>
        <v>14949111850703.6</v>
      </c>
    </row>
    <row r="168" customFormat="false" ht="13.8" hidden="false" customHeight="false" outlineLevel="0" collapsed="false">
      <c r="A168" s="2" t="s">
        <v>225</v>
      </c>
      <c r="B168" s="2" t="s">
        <v>226</v>
      </c>
      <c r="C168" s="2" t="s">
        <v>29</v>
      </c>
      <c r="D168" s="2" t="s">
        <v>30</v>
      </c>
      <c r="E168" s="4" t="n">
        <v>3380</v>
      </c>
      <c r="F168" s="2" t="s">
        <v>31</v>
      </c>
      <c r="G168" s="2" t="s">
        <v>32</v>
      </c>
      <c r="T168" s="0" t="n">
        <f aca="false">(TABLICA!C171-$J$4)^2</f>
        <v>6965737.79836565</v>
      </c>
      <c r="U168" s="8" t="n">
        <f aca="false">(TABLICA!C171-$J$4)^3</f>
        <v>18384451800.5592</v>
      </c>
      <c r="V168" s="0" t="n">
        <f aca="false">(TABLICA!C171-$J$4)^4</f>
        <v>48521503075580</v>
      </c>
      <c r="Z168" s="0" t="n">
        <f aca="false">(TABLICA!D171-$K$4)^2</f>
        <v>1998495.60665512</v>
      </c>
      <c r="AA168" s="0" t="n">
        <f aca="false">(TABLICA!D171-$K$4)^3</f>
        <v>2825236424.7356</v>
      </c>
      <c r="AB168" s="0" t="n">
        <f aca="false">(TABLICA!D171-$K$4)^4</f>
        <v>3993984689819.84</v>
      </c>
    </row>
    <row r="169" customFormat="false" ht="13.8" hidden="false" customHeight="false" outlineLevel="0" collapsed="false">
      <c r="A169" s="2" t="s">
        <v>225</v>
      </c>
      <c r="B169" s="2" t="s">
        <v>226</v>
      </c>
      <c r="C169" s="2" t="s">
        <v>22</v>
      </c>
      <c r="D169" s="2" t="s">
        <v>30</v>
      </c>
      <c r="E169" s="4" t="n">
        <v>4787</v>
      </c>
      <c r="F169" s="2" t="s">
        <v>31</v>
      </c>
      <c r="G169" s="2" t="s">
        <v>32</v>
      </c>
      <c r="T169" s="0" t="n">
        <f aca="false">(TABLICA!C172-$J$4)^2</f>
        <v>4612750.93520776</v>
      </c>
      <c r="U169" s="8" t="n">
        <f aca="false">(TABLICA!C172-$J$4)^3</f>
        <v>-9906950849.3647</v>
      </c>
      <c r="V169" s="0" t="n">
        <f aca="false">(TABLICA!C172-$J$4)^4</f>
        <v>21277471190260</v>
      </c>
      <c r="Z169" s="0" t="n">
        <f aca="false">(TABLICA!D172-$K$4)^2</f>
        <v>3866408.13297091</v>
      </c>
      <c r="AA169" s="0" t="n">
        <f aca="false">(TABLICA!D172-$K$4)^3</f>
        <v>-7602589535.16842</v>
      </c>
      <c r="AB169" s="0" t="n">
        <f aca="false">(TABLICA!D172-$K$4)^4</f>
        <v>14949111850703.6</v>
      </c>
    </row>
    <row r="170" customFormat="false" ht="13.8" hidden="false" customHeight="false" outlineLevel="0" collapsed="false">
      <c r="A170" s="2" t="s">
        <v>227</v>
      </c>
      <c r="B170" s="2" t="s">
        <v>228</v>
      </c>
      <c r="C170" s="2" t="s">
        <v>29</v>
      </c>
      <c r="D170" s="2" t="s">
        <v>30</v>
      </c>
      <c r="E170" s="4" t="n">
        <v>1874</v>
      </c>
      <c r="F170" s="2" t="s">
        <v>31</v>
      </c>
      <c r="G170" s="2" t="s">
        <v>32</v>
      </c>
      <c r="T170" s="0" t="n">
        <f aca="false">(TABLICA!C173-$J$4)^2</f>
        <v>301695.798365651</v>
      </c>
      <c r="U170" s="8" t="n">
        <f aca="false">(TABLICA!C173-$J$4)^3</f>
        <v>165711974.806514</v>
      </c>
      <c r="V170" s="0" t="n">
        <f aca="false">(TABLICA!C173-$J$4)^4</f>
        <v>91020354751.4877</v>
      </c>
      <c r="Z170" s="0" t="n">
        <f aca="false">(TABLICA!D173-$K$4)^2</f>
        <v>8522.69086565095</v>
      </c>
      <c r="AA170" s="0" t="n">
        <f aca="false">(TABLICA!D173-$K$4)^3</f>
        <v>-786801.363836581</v>
      </c>
      <c r="AB170" s="0" t="n">
        <f aca="false">(TABLICA!D173-$K$4)^4</f>
        <v>72636259.5914502</v>
      </c>
    </row>
    <row r="171" customFormat="false" ht="13.8" hidden="false" customHeight="false" outlineLevel="0" collapsed="false">
      <c r="A171" s="2" t="s">
        <v>227</v>
      </c>
      <c r="B171" s="2" t="s">
        <v>228</v>
      </c>
      <c r="C171" s="2" t="s">
        <v>22</v>
      </c>
      <c r="D171" s="2" t="s">
        <v>30</v>
      </c>
      <c r="E171" s="4" t="n">
        <v>2697</v>
      </c>
      <c r="F171" s="2" t="s">
        <v>31</v>
      </c>
      <c r="G171" s="2" t="s">
        <v>32</v>
      </c>
      <c r="T171" s="0" t="n">
        <f aca="false">(TABLICA!C174-$J$4)^2</f>
        <v>4612750.93520776</v>
      </c>
      <c r="U171" s="8" t="n">
        <f aca="false">(TABLICA!C174-$J$4)^3</f>
        <v>-9906950849.3647</v>
      </c>
      <c r="V171" s="0" t="n">
        <f aca="false">(TABLICA!C174-$J$4)^4</f>
        <v>21277471190260</v>
      </c>
      <c r="Z171" s="0" t="n">
        <f aca="false">(TABLICA!D174-$K$4)^2</f>
        <v>3866408.13297091</v>
      </c>
      <c r="AA171" s="0" t="n">
        <f aca="false">(TABLICA!D174-$K$4)^3</f>
        <v>-7602589535.16842</v>
      </c>
      <c r="AB171" s="0" t="n">
        <f aca="false">(TABLICA!D174-$K$4)^4</f>
        <v>14949111850703.6</v>
      </c>
    </row>
    <row r="172" customFormat="false" ht="13.8" hidden="false" customHeight="false" outlineLevel="0" collapsed="false">
      <c r="A172" s="2" t="s">
        <v>229</v>
      </c>
      <c r="B172" s="2" t="s">
        <v>230</v>
      </c>
      <c r="C172" s="2" t="s">
        <v>29</v>
      </c>
      <c r="D172" s="2" t="s">
        <v>30</v>
      </c>
      <c r="E172" s="4" t="n">
        <v>3751</v>
      </c>
      <c r="F172" s="2" t="s">
        <v>31</v>
      </c>
      <c r="G172" s="2" t="s">
        <v>32</v>
      </c>
      <c r="T172" s="0" t="n">
        <f aca="false">(TABLICA!C175-$J$4)^2</f>
        <v>1390674.00889197</v>
      </c>
      <c r="U172" s="8" t="n">
        <f aca="false">(TABLICA!C175-$J$4)^3</f>
        <v>1639977942.66496</v>
      </c>
      <c r="V172" s="0" t="n">
        <f aca="false">(TABLICA!C175-$J$4)^4</f>
        <v>1933974199007.66</v>
      </c>
      <c r="Z172" s="0" t="n">
        <f aca="false">(TABLICA!D175-$K$4)^2</f>
        <v>3185088.33823407</v>
      </c>
      <c r="AA172" s="0" t="n">
        <f aca="false">(TABLICA!D175-$K$4)^3</f>
        <v>5684368484.56643</v>
      </c>
      <c r="AB172" s="0" t="n">
        <f aca="false">(TABLICA!D175-$K$4)^4</f>
        <v>10144787722354.7</v>
      </c>
    </row>
    <row r="173" customFormat="false" ht="13.8" hidden="false" customHeight="false" outlineLevel="0" collapsed="false">
      <c r="A173" s="2" t="s">
        <v>229</v>
      </c>
      <c r="B173" s="2" t="s">
        <v>230</v>
      </c>
      <c r="C173" s="2" t="s">
        <v>22</v>
      </c>
      <c r="D173" s="2" t="s">
        <v>30</v>
      </c>
      <c r="E173" s="4" t="n">
        <v>3327</v>
      </c>
      <c r="F173" s="2" t="s">
        <v>31</v>
      </c>
      <c r="G173" s="2" t="s">
        <v>32</v>
      </c>
      <c r="T173" s="0" t="n">
        <f aca="false">(TABLICA!C176-$J$4)^2</f>
        <v>4612750.93520776</v>
      </c>
      <c r="U173" s="8" t="n">
        <f aca="false">(TABLICA!C176-$J$4)^3</f>
        <v>-9906950849.3647</v>
      </c>
      <c r="V173" s="0" t="n">
        <f aca="false">(TABLICA!C176-$J$4)^4</f>
        <v>21277471190260</v>
      </c>
      <c r="Z173" s="0" t="n">
        <f aca="false">(TABLICA!D176-$K$4)^2</f>
        <v>3866408.13297091</v>
      </c>
      <c r="AA173" s="0" t="n">
        <f aca="false">(TABLICA!D176-$K$4)^3</f>
        <v>-7602589535.16842</v>
      </c>
      <c r="AB173" s="0" t="n">
        <f aca="false">(TABLICA!D176-$K$4)^4</f>
        <v>14949111850703.6</v>
      </c>
    </row>
    <row r="174" customFormat="false" ht="13.8" hidden="false" customHeight="false" outlineLevel="0" collapsed="false">
      <c r="A174" s="2" t="s">
        <v>231</v>
      </c>
      <c r="B174" s="2" t="s">
        <v>232</v>
      </c>
      <c r="C174" s="2" t="s">
        <v>29</v>
      </c>
      <c r="D174" s="2" t="s">
        <v>30</v>
      </c>
      <c r="E174" s="4" t="n">
        <v>1243</v>
      </c>
      <c r="F174" s="2" t="s">
        <v>31</v>
      </c>
      <c r="G174" s="2" t="s">
        <v>32</v>
      </c>
      <c r="T174" s="0" t="n">
        <f aca="false">(TABLICA!C177-$J$4)^2</f>
        <v>623675.966786703</v>
      </c>
      <c r="U174" s="8" t="n">
        <f aca="false">(TABLICA!C177-$J$4)^3</f>
        <v>-492536606.00199</v>
      </c>
      <c r="V174" s="0" t="n">
        <f aca="false">(TABLICA!C177-$J$4)^4</f>
        <v>388971711547.329</v>
      </c>
      <c r="Z174" s="0" t="n">
        <f aca="false">(TABLICA!D177-$K$4)^2</f>
        <v>523189.538234072</v>
      </c>
      <c r="AA174" s="0" t="n">
        <f aca="false">(TABLICA!D177-$K$4)^3</f>
        <v>-378432630.706724</v>
      </c>
      <c r="AB174" s="0" t="n">
        <f aca="false">(TABLICA!D177-$K$4)^4</f>
        <v>273727292917.581</v>
      </c>
    </row>
    <row r="175" customFormat="false" ht="13.8" hidden="false" customHeight="false" outlineLevel="0" collapsed="false">
      <c r="A175" s="2" t="s">
        <v>231</v>
      </c>
      <c r="B175" s="2" t="s">
        <v>232</v>
      </c>
      <c r="C175" s="2" t="s">
        <v>22</v>
      </c>
      <c r="D175" s="2" t="s">
        <v>30</v>
      </c>
      <c r="E175" s="4" t="n">
        <v>1358</v>
      </c>
      <c r="F175" s="2" t="s">
        <v>31</v>
      </c>
      <c r="G175" s="2" t="s">
        <v>32</v>
      </c>
      <c r="T175" s="0" t="n">
        <f aca="false">(TABLICA!C178-$J$4)^2</f>
        <v>4612750.93520776</v>
      </c>
      <c r="U175" s="8" t="n">
        <f aca="false">(TABLICA!C178-$J$4)^3</f>
        <v>-9906950849.3647</v>
      </c>
      <c r="V175" s="0" t="n">
        <f aca="false">(TABLICA!C178-$J$4)^4</f>
        <v>21277471190260</v>
      </c>
      <c r="Z175" s="0" t="n">
        <f aca="false">(TABLICA!D178-$K$4)^2</f>
        <v>3866408.13297091</v>
      </c>
      <c r="AA175" s="0" t="n">
        <f aca="false">(TABLICA!D178-$K$4)^3</f>
        <v>-7602589535.16842</v>
      </c>
      <c r="AB175" s="0" t="n">
        <f aca="false">(TABLICA!D178-$K$4)^4</f>
        <v>14949111850703.6</v>
      </c>
    </row>
    <row r="176" customFormat="false" ht="13.8" hidden="false" customHeight="false" outlineLevel="0" collapsed="false">
      <c r="A176" s="2" t="s">
        <v>233</v>
      </c>
      <c r="B176" s="2" t="s">
        <v>234</v>
      </c>
      <c r="C176" s="2" t="s">
        <v>29</v>
      </c>
      <c r="D176" s="2" t="s">
        <v>30</v>
      </c>
      <c r="E176" s="4" t="n">
        <v>2175</v>
      </c>
      <c r="F176" s="2" t="s">
        <v>31</v>
      </c>
      <c r="G176" s="2" t="s">
        <v>32</v>
      </c>
      <c r="T176" s="0" t="n">
        <f aca="false">(TABLICA!C179-$J$4)^2</f>
        <v>420852.661523545</v>
      </c>
      <c r="U176" s="8" t="n">
        <f aca="false">(TABLICA!C179-$J$4)^3</f>
        <v>-273020411.614372</v>
      </c>
      <c r="V176" s="0" t="n">
        <f aca="false">(TABLICA!C179-$J$4)^4</f>
        <v>177116962711.452</v>
      </c>
      <c r="Z176" s="0" t="n">
        <f aca="false">(TABLICA!D179-$K$4)^2</f>
        <v>43548.0013919668</v>
      </c>
      <c r="AA176" s="0" t="n">
        <f aca="false">(TABLICA!D179-$K$4)^3</f>
        <v>9087665.69047783</v>
      </c>
      <c r="AB176" s="0" t="n">
        <f aca="false">(TABLICA!D179-$K$4)^4</f>
        <v>1896428425.23474</v>
      </c>
    </row>
    <row r="177" customFormat="false" ht="13.8" hidden="false" customHeight="false" outlineLevel="0" collapsed="false">
      <c r="A177" s="2" t="s">
        <v>233</v>
      </c>
      <c r="B177" s="2" t="s">
        <v>234</v>
      </c>
      <c r="C177" s="2" t="s">
        <v>22</v>
      </c>
      <c r="D177" s="2" t="s">
        <v>30</v>
      </c>
      <c r="E177" s="4" t="n">
        <v>1499</v>
      </c>
      <c r="F177" s="2" t="s">
        <v>31</v>
      </c>
      <c r="G177" s="2" t="s">
        <v>32</v>
      </c>
      <c r="T177" s="0" t="n">
        <f aca="false">(TABLICA!C180-$J$4)^2</f>
        <v>4612750.93520776</v>
      </c>
      <c r="U177" s="8" t="n">
        <f aca="false">(TABLICA!C180-$J$4)^3</f>
        <v>-9906950849.3647</v>
      </c>
      <c r="V177" s="0" t="n">
        <f aca="false">(TABLICA!C180-$J$4)^4</f>
        <v>21277471190260</v>
      </c>
      <c r="Z177" s="0" t="n">
        <f aca="false">(TABLICA!D180-$K$4)^2</f>
        <v>3866408.13297091</v>
      </c>
      <c r="AA177" s="0" t="n">
        <f aca="false">(TABLICA!D180-$K$4)^3</f>
        <v>-7602589535.16842</v>
      </c>
      <c r="AB177" s="0" t="n">
        <f aca="false">(TABLICA!D180-$K$4)^4</f>
        <v>14949111850703.6</v>
      </c>
    </row>
    <row r="178" customFormat="false" ht="13.8" hidden="false" customHeight="false" outlineLevel="0" collapsed="false">
      <c r="A178" s="2" t="s">
        <v>235</v>
      </c>
      <c r="B178" s="2" t="s">
        <v>236</v>
      </c>
      <c r="C178" s="2" t="s">
        <v>29</v>
      </c>
      <c r="D178" s="2" t="s">
        <v>30</v>
      </c>
      <c r="E178" s="4" t="n">
        <v>1987</v>
      </c>
      <c r="F178" s="2" t="s">
        <v>31</v>
      </c>
      <c r="G178" s="2" t="s">
        <v>32</v>
      </c>
      <c r="T178" s="0" t="n">
        <f aca="false">(TABLICA!C181-$J$4)^2</f>
        <v>1578.59836565095</v>
      </c>
      <c r="U178" s="8" t="n">
        <f aca="false">(TABLICA!C181-$J$4)^3</f>
        <v>-62720.2055910474</v>
      </c>
      <c r="V178" s="0" t="n">
        <f aca="false">(TABLICA!C181-$J$4)^4</f>
        <v>2491972.80003587</v>
      </c>
      <c r="Z178" s="0" t="n">
        <f aca="false">(TABLICA!D181-$K$4)^2</f>
        <v>427.727707756236</v>
      </c>
      <c r="AA178" s="0" t="n">
        <f aca="false">(TABLICA!D181-$K$4)^3</f>
        <v>8846.08435593757</v>
      </c>
      <c r="AB178" s="0" t="n">
        <f aca="false">(TABLICA!D181-$K$4)^4</f>
        <v>182950.991982404</v>
      </c>
    </row>
    <row r="179" customFormat="false" ht="13.8" hidden="false" customHeight="false" outlineLevel="0" collapsed="false">
      <c r="A179" s="2" t="s">
        <v>235</v>
      </c>
      <c r="B179" s="2" t="s">
        <v>236</v>
      </c>
      <c r="C179" s="2" t="s">
        <v>22</v>
      </c>
      <c r="D179" s="2" t="s">
        <v>30</v>
      </c>
      <c r="E179" s="4" t="n">
        <v>2108</v>
      </c>
      <c r="F179" s="2" t="s">
        <v>31</v>
      </c>
      <c r="G179" s="2" t="s">
        <v>32</v>
      </c>
      <c r="T179" s="0" t="n">
        <f aca="false">(TABLICA!C182-$J$4)^2</f>
        <v>4612750.93520776</v>
      </c>
      <c r="U179" s="8" t="n">
        <f aca="false">(TABLICA!C182-$J$4)^3</f>
        <v>-9906950849.3647</v>
      </c>
      <c r="V179" s="0" t="n">
        <f aca="false">(TABLICA!C182-$J$4)^4</f>
        <v>21277471190260</v>
      </c>
      <c r="Z179" s="0" t="n">
        <f aca="false">(TABLICA!D182-$K$4)^2</f>
        <v>3866408.13297091</v>
      </c>
      <c r="AA179" s="0" t="n">
        <f aca="false">(TABLICA!D182-$K$4)^3</f>
        <v>-7602589535.16842</v>
      </c>
      <c r="AB179" s="0" t="n">
        <f aca="false">(TABLICA!D182-$K$4)^4</f>
        <v>14949111850703.6</v>
      </c>
    </row>
    <row r="180" customFormat="false" ht="13.8" hidden="false" customHeight="false" outlineLevel="0" collapsed="false">
      <c r="A180" s="2" t="s">
        <v>237</v>
      </c>
      <c r="B180" s="2" t="s">
        <v>238</v>
      </c>
      <c r="C180" s="2" t="s">
        <v>29</v>
      </c>
      <c r="D180" s="2" t="s">
        <v>30</v>
      </c>
      <c r="E180" s="4" t="n">
        <v>2530</v>
      </c>
      <c r="F180" s="2" t="s">
        <v>31</v>
      </c>
      <c r="G180" s="2" t="s">
        <v>32</v>
      </c>
      <c r="T180" s="0" t="n">
        <f aca="false">(TABLICA!C183-$J$4)^2</f>
        <v>137098.703628809</v>
      </c>
      <c r="U180" s="8" t="n">
        <f aca="false">(TABLICA!C183-$J$4)^3</f>
        <v>50763320.5210018</v>
      </c>
      <c r="V180" s="0" t="n">
        <f aca="false">(TABLICA!C183-$J$4)^4</f>
        <v>18796054536.7</v>
      </c>
      <c r="Z180" s="0" t="n">
        <f aca="false">(TABLICA!D183-$K$4)^2</f>
        <v>317736.922444598</v>
      </c>
      <c r="AA180" s="0" t="n">
        <f aca="false">(TABLICA!D183-$K$4)^3</f>
        <v>179102450.133449</v>
      </c>
      <c r="AB180" s="0" t="n">
        <f aca="false">(TABLICA!D183-$K$4)^4</f>
        <v>100956751884.565</v>
      </c>
    </row>
    <row r="181" customFormat="false" ht="13.8" hidden="false" customHeight="false" outlineLevel="0" collapsed="false">
      <c r="A181" s="2" t="s">
        <v>237</v>
      </c>
      <c r="B181" s="2" t="s">
        <v>238</v>
      </c>
      <c r="C181" s="2" t="s">
        <v>22</v>
      </c>
      <c r="D181" s="2" t="s">
        <v>30</v>
      </c>
      <c r="E181" s="4" t="n">
        <v>2518</v>
      </c>
      <c r="F181" s="2" t="s">
        <v>31</v>
      </c>
      <c r="G181" s="2" t="s">
        <v>32</v>
      </c>
      <c r="T181" s="0" t="n">
        <f aca="false">(TABLICA!C184-$J$4)^2</f>
        <v>4612750.93520776</v>
      </c>
      <c r="U181" s="8" t="n">
        <f aca="false">(TABLICA!C184-$J$4)^3</f>
        <v>-9906950849.3647</v>
      </c>
      <c r="V181" s="0" t="n">
        <f aca="false">(TABLICA!C184-$J$4)^4</f>
        <v>21277471190260</v>
      </c>
      <c r="Z181" s="0" t="n">
        <f aca="false">(TABLICA!D184-$K$4)^2</f>
        <v>3866408.13297091</v>
      </c>
      <c r="AA181" s="0" t="n">
        <f aca="false">(TABLICA!D184-$K$4)^3</f>
        <v>-7602589535.16842</v>
      </c>
      <c r="AB181" s="0" t="n">
        <f aca="false">(TABLICA!D184-$K$4)^4</f>
        <v>14949111850703.6</v>
      </c>
    </row>
    <row r="182" customFormat="false" ht="13.8" hidden="false" customHeight="false" outlineLevel="0" collapsed="false">
      <c r="A182" s="2" t="s">
        <v>239</v>
      </c>
      <c r="B182" s="2" t="s">
        <v>240</v>
      </c>
      <c r="C182" s="2" t="s">
        <v>29</v>
      </c>
      <c r="D182" s="2" t="s">
        <v>30</v>
      </c>
      <c r="E182" s="4" t="n">
        <v>2786</v>
      </c>
      <c r="F182" s="2" t="s">
        <v>31</v>
      </c>
      <c r="G182" s="2" t="s">
        <v>32</v>
      </c>
      <c r="T182" s="0" t="n">
        <f aca="false">(TABLICA!C185-$J$4)^2</f>
        <v>244301.272049862</v>
      </c>
      <c r="U182" s="8" t="n">
        <f aca="false">(TABLICA!C185-$J$4)^3</f>
        <v>120750403.997235</v>
      </c>
      <c r="V182" s="0" t="n">
        <f aca="false">(TABLICA!C185-$J$4)^4</f>
        <v>59683111525.1805</v>
      </c>
      <c r="Z182" s="0" t="n">
        <f aca="false">(TABLICA!D185-$K$4)^2</f>
        <v>671877.890865651</v>
      </c>
      <c r="AA182" s="0" t="n">
        <f aca="false">(TABLICA!D185-$K$4)^3</f>
        <v>550725930.444585</v>
      </c>
      <c r="AB182" s="0" t="n">
        <f aca="false">(TABLICA!D185-$K$4)^4</f>
        <v>451419900234.076</v>
      </c>
    </row>
    <row r="183" customFormat="false" ht="13.8" hidden="false" customHeight="false" outlineLevel="0" collapsed="false">
      <c r="A183" s="2" t="s">
        <v>239</v>
      </c>
      <c r="B183" s="2" t="s">
        <v>240</v>
      </c>
      <c r="C183" s="2" t="s">
        <v>22</v>
      </c>
      <c r="D183" s="2" t="s">
        <v>30</v>
      </c>
      <c r="E183" s="4" t="n">
        <v>2642</v>
      </c>
      <c r="F183" s="2" t="s">
        <v>31</v>
      </c>
      <c r="G183" s="2" t="s">
        <v>32</v>
      </c>
      <c r="T183" s="0" t="n">
        <f aca="false">(TABLICA!C186-$J$4)^2</f>
        <v>4612750.93520776</v>
      </c>
      <c r="U183" s="8" t="n">
        <f aca="false">(TABLICA!C186-$J$4)^3</f>
        <v>-9906950849.3647</v>
      </c>
      <c r="V183" s="0" t="n">
        <f aca="false">(TABLICA!C186-$J$4)^4</f>
        <v>21277471190260</v>
      </c>
      <c r="Z183" s="0" t="n">
        <f aca="false">(TABLICA!D186-$K$4)^2</f>
        <v>3866408.13297091</v>
      </c>
      <c r="AA183" s="0" t="n">
        <f aca="false">(TABLICA!D186-$K$4)^3</f>
        <v>-7602589535.16842</v>
      </c>
      <c r="AB183" s="0" t="n">
        <f aca="false">(TABLICA!D186-$K$4)^4</f>
        <v>14949111850703.6</v>
      </c>
    </row>
    <row r="184" customFormat="false" ht="13.8" hidden="false" customHeight="false" outlineLevel="0" collapsed="false">
      <c r="A184" s="2" t="s">
        <v>241</v>
      </c>
      <c r="B184" s="2" t="s">
        <v>242</v>
      </c>
      <c r="C184" s="2" t="s">
        <v>29</v>
      </c>
      <c r="D184" s="2" t="s">
        <v>30</v>
      </c>
      <c r="E184" s="4" t="n">
        <v>2131</v>
      </c>
      <c r="F184" s="2" t="s">
        <v>31</v>
      </c>
      <c r="G184" s="2" t="s">
        <v>32</v>
      </c>
      <c r="T184" s="0" t="n">
        <f aca="false">(TABLICA!C187-$J$4)^2</f>
        <v>23798.7457340721</v>
      </c>
      <c r="U184" s="8" t="n">
        <f aca="false">(TABLICA!C187-$J$4)^3</f>
        <v>3671394.92742836</v>
      </c>
      <c r="V184" s="0" t="n">
        <f aca="false">(TABLICA!C187-$J$4)^4</f>
        <v>566380298.515014</v>
      </c>
      <c r="Z184" s="0" t="n">
        <f aca="false">(TABLICA!D187-$K$4)^2</f>
        <v>27120.0224445984</v>
      </c>
      <c r="AA184" s="0" t="n">
        <f aca="false">(TABLICA!D187-$K$4)^3</f>
        <v>4466168.11726453</v>
      </c>
      <c r="AB184" s="0" t="n">
        <f aca="false">(TABLICA!D187-$K$4)^4</f>
        <v>735495617.395519</v>
      </c>
    </row>
    <row r="185" customFormat="false" ht="13.8" hidden="false" customHeight="false" outlineLevel="0" collapsed="false">
      <c r="A185" s="2" t="s">
        <v>241</v>
      </c>
      <c r="B185" s="2" t="s">
        <v>242</v>
      </c>
      <c r="C185" s="2" t="s">
        <v>22</v>
      </c>
      <c r="D185" s="2" t="s">
        <v>30</v>
      </c>
      <c r="E185" s="4" t="n">
        <v>2302</v>
      </c>
      <c r="F185" s="2" t="s">
        <v>31</v>
      </c>
      <c r="G185" s="2" t="s">
        <v>32</v>
      </c>
      <c r="T185" s="0" t="n">
        <f aca="false">(TABLICA!C188-$J$4)^2</f>
        <v>4612750.93520776</v>
      </c>
      <c r="U185" s="8" t="n">
        <f aca="false">(TABLICA!C188-$J$4)^3</f>
        <v>-9906950849.3647</v>
      </c>
      <c r="V185" s="0" t="n">
        <f aca="false">(TABLICA!C188-$J$4)^4</f>
        <v>21277471190260</v>
      </c>
      <c r="Z185" s="0" t="n">
        <f aca="false">(TABLICA!D188-$K$4)^2</f>
        <v>3866408.13297091</v>
      </c>
      <c r="AA185" s="0" t="n">
        <f aca="false">(TABLICA!D188-$K$4)^3</f>
        <v>-7602589535.16842</v>
      </c>
      <c r="AB185" s="0" t="n">
        <f aca="false">(TABLICA!D188-$K$4)^4</f>
        <v>14949111850703.6</v>
      </c>
    </row>
    <row r="186" customFormat="false" ht="13.8" hidden="false" customHeight="false" outlineLevel="0" collapsed="false">
      <c r="A186" s="2" t="s">
        <v>243</v>
      </c>
      <c r="B186" s="2" t="s">
        <v>244</v>
      </c>
      <c r="C186" s="2" t="s">
        <v>29</v>
      </c>
      <c r="D186" s="2" t="s">
        <v>30</v>
      </c>
      <c r="E186" s="4" t="n">
        <v>1133</v>
      </c>
      <c r="F186" s="2" t="s">
        <v>31</v>
      </c>
      <c r="G186" s="2" t="s">
        <v>32</v>
      </c>
      <c r="T186" s="0" t="n">
        <f aca="false">(TABLICA!C189-$J$4)^2</f>
        <v>509412.766786703</v>
      </c>
      <c r="U186" s="8" t="n">
        <f aca="false">(TABLICA!C189-$J$4)^3</f>
        <v>-363583978.374621</v>
      </c>
      <c r="V186" s="0" t="n">
        <f aca="false">(TABLICA!C189-$J$4)^4</f>
        <v>259501366965.284</v>
      </c>
      <c r="Z186" s="0" t="n">
        <f aca="false">(TABLICA!D189-$K$4)^2</f>
        <v>694419.590865651</v>
      </c>
      <c r="AA186" s="0" t="n">
        <f aca="false">(TABLICA!D189-$K$4)^3</f>
        <v>-578672637.008178</v>
      </c>
      <c r="AB186" s="0" t="n">
        <f aca="false">(TABLICA!D189-$K$4)^4</f>
        <v>482218568178.018</v>
      </c>
    </row>
    <row r="187" customFormat="false" ht="13.8" hidden="false" customHeight="false" outlineLevel="0" collapsed="false">
      <c r="A187" s="2" t="s">
        <v>243</v>
      </c>
      <c r="B187" s="2" t="s">
        <v>244</v>
      </c>
      <c r="C187" s="2" t="s">
        <v>22</v>
      </c>
      <c r="D187" s="2" t="s">
        <v>30</v>
      </c>
      <c r="E187" s="4" t="n">
        <v>1434</v>
      </c>
      <c r="F187" s="2" t="s">
        <v>31</v>
      </c>
      <c r="G187" s="2" t="s">
        <v>32</v>
      </c>
      <c r="T187" s="0" t="n">
        <f aca="false">(TABLICA!C190-$J$4)^2</f>
        <v>4612750.93520776</v>
      </c>
      <c r="U187" s="8" t="n">
        <f aca="false">(TABLICA!C190-$J$4)^3</f>
        <v>-9906950849.3647</v>
      </c>
      <c r="V187" s="0" t="n">
        <f aca="false">(TABLICA!C190-$J$4)^4</f>
        <v>21277471190260</v>
      </c>
      <c r="Z187" s="0" t="n">
        <f aca="false">(TABLICA!D190-$K$4)^2</f>
        <v>3866408.13297091</v>
      </c>
      <c r="AA187" s="0" t="n">
        <f aca="false">(TABLICA!D190-$K$4)^3</f>
        <v>-7602589535.16842</v>
      </c>
      <c r="AB187" s="0" t="n">
        <f aca="false">(TABLICA!D190-$K$4)^4</f>
        <v>14949111850703.6</v>
      </c>
    </row>
    <row r="188" customFormat="false" ht="13.8" hidden="false" customHeight="false" outlineLevel="0" collapsed="false">
      <c r="A188" s="2" t="s">
        <v>245</v>
      </c>
      <c r="B188" s="2" t="s">
        <v>246</v>
      </c>
      <c r="C188" s="2" t="s">
        <v>29</v>
      </c>
      <c r="D188" s="2" t="s">
        <v>30</v>
      </c>
      <c r="E188" s="4" t="n">
        <v>2069</v>
      </c>
      <c r="F188" s="2" t="s">
        <v>31</v>
      </c>
      <c r="G188" s="2" t="s">
        <v>32</v>
      </c>
      <c r="T188" s="0" t="n">
        <f aca="false">(TABLICA!C191-$J$4)^2</f>
        <v>220212.85099723</v>
      </c>
      <c r="U188" s="8" t="n">
        <f aca="false">(TABLICA!C191-$J$4)^3</f>
        <v>103338936.882969</v>
      </c>
      <c r="V188" s="0" t="n">
        <f aca="false">(TABLICA!C191-$J$4)^4</f>
        <v>48493699744.3283</v>
      </c>
      <c r="Z188" s="0" t="n">
        <f aca="false">(TABLICA!D191-$K$4)^2</f>
        <v>10543.5066551247</v>
      </c>
      <c r="AA188" s="0" t="n">
        <f aca="false">(TABLICA!D191-$K$4)^3</f>
        <v>1082623.91099029</v>
      </c>
      <c r="AB188" s="0" t="n">
        <f aca="false">(TABLICA!D191-$K$4)^4</f>
        <v>111165532.586658</v>
      </c>
    </row>
    <row r="189" customFormat="false" ht="13.8" hidden="false" customHeight="false" outlineLevel="0" collapsed="false">
      <c r="A189" s="2" t="s">
        <v>245</v>
      </c>
      <c r="B189" s="2" t="s">
        <v>246</v>
      </c>
      <c r="C189" s="2" t="s">
        <v>22</v>
      </c>
      <c r="D189" s="2" t="s">
        <v>30</v>
      </c>
      <c r="E189" s="4" t="n">
        <v>2617</v>
      </c>
      <c r="F189" s="2" t="s">
        <v>31</v>
      </c>
      <c r="G189" s="2" t="s">
        <v>32</v>
      </c>
      <c r="T189" s="0" t="n">
        <f aca="false">(TABLICA!C192-$J$4)^2</f>
        <v>4612750.93520776</v>
      </c>
      <c r="U189" s="8" t="n">
        <f aca="false">(TABLICA!C192-$J$4)^3</f>
        <v>-9906950849.3647</v>
      </c>
      <c r="V189" s="0" t="n">
        <f aca="false">(TABLICA!C192-$J$4)^4</f>
        <v>21277471190260</v>
      </c>
      <c r="Z189" s="0" t="n">
        <f aca="false">(TABLICA!D192-$K$4)^2</f>
        <v>3866408.13297091</v>
      </c>
      <c r="AA189" s="0" t="n">
        <f aca="false">(TABLICA!D192-$K$4)^3</f>
        <v>-7602589535.16842</v>
      </c>
      <c r="AB189" s="0" t="n">
        <f aca="false">(TABLICA!D192-$K$4)^4</f>
        <v>14949111850703.6</v>
      </c>
    </row>
    <row r="190" customFormat="false" ht="13.8" hidden="false" customHeight="false" outlineLevel="0" collapsed="false">
      <c r="A190" s="2" t="s">
        <v>247</v>
      </c>
      <c r="B190" s="2" t="s">
        <v>248</v>
      </c>
      <c r="C190" s="2" t="s">
        <v>29</v>
      </c>
      <c r="D190" s="2" t="s">
        <v>30</v>
      </c>
      <c r="E190" s="4" t="n">
        <v>4156</v>
      </c>
      <c r="F190" s="2" t="s">
        <v>31</v>
      </c>
      <c r="G190" s="2" t="s">
        <v>32</v>
      </c>
      <c r="T190" s="0" t="n">
        <f aca="false">(TABLICA!C193-$J$4)^2</f>
        <v>8084175.31415513</v>
      </c>
      <c r="U190" s="8" t="n">
        <f aca="false">(TABLICA!C193-$J$4)^3</f>
        <v>22985480380.9905</v>
      </c>
      <c r="V190" s="0" t="n">
        <f aca="false">(TABLICA!C193-$J$4)^4</f>
        <v>65353890509995.1</v>
      </c>
      <c r="Z190" s="0" t="n">
        <f aca="false">(TABLICA!D193-$K$4)^2</f>
        <v>4794705.41718144</v>
      </c>
      <c r="AA190" s="0" t="n">
        <f aca="false">(TABLICA!D193-$K$4)^3</f>
        <v>10498878128.4814</v>
      </c>
      <c r="AB190" s="0" t="n">
        <f aca="false">(TABLICA!D193-$K$4)^4</f>
        <v>22989200037549.1</v>
      </c>
    </row>
    <row r="191" customFormat="false" ht="13.8" hidden="false" customHeight="false" outlineLevel="0" collapsed="false">
      <c r="A191" s="2" t="s">
        <v>247</v>
      </c>
      <c r="B191" s="2" t="s">
        <v>248</v>
      </c>
      <c r="C191" s="2" t="s">
        <v>22</v>
      </c>
      <c r="D191" s="2" t="s">
        <v>30</v>
      </c>
      <c r="E191" s="4" t="n">
        <v>4991</v>
      </c>
      <c r="F191" s="2" t="s">
        <v>31</v>
      </c>
      <c r="G191" s="2" t="s">
        <v>32</v>
      </c>
      <c r="T191" s="0" t="n">
        <f aca="false">(TABLICA!C194-$J$4)^2</f>
        <v>4612750.93520776</v>
      </c>
      <c r="U191" s="8" t="n">
        <f aca="false">(TABLICA!C194-$J$4)^3</f>
        <v>-9906950849.3647</v>
      </c>
      <c r="V191" s="0" t="n">
        <f aca="false">(TABLICA!C194-$J$4)^4</f>
        <v>21277471190260</v>
      </c>
      <c r="Z191" s="0" t="n">
        <f aca="false">(TABLICA!D194-$K$4)^2</f>
        <v>3866408.13297091</v>
      </c>
      <c r="AA191" s="0" t="n">
        <f aca="false">(TABLICA!D194-$K$4)^3</f>
        <v>-7602589535.16842</v>
      </c>
      <c r="AB191" s="0" t="n">
        <f aca="false">(TABLICA!D194-$K$4)^4</f>
        <v>14949111850703.6</v>
      </c>
    </row>
    <row r="192" customFormat="false" ht="13.8" hidden="false" customHeight="false" outlineLevel="0" collapsed="false">
      <c r="A192" s="2" t="s">
        <v>249</v>
      </c>
      <c r="B192" s="2" t="s">
        <v>250</v>
      </c>
      <c r="C192" s="2" t="s">
        <v>29</v>
      </c>
      <c r="D192" s="2" t="s">
        <v>30</v>
      </c>
      <c r="E192" s="4" t="n">
        <v>922</v>
      </c>
      <c r="F192" s="2" t="s">
        <v>31</v>
      </c>
      <c r="G192" s="2" t="s">
        <v>32</v>
      </c>
      <c r="T192" s="0" t="n">
        <f aca="false">(TABLICA!C195-$J$4)^2</f>
        <v>923005.166786703</v>
      </c>
      <c r="U192" s="8" t="n">
        <f aca="false">(TABLICA!C195-$J$4)^3</f>
        <v>-886760211.263568</v>
      </c>
      <c r="V192" s="0" t="n">
        <f aca="false">(TABLICA!C195-$J$4)^4</f>
        <v>851938537914.95</v>
      </c>
      <c r="Z192" s="0" t="n">
        <f aca="false">(TABLICA!D195-$K$4)^2</f>
        <v>1090600.96454986</v>
      </c>
      <c r="AA192" s="0" t="n">
        <f aca="false">(TABLICA!D195-$K$4)^3</f>
        <v>-1138934677.29719</v>
      </c>
      <c r="AB192" s="0" t="n">
        <f aca="false">(TABLICA!D195-$K$4)^4</f>
        <v>1189410463877.09</v>
      </c>
    </row>
    <row r="193" customFormat="false" ht="13.8" hidden="false" customHeight="false" outlineLevel="0" collapsed="false">
      <c r="A193" s="2" t="s">
        <v>249</v>
      </c>
      <c r="B193" s="2" t="s">
        <v>250</v>
      </c>
      <c r="C193" s="2" t="s">
        <v>22</v>
      </c>
      <c r="D193" s="2" t="s">
        <v>30</v>
      </c>
      <c r="E193" s="4" t="n">
        <v>1187</v>
      </c>
      <c r="F193" s="2" t="s">
        <v>31</v>
      </c>
      <c r="G193" s="2" t="s">
        <v>32</v>
      </c>
      <c r="T193" s="0" t="n">
        <f aca="false">(TABLICA!C196-$J$4)^2</f>
        <v>4612750.93520776</v>
      </c>
      <c r="U193" s="8" t="n">
        <f aca="false">(TABLICA!C196-$J$4)^3</f>
        <v>-9906950849.3647</v>
      </c>
      <c r="V193" s="0" t="n">
        <f aca="false">(TABLICA!C196-$J$4)^4</f>
        <v>21277471190260</v>
      </c>
      <c r="Z193" s="0" t="n">
        <f aca="false">(TABLICA!D196-$K$4)^2</f>
        <v>3866408.13297091</v>
      </c>
      <c r="AA193" s="0" t="n">
        <f aca="false">(TABLICA!D196-$K$4)^3</f>
        <v>-7602589535.16842</v>
      </c>
      <c r="AB193" s="0" t="n">
        <f aca="false">(TABLICA!D196-$K$4)^4</f>
        <v>14949111850703.6</v>
      </c>
    </row>
    <row r="194" customFormat="false" ht="13.8" hidden="false" customHeight="false" outlineLevel="0" collapsed="false">
      <c r="A194" s="2" t="s">
        <v>251</v>
      </c>
      <c r="B194" s="2" t="s">
        <v>252</v>
      </c>
      <c r="C194" s="2" t="s">
        <v>29</v>
      </c>
      <c r="D194" s="2" t="s">
        <v>30</v>
      </c>
      <c r="E194" s="4" t="n">
        <v>3265</v>
      </c>
      <c r="F194" s="2" t="s">
        <v>31</v>
      </c>
      <c r="G194" s="2" t="s">
        <v>32</v>
      </c>
      <c r="T194" s="0" t="n">
        <f aca="false">(TABLICA!C197-$J$4)^2</f>
        <v>1105165.29310249</v>
      </c>
      <c r="U194" s="8" t="n">
        <f aca="false">(TABLICA!C197-$J$4)^3</f>
        <v>1161825372.68203</v>
      </c>
      <c r="V194" s="0" t="n">
        <f aca="false">(TABLICA!C197-$J$4)^4</f>
        <v>1221390325078.32</v>
      </c>
      <c r="Z194" s="0" t="n">
        <f aca="false">(TABLICA!D197-$K$4)^2</f>
        <v>1686573.84349723</v>
      </c>
      <c r="AA194" s="0" t="n">
        <f aca="false">(TABLICA!D197-$K$4)^3</f>
        <v>2190322382.08431</v>
      </c>
      <c r="AB194" s="0" t="n">
        <f aca="false">(TABLICA!D197-$K$4)^4</f>
        <v>2844531329569.02</v>
      </c>
    </row>
    <row r="195" customFormat="false" ht="13.8" hidden="false" customHeight="false" outlineLevel="0" collapsed="false">
      <c r="A195" s="2" t="s">
        <v>251</v>
      </c>
      <c r="B195" s="2" t="s">
        <v>252</v>
      </c>
      <c r="C195" s="2" t="s">
        <v>22</v>
      </c>
      <c r="D195" s="2" t="s">
        <v>30</v>
      </c>
      <c r="E195" s="4" t="n">
        <v>3199</v>
      </c>
      <c r="F195" s="2" t="s">
        <v>31</v>
      </c>
      <c r="G195" s="2" t="s">
        <v>32</v>
      </c>
      <c r="T195" s="0" t="n">
        <f aca="false">(TABLICA!C198-$J$4)^2</f>
        <v>4612750.93520776</v>
      </c>
      <c r="U195" s="8" t="n">
        <f aca="false">(TABLICA!C198-$J$4)^3</f>
        <v>-9906950849.3647</v>
      </c>
      <c r="V195" s="0" t="n">
        <f aca="false">(TABLICA!C198-$J$4)^4</f>
        <v>21277471190260</v>
      </c>
      <c r="Z195" s="0" t="n">
        <f aca="false">(TABLICA!D198-$K$4)^2</f>
        <v>3866408.13297091</v>
      </c>
      <c r="AA195" s="0" t="n">
        <f aca="false">(TABLICA!D198-$K$4)^3</f>
        <v>-7602589535.16842</v>
      </c>
      <c r="AB195" s="0" t="n">
        <f aca="false">(TABLICA!D198-$K$4)^4</f>
        <v>14949111850703.6</v>
      </c>
    </row>
    <row r="196" customFormat="false" ht="13.8" hidden="false" customHeight="false" outlineLevel="0" collapsed="false">
      <c r="A196" s="2" t="s">
        <v>253</v>
      </c>
      <c r="B196" s="2" t="s">
        <v>254</v>
      </c>
      <c r="C196" s="2" t="s">
        <v>29</v>
      </c>
      <c r="D196" s="2" t="s">
        <v>30</v>
      </c>
      <c r="E196" s="4" t="n">
        <v>1913</v>
      </c>
      <c r="F196" s="2" t="s">
        <v>31</v>
      </c>
      <c r="G196" s="2" t="s">
        <v>32</v>
      </c>
      <c r="T196" s="0" t="n">
        <f aca="false">(TABLICA!C199-$J$4)^2</f>
        <v>95933.6509972298</v>
      </c>
      <c r="U196" s="8" t="n">
        <f aca="false">(TABLICA!C199-$J$4)^3</f>
        <v>-29713681.1975578</v>
      </c>
      <c r="V196" s="0" t="n">
        <f aca="false">(TABLICA!C199-$J$4)^4</f>
        <v>9203265393.65829</v>
      </c>
      <c r="Z196" s="0" t="n">
        <f aca="false">(TABLICA!D199-$K$4)^2</f>
        <v>2842.8540235457</v>
      </c>
      <c r="AA196" s="0" t="n">
        <f aca="false">(TABLICA!D199-$K$4)^3</f>
        <v>-151576.487818577</v>
      </c>
      <c r="AB196" s="0" t="n">
        <f aca="false">(TABLICA!D199-$K$4)^4</f>
        <v>8081818.99918996</v>
      </c>
    </row>
    <row r="197" customFormat="false" ht="13.8" hidden="false" customHeight="false" outlineLevel="0" collapsed="false">
      <c r="A197" s="2" t="s">
        <v>253</v>
      </c>
      <c r="B197" s="2" t="s">
        <v>254</v>
      </c>
      <c r="C197" s="2" t="s">
        <v>22</v>
      </c>
      <c r="D197" s="2" t="s">
        <v>30</v>
      </c>
      <c r="E197" s="4" t="n">
        <v>1838</v>
      </c>
      <c r="F197" s="2" t="s">
        <v>31</v>
      </c>
      <c r="G197" s="2" t="s">
        <v>32</v>
      </c>
      <c r="T197" s="0" t="n">
        <f aca="false">(TABLICA!C200-$J$4)^2</f>
        <v>4612750.93520776</v>
      </c>
      <c r="U197" s="8" t="n">
        <f aca="false">(TABLICA!C200-$J$4)^3</f>
        <v>-9906950849.3647</v>
      </c>
      <c r="V197" s="0" t="n">
        <f aca="false">(TABLICA!C200-$J$4)^4</f>
        <v>21277471190260</v>
      </c>
      <c r="Z197" s="0" t="n">
        <f aca="false">(TABLICA!D200-$K$4)^2</f>
        <v>3866408.13297091</v>
      </c>
      <c r="AA197" s="0" t="n">
        <f aca="false">(TABLICA!D200-$K$4)^3</f>
        <v>-7602589535.16842</v>
      </c>
      <c r="AB197" s="0" t="n">
        <f aca="false">(TABLICA!D200-$K$4)^4</f>
        <v>14949111850703.6</v>
      </c>
    </row>
    <row r="198" customFormat="false" ht="13.8" hidden="false" customHeight="false" outlineLevel="0" collapsed="false">
      <c r="A198" s="2" t="s">
        <v>255</v>
      </c>
      <c r="B198" s="2" t="s">
        <v>256</v>
      </c>
      <c r="C198" s="2" t="s">
        <v>29</v>
      </c>
      <c r="D198" s="2" t="s">
        <v>30</v>
      </c>
      <c r="E198" s="4" t="n">
        <v>1678</v>
      </c>
      <c r="F198" s="2" t="s">
        <v>31</v>
      </c>
      <c r="G198" s="2" t="s">
        <v>32</v>
      </c>
      <c r="T198" s="0" t="n">
        <f aca="false">(TABLICA!C201-$J$4)^2</f>
        <v>271161.377313019</v>
      </c>
      <c r="U198" s="8" t="n">
        <f aca="false">(TABLICA!C201-$J$4)^3</f>
        <v>-141202292.157752</v>
      </c>
      <c r="V198" s="0" t="n">
        <f aca="false">(TABLICA!C201-$J$4)^4</f>
        <v>73528492546.2936</v>
      </c>
      <c r="Z198" s="0" t="n">
        <f aca="false">(TABLICA!D201-$K$4)^2</f>
        <v>83127.5119182825</v>
      </c>
      <c r="AA198" s="0" t="n">
        <f aca="false">(TABLICA!D201-$K$4)^3</f>
        <v>-23967192.982313</v>
      </c>
      <c r="AB198" s="0" t="n">
        <f aca="false">(TABLICA!D201-$K$4)^4</f>
        <v>6910183237.7242</v>
      </c>
    </row>
    <row r="199" customFormat="false" ht="13.8" hidden="false" customHeight="false" outlineLevel="0" collapsed="false">
      <c r="A199" s="2" t="s">
        <v>255</v>
      </c>
      <c r="B199" s="2" t="s">
        <v>256</v>
      </c>
      <c r="C199" s="2" t="s">
        <v>22</v>
      </c>
      <c r="D199" s="2" t="s">
        <v>30</v>
      </c>
      <c r="E199" s="4" t="n">
        <v>1627</v>
      </c>
      <c r="F199" s="2" t="s">
        <v>31</v>
      </c>
      <c r="G199" s="2" t="s">
        <v>32</v>
      </c>
      <c r="T199" s="0" t="n">
        <f aca="false">(TABLICA!C202-$J$4)^2</f>
        <v>4612750.93520776</v>
      </c>
      <c r="U199" s="8" t="n">
        <f aca="false">(TABLICA!C202-$J$4)^3</f>
        <v>-9906950849.3647</v>
      </c>
      <c r="V199" s="0" t="n">
        <f aca="false">(TABLICA!C202-$J$4)^4</f>
        <v>21277471190260</v>
      </c>
      <c r="Z199" s="0" t="n">
        <f aca="false">(TABLICA!D202-$K$4)^2</f>
        <v>3866408.13297091</v>
      </c>
      <c r="AA199" s="0" t="n">
        <f aca="false">(TABLICA!D202-$K$4)^3</f>
        <v>-7602589535.16842</v>
      </c>
      <c r="AB199" s="0" t="n">
        <f aca="false">(TABLICA!D202-$K$4)^4</f>
        <v>14949111850703.6</v>
      </c>
    </row>
    <row r="200" customFormat="false" ht="13.8" hidden="false" customHeight="false" outlineLevel="0" collapsed="false">
      <c r="A200" s="2" t="s">
        <v>257</v>
      </c>
      <c r="B200" s="2" t="s">
        <v>258</v>
      </c>
      <c r="C200" s="2" t="s">
        <v>29</v>
      </c>
      <c r="D200" s="2" t="s">
        <v>30</v>
      </c>
      <c r="E200" s="4" t="n">
        <v>4445</v>
      </c>
      <c r="F200" s="2" t="s">
        <v>31</v>
      </c>
      <c r="G200" s="2" t="s">
        <v>32</v>
      </c>
      <c r="T200" s="0" t="n">
        <f aca="false">(TABLICA!C203-$J$4)^2</f>
        <v>6176559.12468144</v>
      </c>
      <c r="U200" s="8" t="n">
        <f aca="false">(TABLICA!C203-$J$4)^3</f>
        <v>15350407343.3353</v>
      </c>
      <c r="V200" s="0" t="n">
        <f aca="false">(TABLICA!C203-$J$4)^4</f>
        <v>38149882620685.6</v>
      </c>
      <c r="Z200" s="0" t="n">
        <f aca="false">(TABLICA!D203-$K$4)^2</f>
        <v>6143862.36981302</v>
      </c>
      <c r="AA200" s="0" t="n">
        <f aca="false">(TABLICA!D203-$K$4)^3</f>
        <v>15228678479.6435</v>
      </c>
      <c r="AB200" s="0" t="n">
        <f aca="false">(TABLICA!D203-$K$4)^4</f>
        <v>37747044819204.5</v>
      </c>
    </row>
    <row r="201" customFormat="false" ht="13.8" hidden="false" customHeight="false" outlineLevel="0" collapsed="false">
      <c r="A201" s="2" t="s">
        <v>257</v>
      </c>
      <c r="B201" s="2" t="s">
        <v>258</v>
      </c>
      <c r="C201" s="2" t="s">
        <v>22</v>
      </c>
      <c r="D201" s="2" t="s">
        <v>30</v>
      </c>
      <c r="E201" s="4" t="n">
        <v>4633</v>
      </c>
      <c r="F201" s="2" t="s">
        <v>31</v>
      </c>
      <c r="G201" s="2" t="s">
        <v>32</v>
      </c>
      <c r="T201" s="0" t="n">
        <f aca="false">(TABLICA!C204-$J$4)^2</f>
        <v>4612750.93520776</v>
      </c>
      <c r="U201" s="8" t="n">
        <f aca="false">(TABLICA!C204-$J$4)^3</f>
        <v>-9906950849.3647</v>
      </c>
      <c r="V201" s="0" t="n">
        <f aca="false">(TABLICA!C204-$J$4)^4</f>
        <v>21277471190260</v>
      </c>
      <c r="Z201" s="0" t="n">
        <f aca="false">(TABLICA!D204-$K$4)^2</f>
        <v>3866408.13297091</v>
      </c>
      <c r="AA201" s="0" t="n">
        <f aca="false">(TABLICA!D204-$K$4)^3</f>
        <v>-7602589535.16842</v>
      </c>
      <c r="AB201" s="0" t="n">
        <f aca="false">(TABLICA!D204-$K$4)^4</f>
        <v>14949111850703.6</v>
      </c>
    </row>
    <row r="202" customFormat="false" ht="13.8" hidden="false" customHeight="false" outlineLevel="0" collapsed="false">
      <c r="A202" s="2" t="s">
        <v>259</v>
      </c>
      <c r="B202" s="2" t="s">
        <v>260</v>
      </c>
      <c r="C202" s="2" t="s">
        <v>29</v>
      </c>
      <c r="D202" s="2" t="s">
        <v>30</v>
      </c>
      <c r="E202" s="4" t="n">
        <v>1333</v>
      </c>
      <c r="F202" s="2" t="s">
        <v>31</v>
      </c>
      <c r="G202" s="2" t="s">
        <v>32</v>
      </c>
      <c r="T202" s="0" t="n">
        <f aca="false">(TABLICA!C205-$J$4)^2</f>
        <v>144956.535207756</v>
      </c>
      <c r="U202" s="8" t="n">
        <f aca="false">(TABLICA!C205-$J$4)^3</f>
        <v>-55189530.5283888</v>
      </c>
      <c r="V202" s="0" t="n">
        <f aca="false">(TABLICA!C205-$J$4)^4</f>
        <v>21012397099.4374</v>
      </c>
      <c r="Z202" s="0" t="n">
        <f aca="false">(TABLICA!D205-$K$4)^2</f>
        <v>401092.222444598</v>
      </c>
      <c r="AA202" s="0" t="n">
        <f aca="false">(TABLICA!D205-$K$4)^3</f>
        <v>-254019093.015104</v>
      </c>
      <c r="AB202" s="0" t="n">
        <f aca="false">(TABLICA!D205-$K$4)^4</f>
        <v>160874970905.547</v>
      </c>
    </row>
    <row r="203" customFormat="false" ht="13.8" hidden="false" customHeight="false" outlineLevel="0" collapsed="false">
      <c r="A203" s="2" t="s">
        <v>259</v>
      </c>
      <c r="B203" s="2" t="s">
        <v>260</v>
      </c>
      <c r="C203" s="2" t="s">
        <v>22</v>
      </c>
      <c r="D203" s="2" t="s">
        <v>30</v>
      </c>
      <c r="E203" s="4" t="n">
        <v>1767</v>
      </c>
      <c r="F203" s="2" t="s">
        <v>31</v>
      </c>
      <c r="G203" s="2" t="s">
        <v>32</v>
      </c>
      <c r="T203" s="0" t="n">
        <f aca="false">(TABLICA!C206-$J$4)^2</f>
        <v>4612750.93520776</v>
      </c>
      <c r="U203" s="8" t="n">
        <f aca="false">(TABLICA!C206-$J$4)^3</f>
        <v>-9906950849.3647</v>
      </c>
      <c r="V203" s="0" t="n">
        <f aca="false">(TABLICA!C206-$J$4)^4</f>
        <v>21277471190260</v>
      </c>
      <c r="Z203" s="0" t="n">
        <f aca="false">(TABLICA!D206-$K$4)^2</f>
        <v>3866408.13297091</v>
      </c>
      <c r="AA203" s="0" t="n">
        <f aca="false">(TABLICA!D206-$K$4)^3</f>
        <v>-7602589535.16842</v>
      </c>
      <c r="AB203" s="0" t="n">
        <f aca="false">(TABLICA!D206-$K$4)^4</f>
        <v>14949111850703.6</v>
      </c>
    </row>
    <row r="204" customFormat="false" ht="13.8" hidden="false" customHeight="false" outlineLevel="0" collapsed="false">
      <c r="A204" s="2" t="s">
        <v>261</v>
      </c>
      <c r="B204" s="2" t="s">
        <v>262</v>
      </c>
      <c r="C204" s="2" t="s">
        <v>29</v>
      </c>
      <c r="D204" s="2" t="s">
        <v>30</v>
      </c>
      <c r="E204" s="4" t="n">
        <v>2713</v>
      </c>
      <c r="F204" s="2" t="s">
        <v>31</v>
      </c>
      <c r="G204" s="2" t="s">
        <v>32</v>
      </c>
      <c r="T204" s="0" t="n">
        <f aca="false">(TABLICA!C207-$J$4)^2</f>
        <v>904911.608891967</v>
      </c>
      <c r="U204" s="8" t="n">
        <f aca="false">(TABLICA!C207-$J$4)^3</f>
        <v>860813837.382858</v>
      </c>
      <c r="V204" s="0" t="n">
        <f aca="false">(TABLICA!C207-$J$4)^4</f>
        <v>818865019907.448</v>
      </c>
      <c r="Z204" s="0" t="n">
        <f aca="false">(TABLICA!D207-$K$4)^2</f>
        <v>557533.380339335</v>
      </c>
      <c r="AA204" s="0" t="n">
        <f aca="false">(TABLICA!D207-$K$4)^3</f>
        <v>416299904.747639</v>
      </c>
      <c r="AB204" s="0" t="n">
        <f aca="false">(TABLICA!D207-$K$4)^4</f>
        <v>310843470192.606</v>
      </c>
    </row>
    <row r="205" customFormat="false" ht="13.8" hidden="false" customHeight="false" outlineLevel="0" collapsed="false">
      <c r="A205" s="2" t="s">
        <v>261</v>
      </c>
      <c r="B205" s="2" t="s">
        <v>262</v>
      </c>
      <c r="C205" s="2" t="s">
        <v>22</v>
      </c>
      <c r="D205" s="2" t="s">
        <v>30</v>
      </c>
      <c r="E205" s="4" t="n">
        <v>3099</v>
      </c>
      <c r="F205" s="2" t="s">
        <v>31</v>
      </c>
      <c r="G205" s="2" t="s">
        <v>32</v>
      </c>
      <c r="T205" s="0" t="n">
        <f aca="false">(TABLICA!C208-$J$4)^2</f>
        <v>4612750.93520776</v>
      </c>
      <c r="U205" s="8" t="n">
        <f aca="false">(TABLICA!C208-$J$4)^3</f>
        <v>-9906950849.3647</v>
      </c>
      <c r="V205" s="0" t="n">
        <f aca="false">(TABLICA!C208-$J$4)^4</f>
        <v>21277471190260</v>
      </c>
      <c r="Z205" s="0" t="n">
        <f aca="false">(TABLICA!D208-$K$4)^2</f>
        <v>3866408.13297091</v>
      </c>
      <c r="AA205" s="0" t="n">
        <f aca="false">(TABLICA!D208-$K$4)^3</f>
        <v>-7602589535.16842</v>
      </c>
      <c r="AB205" s="0" t="n">
        <f aca="false">(TABLICA!D208-$K$4)^4</f>
        <v>14949111850703.6</v>
      </c>
    </row>
    <row r="206" customFormat="false" ht="13.8" hidden="false" customHeight="false" outlineLevel="0" collapsed="false">
      <c r="A206" s="2" t="s">
        <v>263</v>
      </c>
      <c r="B206" s="2" t="s">
        <v>264</v>
      </c>
      <c r="C206" s="2" t="s">
        <v>29</v>
      </c>
      <c r="D206" s="2" t="s">
        <v>30</v>
      </c>
      <c r="E206" s="4" t="n">
        <v>2553</v>
      </c>
      <c r="F206" s="2" t="s">
        <v>31</v>
      </c>
      <c r="G206" s="2" t="s">
        <v>32</v>
      </c>
      <c r="T206" s="0" t="n">
        <f aca="false">(TABLICA!C209-$J$4)^2</f>
        <v>1462330.11415513</v>
      </c>
      <c r="U206" s="8" t="n">
        <f aca="false">(TABLICA!C209-$J$4)^3</f>
        <v>1768349628.20208</v>
      </c>
      <c r="V206" s="0" t="n">
        <f aca="false">(TABLICA!C209-$J$4)^4</f>
        <v>2138409362764.94</v>
      </c>
      <c r="Z206" s="0" t="n">
        <f aca="false">(TABLICA!D209-$K$4)^2</f>
        <v>344195.275076177</v>
      </c>
      <c r="AA206" s="0" t="n">
        <f aca="false">(TABLICA!D209-$K$4)^3</f>
        <v>201933027.447916</v>
      </c>
      <c r="AB206" s="0" t="n">
        <f aca="false">(TABLICA!D209-$K$4)^4</f>
        <v>118470387384.765</v>
      </c>
    </row>
    <row r="207" customFormat="false" ht="13.8" hidden="false" customHeight="false" outlineLevel="0" collapsed="false">
      <c r="A207" s="2" t="s">
        <v>263</v>
      </c>
      <c r="B207" s="2" t="s">
        <v>264</v>
      </c>
      <c r="C207" s="2" t="s">
        <v>22</v>
      </c>
      <c r="D207" s="2" t="s">
        <v>30</v>
      </c>
      <c r="E207" s="4" t="n">
        <v>3357</v>
      </c>
      <c r="F207" s="2" t="s">
        <v>31</v>
      </c>
      <c r="G207" s="2" t="s">
        <v>32</v>
      </c>
      <c r="T207" s="0" t="n">
        <f aca="false">(TABLICA!C210-$J$4)^2</f>
        <v>4612750.93520776</v>
      </c>
      <c r="U207" s="8" t="n">
        <f aca="false">(TABLICA!C210-$J$4)^3</f>
        <v>-9906950849.3647</v>
      </c>
      <c r="V207" s="0" t="n">
        <f aca="false">(TABLICA!C210-$J$4)^4</f>
        <v>21277471190260</v>
      </c>
      <c r="Z207" s="0" t="n">
        <f aca="false">(TABLICA!D210-$K$4)^2</f>
        <v>3866408.13297091</v>
      </c>
      <c r="AA207" s="0" t="n">
        <f aca="false">(TABLICA!D210-$K$4)^3</f>
        <v>-7602589535.16842</v>
      </c>
      <c r="AB207" s="0" t="n">
        <f aca="false">(TABLICA!D210-$K$4)^4</f>
        <v>14949111850703.6</v>
      </c>
    </row>
    <row r="208" customFormat="false" ht="13.8" hidden="false" customHeight="false" outlineLevel="0" collapsed="false">
      <c r="A208" s="2" t="s">
        <v>265</v>
      </c>
      <c r="B208" s="2" t="s">
        <v>266</v>
      </c>
      <c r="C208" s="2" t="s">
        <v>29</v>
      </c>
      <c r="D208" s="2" t="s">
        <v>30</v>
      </c>
      <c r="E208" s="4" t="n">
        <v>1625</v>
      </c>
      <c r="F208" s="2" t="s">
        <v>31</v>
      </c>
      <c r="G208" s="2" t="s">
        <v>32</v>
      </c>
      <c r="T208" s="0" t="n">
        <f aca="false">(TABLICA!C211-$J$4)^2</f>
        <v>11606.093102493</v>
      </c>
      <c r="U208" s="8" t="n">
        <f aca="false">(TABLICA!C211-$J$4)^3</f>
        <v>-1250342.73534173</v>
      </c>
      <c r="V208" s="0" t="n">
        <f aca="false">(TABLICA!C211-$J$4)^4</f>
        <v>134701397.103736</v>
      </c>
      <c r="Z208" s="0" t="n">
        <f aca="false">(TABLICA!D211-$K$4)^2</f>
        <v>116498.264549861</v>
      </c>
      <c r="AA208" s="0" t="n">
        <f aca="false">(TABLICA!D211-$K$4)^3</f>
        <v>-39763003.7115305</v>
      </c>
      <c r="AB208" s="0" t="n">
        <f aca="false">(TABLICA!D211-$K$4)^4</f>
        <v>13571845643.1295</v>
      </c>
    </row>
    <row r="209" customFormat="false" ht="13.8" hidden="false" customHeight="false" outlineLevel="0" collapsed="false">
      <c r="A209" s="2" t="s">
        <v>265</v>
      </c>
      <c r="B209" s="2" t="s">
        <v>266</v>
      </c>
      <c r="C209" s="2" t="s">
        <v>22</v>
      </c>
      <c r="D209" s="2" t="s">
        <v>30</v>
      </c>
      <c r="E209" s="4" t="n">
        <v>2040</v>
      </c>
      <c r="F209" s="2" t="s">
        <v>31</v>
      </c>
      <c r="G209" s="2" t="s">
        <v>32</v>
      </c>
      <c r="T209" s="0" t="n">
        <f aca="false">(TABLICA!C212-$J$4)^2</f>
        <v>4612750.93520776</v>
      </c>
      <c r="U209" s="8" t="n">
        <f aca="false">(TABLICA!C212-$J$4)^3</f>
        <v>-9906950849.3647</v>
      </c>
      <c r="V209" s="0" t="n">
        <f aca="false">(TABLICA!C212-$J$4)^4</f>
        <v>21277471190260</v>
      </c>
      <c r="Z209" s="0" t="n">
        <f aca="false">(TABLICA!D212-$K$4)^2</f>
        <v>3866408.13297091</v>
      </c>
      <c r="AA209" s="0" t="n">
        <f aca="false">(TABLICA!D212-$K$4)^3</f>
        <v>-7602589535.16842</v>
      </c>
      <c r="AB209" s="0" t="n">
        <f aca="false">(TABLICA!D212-$K$4)^4</f>
        <v>14949111850703.6</v>
      </c>
    </row>
    <row r="210" customFormat="false" ht="13.8" hidden="false" customHeight="false" outlineLevel="0" collapsed="false">
      <c r="A210" s="2" t="s">
        <v>267</v>
      </c>
      <c r="B210" s="2" t="s">
        <v>268</v>
      </c>
      <c r="C210" s="2" t="s">
        <v>29</v>
      </c>
      <c r="D210" s="2" t="s">
        <v>30</v>
      </c>
      <c r="E210" s="4" t="n">
        <v>3902</v>
      </c>
      <c r="F210" s="2" t="s">
        <v>31</v>
      </c>
      <c r="G210" s="2" t="s">
        <v>32</v>
      </c>
      <c r="T210" s="0" t="n">
        <f aca="false">(TABLICA!C213-$J$4)^2</f>
        <v>4174945.84047091</v>
      </c>
      <c r="U210" s="8" t="n">
        <f aca="false">(TABLICA!C213-$J$4)^3</f>
        <v>8530534995.43926</v>
      </c>
      <c r="V210" s="0" t="n">
        <f aca="false">(TABLICA!C213-$J$4)^4</f>
        <v>17430172770865.4</v>
      </c>
      <c r="Z210" s="0" t="n">
        <f aca="false">(TABLICA!D213-$K$4)^2</f>
        <v>3746863.17507618</v>
      </c>
      <c r="AA210" s="0" t="n">
        <f aca="false">(TABLICA!D213-$K$4)^3</f>
        <v>7252734026.83121</v>
      </c>
      <c r="AB210" s="0" t="n">
        <f aca="false">(TABLICA!D213-$K$4)^4</f>
        <v>14038983652741.9</v>
      </c>
    </row>
    <row r="211" customFormat="false" ht="13.8" hidden="false" customHeight="false" outlineLevel="0" collapsed="false">
      <c r="A211" s="2" t="s">
        <v>267</v>
      </c>
      <c r="B211" s="2" t="s">
        <v>268</v>
      </c>
      <c r="C211" s="2" t="s">
        <v>22</v>
      </c>
      <c r="D211" s="2" t="s">
        <v>30</v>
      </c>
      <c r="E211" s="4" t="n">
        <v>4191</v>
      </c>
      <c r="F211" s="2" t="s">
        <v>31</v>
      </c>
      <c r="G211" s="2" t="s">
        <v>32</v>
      </c>
      <c r="T211" s="0" t="n">
        <f aca="false">(TABLICA!C214-$J$4)^2</f>
        <v>4612750.93520776</v>
      </c>
      <c r="U211" s="8" t="n">
        <f aca="false">(TABLICA!C214-$J$4)^3</f>
        <v>-9906950849.3647</v>
      </c>
      <c r="V211" s="0" t="n">
        <f aca="false">(TABLICA!C214-$J$4)^4</f>
        <v>21277471190260</v>
      </c>
      <c r="Z211" s="0" t="n">
        <f aca="false">(TABLICA!D214-$K$4)^2</f>
        <v>3866408.13297091</v>
      </c>
      <c r="AA211" s="0" t="n">
        <f aca="false">(TABLICA!D214-$K$4)^3</f>
        <v>-7602589535.16842</v>
      </c>
      <c r="AB211" s="0" t="n">
        <f aca="false">(TABLICA!D214-$K$4)^4</f>
        <v>14949111850703.6</v>
      </c>
    </row>
    <row r="212" customFormat="false" ht="13.8" hidden="false" customHeight="false" outlineLevel="0" collapsed="false">
      <c r="A212" s="2" t="s">
        <v>269</v>
      </c>
      <c r="B212" s="2" t="s">
        <v>270</v>
      </c>
      <c r="C212" s="2" t="s">
        <v>29</v>
      </c>
      <c r="D212" s="2" t="s">
        <v>30</v>
      </c>
      <c r="E212" s="4" t="n">
        <v>881</v>
      </c>
      <c r="F212" s="2" t="s">
        <v>31</v>
      </c>
      <c r="G212" s="2" t="s">
        <v>32</v>
      </c>
      <c r="T212" s="0" t="n">
        <f aca="false">(TABLICA!C215-$J$4)^2</f>
        <v>710196.514155124</v>
      </c>
      <c r="U212" s="8" t="n">
        <f aca="false">(TABLICA!C215-$J$4)^3</f>
        <v>-598505029.736865</v>
      </c>
      <c r="V212" s="0" t="n">
        <f aca="false">(TABLICA!C215-$J$4)^4</f>
        <v>504379088718.09</v>
      </c>
      <c r="Z212" s="0" t="n">
        <f aca="false">(TABLICA!D215-$K$4)^2</f>
        <v>1177916.07507618</v>
      </c>
      <c r="AA212" s="0" t="n">
        <f aca="false">(TABLICA!D215-$K$4)^3</f>
        <v>-1278414014.73419</v>
      </c>
      <c r="AB212" s="0" t="n">
        <f aca="false">(TABLICA!D215-$K$4)^4</f>
        <v>1387486279922.87</v>
      </c>
    </row>
    <row r="213" customFormat="false" ht="13.8" hidden="false" customHeight="false" outlineLevel="0" collapsed="false">
      <c r="A213" s="2" t="s">
        <v>269</v>
      </c>
      <c r="B213" s="2" t="s">
        <v>270</v>
      </c>
      <c r="C213" s="2" t="s">
        <v>22</v>
      </c>
      <c r="D213" s="2" t="s">
        <v>30</v>
      </c>
      <c r="E213" s="4" t="n">
        <v>1305</v>
      </c>
      <c r="F213" s="2" t="s">
        <v>31</v>
      </c>
      <c r="G213" s="2" t="s">
        <v>32</v>
      </c>
      <c r="T213" s="0" t="n">
        <f aca="false">(TABLICA!C216-$J$4)^2</f>
        <v>4612750.93520776</v>
      </c>
      <c r="U213" s="8" t="n">
        <f aca="false">(TABLICA!C216-$J$4)^3</f>
        <v>-9906950849.3647</v>
      </c>
      <c r="V213" s="0" t="n">
        <f aca="false">(TABLICA!C216-$J$4)^4</f>
        <v>21277471190260</v>
      </c>
      <c r="Z213" s="0" t="n">
        <f aca="false">(TABLICA!D216-$K$4)^2</f>
        <v>3866408.13297091</v>
      </c>
      <c r="AA213" s="0" t="n">
        <f aca="false">(TABLICA!D216-$K$4)^3</f>
        <v>-7602589535.16842</v>
      </c>
      <c r="AB213" s="0" t="n">
        <f aca="false">(TABLICA!D216-$K$4)^4</f>
        <v>14949111850703.6</v>
      </c>
    </row>
    <row r="214" customFormat="false" ht="13.8" hidden="false" customHeight="false" outlineLevel="0" collapsed="false">
      <c r="A214" s="2" t="s">
        <v>271</v>
      </c>
      <c r="B214" s="2" t="s">
        <v>272</v>
      </c>
      <c r="C214" s="2" t="s">
        <v>29</v>
      </c>
      <c r="D214" s="2" t="s">
        <v>30</v>
      </c>
      <c r="E214" s="4" t="n">
        <v>1142</v>
      </c>
      <c r="F214" s="2" t="s">
        <v>31</v>
      </c>
      <c r="G214" s="2" t="s">
        <v>32</v>
      </c>
      <c r="T214" s="0" t="n">
        <f aca="false">(TABLICA!C217-$J$4)^2</f>
        <v>45254.7246814404</v>
      </c>
      <c r="U214" s="8" t="n">
        <f aca="false">(TABLICA!C217-$J$4)^3</f>
        <v>-9627109.03631124</v>
      </c>
      <c r="V214" s="0" t="n">
        <f aca="false">(TABLICA!C217-$J$4)^4</f>
        <v>2047990105.99297</v>
      </c>
      <c r="Z214" s="0" t="n">
        <f aca="false">(TABLICA!D217-$K$4)^2</f>
        <v>679500.859286703</v>
      </c>
      <c r="AA214" s="0" t="n">
        <f aca="false">(TABLICA!D217-$K$4)^3</f>
        <v>-560125075.431122</v>
      </c>
      <c r="AB214" s="0" t="n">
        <f aca="false">(TABLICA!D217-$K$4)^4</f>
        <v>461721417771.368</v>
      </c>
    </row>
    <row r="215" customFormat="false" ht="13.8" hidden="false" customHeight="false" outlineLevel="0" collapsed="false">
      <c r="A215" s="2" t="s">
        <v>271</v>
      </c>
      <c r="B215" s="2" t="s">
        <v>272</v>
      </c>
      <c r="C215" s="2" t="s">
        <v>22</v>
      </c>
      <c r="D215" s="2" t="s">
        <v>30</v>
      </c>
      <c r="E215" s="4" t="n">
        <v>1935</v>
      </c>
      <c r="F215" s="2" t="s">
        <v>31</v>
      </c>
      <c r="G215" s="2" t="s">
        <v>32</v>
      </c>
      <c r="T215" s="0" t="n">
        <f aca="false">(TABLICA!C218-$J$4)^2</f>
        <v>4612750.93520776</v>
      </c>
      <c r="U215" s="8" t="n">
        <f aca="false">(TABLICA!C218-$J$4)^3</f>
        <v>-9906950849.3647</v>
      </c>
      <c r="V215" s="0" t="n">
        <f aca="false">(TABLICA!C218-$J$4)^4</f>
        <v>21277471190260</v>
      </c>
      <c r="Z215" s="0" t="n">
        <f aca="false">(TABLICA!D218-$K$4)^2</f>
        <v>3866408.13297091</v>
      </c>
      <c r="AA215" s="0" t="n">
        <f aca="false">(TABLICA!D218-$K$4)^3</f>
        <v>-7602589535.16842</v>
      </c>
      <c r="AB215" s="0" t="n">
        <f aca="false">(TABLICA!D218-$K$4)^4</f>
        <v>14949111850703.6</v>
      </c>
    </row>
    <row r="216" customFormat="false" ht="13.8" hidden="false" customHeight="false" outlineLevel="0" collapsed="false">
      <c r="A216" s="2" t="s">
        <v>273</v>
      </c>
      <c r="B216" s="2" t="s">
        <v>274</v>
      </c>
      <c r="C216" s="2" t="s">
        <v>29</v>
      </c>
      <c r="D216" s="2" t="s">
        <v>30</v>
      </c>
      <c r="E216" s="4" t="n">
        <v>1123</v>
      </c>
      <c r="F216" s="2" t="s">
        <v>31</v>
      </c>
      <c r="G216" s="2" t="s">
        <v>32</v>
      </c>
      <c r="T216" s="0" t="n">
        <f aca="false">(TABLICA!C219-$J$4)^2</f>
        <v>650815.840470914</v>
      </c>
      <c r="U216" s="8" t="n">
        <f aca="false">(TABLICA!C219-$J$4)^3</f>
        <v>-525033690.587059</v>
      </c>
      <c r="V216" s="0" t="n">
        <f aca="false">(TABLICA!C219-$J$4)^4</f>
        <v>423561258207.862</v>
      </c>
      <c r="Z216" s="0" t="n">
        <f aca="false">(TABLICA!D219-$K$4)^2</f>
        <v>711185.959286704</v>
      </c>
      <c r="AA216" s="0" t="n">
        <f aca="false">(TABLICA!D219-$K$4)^3</f>
        <v>-599756220.260464</v>
      </c>
      <c r="AB216" s="0" t="n">
        <f aca="false">(TABLICA!D219-$K$4)^4</f>
        <v>505785468686.549</v>
      </c>
    </row>
    <row r="217" customFormat="false" ht="13.8" hidden="false" customHeight="false" outlineLevel="0" collapsed="false">
      <c r="A217" s="2" t="s">
        <v>273</v>
      </c>
      <c r="B217" s="2" t="s">
        <v>274</v>
      </c>
      <c r="C217" s="2" t="s">
        <v>22</v>
      </c>
      <c r="D217" s="2" t="s">
        <v>30</v>
      </c>
      <c r="E217" s="4" t="n">
        <v>1341</v>
      </c>
      <c r="F217" s="2" t="s">
        <v>31</v>
      </c>
      <c r="G217" s="2" t="s">
        <v>32</v>
      </c>
      <c r="T217" s="0" t="n">
        <f aca="false">(TABLICA!C220-$J$4)^2</f>
        <v>4612750.93520776</v>
      </c>
      <c r="U217" s="8" t="n">
        <f aca="false">(TABLICA!C220-$J$4)^3</f>
        <v>-9906950849.3647</v>
      </c>
      <c r="V217" s="0" t="n">
        <f aca="false">(TABLICA!C220-$J$4)^4</f>
        <v>21277471190260</v>
      </c>
      <c r="Z217" s="0" t="n">
        <f aca="false">(TABLICA!D220-$K$4)^2</f>
        <v>3866408.13297091</v>
      </c>
      <c r="AA217" s="0" t="n">
        <f aca="false">(TABLICA!D220-$K$4)^3</f>
        <v>-7602589535.16842</v>
      </c>
      <c r="AB217" s="0" t="n">
        <f aca="false">(TABLICA!D220-$K$4)^4</f>
        <v>14949111850703.6</v>
      </c>
    </row>
    <row r="218" customFormat="false" ht="13.8" hidden="false" customHeight="false" outlineLevel="0" collapsed="false">
      <c r="A218" s="2" t="s">
        <v>275</v>
      </c>
      <c r="B218" s="2" t="s">
        <v>276</v>
      </c>
      <c r="C218" s="2" t="s">
        <v>29</v>
      </c>
      <c r="D218" s="2" t="s">
        <v>30</v>
      </c>
      <c r="E218" s="4" t="n">
        <v>567</v>
      </c>
      <c r="F218" s="2" t="s">
        <v>31</v>
      </c>
      <c r="G218" s="2" t="s">
        <v>32</v>
      </c>
      <c r="T218" s="0" t="n">
        <f aca="false">(TABLICA!C221-$J$4)^2</f>
        <v>1507324.8299446</v>
      </c>
      <c r="U218" s="8" t="n">
        <f aca="false">(TABLICA!C221-$J$4)^3</f>
        <v>-1850590293.45445</v>
      </c>
      <c r="V218" s="0" t="n">
        <f aca="false">(TABLICA!C221-$J$4)^4</f>
        <v>2272028142967.51</v>
      </c>
      <c r="Z218" s="0" t="n">
        <f aca="false">(TABLICA!D221-$K$4)^2</f>
        <v>1958092.04349723</v>
      </c>
      <c r="AA218" s="0" t="n">
        <f aca="false">(TABLICA!D221-$K$4)^3</f>
        <v>-2739994266.58226</v>
      </c>
      <c r="AB218" s="0" t="n">
        <f aca="false">(TABLICA!D221-$K$4)^4</f>
        <v>3834124450807.16</v>
      </c>
    </row>
    <row r="219" customFormat="false" ht="13.8" hidden="false" customHeight="false" outlineLevel="0" collapsed="false">
      <c r="A219" s="2" t="s">
        <v>275</v>
      </c>
      <c r="B219" s="2" t="s">
        <v>276</v>
      </c>
      <c r="C219" s="2" t="s">
        <v>22</v>
      </c>
      <c r="D219" s="2" t="s">
        <v>30</v>
      </c>
      <c r="E219" s="4" t="n">
        <v>920</v>
      </c>
      <c r="F219" s="2" t="s">
        <v>31</v>
      </c>
      <c r="G219" s="2" t="s">
        <v>32</v>
      </c>
      <c r="T219" s="0" t="n">
        <f aca="false">(TABLICA!C222-$J$4)^2</f>
        <v>4612750.93520776</v>
      </c>
      <c r="U219" s="8" t="n">
        <f aca="false">(TABLICA!C222-$J$4)^3</f>
        <v>-9906950849.3647</v>
      </c>
      <c r="V219" s="0" t="n">
        <f aca="false">(TABLICA!C222-$J$4)^4</f>
        <v>21277471190260</v>
      </c>
      <c r="Z219" s="0" t="n">
        <f aca="false">(TABLICA!D222-$K$4)^2</f>
        <v>3866408.13297091</v>
      </c>
      <c r="AA219" s="0" t="n">
        <f aca="false">(TABLICA!D222-$K$4)^3</f>
        <v>-7602589535.16842</v>
      </c>
      <c r="AB219" s="0" t="n">
        <f aca="false">(TABLICA!D222-$K$4)^4</f>
        <v>14949111850703.6</v>
      </c>
    </row>
    <row r="220" customFormat="false" ht="13.8" hidden="false" customHeight="false" outlineLevel="0" collapsed="false">
      <c r="A220" s="2" t="s">
        <v>277</v>
      </c>
      <c r="B220" s="2" t="s">
        <v>278</v>
      </c>
      <c r="C220" s="2" t="s">
        <v>29</v>
      </c>
      <c r="D220" s="2" t="s">
        <v>30</v>
      </c>
      <c r="E220" s="4" t="n">
        <v>949</v>
      </c>
      <c r="F220" s="2" t="s">
        <v>31</v>
      </c>
      <c r="G220" s="2" t="s">
        <v>32</v>
      </c>
      <c r="T220" s="0" t="n">
        <f aca="false">(TABLICA!C223-$J$4)^2</f>
        <v>369337.672049861</v>
      </c>
      <c r="U220" s="8" t="n">
        <f aca="false">(TABLICA!C223-$J$4)^3</f>
        <v>-224458166.599607</v>
      </c>
      <c r="V220" s="0" t="n">
        <f aca="false">(TABLICA!C223-$J$4)^4</f>
        <v>136410315995.211</v>
      </c>
      <c r="Z220" s="0" t="n">
        <f aca="false">(TABLICA!D223-$K$4)^2</f>
        <v>1034936.76981302</v>
      </c>
      <c r="AA220" s="0" t="n">
        <f aca="false">(TABLICA!D223-$K$4)^3</f>
        <v>-1052860240.55549</v>
      </c>
      <c r="AB220" s="0" t="n">
        <f aca="false">(TABLICA!D223-$K$4)^4</f>
        <v>1071094117511.01</v>
      </c>
    </row>
    <row r="221" customFormat="false" ht="13.8" hidden="false" customHeight="false" outlineLevel="0" collapsed="false">
      <c r="A221" s="2" t="s">
        <v>277</v>
      </c>
      <c r="B221" s="2" t="s">
        <v>278</v>
      </c>
      <c r="C221" s="2" t="s">
        <v>22</v>
      </c>
      <c r="D221" s="2" t="s">
        <v>30</v>
      </c>
      <c r="E221" s="4" t="n">
        <v>1540</v>
      </c>
      <c r="F221" s="2" t="s">
        <v>31</v>
      </c>
      <c r="G221" s="2" t="s">
        <v>32</v>
      </c>
      <c r="T221" s="0" t="n">
        <f aca="false">(TABLICA!C224-$J$4)^2</f>
        <v>4612750.93520776</v>
      </c>
      <c r="U221" s="8" t="n">
        <f aca="false">(TABLICA!C224-$J$4)^3</f>
        <v>-9906950849.3647</v>
      </c>
      <c r="V221" s="0" t="n">
        <f aca="false">(TABLICA!C224-$J$4)^4</f>
        <v>21277471190260</v>
      </c>
      <c r="Z221" s="0" t="n">
        <f aca="false">(TABLICA!D224-$K$4)^2</f>
        <v>3866408.13297091</v>
      </c>
      <c r="AA221" s="0" t="n">
        <f aca="false">(TABLICA!D224-$K$4)^3</f>
        <v>-7602589535.16842</v>
      </c>
      <c r="AB221" s="0" t="n">
        <f aca="false">(TABLICA!D224-$K$4)^4</f>
        <v>14949111850703.6</v>
      </c>
    </row>
    <row r="222" customFormat="false" ht="13.8" hidden="false" customHeight="false" outlineLevel="0" collapsed="false">
      <c r="A222" s="2" t="s">
        <v>279</v>
      </c>
      <c r="B222" s="2" t="s">
        <v>280</v>
      </c>
      <c r="C222" s="2" t="s">
        <v>29</v>
      </c>
      <c r="D222" s="2" t="s">
        <v>30</v>
      </c>
      <c r="E222" s="4" t="n">
        <v>637</v>
      </c>
      <c r="F222" s="2" t="s">
        <v>31</v>
      </c>
      <c r="G222" s="2" t="s">
        <v>32</v>
      </c>
      <c r="T222" s="0" t="n">
        <f aca="false">(TABLICA!C225-$J$4)^2</f>
        <v>1085204.68257618</v>
      </c>
      <c r="U222" s="8" t="n">
        <f aca="false">(TABLICA!C225-$J$4)^3</f>
        <v>-1130491987.46116</v>
      </c>
      <c r="V222" s="0" t="n">
        <f aca="false">(TABLICA!C225-$J$4)^4</f>
        <v>1177669203085.26</v>
      </c>
      <c r="Z222" s="0" t="n">
        <f aca="false">(TABLICA!D225-$K$4)^2</f>
        <v>1767087.46454986</v>
      </c>
      <c r="AA222" s="0" t="n">
        <f aca="false">(TABLICA!D225-$K$4)^3</f>
        <v>-2349021918.23732</v>
      </c>
      <c r="AB222" s="0" t="n">
        <f aca="false">(TABLICA!D225-$K$4)^4</f>
        <v>3122598107369.26</v>
      </c>
    </row>
    <row r="223" customFormat="false" ht="13.8" hidden="false" customHeight="false" outlineLevel="0" collapsed="false">
      <c r="A223" s="2" t="s">
        <v>279</v>
      </c>
      <c r="B223" s="2" t="s">
        <v>280</v>
      </c>
      <c r="C223" s="2" t="s">
        <v>22</v>
      </c>
      <c r="D223" s="2" t="s">
        <v>30</v>
      </c>
      <c r="E223" s="4" t="n">
        <v>1106</v>
      </c>
      <c r="F223" s="2" t="s">
        <v>31</v>
      </c>
      <c r="G223" s="2" t="s">
        <v>32</v>
      </c>
      <c r="T223" s="0" t="n">
        <f aca="false">(TABLICA!C226-$J$4)^2</f>
        <v>4612750.93520776</v>
      </c>
      <c r="U223" s="8" t="n">
        <f aca="false">(TABLICA!C226-$J$4)^3</f>
        <v>-9906950849.3647</v>
      </c>
      <c r="V223" s="0" t="n">
        <f aca="false">(TABLICA!C226-$J$4)^4</f>
        <v>21277471190260</v>
      </c>
      <c r="Z223" s="0" t="n">
        <f aca="false">(TABLICA!D226-$K$4)^2</f>
        <v>3866408.13297091</v>
      </c>
      <c r="AA223" s="0" t="n">
        <f aca="false">(TABLICA!D226-$K$4)^3</f>
        <v>-7602589535.16842</v>
      </c>
      <c r="AB223" s="0" t="n">
        <f aca="false">(TABLICA!D226-$K$4)^4</f>
        <v>14949111850703.6</v>
      </c>
    </row>
    <row r="224" customFormat="false" ht="13.8" hidden="false" customHeight="false" outlineLevel="0" collapsed="false">
      <c r="A224" s="2" t="s">
        <v>281</v>
      </c>
      <c r="B224" s="2" t="s">
        <v>282</v>
      </c>
      <c r="C224" s="2" t="s">
        <v>29</v>
      </c>
      <c r="D224" s="2" t="s">
        <v>30</v>
      </c>
      <c r="E224" s="4" t="n">
        <v>1724</v>
      </c>
      <c r="F224" s="2" t="s">
        <v>31</v>
      </c>
      <c r="G224" s="2" t="s">
        <v>32</v>
      </c>
      <c r="T224" s="0" t="n">
        <f aca="false">(TABLICA!C227-$J$4)^2</f>
        <v>513040.45099723</v>
      </c>
      <c r="U224" s="8" t="n">
        <f aca="false">(TABLICA!C227-$J$4)^3</f>
        <v>367474673.771916</v>
      </c>
      <c r="V224" s="0" t="n">
        <f aca="false">(TABLICA!C227-$J$4)^4</f>
        <v>263210504359.441</v>
      </c>
      <c r="Z224" s="0" t="n">
        <f aca="false">(TABLICA!D227-$K$4)^2</f>
        <v>58718.2171814404</v>
      </c>
      <c r="AA224" s="0" t="n">
        <f aca="false">(TABLICA!D227-$K$4)^3</f>
        <v>-14228505.6744321</v>
      </c>
      <c r="AB224" s="0" t="n">
        <f aca="false">(TABLICA!D227-$K$4)^4</f>
        <v>3447829028.9668</v>
      </c>
    </row>
    <row r="225" customFormat="false" ht="13.8" hidden="false" customHeight="false" outlineLevel="0" collapsed="false">
      <c r="A225" s="2" t="s">
        <v>281</v>
      </c>
      <c r="B225" s="2" t="s">
        <v>282</v>
      </c>
      <c r="C225" s="2" t="s">
        <v>22</v>
      </c>
      <c r="D225" s="2" t="s">
        <v>30</v>
      </c>
      <c r="E225" s="4" t="n">
        <v>2864</v>
      </c>
      <c r="F225" s="2" t="s">
        <v>31</v>
      </c>
      <c r="G225" s="2" t="s">
        <v>32</v>
      </c>
      <c r="T225" s="0" t="n">
        <f aca="false">(TABLICA!C228-$J$4)^2</f>
        <v>4612750.93520776</v>
      </c>
      <c r="U225" s="8" t="n">
        <f aca="false">(TABLICA!C228-$J$4)^3</f>
        <v>-9906950849.3647</v>
      </c>
      <c r="V225" s="0" t="n">
        <f aca="false">(TABLICA!C228-$J$4)^4</f>
        <v>21277471190260</v>
      </c>
      <c r="Z225" s="0" t="n">
        <f aca="false">(TABLICA!D228-$K$4)^2</f>
        <v>3866408.13297091</v>
      </c>
      <c r="AA225" s="0" t="n">
        <f aca="false">(TABLICA!D228-$K$4)^3</f>
        <v>-7602589535.16842</v>
      </c>
      <c r="AB225" s="0" t="n">
        <f aca="false">(TABLICA!D228-$K$4)^4</f>
        <v>14949111850703.6</v>
      </c>
    </row>
    <row r="226" customFormat="false" ht="13.8" hidden="false" customHeight="false" outlineLevel="0" collapsed="false">
      <c r="A226" s="2" t="s">
        <v>283</v>
      </c>
      <c r="B226" s="2" t="s">
        <v>284</v>
      </c>
      <c r="C226" s="2" t="s">
        <v>29</v>
      </c>
      <c r="D226" s="2" t="s">
        <v>30</v>
      </c>
      <c r="E226" s="4" t="n">
        <v>1187</v>
      </c>
      <c r="F226" s="2" t="s">
        <v>31</v>
      </c>
      <c r="G226" s="2" t="s">
        <v>32</v>
      </c>
      <c r="T226" s="0" t="n">
        <f aca="false">(TABLICA!C229-$J$4)^2</f>
        <v>33757.293102493</v>
      </c>
      <c r="U226" s="8" t="n">
        <f aca="false">(TABLICA!C229-$J$4)^3</f>
        <v>-6202280.76271014</v>
      </c>
      <c r="V226" s="0" t="n">
        <f aca="false">(TABLICA!C229-$J$4)^4</f>
        <v>1139554837.60762</v>
      </c>
      <c r="Z226" s="0" t="n">
        <f aca="false">(TABLICA!D229-$K$4)^2</f>
        <v>607337.201391967</v>
      </c>
      <c r="AA226" s="0" t="n">
        <f aca="false">(TABLICA!D229-$K$4)^3</f>
        <v>-473309068.835312</v>
      </c>
      <c r="AB226" s="0" t="n">
        <f aca="false">(TABLICA!D229-$K$4)^4</f>
        <v>368858476194.626</v>
      </c>
    </row>
    <row r="227" customFormat="false" ht="13.8" hidden="false" customHeight="false" outlineLevel="0" collapsed="false">
      <c r="A227" s="2" t="s">
        <v>283</v>
      </c>
      <c r="B227" s="2" t="s">
        <v>284</v>
      </c>
      <c r="C227" s="2" t="s">
        <v>22</v>
      </c>
      <c r="D227" s="2" t="s">
        <v>30</v>
      </c>
      <c r="E227" s="4" t="n">
        <v>1964</v>
      </c>
      <c r="F227" s="2" t="s">
        <v>31</v>
      </c>
      <c r="G227" s="2" t="s">
        <v>32</v>
      </c>
      <c r="T227" s="0" t="n">
        <f aca="false">(TABLICA!C230-$J$4)^2</f>
        <v>4612750.93520776</v>
      </c>
      <c r="U227" s="8" t="n">
        <f aca="false">(TABLICA!C230-$J$4)^3</f>
        <v>-9906950849.3647</v>
      </c>
      <c r="V227" s="0" t="n">
        <f aca="false">(TABLICA!C230-$J$4)^4</f>
        <v>21277471190260</v>
      </c>
      <c r="Z227" s="0" t="n">
        <f aca="false">(TABLICA!D230-$K$4)^2</f>
        <v>3866408.13297091</v>
      </c>
      <c r="AA227" s="0" t="n">
        <f aca="false">(TABLICA!D230-$K$4)^3</f>
        <v>-7602589535.16842</v>
      </c>
      <c r="AB227" s="0" t="n">
        <f aca="false">(TABLICA!D230-$K$4)^4</f>
        <v>14949111850703.6</v>
      </c>
    </row>
    <row r="228" customFormat="false" ht="13.8" hidden="false" customHeight="false" outlineLevel="0" collapsed="false">
      <c r="A228" s="2" t="s">
        <v>285</v>
      </c>
      <c r="B228" s="2" t="s">
        <v>286</v>
      </c>
      <c r="C228" s="2" t="s">
        <v>29</v>
      </c>
      <c r="D228" s="2" t="s">
        <v>30</v>
      </c>
      <c r="E228" s="4" t="n">
        <v>1476</v>
      </c>
      <c r="F228" s="2" t="s">
        <v>31</v>
      </c>
      <c r="G228" s="2" t="s">
        <v>32</v>
      </c>
      <c r="T228" s="0" t="n">
        <f aca="false">(TABLICA!C231-$J$4)^2</f>
        <v>48518.1773130195</v>
      </c>
      <c r="U228" s="8" t="n">
        <f aca="false">(TABLICA!C231-$J$4)^3</f>
        <v>10687022.3090904</v>
      </c>
      <c r="V228" s="0" t="n">
        <f aca="false">(TABLICA!C231-$J$4)^4</f>
        <v>2354013529.7776</v>
      </c>
      <c r="Z228" s="0" t="n">
        <f aca="false">(TABLICA!D231-$K$4)^2</f>
        <v>240412.154023546</v>
      </c>
      <c r="AA228" s="0" t="n">
        <f aca="false">(TABLICA!D231-$K$4)^3</f>
        <v>-117878507.762687</v>
      </c>
      <c r="AB228" s="0" t="n">
        <f aca="false">(TABLICA!D231-$K$4)^4</f>
        <v>57798003802.241</v>
      </c>
    </row>
    <row r="229" customFormat="false" ht="13.8" hidden="false" customHeight="false" outlineLevel="0" collapsed="false">
      <c r="A229" s="2" t="s">
        <v>285</v>
      </c>
      <c r="B229" s="2" t="s">
        <v>286</v>
      </c>
      <c r="C229" s="2" t="s">
        <v>22</v>
      </c>
      <c r="D229" s="2" t="s">
        <v>30</v>
      </c>
      <c r="E229" s="4" t="n">
        <v>2368</v>
      </c>
      <c r="F229" s="2" t="s">
        <v>31</v>
      </c>
      <c r="G229" s="2" t="s">
        <v>32</v>
      </c>
      <c r="T229" s="0" t="n">
        <f aca="false">(TABLICA!C232-$J$4)^2</f>
        <v>4612750.93520776</v>
      </c>
      <c r="U229" s="8" t="n">
        <f aca="false">(TABLICA!C232-$J$4)^3</f>
        <v>-9906950849.3647</v>
      </c>
      <c r="V229" s="0" t="n">
        <f aca="false">(TABLICA!C232-$J$4)^4</f>
        <v>21277471190260</v>
      </c>
      <c r="Z229" s="0" t="n">
        <f aca="false">(TABLICA!D232-$K$4)^2</f>
        <v>3866408.13297091</v>
      </c>
      <c r="AA229" s="0" t="n">
        <f aca="false">(TABLICA!D232-$K$4)^3</f>
        <v>-7602589535.16842</v>
      </c>
      <c r="AB229" s="0" t="n">
        <f aca="false">(TABLICA!D232-$K$4)^4</f>
        <v>14949111850703.6</v>
      </c>
    </row>
    <row r="230" customFormat="false" ht="13.8" hidden="false" customHeight="false" outlineLevel="0" collapsed="false">
      <c r="A230" s="2" t="s">
        <v>287</v>
      </c>
      <c r="B230" s="2" t="s">
        <v>288</v>
      </c>
      <c r="C230" s="2" t="s">
        <v>29</v>
      </c>
      <c r="D230" s="2" t="s">
        <v>30</v>
      </c>
      <c r="E230" s="4" t="n">
        <v>618</v>
      </c>
      <c r="F230" s="2" t="s">
        <v>31</v>
      </c>
      <c r="G230" s="2" t="s">
        <v>32</v>
      </c>
      <c r="T230" s="0" t="n">
        <f aca="false">(TABLICA!C233-$J$4)^2</f>
        <v>1490185.58783933</v>
      </c>
      <c r="U230" s="8" t="n">
        <f aca="false">(TABLICA!C233-$J$4)^3</f>
        <v>-1819116605.56772</v>
      </c>
      <c r="V230" s="0" t="n">
        <f aca="false">(TABLICA!C233-$J$4)^4</f>
        <v>2220653086204.06</v>
      </c>
      <c r="Z230" s="0" t="n">
        <f aca="false">(TABLICA!D233-$K$4)^2</f>
        <v>1817962.56454986</v>
      </c>
      <c r="AA230" s="0" t="n">
        <f aca="false">(TABLICA!D233-$K$4)^3</f>
        <v>-2451192414.56666</v>
      </c>
      <c r="AB230" s="0" t="n">
        <f aca="false">(TABLICA!D233-$K$4)^4</f>
        <v>3304987886104.71</v>
      </c>
    </row>
    <row r="231" customFormat="false" ht="13.8" hidden="false" customHeight="false" outlineLevel="0" collapsed="false">
      <c r="A231" s="2" t="s">
        <v>287</v>
      </c>
      <c r="B231" s="2" t="s">
        <v>288</v>
      </c>
      <c r="C231" s="2" t="s">
        <v>22</v>
      </c>
      <c r="D231" s="2" t="s">
        <v>30</v>
      </c>
      <c r="E231" s="4" t="n">
        <v>927</v>
      </c>
      <c r="F231" s="2" t="s">
        <v>31</v>
      </c>
      <c r="G231" s="2" t="s">
        <v>32</v>
      </c>
      <c r="T231" s="0" t="n">
        <f aca="false">(TABLICA!C234-$J$4)^2</f>
        <v>4612750.93520776</v>
      </c>
      <c r="U231" s="8" t="n">
        <f aca="false">(TABLICA!C234-$J$4)^3</f>
        <v>-9906950849.3647</v>
      </c>
      <c r="V231" s="0" t="n">
        <f aca="false">(TABLICA!C234-$J$4)^4</f>
        <v>21277471190260</v>
      </c>
      <c r="Z231" s="0" t="n">
        <f aca="false">(TABLICA!D234-$K$4)^2</f>
        <v>3866408.13297091</v>
      </c>
      <c r="AA231" s="0" t="n">
        <f aca="false">(TABLICA!D234-$K$4)^3</f>
        <v>-7602589535.16842</v>
      </c>
      <c r="AB231" s="0" t="n">
        <f aca="false">(TABLICA!D234-$K$4)^4</f>
        <v>14949111850703.6</v>
      </c>
    </row>
    <row r="232" customFormat="false" ht="13.8" hidden="false" customHeight="false" outlineLevel="0" collapsed="false">
      <c r="A232" s="2" t="s">
        <v>289</v>
      </c>
      <c r="B232" s="2" t="s">
        <v>290</v>
      </c>
      <c r="C232" s="2" t="s">
        <v>29</v>
      </c>
      <c r="D232" s="2" t="s">
        <v>30</v>
      </c>
      <c r="E232" s="4" t="n">
        <v>3127</v>
      </c>
      <c r="F232" s="2" t="s">
        <v>31</v>
      </c>
      <c r="G232" s="2" t="s">
        <v>32</v>
      </c>
      <c r="T232" s="0" t="n">
        <f aca="false">(TABLICA!C235-$J$4)^2</f>
        <v>1595847.10362881</v>
      </c>
      <c r="U232" s="8" t="n">
        <f aca="false">(TABLICA!C235-$J$4)^3</f>
        <v>2015983250.84258</v>
      </c>
      <c r="V232" s="0" t="n">
        <f aca="false">(TABLICA!C235-$J$4)^4</f>
        <v>2546727978160.46</v>
      </c>
      <c r="Z232" s="0" t="n">
        <f aca="false">(TABLICA!D235-$K$4)^2</f>
        <v>1347181.72770776</v>
      </c>
      <c r="AA232" s="0" t="n">
        <f aca="false">(TABLICA!D235-$K$4)^3</f>
        <v>1563649014.84488</v>
      </c>
      <c r="AB232" s="0" t="n">
        <f aca="false">(TABLICA!D235-$K$4)^4</f>
        <v>1814898607469.66</v>
      </c>
    </row>
    <row r="233" customFormat="false" ht="13.8" hidden="false" customHeight="false" outlineLevel="0" collapsed="false">
      <c r="A233" s="2" t="s">
        <v>289</v>
      </c>
      <c r="B233" s="2" t="s">
        <v>290</v>
      </c>
      <c r="C233" s="2" t="s">
        <v>22</v>
      </c>
      <c r="D233" s="2" t="s">
        <v>30</v>
      </c>
      <c r="E233" s="4" t="n">
        <v>3411</v>
      </c>
      <c r="F233" s="2" t="s">
        <v>31</v>
      </c>
      <c r="G233" s="2" t="s">
        <v>32</v>
      </c>
      <c r="T233" s="0" t="n">
        <f aca="false">(TABLICA!C236-$J$4)^2</f>
        <v>4612750.93520776</v>
      </c>
      <c r="U233" s="8" t="n">
        <f aca="false">(TABLICA!C236-$J$4)^3</f>
        <v>-9906950849.3647</v>
      </c>
      <c r="V233" s="0" t="n">
        <f aca="false">(TABLICA!C236-$J$4)^4</f>
        <v>21277471190260</v>
      </c>
      <c r="Z233" s="0" t="n">
        <f aca="false">(TABLICA!D236-$K$4)^2</f>
        <v>3866408.13297091</v>
      </c>
      <c r="AA233" s="0" t="n">
        <f aca="false">(TABLICA!D236-$K$4)^3</f>
        <v>-7602589535.16842</v>
      </c>
      <c r="AB233" s="0" t="n">
        <f aca="false">(TABLICA!D236-$K$4)^4</f>
        <v>14949111850703.6</v>
      </c>
    </row>
    <row r="234" customFormat="false" ht="13.8" hidden="false" customHeight="false" outlineLevel="0" collapsed="false">
      <c r="A234" s="2" t="s">
        <v>291</v>
      </c>
      <c r="B234" s="2" t="s">
        <v>292</v>
      </c>
      <c r="C234" s="2" t="s">
        <v>29</v>
      </c>
      <c r="D234" s="2" t="s">
        <v>30</v>
      </c>
      <c r="E234" s="4" t="n">
        <v>2717</v>
      </c>
      <c r="F234" s="2" t="s">
        <v>31</v>
      </c>
      <c r="G234" s="2" t="s">
        <v>32</v>
      </c>
      <c r="T234" s="0" t="n">
        <f aca="false">(TABLICA!C237-$J$4)^2</f>
        <v>476470.493102493</v>
      </c>
      <c r="U234" s="8" t="n">
        <f aca="false">(TABLICA!C237-$J$4)^3</f>
        <v>328892534.952027</v>
      </c>
      <c r="V234" s="0" t="n">
        <f aca="false">(TABLICA!C237-$J$4)^4</f>
        <v>227024130797.333</v>
      </c>
      <c r="Z234" s="0" t="n">
        <f aca="false">(TABLICA!D237-$K$4)^2</f>
        <v>563522.832970914</v>
      </c>
      <c r="AA234" s="0" t="n">
        <f aca="false">(TABLICA!D237-$K$4)^3</f>
        <v>423026210.0275</v>
      </c>
      <c r="AB234" s="0" t="n">
        <f aca="false">(TABLICA!D237-$K$4)^4</f>
        <v>317557983279.565</v>
      </c>
    </row>
    <row r="235" customFormat="false" ht="13.8" hidden="false" customHeight="false" outlineLevel="0" collapsed="false">
      <c r="A235" s="2" t="s">
        <v>291</v>
      </c>
      <c r="B235" s="2" t="s">
        <v>292</v>
      </c>
      <c r="C235" s="2" t="s">
        <v>22</v>
      </c>
      <c r="D235" s="2" t="s">
        <v>30</v>
      </c>
      <c r="E235" s="4" t="n">
        <v>2838</v>
      </c>
      <c r="F235" s="2" t="s">
        <v>31</v>
      </c>
      <c r="G235" s="2" t="s">
        <v>32</v>
      </c>
      <c r="T235" s="0" t="n">
        <f aca="false">(TABLICA!C238-$J$4)^2</f>
        <v>4612750.93520776</v>
      </c>
      <c r="U235" s="8" t="n">
        <f aca="false">(TABLICA!C238-$J$4)^3</f>
        <v>-9906950849.3647</v>
      </c>
      <c r="V235" s="0" t="n">
        <f aca="false">(TABLICA!C238-$J$4)^4</f>
        <v>21277471190260</v>
      </c>
      <c r="Z235" s="0" t="n">
        <f aca="false">(TABLICA!D238-$K$4)^2</f>
        <v>3866408.13297091</v>
      </c>
      <c r="AA235" s="0" t="n">
        <f aca="false">(TABLICA!D238-$K$4)^3</f>
        <v>-7602589535.16842</v>
      </c>
      <c r="AB235" s="0" t="n">
        <f aca="false">(TABLICA!D238-$K$4)^4</f>
        <v>14949111850703.6</v>
      </c>
    </row>
    <row r="236" customFormat="false" ht="13.8" hidden="false" customHeight="false" outlineLevel="0" collapsed="false">
      <c r="A236" s="2" t="s">
        <v>293</v>
      </c>
      <c r="B236" s="2" t="s">
        <v>294</v>
      </c>
      <c r="C236" s="2" t="s">
        <v>29</v>
      </c>
      <c r="D236" s="2" t="s">
        <v>30</v>
      </c>
      <c r="E236" s="4" t="n">
        <v>2424</v>
      </c>
      <c r="F236" s="2" t="s">
        <v>31</v>
      </c>
      <c r="G236" s="2" t="s">
        <v>32</v>
      </c>
      <c r="T236" s="0" t="n">
        <f aca="false">(TABLICA!C239-$J$4)^2</f>
        <v>283309.672049862</v>
      </c>
      <c r="U236" s="8" t="n">
        <f aca="false">(TABLICA!C239-$J$4)^3</f>
        <v>150796791.810919</v>
      </c>
      <c r="V236" s="0" t="n">
        <f aca="false">(TABLICA!C239-$J$4)^4</f>
        <v>80264370277.0002</v>
      </c>
      <c r="Z236" s="0" t="n">
        <f aca="false">(TABLICA!D239-$K$4)^2</f>
        <v>209472.427707756</v>
      </c>
      <c r="AA236" s="0" t="n">
        <f aca="false">(TABLICA!D239-$K$4)^3</f>
        <v>95871671.4592244</v>
      </c>
      <c r="AB236" s="0" t="n">
        <f aca="false">(TABLICA!D239-$K$4)^4</f>
        <v>43878697969.7812</v>
      </c>
    </row>
    <row r="237" customFormat="false" ht="13.8" hidden="false" customHeight="false" outlineLevel="0" collapsed="false">
      <c r="A237" s="2" t="s">
        <v>293</v>
      </c>
      <c r="B237" s="2" t="s">
        <v>294</v>
      </c>
      <c r="C237" s="2" t="s">
        <v>22</v>
      </c>
      <c r="D237" s="2" t="s">
        <v>30</v>
      </c>
      <c r="E237" s="4" t="n">
        <v>2680</v>
      </c>
      <c r="F237" s="2" t="s">
        <v>31</v>
      </c>
      <c r="G237" s="2" t="s">
        <v>32</v>
      </c>
      <c r="T237" s="0" t="n">
        <f aca="false">(TABLICA!C240-$J$4)^2</f>
        <v>4612750.93520776</v>
      </c>
      <c r="U237" s="8" t="n">
        <f aca="false">(TABLICA!C240-$J$4)^3</f>
        <v>-9906950849.3647</v>
      </c>
      <c r="V237" s="0" t="n">
        <f aca="false">(TABLICA!C240-$J$4)^4</f>
        <v>21277471190260</v>
      </c>
      <c r="Z237" s="0" t="n">
        <f aca="false">(TABLICA!D240-$K$4)^2</f>
        <v>3866408.13297091</v>
      </c>
      <c r="AA237" s="0" t="n">
        <f aca="false">(TABLICA!D240-$K$4)^3</f>
        <v>-7602589535.16842</v>
      </c>
      <c r="AB237" s="0" t="n">
        <f aca="false">(TABLICA!D240-$K$4)^4</f>
        <v>14949111850703.6</v>
      </c>
    </row>
    <row r="238" customFormat="false" ht="13.8" hidden="false" customHeight="false" outlineLevel="0" collapsed="false">
      <c r="A238" s="2" t="s">
        <v>295</v>
      </c>
      <c r="B238" s="2" t="s">
        <v>296</v>
      </c>
      <c r="C238" s="2" t="s">
        <v>29</v>
      </c>
      <c r="D238" s="2" t="s">
        <v>30</v>
      </c>
      <c r="E238" s="4" t="n">
        <v>910</v>
      </c>
      <c r="F238" s="2" t="s">
        <v>31</v>
      </c>
      <c r="G238" s="2" t="s">
        <v>32</v>
      </c>
      <c r="T238" s="0" t="n">
        <f aca="false">(TABLICA!C241-$J$4)^2</f>
        <v>961834.429944598</v>
      </c>
      <c r="U238" s="8" t="n">
        <f aca="false">(TABLICA!C241-$J$4)^3</f>
        <v>-943301399.165507</v>
      </c>
      <c r="V238" s="0" t="n">
        <f aca="false">(TABLICA!C241-$J$4)^4</f>
        <v>925125470626.85</v>
      </c>
      <c r="Z238" s="0" t="n">
        <f aca="false">(TABLICA!D241-$K$4)^2</f>
        <v>1115808.60665512</v>
      </c>
      <c r="AA238" s="0" t="n">
        <f aca="false">(TABLICA!D241-$K$4)^3</f>
        <v>-1178649185.57888</v>
      </c>
      <c r="AB238" s="0" t="n">
        <f aca="false">(TABLICA!D241-$K$4)^4</f>
        <v>1245028846685.65</v>
      </c>
    </row>
    <row r="239" customFormat="false" ht="13.8" hidden="false" customHeight="false" outlineLevel="0" collapsed="false">
      <c r="A239" s="2" t="s">
        <v>295</v>
      </c>
      <c r="B239" s="2" t="s">
        <v>296</v>
      </c>
      <c r="C239" s="2" t="s">
        <v>22</v>
      </c>
      <c r="D239" s="2" t="s">
        <v>30</v>
      </c>
      <c r="E239" s="4" t="n">
        <v>1167</v>
      </c>
      <c r="F239" s="2" t="s">
        <v>31</v>
      </c>
      <c r="G239" s="2" t="s">
        <v>32</v>
      </c>
      <c r="T239" s="0" t="n">
        <f aca="false">(TABLICA!C242-$J$4)^2</f>
        <v>4612750.93520776</v>
      </c>
      <c r="U239" s="8" t="n">
        <f aca="false">(TABLICA!C242-$J$4)^3</f>
        <v>-9906950849.3647</v>
      </c>
      <c r="V239" s="0" t="n">
        <f aca="false">(TABLICA!C242-$J$4)^4</f>
        <v>21277471190260</v>
      </c>
      <c r="Z239" s="0" t="n">
        <f aca="false">(TABLICA!D242-$K$4)^2</f>
        <v>3866408.13297091</v>
      </c>
      <c r="AA239" s="0" t="n">
        <f aca="false">(TABLICA!D242-$K$4)^3</f>
        <v>-7602589535.16842</v>
      </c>
      <c r="AB239" s="0" t="n">
        <f aca="false">(TABLICA!D242-$K$4)^4</f>
        <v>14949111850703.6</v>
      </c>
    </row>
    <row r="240" customFormat="false" ht="13.8" hidden="false" customHeight="false" outlineLevel="0" collapsed="false">
      <c r="A240" s="2" t="s">
        <v>297</v>
      </c>
      <c r="B240" s="2" t="s">
        <v>298</v>
      </c>
      <c r="C240" s="2" t="s">
        <v>29</v>
      </c>
      <c r="D240" s="2" t="s">
        <v>30</v>
      </c>
      <c r="E240" s="4" t="n">
        <v>3843</v>
      </c>
      <c r="F240" s="2" t="s">
        <v>31</v>
      </c>
      <c r="G240" s="2" t="s">
        <v>32</v>
      </c>
      <c r="T240" s="0" t="n">
        <f aca="false">(TABLICA!C243-$J$4)^2</f>
        <v>4286011.33520776</v>
      </c>
      <c r="U240" s="8" t="n">
        <f aca="false">(TABLICA!C243-$J$4)^3</f>
        <v>8873193919.55425</v>
      </c>
      <c r="V240" s="0" t="n">
        <f aca="false">(TABLICA!C243-$J$4)^4</f>
        <v>18369893165529.4</v>
      </c>
      <c r="Z240" s="0" t="n">
        <f aca="false">(TABLICA!D243-$K$4)^2</f>
        <v>3521933.74876039</v>
      </c>
      <c r="AA240" s="0" t="n">
        <f aca="false">(TABLICA!D243-$K$4)^3</f>
        <v>6609548188.57167</v>
      </c>
      <c r="AB240" s="0" t="n">
        <f aca="false">(TABLICA!D243-$K$4)^4</f>
        <v>12404017330657.4</v>
      </c>
    </row>
    <row r="241" customFormat="false" ht="13.8" hidden="false" customHeight="false" outlineLevel="0" collapsed="false">
      <c r="A241" s="2" t="s">
        <v>297</v>
      </c>
      <c r="B241" s="2" t="s">
        <v>298</v>
      </c>
      <c r="C241" s="2" t="s">
        <v>22</v>
      </c>
      <c r="D241" s="2" t="s">
        <v>30</v>
      </c>
      <c r="E241" s="4" t="n">
        <v>4218</v>
      </c>
      <c r="F241" s="2" t="s">
        <v>31</v>
      </c>
      <c r="G241" s="2" t="s">
        <v>32</v>
      </c>
      <c r="T241" s="0" t="n">
        <f aca="false">(TABLICA!C244-$J$4)^2</f>
        <v>4612750.93520776</v>
      </c>
      <c r="U241" s="8" t="n">
        <f aca="false">(TABLICA!C244-$J$4)^3</f>
        <v>-9906950849.3647</v>
      </c>
      <c r="V241" s="0" t="n">
        <f aca="false">(TABLICA!C244-$J$4)^4</f>
        <v>21277471190260</v>
      </c>
      <c r="Z241" s="0" t="n">
        <f aca="false">(TABLICA!D244-$K$4)^2</f>
        <v>3866408.13297091</v>
      </c>
      <c r="AA241" s="0" t="n">
        <f aca="false">(TABLICA!D244-$K$4)^3</f>
        <v>-7602589535.16842</v>
      </c>
      <c r="AB241" s="0" t="n">
        <f aca="false">(TABLICA!D244-$K$4)^4</f>
        <v>14949111850703.6</v>
      </c>
    </row>
    <row r="242" customFormat="false" ht="13.8" hidden="false" customHeight="false" outlineLevel="0" collapsed="false">
      <c r="A242" s="2" t="s">
        <v>299</v>
      </c>
      <c r="B242" s="2" t="s">
        <v>300</v>
      </c>
      <c r="C242" s="2" t="s">
        <v>29</v>
      </c>
      <c r="D242" s="2" t="s">
        <v>30</v>
      </c>
      <c r="E242" s="4" t="n">
        <v>1004</v>
      </c>
      <c r="F242" s="2" t="s">
        <v>31</v>
      </c>
      <c r="G242" s="2" t="s">
        <v>32</v>
      </c>
      <c r="T242" s="0" t="n">
        <f aca="false">(TABLICA!C245-$J$4)^2</f>
        <v>722043.756260388</v>
      </c>
      <c r="U242" s="8" t="n">
        <f aca="false">(TABLICA!C245-$J$4)^3</f>
        <v>-613543381.076228</v>
      </c>
      <c r="V242" s="0" t="n">
        <f aca="false">(TABLICA!C245-$J$4)^4</f>
        <v>521347185954.61</v>
      </c>
      <c r="Z242" s="0" t="n">
        <f aca="false">(TABLICA!D245-$K$4)^2</f>
        <v>926056.74349723</v>
      </c>
      <c r="AA242" s="0" t="n">
        <f aca="false">(TABLICA!D245-$K$4)^3</f>
        <v>-891161463.207396</v>
      </c>
      <c r="AB242" s="0" t="n">
        <f aca="false">(TABLICA!D245-$K$4)^4</f>
        <v>857581092176.694</v>
      </c>
    </row>
    <row r="243" customFormat="false" ht="13.8" hidden="false" customHeight="false" outlineLevel="0" collapsed="false">
      <c r="A243" s="2" t="s">
        <v>299</v>
      </c>
      <c r="B243" s="2" t="s">
        <v>300</v>
      </c>
      <c r="C243" s="2" t="s">
        <v>22</v>
      </c>
      <c r="D243" s="2" t="s">
        <v>30</v>
      </c>
      <c r="E243" s="4" t="n">
        <v>1298</v>
      </c>
      <c r="F243" s="2" t="s">
        <v>31</v>
      </c>
      <c r="G243" s="2" t="s">
        <v>32</v>
      </c>
      <c r="T243" s="0" t="n">
        <f aca="false">(TABLICA!C246-$J$4)^2</f>
        <v>4612750.93520776</v>
      </c>
      <c r="U243" s="8" t="n">
        <f aca="false">(TABLICA!C246-$J$4)^3</f>
        <v>-9906950849.3647</v>
      </c>
      <c r="V243" s="0" t="n">
        <f aca="false">(TABLICA!C246-$J$4)^4</f>
        <v>21277471190260</v>
      </c>
      <c r="Z243" s="0" t="n">
        <f aca="false">(TABLICA!D246-$K$4)^2</f>
        <v>3866408.13297091</v>
      </c>
      <c r="AA243" s="0" t="n">
        <f aca="false">(TABLICA!D246-$K$4)^3</f>
        <v>-7602589535.16842</v>
      </c>
      <c r="AB243" s="0" t="n">
        <f aca="false">(TABLICA!D246-$K$4)^4</f>
        <v>14949111850703.6</v>
      </c>
    </row>
    <row r="244" customFormat="false" ht="13.8" hidden="false" customHeight="false" outlineLevel="0" collapsed="false">
      <c r="A244" s="2" t="s">
        <v>301</v>
      </c>
      <c r="B244" s="2" t="s">
        <v>302</v>
      </c>
      <c r="C244" s="2" t="s">
        <v>29</v>
      </c>
      <c r="D244" s="2" t="s">
        <v>30</v>
      </c>
      <c r="E244" s="4" t="n">
        <v>902</v>
      </c>
      <c r="F244" s="2" t="s">
        <v>31</v>
      </c>
      <c r="G244" s="2" t="s">
        <v>32</v>
      </c>
      <c r="T244" s="0" t="n">
        <f aca="false">(TABLICA!C247-$J$4)^2</f>
        <v>611104.261523545</v>
      </c>
      <c r="U244" s="8" t="n">
        <f aca="false">(TABLICA!C247-$J$4)^3</f>
        <v>-477719499.262267</v>
      </c>
      <c r="V244" s="0" t="n">
        <f aca="false">(TABLICA!C247-$J$4)^4</f>
        <v>373448418452.238</v>
      </c>
      <c r="Z244" s="0" t="n">
        <f aca="false">(TABLICA!D247-$K$4)^2</f>
        <v>1132773.70139197</v>
      </c>
      <c r="AA244" s="0" t="n">
        <f aca="false">(TABLICA!D247-$K$4)^3</f>
        <v>-1205631917.27544</v>
      </c>
      <c r="AB244" s="0" t="n">
        <f aca="false">(TABLICA!D247-$K$4)^4</f>
        <v>1283176258565.26</v>
      </c>
    </row>
    <row r="245" customFormat="false" ht="13.8" hidden="false" customHeight="false" outlineLevel="0" collapsed="false">
      <c r="A245" s="2" t="s">
        <v>301</v>
      </c>
      <c r="B245" s="2" t="s">
        <v>302</v>
      </c>
      <c r="C245" s="2" t="s">
        <v>22</v>
      </c>
      <c r="D245" s="2" t="s">
        <v>30</v>
      </c>
      <c r="E245" s="4" t="n">
        <v>1366</v>
      </c>
      <c r="F245" s="2" t="s">
        <v>31</v>
      </c>
      <c r="G245" s="2" t="s">
        <v>32</v>
      </c>
      <c r="T245" s="0" t="n">
        <f aca="false">(TABLICA!C248-$J$4)^2</f>
        <v>4612750.93520776</v>
      </c>
      <c r="U245" s="8" t="n">
        <f aca="false">(TABLICA!C248-$J$4)^3</f>
        <v>-9906950849.3647</v>
      </c>
      <c r="V245" s="0" t="n">
        <f aca="false">(TABLICA!C248-$J$4)^4</f>
        <v>21277471190260</v>
      </c>
      <c r="Z245" s="0" t="n">
        <f aca="false">(TABLICA!D248-$K$4)^2</f>
        <v>3866408.13297091</v>
      </c>
      <c r="AA245" s="0" t="n">
        <f aca="false">(TABLICA!D248-$K$4)^3</f>
        <v>-7602589535.16842</v>
      </c>
      <c r="AB245" s="0" t="n">
        <f aca="false">(TABLICA!D248-$K$4)^4</f>
        <v>14949111850703.6</v>
      </c>
    </row>
    <row r="246" customFormat="false" ht="13.8" hidden="false" customHeight="false" outlineLevel="0" collapsed="false">
      <c r="A246" s="2" t="s">
        <v>303</v>
      </c>
      <c r="B246" s="2" t="s">
        <v>304</v>
      </c>
      <c r="C246" s="2" t="s">
        <v>29</v>
      </c>
      <c r="D246" s="2" t="s">
        <v>30</v>
      </c>
      <c r="E246" s="4" t="n">
        <v>431</v>
      </c>
      <c r="F246" s="2" t="s">
        <v>31</v>
      </c>
      <c r="G246" s="2" t="s">
        <v>32</v>
      </c>
      <c r="T246" s="0" t="n">
        <f aca="false">(TABLICA!C249-$J$4)^2</f>
        <v>2597678.68257618</v>
      </c>
      <c r="U246" s="8" t="n">
        <f aca="false">(TABLICA!C249-$J$4)^3</f>
        <v>-4186760764.66642</v>
      </c>
      <c r="V246" s="0" t="n">
        <f aca="false">(TABLICA!C249-$J$4)^4</f>
        <v>6747934537910.7</v>
      </c>
      <c r="Z246" s="0" t="n">
        <f aca="false">(TABLICA!D249-$K$4)^2</f>
        <v>2357202.65402355</v>
      </c>
      <c r="AA246" s="0" t="n">
        <f aca="false">(TABLICA!D249-$K$4)^3</f>
        <v>-3619056656.8765</v>
      </c>
      <c r="AB246" s="0" t="n">
        <f aca="false">(TABLICA!D249-$K$4)^4</f>
        <v>5556404352135.65</v>
      </c>
    </row>
    <row r="247" customFormat="false" ht="13.8" hidden="false" customHeight="false" outlineLevel="0" collapsed="false">
      <c r="A247" s="2" t="s">
        <v>303</v>
      </c>
      <c r="B247" s="2" t="s">
        <v>304</v>
      </c>
      <c r="C247" s="2" t="s">
        <v>22</v>
      </c>
      <c r="D247" s="2" t="s">
        <v>30</v>
      </c>
      <c r="E247" s="4" t="n">
        <v>536</v>
      </c>
      <c r="F247" s="2" t="s">
        <v>31</v>
      </c>
      <c r="G247" s="2" t="s">
        <v>32</v>
      </c>
      <c r="T247" s="0" t="n">
        <f aca="false">(TABLICA!C250-$J$4)^2</f>
        <v>4612750.93520776</v>
      </c>
      <c r="U247" s="8" t="n">
        <f aca="false">(TABLICA!C250-$J$4)^3</f>
        <v>-9906950849.3647</v>
      </c>
      <c r="V247" s="0" t="n">
        <f aca="false">(TABLICA!C250-$J$4)^4</f>
        <v>21277471190260</v>
      </c>
      <c r="Z247" s="0" t="n">
        <f aca="false">(TABLICA!D250-$K$4)^2</f>
        <v>3866408.13297091</v>
      </c>
      <c r="AA247" s="0" t="n">
        <f aca="false">(TABLICA!D250-$K$4)^3</f>
        <v>-7602589535.16842</v>
      </c>
      <c r="AB247" s="0" t="n">
        <f aca="false">(TABLICA!D250-$K$4)^4</f>
        <v>14949111850703.6</v>
      </c>
    </row>
    <row r="248" customFormat="false" ht="13.8" hidden="false" customHeight="false" outlineLevel="0" collapsed="false">
      <c r="A248" s="2" t="s">
        <v>305</v>
      </c>
      <c r="B248" s="2" t="s">
        <v>306</v>
      </c>
      <c r="C248" s="2" t="s">
        <v>29</v>
      </c>
      <c r="D248" s="2" t="s">
        <v>30</v>
      </c>
      <c r="E248" s="4" t="n">
        <v>1040</v>
      </c>
      <c r="F248" s="2" t="s">
        <v>31</v>
      </c>
      <c r="G248" s="2" t="s">
        <v>32</v>
      </c>
      <c r="T248" s="0" t="n">
        <f aca="false">(TABLICA!C251-$J$4)^2</f>
        <v>667050.472049861</v>
      </c>
      <c r="U248" s="8" t="n">
        <f aca="false">(TABLICA!C251-$J$4)^3</f>
        <v>-544801185.27487</v>
      </c>
      <c r="V248" s="0" t="n">
        <f aca="false">(TABLICA!C251-$J$4)^4</f>
        <v>444956332261.943</v>
      </c>
      <c r="Z248" s="0" t="n">
        <f aca="false">(TABLICA!D251-$K$4)^2</f>
        <v>858065.81718144</v>
      </c>
      <c r="AA248" s="0" t="n">
        <f aca="false">(TABLICA!D251-$K$4)^3</f>
        <v>-794842172.930748</v>
      </c>
      <c r="AB248" s="0" t="n">
        <f aca="false">(TABLICA!D251-$K$4)^4</f>
        <v>736276946615.253</v>
      </c>
    </row>
    <row r="249" customFormat="false" ht="13.8" hidden="false" customHeight="false" outlineLevel="0" collapsed="false">
      <c r="A249" s="2" t="s">
        <v>305</v>
      </c>
      <c r="B249" s="2" t="s">
        <v>306</v>
      </c>
      <c r="C249" s="2" t="s">
        <v>22</v>
      </c>
      <c r="D249" s="2" t="s">
        <v>30</v>
      </c>
      <c r="E249" s="4" t="n">
        <v>1331</v>
      </c>
      <c r="F249" s="2" t="s">
        <v>31</v>
      </c>
      <c r="G249" s="2" t="s">
        <v>32</v>
      </c>
      <c r="T249" s="0" t="n">
        <f aca="false">(TABLICA!C252-$J$4)^2</f>
        <v>4612750.93520776</v>
      </c>
      <c r="U249" s="8" t="n">
        <f aca="false">(TABLICA!C252-$J$4)^3</f>
        <v>-9906950849.3647</v>
      </c>
      <c r="V249" s="0" t="n">
        <f aca="false">(TABLICA!C252-$J$4)^4</f>
        <v>21277471190260</v>
      </c>
      <c r="Z249" s="0" t="n">
        <f aca="false">(TABLICA!D252-$K$4)^2</f>
        <v>3866408.13297091</v>
      </c>
      <c r="AA249" s="0" t="n">
        <f aca="false">(TABLICA!D252-$K$4)^3</f>
        <v>-7602589535.16842</v>
      </c>
      <c r="AB249" s="0" t="n">
        <f aca="false">(TABLICA!D252-$K$4)^4</f>
        <v>14949111850703.6</v>
      </c>
    </row>
    <row r="250" customFormat="false" ht="13.8" hidden="false" customHeight="false" outlineLevel="0" collapsed="false">
      <c r="A250" s="2" t="s">
        <v>307</v>
      </c>
      <c r="B250" s="2" t="s">
        <v>308</v>
      </c>
      <c r="C250" s="2" t="s">
        <v>29</v>
      </c>
      <c r="D250" s="2" t="s">
        <v>30</v>
      </c>
      <c r="E250" s="4" t="n">
        <v>2979</v>
      </c>
      <c r="F250" s="2" t="s">
        <v>31</v>
      </c>
      <c r="G250" s="2" t="s">
        <v>32</v>
      </c>
      <c r="T250" s="0" t="n">
        <f aca="false">(TABLICA!C253-$J$4)^2</f>
        <v>226831.608891967</v>
      </c>
      <c r="U250" s="8" t="n">
        <f aca="false">(TABLICA!C253-$J$4)^3</f>
        <v>108032732.211805</v>
      </c>
      <c r="V250" s="0" t="n">
        <f aca="false">(TABLICA!C253-$J$4)^4</f>
        <v>51452578792.5183</v>
      </c>
      <c r="Z250" s="0" t="n">
        <f aca="false">(TABLICA!D253-$K$4)^2</f>
        <v>1025523.98033934</v>
      </c>
      <c r="AA250" s="0" t="n">
        <f aca="false">(TABLICA!D253-$K$4)^3</f>
        <v>1038529243.65843</v>
      </c>
      <c r="AB250" s="0" t="n">
        <f aca="false">(TABLICA!D253-$K$4)^4</f>
        <v>1051699434251.03</v>
      </c>
    </row>
    <row r="251" customFormat="false" ht="13.8" hidden="false" customHeight="false" outlineLevel="0" collapsed="false">
      <c r="A251" s="2" t="s">
        <v>307</v>
      </c>
      <c r="B251" s="2" t="s">
        <v>308</v>
      </c>
      <c r="C251" s="2" t="s">
        <v>22</v>
      </c>
      <c r="D251" s="2" t="s">
        <v>30</v>
      </c>
      <c r="E251" s="4" t="n">
        <v>2624</v>
      </c>
      <c r="F251" s="2" t="s">
        <v>31</v>
      </c>
      <c r="G251" s="2" t="s">
        <v>32</v>
      </c>
      <c r="T251" s="0" t="n">
        <f aca="false">(TABLICA!C254-$J$4)^2</f>
        <v>4612750.93520776</v>
      </c>
      <c r="U251" s="8" t="n">
        <f aca="false">(TABLICA!C254-$J$4)^3</f>
        <v>-9906950849.3647</v>
      </c>
      <c r="V251" s="0" t="n">
        <f aca="false">(TABLICA!C254-$J$4)^4</f>
        <v>21277471190260</v>
      </c>
      <c r="Z251" s="0" t="n">
        <f aca="false">(TABLICA!D254-$K$4)^2</f>
        <v>3866408.13297091</v>
      </c>
      <c r="AA251" s="0" t="n">
        <f aca="false">(TABLICA!D254-$K$4)^3</f>
        <v>-7602589535.16842</v>
      </c>
      <c r="AB251" s="0" t="n">
        <f aca="false">(TABLICA!D254-$K$4)^4</f>
        <v>14949111850703.6</v>
      </c>
    </row>
    <row r="252" customFormat="false" ht="13.8" hidden="false" customHeight="false" outlineLevel="0" collapsed="false">
      <c r="A252" s="2" t="s">
        <v>309</v>
      </c>
      <c r="B252" s="2" t="s">
        <v>310</v>
      </c>
      <c r="C252" s="2" t="s">
        <v>29</v>
      </c>
      <c r="D252" s="2" t="s">
        <v>30</v>
      </c>
      <c r="E252" s="4" t="n">
        <v>858</v>
      </c>
      <c r="F252" s="2" t="s">
        <v>31</v>
      </c>
      <c r="G252" s="2" t="s">
        <v>32</v>
      </c>
      <c r="T252" s="0" t="n">
        <f aca="false">(TABLICA!C255-$J$4)^2</f>
        <v>1468293.41941828</v>
      </c>
      <c r="U252" s="8" t="n">
        <f aca="false">(TABLICA!C255-$J$4)^3</f>
        <v>-1779177503.46975</v>
      </c>
      <c r="V252" s="0" t="n">
        <f aca="false">(TABLICA!C255-$J$4)^4</f>
        <v>2155885565507.03</v>
      </c>
      <c r="Z252" s="0" t="n">
        <f aca="false">(TABLICA!D255-$K$4)^2</f>
        <v>1228369.7224446</v>
      </c>
      <c r="AA252" s="0" t="n">
        <f aca="false">(TABLICA!D255-$K$4)^3</f>
        <v>-1361424791.24866</v>
      </c>
      <c r="AB252" s="0" t="n">
        <f aca="false">(TABLICA!D255-$K$4)^4</f>
        <v>1508892175018.62</v>
      </c>
    </row>
    <row r="253" customFormat="false" ht="13.8" hidden="false" customHeight="false" outlineLevel="0" collapsed="false">
      <c r="A253" s="2" t="s">
        <v>309</v>
      </c>
      <c r="B253" s="2" t="s">
        <v>310</v>
      </c>
      <c r="C253" s="2" t="s">
        <v>22</v>
      </c>
      <c r="D253" s="2" t="s">
        <v>30</v>
      </c>
      <c r="E253" s="4" t="n">
        <v>936</v>
      </c>
      <c r="F253" s="2" t="s">
        <v>31</v>
      </c>
      <c r="G253" s="2" t="s">
        <v>32</v>
      </c>
      <c r="T253" s="0" t="n">
        <f aca="false">(TABLICA!C256-$J$4)^2</f>
        <v>4612750.93520776</v>
      </c>
      <c r="U253" s="8" t="n">
        <f aca="false">(TABLICA!C256-$J$4)^3</f>
        <v>-9906950849.3647</v>
      </c>
      <c r="V253" s="0" t="n">
        <f aca="false">(TABLICA!C256-$J$4)^4</f>
        <v>21277471190260</v>
      </c>
      <c r="Z253" s="0" t="n">
        <f aca="false">(TABLICA!D256-$K$4)^2</f>
        <v>3866408.13297091</v>
      </c>
      <c r="AA253" s="0" t="n">
        <f aca="false">(TABLICA!D256-$K$4)^3</f>
        <v>-7602589535.16842</v>
      </c>
      <c r="AB253" s="0" t="n">
        <f aca="false">(TABLICA!D256-$K$4)^4</f>
        <v>14949111850703.6</v>
      </c>
    </row>
    <row r="254" customFormat="false" ht="13.8" hidden="false" customHeight="false" outlineLevel="0" collapsed="false">
      <c r="A254" s="2" t="s">
        <v>311</v>
      </c>
      <c r="B254" s="2" t="s">
        <v>312</v>
      </c>
      <c r="C254" s="2" t="s">
        <v>29</v>
      </c>
      <c r="D254" s="2" t="s">
        <v>30</v>
      </c>
      <c r="E254" s="4" t="n">
        <v>1805</v>
      </c>
      <c r="F254" s="2" t="s">
        <v>31</v>
      </c>
      <c r="G254" s="2" t="s">
        <v>32</v>
      </c>
      <c r="T254" s="0" t="n">
        <f aca="false">(TABLICA!C257-$J$4)^2</f>
        <v>432610.829944598</v>
      </c>
      <c r="U254" s="8" t="n">
        <f aca="false">(TABLICA!C257-$J$4)^3</f>
        <v>-284541804.249192</v>
      </c>
      <c r="V254" s="0" t="n">
        <f aca="false">(TABLICA!C257-$J$4)^4</f>
        <v>187152130185.354</v>
      </c>
      <c r="Z254" s="0" t="n">
        <f aca="false">(TABLICA!D257-$K$4)^2</f>
        <v>26023.6329709141</v>
      </c>
      <c r="AA254" s="0" t="n">
        <f aca="false">(TABLICA!D257-$K$4)^3</f>
        <v>-4198091.38092106</v>
      </c>
      <c r="AB254" s="0" t="n">
        <f aca="false">(TABLICA!D257-$K$4)^4</f>
        <v>677229473.004847</v>
      </c>
    </row>
    <row r="255" customFormat="false" ht="13.8" hidden="false" customHeight="false" outlineLevel="0" collapsed="false">
      <c r="A255" s="2" t="s">
        <v>311</v>
      </c>
      <c r="B255" s="2" t="s">
        <v>312</v>
      </c>
      <c r="C255" s="2" t="s">
        <v>22</v>
      </c>
      <c r="D255" s="2" t="s">
        <v>30</v>
      </c>
      <c r="E255" s="4" t="n">
        <v>1490</v>
      </c>
      <c r="F255" s="2" t="s">
        <v>31</v>
      </c>
      <c r="G255" s="2" t="s">
        <v>32</v>
      </c>
      <c r="T255" s="0" t="n">
        <f aca="false">(TABLICA!C258-$J$4)^2</f>
        <v>4612750.93520776</v>
      </c>
      <c r="U255" s="8" t="n">
        <f aca="false">(TABLICA!C258-$J$4)^3</f>
        <v>-9906950849.3647</v>
      </c>
      <c r="V255" s="0" t="n">
        <f aca="false">(TABLICA!C258-$J$4)^4</f>
        <v>21277471190260</v>
      </c>
      <c r="Z255" s="0" t="n">
        <f aca="false">(TABLICA!D258-$K$4)^2</f>
        <v>3866408.13297091</v>
      </c>
      <c r="AA255" s="0" t="n">
        <f aca="false">(TABLICA!D258-$K$4)^3</f>
        <v>-7602589535.16842</v>
      </c>
      <c r="AB255" s="0" t="n">
        <f aca="false">(TABLICA!D258-$K$4)^4</f>
        <v>14949111850703.6</v>
      </c>
    </row>
    <row r="256" customFormat="false" ht="13.8" hidden="false" customHeight="false" outlineLevel="0" collapsed="false">
      <c r="A256" s="2" t="s">
        <v>313</v>
      </c>
      <c r="B256" s="2" t="s">
        <v>314</v>
      </c>
      <c r="C256" s="2" t="s">
        <v>29</v>
      </c>
      <c r="D256" s="2" t="s">
        <v>30</v>
      </c>
      <c r="E256" s="4" t="n">
        <v>1504</v>
      </c>
      <c r="F256" s="2" t="s">
        <v>31</v>
      </c>
      <c r="G256" s="2" t="s">
        <v>32</v>
      </c>
      <c r="T256" s="0" t="n">
        <f aca="false">(TABLICA!C259-$J$4)^2</f>
        <v>293473.103628809</v>
      </c>
      <c r="U256" s="8" t="n">
        <f aca="false">(TABLICA!C259-$J$4)^3</f>
        <v>-158983647.807419</v>
      </c>
      <c r="V256" s="0" t="n">
        <f aca="false">(TABLICA!C259-$J$4)^4</f>
        <v>86126462553.5255</v>
      </c>
      <c r="Z256" s="0" t="n">
        <f aca="false">(TABLICA!D259-$K$4)^2</f>
        <v>213738.322444598</v>
      </c>
      <c r="AA256" s="0" t="n">
        <f aca="false">(TABLICA!D259-$K$4)^3</f>
        <v>-98815163.7510249</v>
      </c>
      <c r="AB256" s="0" t="n">
        <f aca="false">(TABLICA!D259-$K$4)^4</f>
        <v>45684070481.4311</v>
      </c>
    </row>
    <row r="257" customFormat="false" ht="13.8" hidden="false" customHeight="false" outlineLevel="0" collapsed="false">
      <c r="A257" s="2" t="s">
        <v>313</v>
      </c>
      <c r="B257" s="2" t="s">
        <v>314</v>
      </c>
      <c r="C257" s="2" t="s">
        <v>22</v>
      </c>
      <c r="D257" s="2" t="s">
        <v>30</v>
      </c>
      <c r="E257" s="4" t="n">
        <v>1606</v>
      </c>
      <c r="F257" s="2" t="s">
        <v>31</v>
      </c>
      <c r="G257" s="2" t="s">
        <v>32</v>
      </c>
      <c r="T257" s="0" t="n">
        <f aca="false">(TABLICA!C260-$J$4)^2</f>
        <v>4612750.93520776</v>
      </c>
      <c r="U257" s="8" t="n">
        <f aca="false">(TABLICA!C260-$J$4)^3</f>
        <v>-9906950849.3647</v>
      </c>
      <c r="V257" s="0" t="n">
        <f aca="false">(TABLICA!C260-$J$4)^4</f>
        <v>21277471190260</v>
      </c>
      <c r="Z257" s="0" t="n">
        <f aca="false">(TABLICA!D260-$K$4)^2</f>
        <v>3866408.13297091</v>
      </c>
      <c r="AA257" s="0" t="n">
        <f aca="false">(TABLICA!D260-$K$4)^3</f>
        <v>-7602589535.16842</v>
      </c>
      <c r="AB257" s="0" t="n">
        <f aca="false">(TABLICA!D260-$K$4)^4</f>
        <v>14949111850703.6</v>
      </c>
    </row>
    <row r="258" customFormat="false" ht="13.8" hidden="false" customHeight="false" outlineLevel="0" collapsed="false">
      <c r="A258" s="2" t="s">
        <v>315</v>
      </c>
      <c r="B258" s="2" t="s">
        <v>316</v>
      </c>
      <c r="C258" s="2" t="s">
        <v>29</v>
      </c>
      <c r="D258" s="2" t="s">
        <v>30</v>
      </c>
      <c r="E258" s="4" t="n">
        <v>1711</v>
      </c>
      <c r="F258" s="2" t="s">
        <v>31</v>
      </c>
      <c r="G258" s="2" t="s">
        <v>32</v>
      </c>
      <c r="T258" s="0" t="n">
        <f aca="false">(TABLICA!C261-$J$4)^2</f>
        <v>410536.956260388</v>
      </c>
      <c r="U258" s="8" t="n">
        <f aca="false">(TABLICA!C261-$J$4)^3</f>
        <v>-263043992.200965</v>
      </c>
      <c r="V258" s="0" t="n">
        <f aca="false">(TABLICA!C261-$J$4)^4</f>
        <v>168540592455.543</v>
      </c>
      <c r="Z258" s="0" t="n">
        <f aca="false">(TABLICA!D261-$K$4)^2</f>
        <v>65187.4961288088</v>
      </c>
      <c r="AA258" s="0" t="n">
        <f aca="false">(TABLICA!D261-$K$4)^3</f>
        <v>-16643568.583982</v>
      </c>
      <c r="AB258" s="0" t="n">
        <f aca="false">(TABLICA!D261-$K$4)^4</f>
        <v>4249409651.54347</v>
      </c>
    </row>
    <row r="259" customFormat="false" ht="13.8" hidden="false" customHeight="false" outlineLevel="0" collapsed="false">
      <c r="A259" s="2" t="s">
        <v>315</v>
      </c>
      <c r="B259" s="2" t="s">
        <v>316</v>
      </c>
      <c r="C259" s="2" t="s">
        <v>22</v>
      </c>
      <c r="D259" s="2" t="s">
        <v>30</v>
      </c>
      <c r="E259" s="4" t="n">
        <v>1507</v>
      </c>
      <c r="F259" s="2" t="s">
        <v>31</v>
      </c>
      <c r="G259" s="2" t="s">
        <v>32</v>
      </c>
      <c r="T259" s="0" t="n">
        <f aca="false">(TABLICA!C262-$J$4)^2</f>
        <v>4612750.93520776</v>
      </c>
      <c r="U259" s="8" t="n">
        <f aca="false">(TABLICA!C262-$J$4)^3</f>
        <v>-9906950849.3647</v>
      </c>
      <c r="V259" s="0" t="n">
        <f aca="false">(TABLICA!C262-$J$4)^4</f>
        <v>21277471190260</v>
      </c>
      <c r="Z259" s="0" t="n">
        <f aca="false">(TABLICA!D262-$K$4)^2</f>
        <v>3866408.13297091</v>
      </c>
      <c r="AA259" s="0" t="n">
        <f aca="false">(TABLICA!D262-$K$4)^3</f>
        <v>-7602589535.16842</v>
      </c>
      <c r="AB259" s="0" t="n">
        <f aca="false">(TABLICA!D262-$K$4)^4</f>
        <v>14949111850703.6</v>
      </c>
    </row>
    <row r="260" customFormat="false" ht="13.8" hidden="false" customHeight="false" outlineLevel="0" collapsed="false">
      <c r="A260" s="2" t="s">
        <v>317</v>
      </c>
      <c r="B260" s="2" t="s">
        <v>318</v>
      </c>
      <c r="C260" s="2" t="s">
        <v>29</v>
      </c>
      <c r="D260" s="2" t="s">
        <v>30</v>
      </c>
      <c r="E260" s="4" t="n">
        <v>1950</v>
      </c>
      <c r="F260" s="2" t="s">
        <v>31</v>
      </c>
      <c r="G260" s="2" t="s">
        <v>32</v>
      </c>
      <c r="T260" s="0" t="n">
        <f aca="false">(TABLICA!C263-$J$4)^2</f>
        <v>99055.9667867035</v>
      </c>
      <c r="U260" s="8" t="n">
        <f aca="false">(TABLICA!C263-$J$4)^3</f>
        <v>-31176040.8309373</v>
      </c>
      <c r="V260" s="0" t="n">
        <f aca="false">(TABLICA!C263-$J$4)^4</f>
        <v>9812084556.0485</v>
      </c>
      <c r="Z260" s="0" t="n">
        <f aca="false">(TABLICA!D263-$K$4)^2</f>
        <v>266.290865650967</v>
      </c>
      <c r="AA260" s="0" t="n">
        <f aca="false">(TABLICA!D263-$K$4)^3</f>
        <v>-4345.4464681622</v>
      </c>
      <c r="AB260" s="0" t="n">
        <f aca="false">(TABLICA!D263-$K$4)^4</f>
        <v>70910.8251291412</v>
      </c>
    </row>
    <row r="261" customFormat="false" ht="13.8" hidden="false" customHeight="false" outlineLevel="0" collapsed="false">
      <c r="A261" s="2" t="s">
        <v>317</v>
      </c>
      <c r="B261" s="2" t="s">
        <v>318</v>
      </c>
      <c r="C261" s="2" t="s">
        <v>22</v>
      </c>
      <c r="D261" s="2" t="s">
        <v>30</v>
      </c>
      <c r="E261" s="4" t="n">
        <v>1833</v>
      </c>
      <c r="F261" s="2" t="s">
        <v>31</v>
      </c>
      <c r="G261" s="2" t="s">
        <v>32</v>
      </c>
      <c r="T261" s="0" t="n">
        <f aca="false">(TABLICA!C264-$J$4)^2</f>
        <v>4612750.93520776</v>
      </c>
      <c r="U261" s="8" t="n">
        <f aca="false">(TABLICA!C264-$J$4)^3</f>
        <v>-9906950849.3647</v>
      </c>
      <c r="V261" s="0" t="n">
        <f aca="false">(TABLICA!C264-$J$4)^4</f>
        <v>21277471190260</v>
      </c>
      <c r="Z261" s="0" t="n">
        <f aca="false">(TABLICA!D264-$K$4)^2</f>
        <v>3866408.13297091</v>
      </c>
      <c r="AA261" s="0" t="n">
        <f aca="false">(TABLICA!D264-$K$4)^3</f>
        <v>-7602589535.16842</v>
      </c>
      <c r="AB261" s="0" t="n">
        <f aca="false">(TABLICA!D264-$K$4)^4</f>
        <v>14949111850703.6</v>
      </c>
    </row>
    <row r="262" customFormat="false" ht="13.8" hidden="false" customHeight="false" outlineLevel="0" collapsed="false">
      <c r="A262" s="2" t="s">
        <v>319</v>
      </c>
      <c r="B262" s="2" t="s">
        <v>320</v>
      </c>
      <c r="C262" s="2" t="s">
        <v>29</v>
      </c>
      <c r="D262" s="2" t="s">
        <v>30</v>
      </c>
      <c r="E262" s="4" t="n">
        <v>2311</v>
      </c>
      <c r="F262" s="2" t="s">
        <v>31</v>
      </c>
      <c r="G262" s="2" t="s">
        <v>32</v>
      </c>
      <c r="T262" s="0" t="n">
        <f aca="false">(TABLICA!C265-$J$4)^2</f>
        <v>571941.924681441</v>
      </c>
      <c r="U262" s="8" t="n">
        <f aca="false">(TABLICA!C265-$J$4)^3</f>
        <v>432541616.312636</v>
      </c>
      <c r="V262" s="0" t="n">
        <f aca="false">(TABLICA!C265-$J$4)^4</f>
        <v>327117565208.311</v>
      </c>
      <c r="Z262" s="0" t="n">
        <f aca="false">(TABLICA!D265-$K$4)^2</f>
        <v>118805.390865651</v>
      </c>
      <c r="AA262" s="0" t="n">
        <f aca="false">(TABLICA!D265-$K$4)^3</f>
        <v>40950029.7110319</v>
      </c>
      <c r="AB262" s="0" t="n">
        <f aca="false">(TABLICA!D265-$K$4)^4</f>
        <v>14114720898.7401</v>
      </c>
    </row>
    <row r="263" customFormat="false" ht="13.8" hidden="false" customHeight="false" outlineLevel="0" collapsed="false">
      <c r="A263" s="2" t="s">
        <v>319</v>
      </c>
      <c r="B263" s="2" t="s">
        <v>320</v>
      </c>
      <c r="C263" s="2" t="s">
        <v>22</v>
      </c>
      <c r="D263" s="2" t="s">
        <v>30</v>
      </c>
      <c r="E263" s="4" t="n">
        <v>2904</v>
      </c>
      <c r="F263" s="2" t="s">
        <v>31</v>
      </c>
      <c r="G263" s="2" t="s">
        <v>32</v>
      </c>
      <c r="T263" s="0" t="n">
        <f aca="false">(TABLICA!C266-$J$4)^2</f>
        <v>4612750.93520776</v>
      </c>
      <c r="U263" s="8" t="n">
        <f aca="false">(TABLICA!C266-$J$4)^3</f>
        <v>-9906950849.3647</v>
      </c>
      <c r="V263" s="0" t="n">
        <f aca="false">(TABLICA!C266-$J$4)^4</f>
        <v>21277471190260</v>
      </c>
      <c r="Z263" s="0" t="n">
        <f aca="false">(TABLICA!D266-$K$4)^2</f>
        <v>3866408.13297091</v>
      </c>
      <c r="AA263" s="0" t="n">
        <f aca="false">(TABLICA!D266-$K$4)^3</f>
        <v>-7602589535.16842</v>
      </c>
      <c r="AB263" s="0" t="n">
        <f aca="false">(TABLICA!D266-$K$4)^4</f>
        <v>14949111850703.6</v>
      </c>
    </row>
    <row r="264" customFormat="false" ht="13.8" hidden="false" customHeight="false" outlineLevel="0" collapsed="false">
      <c r="A264" s="2" t="s">
        <v>321</v>
      </c>
      <c r="B264" s="2" t="s">
        <v>322</v>
      </c>
      <c r="C264" s="2" t="s">
        <v>29</v>
      </c>
      <c r="D264" s="2" t="s">
        <v>30</v>
      </c>
      <c r="E264" s="4" t="n">
        <v>2712</v>
      </c>
      <c r="F264" s="2" t="s">
        <v>31</v>
      </c>
      <c r="G264" s="2" t="s">
        <v>32</v>
      </c>
      <c r="T264" s="0" t="n">
        <f aca="false">(TABLICA!C267-$J$4)^2</f>
        <v>27645.1878393352</v>
      </c>
      <c r="U264" s="8" t="n">
        <f aca="false">(TABLICA!C267-$J$4)^3</f>
        <v>4596521.73174969</v>
      </c>
      <c r="V264" s="0" t="n">
        <f aca="false">(TABLICA!C267-$J$4)^4</f>
        <v>764256410.672129</v>
      </c>
      <c r="Z264" s="0" t="n">
        <f aca="false">(TABLICA!D267-$K$4)^2</f>
        <v>556041.017181441</v>
      </c>
      <c r="AA264" s="0" t="n">
        <f aca="false">(TABLICA!D267-$K$4)^3</f>
        <v>414629543.651358</v>
      </c>
      <c r="AB264" s="0" t="n">
        <f aca="false">(TABLICA!D267-$K$4)^4</f>
        <v>309181612788.171</v>
      </c>
    </row>
    <row r="265" customFormat="false" ht="13.8" hidden="false" customHeight="false" outlineLevel="0" collapsed="false">
      <c r="A265" s="2" t="s">
        <v>321</v>
      </c>
      <c r="B265" s="2" t="s">
        <v>322</v>
      </c>
      <c r="C265" s="2" t="s">
        <v>22</v>
      </c>
      <c r="D265" s="2" t="s">
        <v>30</v>
      </c>
      <c r="E265" s="4" t="n">
        <v>2314</v>
      </c>
      <c r="F265" s="2" t="s">
        <v>31</v>
      </c>
      <c r="G265" s="2" t="s">
        <v>32</v>
      </c>
      <c r="T265" s="0" t="n">
        <f aca="false">(TABLICA!C268-$J$4)^2</f>
        <v>4612750.93520776</v>
      </c>
      <c r="U265" s="8" t="n">
        <f aca="false">(TABLICA!C268-$J$4)^3</f>
        <v>-9906950849.3647</v>
      </c>
      <c r="V265" s="0" t="n">
        <f aca="false">(TABLICA!C268-$J$4)^4</f>
        <v>21277471190260</v>
      </c>
      <c r="Z265" s="0" t="n">
        <f aca="false">(TABLICA!D268-$K$4)^2</f>
        <v>3866408.13297091</v>
      </c>
      <c r="AA265" s="0" t="n">
        <f aca="false">(TABLICA!D268-$K$4)^3</f>
        <v>-7602589535.16842</v>
      </c>
      <c r="AB265" s="0" t="n">
        <f aca="false">(TABLICA!D268-$K$4)^4</f>
        <v>14949111850703.6</v>
      </c>
    </row>
    <row r="266" customFormat="false" ht="13.8" hidden="false" customHeight="false" outlineLevel="0" collapsed="false">
      <c r="A266" s="2" t="s">
        <v>323</v>
      </c>
      <c r="B266" s="2" t="s">
        <v>324</v>
      </c>
      <c r="C266" s="2" t="s">
        <v>29</v>
      </c>
      <c r="D266" s="2" t="s">
        <v>30</v>
      </c>
      <c r="E266" s="4" t="n">
        <v>2285</v>
      </c>
      <c r="F266" s="2" t="s">
        <v>31</v>
      </c>
      <c r="G266" s="2" t="s">
        <v>32</v>
      </c>
      <c r="T266" s="0" t="n">
        <f aca="false">(TABLICA!C269-$J$4)^2</f>
        <v>1349.20889196675</v>
      </c>
      <c r="U266" s="8" t="n">
        <f aca="false">(TABLICA!C269-$J$4)^3</f>
        <v>-49558.5729317677</v>
      </c>
      <c r="V266" s="0" t="n">
        <f aca="false">(TABLICA!C269-$J$4)^4</f>
        <v>1820364.63416213</v>
      </c>
      <c r="Z266" s="0" t="n">
        <f aca="false">(TABLICA!D269-$K$4)^2</f>
        <v>101557.948760388</v>
      </c>
      <c r="AA266" s="0" t="n">
        <f aca="false">(TABLICA!D269-$K$4)^3</f>
        <v>32364647.4656164</v>
      </c>
      <c r="AB266" s="0" t="n">
        <f aca="false">(TABLICA!D269-$K$4)^4</f>
        <v>10314016956.4176</v>
      </c>
    </row>
    <row r="267" customFormat="false" ht="13.8" hidden="false" customHeight="false" outlineLevel="0" collapsed="false">
      <c r="A267" s="2" t="s">
        <v>323</v>
      </c>
      <c r="B267" s="2" t="s">
        <v>324</v>
      </c>
      <c r="C267" s="2" t="s">
        <v>22</v>
      </c>
      <c r="D267" s="2" t="s">
        <v>30</v>
      </c>
      <c r="E267" s="4" t="n">
        <v>2111</v>
      </c>
      <c r="F267" s="2" t="s">
        <v>31</v>
      </c>
      <c r="G267" s="2" t="s">
        <v>32</v>
      </c>
      <c r="T267" s="0" t="n">
        <f aca="false">(TABLICA!C270-$J$4)^2</f>
        <v>4612750.93520776</v>
      </c>
      <c r="U267" s="8" t="n">
        <f aca="false">(TABLICA!C270-$J$4)^3</f>
        <v>-9906950849.3647</v>
      </c>
      <c r="V267" s="0" t="n">
        <f aca="false">(TABLICA!C270-$J$4)^4</f>
        <v>21277471190260</v>
      </c>
      <c r="Z267" s="0" t="n">
        <f aca="false">(TABLICA!D270-$K$4)^2</f>
        <v>3866408.13297091</v>
      </c>
      <c r="AA267" s="0" t="n">
        <f aca="false">(TABLICA!D270-$K$4)^3</f>
        <v>-7602589535.16842</v>
      </c>
      <c r="AB267" s="0" t="n">
        <f aca="false">(TABLICA!D270-$K$4)^4</f>
        <v>14949111850703.6</v>
      </c>
    </row>
    <row r="268" customFormat="false" ht="13.8" hidden="false" customHeight="false" outlineLevel="0" collapsed="false">
      <c r="A268" s="2" t="s">
        <v>325</v>
      </c>
      <c r="B268" s="2" t="s">
        <v>72</v>
      </c>
      <c r="C268" s="2" t="s">
        <v>29</v>
      </c>
      <c r="D268" s="2" t="s">
        <v>30</v>
      </c>
      <c r="E268" s="4" t="n">
        <v>2391</v>
      </c>
      <c r="F268" s="2" t="s">
        <v>31</v>
      </c>
      <c r="G268" s="2" t="s">
        <v>32</v>
      </c>
      <c r="T268" s="0" t="n">
        <f aca="false">(TABLICA!C271-$J$4)^2</f>
        <v>22580.598365651</v>
      </c>
      <c r="U268" s="8" t="n">
        <f aca="false">(TABLICA!C271-$J$4)^3</f>
        <v>3393150.86283002</v>
      </c>
      <c r="V268" s="0" t="n">
        <f aca="false">(TABLICA!C271-$J$4)^4</f>
        <v>509883422.550842</v>
      </c>
      <c r="Z268" s="0" t="n">
        <f aca="false">(TABLICA!D271-$K$4)^2</f>
        <v>180354.44349723</v>
      </c>
      <c r="AA268" s="0" t="n">
        <f aca="false">(TABLICA!D271-$K$4)^3</f>
        <v>76593209.8345776</v>
      </c>
      <c r="AB268" s="0" t="n">
        <f aca="false">(TABLICA!D271-$K$4)^4</f>
        <v>32527725289.1955</v>
      </c>
    </row>
    <row r="269" customFormat="false" ht="13.8" hidden="false" customHeight="false" outlineLevel="0" collapsed="false">
      <c r="A269" s="2" t="s">
        <v>325</v>
      </c>
      <c r="B269" s="2" t="s">
        <v>72</v>
      </c>
      <c r="C269" s="2" t="s">
        <v>22</v>
      </c>
      <c r="D269" s="2" t="s">
        <v>30</v>
      </c>
      <c r="E269" s="4" t="n">
        <v>2298</v>
      </c>
      <c r="F269" s="2" t="s">
        <v>31</v>
      </c>
      <c r="G269" s="2" t="s">
        <v>32</v>
      </c>
      <c r="T269" s="0" t="n">
        <f aca="false">(TABLICA!C272-$J$4)^2</f>
        <v>4612750.93520776</v>
      </c>
      <c r="U269" s="8" t="n">
        <f aca="false">(TABLICA!C272-$J$4)^3</f>
        <v>-9906950849.3647</v>
      </c>
      <c r="V269" s="0" t="n">
        <f aca="false">(TABLICA!C272-$J$4)^4</f>
        <v>21277471190260</v>
      </c>
      <c r="Z269" s="0" t="n">
        <f aca="false">(TABLICA!D272-$K$4)^2</f>
        <v>3866408.13297091</v>
      </c>
      <c r="AA269" s="0" t="n">
        <f aca="false">(TABLICA!D272-$K$4)^3</f>
        <v>-7602589535.16842</v>
      </c>
      <c r="AB269" s="0" t="n">
        <f aca="false">(TABLICA!D272-$K$4)^4</f>
        <v>14949111850703.6</v>
      </c>
    </row>
    <row r="270" customFormat="false" ht="13.8" hidden="false" customHeight="false" outlineLevel="0" collapsed="false">
      <c r="A270" s="2" t="s">
        <v>326</v>
      </c>
      <c r="B270" s="2" t="s">
        <v>327</v>
      </c>
      <c r="C270" s="2" t="s">
        <v>29</v>
      </c>
      <c r="D270" s="2" t="s">
        <v>30</v>
      </c>
      <c r="E270" s="4" t="n">
        <v>3301</v>
      </c>
      <c r="F270" s="2" t="s">
        <v>31</v>
      </c>
      <c r="G270" s="2" t="s">
        <v>32</v>
      </c>
      <c r="T270" s="0" t="n">
        <f aca="false">(TABLICA!C273-$J$4)^2</f>
        <v>564404.240470914</v>
      </c>
      <c r="U270" s="8" t="n">
        <f aca="false">(TABLICA!C273-$J$4)^3</f>
        <v>424019082.573994</v>
      </c>
      <c r="V270" s="0" t="n">
        <f aca="false">(TABLICA!C273-$J$4)^4</f>
        <v>318552146661.55</v>
      </c>
      <c r="Z270" s="0" t="n">
        <f aca="false">(TABLICA!D273-$K$4)^2</f>
        <v>1781374.91718144</v>
      </c>
      <c r="AA270" s="0" t="n">
        <f aca="false">(TABLICA!D273-$K$4)^3</f>
        <v>2377568287.16096</v>
      </c>
      <c r="AB270" s="0" t="n">
        <f aca="false">(TABLICA!D273-$K$4)^4</f>
        <v>3173296595563.18</v>
      </c>
    </row>
    <row r="271" customFormat="false" ht="13.8" hidden="false" customHeight="false" outlineLevel="0" collapsed="false">
      <c r="A271" s="2" t="s">
        <v>326</v>
      </c>
      <c r="B271" s="2" t="s">
        <v>327</v>
      </c>
      <c r="C271" s="2" t="s">
        <v>22</v>
      </c>
      <c r="D271" s="2" t="s">
        <v>30</v>
      </c>
      <c r="E271" s="4" t="n">
        <v>2899</v>
      </c>
      <c r="F271" s="2" t="s">
        <v>31</v>
      </c>
      <c r="G271" s="2" t="s">
        <v>32</v>
      </c>
      <c r="T271" s="0" t="n">
        <f aca="false">(TABLICA!C274-$J$4)^2</f>
        <v>4612750.93520776</v>
      </c>
      <c r="U271" s="8" t="n">
        <f aca="false">(TABLICA!C274-$J$4)^3</f>
        <v>-9906950849.3647</v>
      </c>
      <c r="V271" s="0" t="n">
        <f aca="false">(TABLICA!C274-$J$4)^4</f>
        <v>21277471190260</v>
      </c>
      <c r="Z271" s="0" t="n">
        <f aca="false">(TABLICA!D274-$K$4)^2</f>
        <v>3866408.13297091</v>
      </c>
      <c r="AA271" s="0" t="n">
        <f aca="false">(TABLICA!D274-$K$4)^3</f>
        <v>-7602589535.16842</v>
      </c>
      <c r="AB271" s="0" t="n">
        <f aca="false">(TABLICA!D274-$K$4)^4</f>
        <v>14949111850703.6</v>
      </c>
    </row>
    <row r="272" customFormat="false" ht="13.8" hidden="false" customHeight="false" outlineLevel="0" collapsed="false">
      <c r="A272" s="2" t="s">
        <v>328</v>
      </c>
      <c r="B272" s="2" t="s">
        <v>329</v>
      </c>
      <c r="C272" s="2" t="s">
        <v>29</v>
      </c>
      <c r="D272" s="2" t="s">
        <v>30</v>
      </c>
      <c r="E272" s="4" t="n">
        <v>1669</v>
      </c>
      <c r="F272" s="2" t="s">
        <v>31</v>
      </c>
      <c r="G272" s="2" t="s">
        <v>32</v>
      </c>
      <c r="T272" s="0" t="n">
        <f aca="false">(TABLICA!C275-$J$4)^2</f>
        <v>78249.7562603877</v>
      </c>
      <c r="U272" s="8" t="n">
        <f aca="false">(TABLICA!C275-$J$4)^3</f>
        <v>-21888927.870965</v>
      </c>
      <c r="V272" s="0" t="n">
        <f aca="false">(TABLICA!C275-$J$4)^4</f>
        <v>6123024354.81009</v>
      </c>
      <c r="Z272" s="0" t="n">
        <f aca="false">(TABLICA!D275-$K$4)^2</f>
        <v>88398.2434972299</v>
      </c>
      <c r="AA272" s="0" t="n">
        <f aca="false">(TABLICA!D275-$K$4)^3</f>
        <v>-26282426.1804224</v>
      </c>
      <c r="AB272" s="0" t="n">
        <f aca="false">(TABLICA!D275-$K$4)^4</f>
        <v>7814249453.39554</v>
      </c>
    </row>
    <row r="273" customFormat="false" ht="13.8" hidden="false" customHeight="false" outlineLevel="0" collapsed="false">
      <c r="A273" s="2" t="s">
        <v>328</v>
      </c>
      <c r="B273" s="2" t="s">
        <v>329</v>
      </c>
      <c r="C273" s="2" t="s">
        <v>22</v>
      </c>
      <c r="D273" s="2" t="s">
        <v>30</v>
      </c>
      <c r="E273" s="4" t="n">
        <v>1868</v>
      </c>
      <c r="F273" s="2" t="s">
        <v>31</v>
      </c>
      <c r="G273" s="2" t="s">
        <v>32</v>
      </c>
      <c r="T273" s="0" t="n">
        <f aca="false">(TABLICA!C276-$J$4)^2</f>
        <v>4612750.93520776</v>
      </c>
      <c r="U273" s="8" t="n">
        <f aca="false">(TABLICA!C276-$J$4)^3</f>
        <v>-9906950849.3647</v>
      </c>
      <c r="V273" s="0" t="n">
        <f aca="false">(TABLICA!C276-$J$4)^4</f>
        <v>21277471190260</v>
      </c>
      <c r="Z273" s="0" t="n">
        <f aca="false">(TABLICA!D276-$K$4)^2</f>
        <v>3866408.13297091</v>
      </c>
      <c r="AA273" s="0" t="n">
        <f aca="false">(TABLICA!D276-$K$4)^3</f>
        <v>-7602589535.16842</v>
      </c>
      <c r="AB273" s="0" t="n">
        <f aca="false">(TABLICA!D276-$K$4)^4</f>
        <v>14949111850703.6</v>
      </c>
    </row>
    <row r="274" customFormat="false" ht="13.8" hidden="false" customHeight="false" outlineLevel="0" collapsed="false">
      <c r="A274" s="2" t="s">
        <v>330</v>
      </c>
      <c r="B274" s="2" t="s">
        <v>331</v>
      </c>
      <c r="C274" s="2" t="s">
        <v>29</v>
      </c>
      <c r="D274" s="2" t="s">
        <v>30</v>
      </c>
      <c r="E274" s="4" t="n">
        <v>2081</v>
      </c>
      <c r="F274" s="2" t="s">
        <v>31</v>
      </c>
      <c r="G274" s="2" t="s">
        <v>32</v>
      </c>
      <c r="T274" s="0" t="n">
        <f aca="false">(TABLICA!C277-$J$4)^2</f>
        <v>39097.7773130193</v>
      </c>
      <c r="U274" s="8" t="n">
        <f aca="false">(TABLICA!C277-$J$4)^3</f>
        <v>-7730865.2414359</v>
      </c>
      <c r="V274" s="0" t="n">
        <f aca="false">(TABLICA!C277-$J$4)^4</f>
        <v>1528636190.81845</v>
      </c>
      <c r="Z274" s="0" t="n">
        <f aca="false">(TABLICA!D277-$K$4)^2</f>
        <v>13151.8645498615</v>
      </c>
      <c r="AA274" s="0" t="n">
        <f aca="false">(TABLICA!D277-$K$4)^3</f>
        <v>1508276.59268004</v>
      </c>
      <c r="AB274" s="0" t="n">
        <f aca="false">(TABLICA!D277-$K$4)^4</f>
        <v>172971541.137904</v>
      </c>
    </row>
    <row r="275" customFormat="false" ht="13.8" hidden="false" customHeight="false" outlineLevel="0" collapsed="false">
      <c r="A275" s="2" t="s">
        <v>330</v>
      </c>
      <c r="B275" s="2" t="s">
        <v>331</v>
      </c>
      <c r="C275" s="2" t="s">
        <v>22</v>
      </c>
      <c r="D275" s="2" t="s">
        <v>30</v>
      </c>
      <c r="E275" s="4" t="n">
        <v>1950</v>
      </c>
      <c r="F275" s="2" t="s">
        <v>31</v>
      </c>
      <c r="G275" s="2" t="s">
        <v>32</v>
      </c>
      <c r="T275" s="0" t="n">
        <f aca="false">(TABLICA!C278-$J$4)^2</f>
        <v>4612750.93520776</v>
      </c>
      <c r="U275" s="8" t="n">
        <f aca="false">(TABLICA!C278-$J$4)^3</f>
        <v>-9906950849.3647</v>
      </c>
      <c r="V275" s="0" t="n">
        <f aca="false">(TABLICA!C278-$J$4)^4</f>
        <v>21277471190260</v>
      </c>
      <c r="Z275" s="0" t="n">
        <f aca="false">(TABLICA!D278-$K$4)^2</f>
        <v>3866408.13297091</v>
      </c>
      <c r="AA275" s="0" t="n">
        <f aca="false">(TABLICA!D278-$K$4)^3</f>
        <v>-7602589535.16842</v>
      </c>
      <c r="AB275" s="0" t="n">
        <f aca="false">(TABLICA!D278-$K$4)^4</f>
        <v>14949111850703.6</v>
      </c>
    </row>
    <row r="276" customFormat="false" ht="13.8" hidden="false" customHeight="false" outlineLevel="0" collapsed="false">
      <c r="A276" s="2" t="s">
        <v>332</v>
      </c>
      <c r="B276" s="2" t="s">
        <v>333</v>
      </c>
      <c r="C276" s="2" t="s">
        <v>29</v>
      </c>
      <c r="D276" s="2" t="s">
        <v>30</v>
      </c>
      <c r="E276" s="4" t="n">
        <v>2698</v>
      </c>
      <c r="F276" s="2" t="s">
        <v>31</v>
      </c>
      <c r="G276" s="2" t="s">
        <v>32</v>
      </c>
      <c r="T276" s="0" t="n">
        <f aca="false">(TABLICA!C279-$J$4)^2</f>
        <v>95029.4194182827</v>
      </c>
      <c r="U276" s="8" t="n">
        <f aca="false">(TABLICA!C279-$J$4)^3</f>
        <v>29294569.0776223</v>
      </c>
      <c r="V276" s="0" t="n">
        <f aca="false">(TABLICA!C279-$J$4)^4</f>
        <v>9030590554.97588</v>
      </c>
      <c r="Z276" s="0" t="n">
        <f aca="false">(TABLICA!D279-$K$4)^2</f>
        <v>535357.932970914</v>
      </c>
      <c r="AA276" s="0" t="n">
        <f aca="false">(TABLICA!D279-$K$4)^3</f>
        <v>391711537.698158</v>
      </c>
      <c r="AB276" s="0" t="n">
        <f aca="false">(TABLICA!D279-$K$4)^4</f>
        <v>286608116394.89</v>
      </c>
    </row>
    <row r="277" customFormat="false" ht="13.8" hidden="false" customHeight="false" outlineLevel="0" collapsed="false">
      <c r="A277" s="2" t="s">
        <v>332</v>
      </c>
      <c r="B277" s="2" t="s">
        <v>333</v>
      </c>
      <c r="C277" s="2" t="s">
        <v>22</v>
      </c>
      <c r="D277" s="2" t="s">
        <v>30</v>
      </c>
      <c r="E277" s="4" t="n">
        <v>2456</v>
      </c>
      <c r="F277" s="2" t="s">
        <v>31</v>
      </c>
      <c r="G277" s="2" t="s">
        <v>32</v>
      </c>
      <c r="T277" s="0" t="n">
        <f aca="false">(TABLICA!C280-$J$4)^2</f>
        <v>4612750.93520776</v>
      </c>
      <c r="U277" s="8" t="n">
        <f aca="false">(TABLICA!C280-$J$4)^3</f>
        <v>-9906950849.3647</v>
      </c>
      <c r="V277" s="0" t="n">
        <f aca="false">(TABLICA!C280-$J$4)^4</f>
        <v>21277471190260</v>
      </c>
      <c r="Z277" s="0" t="n">
        <f aca="false">(TABLICA!D280-$K$4)^2</f>
        <v>3866408.13297091</v>
      </c>
      <c r="AA277" s="0" t="n">
        <f aca="false">(TABLICA!D280-$K$4)^3</f>
        <v>-7602589535.16842</v>
      </c>
      <c r="AB277" s="0" t="n">
        <f aca="false">(TABLICA!D280-$K$4)^4</f>
        <v>14949111850703.6</v>
      </c>
    </row>
    <row r="278" customFormat="false" ht="13.8" hidden="false" customHeight="false" outlineLevel="0" collapsed="false">
      <c r="A278" s="2" t="s">
        <v>334</v>
      </c>
      <c r="B278" s="2" t="s">
        <v>335</v>
      </c>
      <c r="C278" s="2" t="s">
        <v>29</v>
      </c>
      <c r="D278" s="2" t="s">
        <v>30</v>
      </c>
      <c r="E278" s="4" t="n">
        <v>2946</v>
      </c>
      <c r="F278" s="2" t="s">
        <v>31</v>
      </c>
      <c r="G278" s="2" t="s">
        <v>32</v>
      </c>
      <c r="T278" s="0" t="n">
        <f aca="false">(TABLICA!C281-$J$4)^2</f>
        <v>281184.598365651</v>
      </c>
      <c r="U278" s="8" t="n">
        <f aca="false">(TABLICA!C281-$J$4)^3</f>
        <v>149103312.999672</v>
      </c>
      <c r="V278" s="0" t="n">
        <f aca="false">(TABLICA!C281-$J$4)^4</f>
        <v>79064778358.0526</v>
      </c>
      <c r="Z278" s="0" t="n">
        <f aca="false">(TABLICA!D281-$K$4)^2</f>
        <v>959775.996128809</v>
      </c>
      <c r="AA278" s="0" t="n">
        <f aca="false">(TABLICA!D281-$K$4)^3</f>
        <v>940274863.323255</v>
      </c>
      <c r="AB278" s="0" t="n">
        <f aca="false">(TABLICA!D281-$K$4)^4</f>
        <v>921169962745.048</v>
      </c>
    </row>
    <row r="279" customFormat="false" ht="13.8" hidden="false" customHeight="false" outlineLevel="0" collapsed="false">
      <c r="A279" s="2" t="s">
        <v>334</v>
      </c>
      <c r="B279" s="2" t="s">
        <v>335</v>
      </c>
      <c r="C279" s="2" t="s">
        <v>22</v>
      </c>
      <c r="D279" s="2" t="s">
        <v>30</v>
      </c>
      <c r="E279" s="4" t="n">
        <v>2678</v>
      </c>
      <c r="F279" s="2" t="s">
        <v>31</v>
      </c>
      <c r="G279" s="2" t="s">
        <v>32</v>
      </c>
      <c r="T279" s="0" t="n">
        <f aca="false">(TABLICA!C282-$J$4)^2</f>
        <v>4612750.93520776</v>
      </c>
      <c r="U279" s="8" t="n">
        <f aca="false">(TABLICA!C282-$J$4)^3</f>
        <v>-9906950849.3647</v>
      </c>
      <c r="V279" s="0" t="n">
        <f aca="false">(TABLICA!C282-$J$4)^4</f>
        <v>21277471190260</v>
      </c>
      <c r="Z279" s="0" t="n">
        <f aca="false">(TABLICA!D282-$K$4)^2</f>
        <v>3866408.13297091</v>
      </c>
      <c r="AA279" s="0" t="n">
        <f aca="false">(TABLICA!D282-$K$4)^3</f>
        <v>-7602589535.16842</v>
      </c>
      <c r="AB279" s="0" t="n">
        <f aca="false">(TABLICA!D282-$K$4)^4</f>
        <v>14949111850703.6</v>
      </c>
    </row>
    <row r="280" customFormat="false" ht="13.8" hidden="false" customHeight="false" outlineLevel="0" collapsed="false">
      <c r="A280" s="2" t="s">
        <v>336</v>
      </c>
      <c r="B280" s="2" t="s">
        <v>337</v>
      </c>
      <c r="C280" s="2" t="s">
        <v>29</v>
      </c>
      <c r="D280" s="2" t="s">
        <v>30</v>
      </c>
      <c r="E280" s="4" t="n">
        <v>984</v>
      </c>
      <c r="F280" s="2" t="s">
        <v>31</v>
      </c>
      <c r="G280" s="2" t="s">
        <v>32</v>
      </c>
      <c r="T280" s="0" t="n">
        <f aca="false">(TABLICA!C283-$J$4)^2</f>
        <v>977590.135207756</v>
      </c>
      <c r="U280" s="8" t="n">
        <f aca="false">(TABLICA!C283-$J$4)^3</f>
        <v>-966574237.947336</v>
      </c>
      <c r="V280" s="0" t="n">
        <f aca="false">(TABLICA!C283-$J$4)^4</f>
        <v>955682472455.518</v>
      </c>
      <c r="Z280" s="0" t="n">
        <f aca="false">(TABLICA!D283-$K$4)^2</f>
        <v>964949.480339335</v>
      </c>
      <c r="AA280" s="0" t="n">
        <f aca="false">(TABLICA!D283-$K$4)^3</f>
        <v>-947887649.922493</v>
      </c>
      <c r="AB280" s="0" t="n">
        <f aca="false">(TABLICA!D283-$K$4)^4</f>
        <v>931127499607.153</v>
      </c>
    </row>
    <row r="281" customFormat="false" ht="13.8" hidden="false" customHeight="false" outlineLevel="0" collapsed="false">
      <c r="A281" s="2" t="s">
        <v>336</v>
      </c>
      <c r="B281" s="2" t="s">
        <v>337</v>
      </c>
      <c r="C281" s="2" t="s">
        <v>22</v>
      </c>
      <c r="D281" s="2" t="s">
        <v>30</v>
      </c>
      <c r="E281" s="4" t="n">
        <v>1159</v>
      </c>
      <c r="F281" s="2" t="s">
        <v>31</v>
      </c>
      <c r="G281" s="2" t="s">
        <v>32</v>
      </c>
      <c r="T281" s="0" t="n">
        <f aca="false">(TABLICA!C284-$J$4)^2</f>
        <v>4612750.93520776</v>
      </c>
      <c r="U281" s="8" t="n">
        <f aca="false">(TABLICA!C284-$J$4)^3</f>
        <v>-9906950849.3647</v>
      </c>
      <c r="V281" s="0" t="n">
        <f aca="false">(TABLICA!C284-$J$4)^4</f>
        <v>21277471190260</v>
      </c>
      <c r="Z281" s="0" t="n">
        <f aca="false">(TABLICA!D284-$K$4)^2</f>
        <v>3866408.13297091</v>
      </c>
      <c r="AA281" s="0" t="n">
        <f aca="false">(TABLICA!D284-$K$4)^3</f>
        <v>-7602589535.16842</v>
      </c>
      <c r="AB281" s="0" t="n">
        <f aca="false">(TABLICA!D284-$K$4)^4</f>
        <v>14949111850703.6</v>
      </c>
    </row>
    <row r="282" customFormat="false" ht="13.8" hidden="false" customHeight="false" outlineLevel="0" collapsed="false">
      <c r="A282" s="2" t="s">
        <v>338</v>
      </c>
      <c r="B282" s="2" t="s">
        <v>339</v>
      </c>
      <c r="C282" s="2" t="s">
        <v>29</v>
      </c>
      <c r="D282" s="2" t="s">
        <v>30</v>
      </c>
      <c r="E282" s="4" t="n">
        <v>2027</v>
      </c>
      <c r="F282" s="2" t="s">
        <v>31</v>
      </c>
      <c r="G282" s="2" t="s">
        <v>32</v>
      </c>
      <c r="T282" s="0" t="n">
        <f aca="false">(TABLICA!C285-$J$4)^2</f>
        <v>118839.861523546</v>
      </c>
      <c r="U282" s="8" t="n">
        <f aca="false">(TABLICA!C285-$J$4)^3</f>
        <v>-40967853.1048985</v>
      </c>
      <c r="V282" s="0" t="n">
        <f aca="false">(TABLICA!C285-$J$4)^4</f>
        <v>14122912686.9355</v>
      </c>
      <c r="Z282" s="0" t="n">
        <f aca="false">(TABLICA!D285-$K$4)^2</f>
        <v>3682.25402354572</v>
      </c>
      <c r="AA282" s="0" t="n">
        <f aca="false">(TABLICA!D285-$K$4)^3</f>
        <v>223444.988234055</v>
      </c>
      <c r="AB282" s="0" t="n">
        <f aca="false">(TABLICA!D285-$K$4)^4</f>
        <v>13558994.6939186</v>
      </c>
    </row>
    <row r="283" customFormat="false" ht="13.8" hidden="false" customHeight="false" outlineLevel="0" collapsed="false">
      <c r="A283" s="2" t="s">
        <v>338</v>
      </c>
      <c r="B283" s="2" t="s">
        <v>339</v>
      </c>
      <c r="C283" s="2" t="s">
        <v>22</v>
      </c>
      <c r="D283" s="2" t="s">
        <v>30</v>
      </c>
      <c r="E283" s="4" t="n">
        <v>1803</v>
      </c>
      <c r="F283" s="2" t="s">
        <v>31</v>
      </c>
      <c r="G283" s="2" t="s">
        <v>32</v>
      </c>
      <c r="T283" s="0" t="n">
        <f aca="false">(TABLICA!C286-$J$4)^2</f>
        <v>4612750.93520776</v>
      </c>
      <c r="U283" s="8" t="n">
        <f aca="false">(TABLICA!C286-$J$4)^3</f>
        <v>-9906950849.3647</v>
      </c>
      <c r="V283" s="0" t="n">
        <f aca="false">(TABLICA!C286-$J$4)^4</f>
        <v>21277471190260</v>
      </c>
      <c r="Z283" s="0" t="n">
        <f aca="false">(TABLICA!D286-$K$4)^2</f>
        <v>3866408.13297091</v>
      </c>
      <c r="AA283" s="0" t="n">
        <f aca="false">(TABLICA!D286-$K$4)^3</f>
        <v>-7602589535.16842</v>
      </c>
      <c r="AB283" s="0" t="n">
        <f aca="false">(TABLICA!D286-$K$4)^4</f>
        <v>14949111850703.6</v>
      </c>
    </row>
    <row r="284" customFormat="false" ht="13.8" hidden="false" customHeight="false" outlineLevel="0" collapsed="false">
      <c r="A284" s="2" t="s">
        <v>340</v>
      </c>
      <c r="B284" s="2" t="s">
        <v>341</v>
      </c>
      <c r="C284" s="2" t="s">
        <v>29</v>
      </c>
      <c r="D284" s="2" t="s">
        <v>30</v>
      </c>
      <c r="E284" s="4" t="n">
        <v>7168</v>
      </c>
      <c r="F284" s="2" t="s">
        <v>31</v>
      </c>
      <c r="G284" s="2" t="s">
        <v>32</v>
      </c>
      <c r="T284" s="0" t="n">
        <f aca="false">(TABLICA!C287-$J$4)^2</f>
        <v>21365365.3562604</v>
      </c>
      <c r="U284" s="8" t="n">
        <f aca="false">(TABLICA!C287-$J$4)^3</f>
        <v>98756453590.4943</v>
      </c>
      <c r="V284" s="0" t="n">
        <f aca="false">(TABLICA!C287-$J$4)^4</f>
        <v>456478836806491</v>
      </c>
      <c r="Z284" s="0" t="n">
        <f aca="false">(TABLICA!D287-$K$4)^2</f>
        <v>27057491.2487604</v>
      </c>
      <c r="AA284" s="0" t="n">
        <f aca="false">(TABLICA!D287-$K$4)^3</f>
        <v>140744453801.207</v>
      </c>
      <c r="AB284" s="0" t="n">
        <f aca="false">(TABLICA!D287-$K$4)^4</f>
        <v>732107832676745</v>
      </c>
    </row>
    <row r="285" customFormat="false" ht="13.8" hidden="false" customHeight="false" outlineLevel="0" collapsed="false">
      <c r="A285" s="2" t="s">
        <v>340</v>
      </c>
      <c r="B285" s="2" t="s">
        <v>341</v>
      </c>
      <c r="C285" s="2" t="s">
        <v>22</v>
      </c>
      <c r="D285" s="2" t="s">
        <v>30</v>
      </c>
      <c r="E285" s="4" t="n">
        <v>6770</v>
      </c>
      <c r="F285" s="2" t="s">
        <v>31</v>
      </c>
      <c r="G285" s="2" t="s">
        <v>32</v>
      </c>
      <c r="T285" s="0" t="n">
        <f aca="false">(TABLICA!C288-$J$4)^2</f>
        <v>4612750.93520776</v>
      </c>
      <c r="U285" s="8" t="n">
        <f aca="false">(TABLICA!C288-$J$4)^3</f>
        <v>-9906950849.3647</v>
      </c>
      <c r="V285" s="0" t="n">
        <f aca="false">(TABLICA!C288-$J$4)^4</f>
        <v>21277471190260</v>
      </c>
      <c r="Z285" s="0" t="n">
        <f aca="false">(TABLICA!D288-$K$4)^2</f>
        <v>3866408.13297091</v>
      </c>
      <c r="AA285" s="0" t="n">
        <f aca="false">(TABLICA!D288-$K$4)^3</f>
        <v>-7602589535.16842</v>
      </c>
      <c r="AB285" s="0" t="n">
        <f aca="false">(TABLICA!D288-$K$4)^4</f>
        <v>14949111850703.6</v>
      </c>
    </row>
    <row r="286" customFormat="false" ht="13.8" hidden="false" customHeight="false" outlineLevel="0" collapsed="false">
      <c r="A286" s="2" t="s">
        <v>342</v>
      </c>
      <c r="B286" s="2" t="s">
        <v>343</v>
      </c>
      <c r="C286" s="2" t="s">
        <v>29</v>
      </c>
      <c r="D286" s="2" t="s">
        <v>30</v>
      </c>
      <c r="E286" s="4" t="n">
        <v>1653</v>
      </c>
      <c r="F286" s="2" t="s">
        <v>31</v>
      </c>
      <c r="G286" s="2" t="s">
        <v>32</v>
      </c>
      <c r="T286" s="0" t="n">
        <f aca="false">(TABLICA!C289-$J$4)^2</f>
        <v>671959.861523545</v>
      </c>
      <c r="U286" s="8" t="n">
        <f aca="false">(TABLICA!C289-$J$4)^3</f>
        <v>-550826718.275951</v>
      </c>
      <c r="V286" s="0" t="n">
        <f aca="false">(TABLICA!C289-$J$4)^4</f>
        <v>451530055498.742</v>
      </c>
      <c r="Z286" s="0" t="n">
        <f aca="false">(TABLICA!D289-$K$4)^2</f>
        <v>98168.4329709141</v>
      </c>
      <c r="AA286" s="0" t="n">
        <f aca="false">(TABLICA!D289-$K$4)^3</f>
        <v>-30757978.4156579</v>
      </c>
      <c r="AB286" s="0" t="n">
        <f aca="false">(TABLICA!D289-$K$4)^4</f>
        <v>9637041231.96485</v>
      </c>
    </row>
    <row r="287" customFormat="false" ht="13.8" hidden="false" customHeight="false" outlineLevel="0" collapsed="false">
      <c r="A287" s="2" t="s">
        <v>342</v>
      </c>
      <c r="B287" s="2" t="s">
        <v>343</v>
      </c>
      <c r="C287" s="2" t="s">
        <v>22</v>
      </c>
      <c r="D287" s="2" t="s">
        <v>30</v>
      </c>
      <c r="E287" s="4" t="n">
        <v>1328</v>
      </c>
      <c r="F287" s="2" t="s">
        <v>31</v>
      </c>
      <c r="G287" s="2" t="s">
        <v>32</v>
      </c>
      <c r="T287" s="0" t="n">
        <f aca="false">(TABLICA!C290-$J$4)^2</f>
        <v>4612750.93520776</v>
      </c>
      <c r="U287" s="8" t="n">
        <f aca="false">(TABLICA!C290-$J$4)^3</f>
        <v>-9906950849.3647</v>
      </c>
      <c r="V287" s="0" t="n">
        <f aca="false">(TABLICA!C290-$J$4)^4</f>
        <v>21277471190260</v>
      </c>
      <c r="Z287" s="0" t="n">
        <f aca="false">(TABLICA!D290-$K$4)^2</f>
        <v>3866408.13297091</v>
      </c>
      <c r="AA287" s="0" t="n">
        <f aca="false">(TABLICA!D290-$K$4)^3</f>
        <v>-7602589535.16842</v>
      </c>
      <c r="AB287" s="0" t="n">
        <f aca="false">(TABLICA!D290-$K$4)^4</f>
        <v>14949111850703.6</v>
      </c>
    </row>
    <row r="288" customFormat="false" ht="13.8" hidden="false" customHeight="false" outlineLevel="0" collapsed="false">
      <c r="A288" s="2" t="s">
        <v>344</v>
      </c>
      <c r="B288" s="2" t="s">
        <v>345</v>
      </c>
      <c r="C288" s="2" t="s">
        <v>29</v>
      </c>
      <c r="D288" s="2" t="s">
        <v>30</v>
      </c>
      <c r="E288" s="4" t="n">
        <v>2915</v>
      </c>
      <c r="F288" s="2" t="s">
        <v>31</v>
      </c>
      <c r="G288" s="2" t="s">
        <v>32</v>
      </c>
      <c r="T288" s="0" t="n">
        <f aca="false">(TABLICA!C291-$J$4)^2</f>
        <v>284375.208891967</v>
      </c>
      <c r="U288" s="8" t="n">
        <f aca="false">(TABLICA!C291-$J$4)^3</f>
        <v>151648318.632332</v>
      </c>
      <c r="V288" s="0" t="n">
        <f aca="false">(TABLICA!C291-$J$4)^4</f>
        <v>80869259432.3498</v>
      </c>
      <c r="Z288" s="0" t="n">
        <f aca="false">(TABLICA!D291-$K$4)^2</f>
        <v>899996.738234072</v>
      </c>
      <c r="AA288" s="0" t="n">
        <f aca="false">(TABLICA!D291-$K$4)^3</f>
        <v>853810326.675381</v>
      </c>
      <c r="AB288" s="0" t="n">
        <f aca="false">(TABLICA!D291-$K$4)^4</f>
        <v>809994128831.969</v>
      </c>
    </row>
    <row r="289" customFormat="false" ht="13.8" hidden="false" customHeight="false" outlineLevel="0" collapsed="false">
      <c r="A289" s="2" t="s">
        <v>344</v>
      </c>
      <c r="B289" s="2" t="s">
        <v>345</v>
      </c>
      <c r="C289" s="2" t="s">
        <v>22</v>
      </c>
      <c r="D289" s="2" t="s">
        <v>30</v>
      </c>
      <c r="E289" s="4" t="n">
        <v>2681</v>
      </c>
      <c r="F289" s="2" t="s">
        <v>31</v>
      </c>
      <c r="G289" s="2" t="s">
        <v>32</v>
      </c>
      <c r="T289" s="0" t="n">
        <f aca="false">(TABLICA!C292-$J$4)^2</f>
        <v>4612750.93520776</v>
      </c>
      <c r="U289" s="8" t="n">
        <f aca="false">(TABLICA!C292-$J$4)^3</f>
        <v>-9906950849.3647</v>
      </c>
      <c r="V289" s="0" t="n">
        <f aca="false">(TABLICA!C292-$J$4)^4</f>
        <v>21277471190260</v>
      </c>
      <c r="Z289" s="0" t="n">
        <f aca="false">(TABLICA!D292-$K$4)^2</f>
        <v>3866408.13297091</v>
      </c>
      <c r="AA289" s="0" t="n">
        <f aca="false">(TABLICA!D292-$K$4)^3</f>
        <v>-7602589535.16842</v>
      </c>
      <c r="AB289" s="0" t="n">
        <f aca="false">(TABLICA!D292-$K$4)^4</f>
        <v>14949111850703.6</v>
      </c>
    </row>
    <row r="290" customFormat="false" ht="13.8" hidden="false" customHeight="false" outlineLevel="0" collapsed="false">
      <c r="A290" s="2" t="s">
        <v>346</v>
      </c>
      <c r="B290" s="2" t="s">
        <v>347</v>
      </c>
      <c r="C290" s="2" t="s">
        <v>29</v>
      </c>
      <c r="D290" s="2" t="s">
        <v>30</v>
      </c>
      <c r="E290" s="4" t="n">
        <v>1848</v>
      </c>
      <c r="F290" s="2" t="s">
        <v>31</v>
      </c>
      <c r="G290" s="2" t="s">
        <v>32</v>
      </c>
      <c r="T290" s="0" t="n">
        <f aca="false">(TABLICA!C293-$J$4)^2</f>
        <v>150.514155124658</v>
      </c>
      <c r="U290" s="8" t="n">
        <f aca="false">(TABLICA!C293-$J$4)^3</f>
        <v>1846.57102945044</v>
      </c>
      <c r="V290" s="0" t="n">
        <f aca="false">(TABLICA!C293-$J$4)^4</f>
        <v>22654.5108928897</v>
      </c>
      <c r="Z290" s="0" t="n">
        <f aca="false">(TABLICA!D293-$K$4)^2</f>
        <v>13999.2487603878</v>
      </c>
      <c r="AA290" s="0" t="n">
        <f aca="false">(TABLICA!D293-$K$4)^3</f>
        <v>-1656369.00925209</v>
      </c>
      <c r="AB290" s="0" t="n">
        <f aca="false">(TABLICA!D293-$K$4)^4</f>
        <v>195978965.855219</v>
      </c>
    </row>
    <row r="291" customFormat="false" ht="13.8" hidden="false" customHeight="false" outlineLevel="0" collapsed="false">
      <c r="A291" s="2" t="s">
        <v>346</v>
      </c>
      <c r="B291" s="2" t="s">
        <v>347</v>
      </c>
      <c r="C291" s="2" t="s">
        <v>22</v>
      </c>
      <c r="D291" s="2" t="s">
        <v>30</v>
      </c>
      <c r="E291" s="4" t="n">
        <v>2160</v>
      </c>
      <c r="F291" s="2" t="s">
        <v>31</v>
      </c>
      <c r="G291" s="2" t="s">
        <v>32</v>
      </c>
      <c r="T291" s="0" t="n">
        <f aca="false">(TABLICA!C294-$J$4)^2</f>
        <v>4612750.93520776</v>
      </c>
      <c r="U291" s="8" t="n">
        <f aca="false">(TABLICA!C294-$J$4)^3</f>
        <v>-9906950849.3647</v>
      </c>
      <c r="V291" s="0" t="n">
        <f aca="false">(TABLICA!C294-$J$4)^4</f>
        <v>21277471190260</v>
      </c>
      <c r="Z291" s="0" t="n">
        <f aca="false">(TABLICA!D294-$K$4)^2</f>
        <v>3866408.13297091</v>
      </c>
      <c r="AA291" s="0" t="n">
        <f aca="false">(TABLICA!D294-$K$4)^3</f>
        <v>-7602589535.16842</v>
      </c>
      <c r="AB291" s="0" t="n">
        <f aca="false">(TABLICA!D294-$K$4)^4</f>
        <v>14949111850703.6</v>
      </c>
    </row>
    <row r="292" customFormat="false" ht="13.8" hidden="false" customHeight="false" outlineLevel="0" collapsed="false">
      <c r="A292" s="2" t="s">
        <v>348</v>
      </c>
      <c r="B292" s="2" t="s">
        <v>349</v>
      </c>
      <c r="C292" s="2" t="s">
        <v>29</v>
      </c>
      <c r="D292" s="2" t="s">
        <v>30</v>
      </c>
      <c r="E292" s="4" t="n">
        <v>1857</v>
      </c>
      <c r="F292" s="2" t="s">
        <v>31</v>
      </c>
      <c r="G292" s="2" t="s">
        <v>32</v>
      </c>
      <c r="T292" s="0" t="n">
        <f aca="false">(TABLICA!C295-$J$4)^2</f>
        <v>214120.514155124</v>
      </c>
      <c r="U292" s="8" t="n">
        <f aca="false">(TABLICA!C295-$J$4)^3</f>
        <v>-99080323.6000231</v>
      </c>
      <c r="V292" s="0" t="n">
        <f aca="false">(TABLICA!C295-$J$4)^4</f>
        <v>45847594582.0549</v>
      </c>
      <c r="Z292" s="0" t="n">
        <f aca="false">(TABLICA!D295-$K$4)^2</f>
        <v>11950.5171814404</v>
      </c>
      <c r="AA292" s="0" t="n">
        <f aca="false">(TABLICA!D295-$K$4)^3</f>
        <v>-1306411.66903741</v>
      </c>
      <c r="AB292" s="0" t="n">
        <f aca="false">(TABLICA!D295-$K$4)^4</f>
        <v>142814860.903903</v>
      </c>
    </row>
    <row r="293" customFormat="false" ht="13.8" hidden="false" customHeight="false" outlineLevel="0" collapsed="false">
      <c r="A293" s="2" t="s">
        <v>348</v>
      </c>
      <c r="B293" s="2" t="s">
        <v>349</v>
      </c>
      <c r="C293" s="2" t="s">
        <v>22</v>
      </c>
      <c r="D293" s="2" t="s">
        <v>30</v>
      </c>
      <c r="E293" s="4" t="n">
        <v>1685</v>
      </c>
      <c r="F293" s="2" t="s">
        <v>31</v>
      </c>
      <c r="G293" s="2" t="s">
        <v>32</v>
      </c>
      <c r="T293" s="0" t="n">
        <f aca="false">(TABLICA!C296-$J$4)^2</f>
        <v>4612750.93520776</v>
      </c>
      <c r="U293" s="8" t="n">
        <f aca="false">(TABLICA!C296-$J$4)^3</f>
        <v>-9906950849.3647</v>
      </c>
      <c r="V293" s="0" t="n">
        <f aca="false">(TABLICA!C296-$J$4)^4</f>
        <v>21277471190260</v>
      </c>
      <c r="Z293" s="0" t="n">
        <f aca="false">(TABLICA!D296-$K$4)^2</f>
        <v>3866408.13297091</v>
      </c>
      <c r="AA293" s="0" t="n">
        <f aca="false">(TABLICA!D296-$K$4)^3</f>
        <v>-7602589535.16842</v>
      </c>
      <c r="AB293" s="0" t="n">
        <f aca="false">(TABLICA!D296-$K$4)^4</f>
        <v>14949111850703.6</v>
      </c>
    </row>
    <row r="294" customFormat="false" ht="13.8" hidden="false" customHeight="false" outlineLevel="0" collapsed="false">
      <c r="A294" s="2" t="s">
        <v>350</v>
      </c>
      <c r="B294" s="2" t="s">
        <v>351</v>
      </c>
      <c r="C294" s="2" t="s">
        <v>29</v>
      </c>
      <c r="D294" s="2" t="s">
        <v>30</v>
      </c>
      <c r="E294" s="4" t="n">
        <v>2256</v>
      </c>
      <c r="F294" s="2" t="s">
        <v>31</v>
      </c>
      <c r="G294" s="2" t="s">
        <v>32</v>
      </c>
      <c r="T294" s="0" t="n">
        <f aca="false">(TABLICA!C297-$J$4)^2</f>
        <v>39.2931024930771</v>
      </c>
      <c r="U294" s="8" t="n">
        <f aca="false">(TABLICA!C297-$J$4)^3</f>
        <v>246.305710890822</v>
      </c>
      <c r="V294" s="0" t="n">
        <f aca="false">(TABLICA!C297-$J$4)^4</f>
        <v>1543.94790353146</v>
      </c>
      <c r="Z294" s="0" t="n">
        <f aca="false">(TABLICA!D297-$K$4)^2</f>
        <v>83915.4171814405</v>
      </c>
      <c r="AA294" s="0" t="n">
        <f aca="false">(TABLICA!D297-$K$4)^3</f>
        <v>24308750.5471468</v>
      </c>
      <c r="AB294" s="0" t="n">
        <f aca="false">(TABLICA!D297-$K$4)^4</f>
        <v>7041797240.7352</v>
      </c>
    </row>
    <row r="295" customFormat="false" ht="13.8" hidden="false" customHeight="false" outlineLevel="0" collapsed="false">
      <c r="A295" s="2" t="s">
        <v>350</v>
      </c>
      <c r="B295" s="2" t="s">
        <v>351</v>
      </c>
      <c r="C295" s="2" t="s">
        <v>22</v>
      </c>
      <c r="D295" s="2" t="s">
        <v>30</v>
      </c>
      <c r="E295" s="4" t="n">
        <v>2154</v>
      </c>
      <c r="F295" s="2" t="s">
        <v>31</v>
      </c>
      <c r="G295" s="2" t="s">
        <v>32</v>
      </c>
      <c r="T295" s="0" t="n">
        <f aca="false">(TABLICA!C298-$J$4)^2</f>
        <v>4612750.93520776</v>
      </c>
      <c r="U295" s="8" t="n">
        <f aca="false">(TABLICA!C298-$J$4)^3</f>
        <v>-9906950849.3647</v>
      </c>
      <c r="V295" s="0" t="n">
        <f aca="false">(TABLICA!C298-$J$4)^4</f>
        <v>21277471190260</v>
      </c>
      <c r="Z295" s="0" t="n">
        <f aca="false">(TABLICA!D298-$K$4)^2</f>
        <v>3866408.13297091</v>
      </c>
      <c r="AA295" s="0" t="n">
        <f aca="false">(TABLICA!D298-$K$4)^3</f>
        <v>-7602589535.16842</v>
      </c>
      <c r="AB295" s="0" t="n">
        <f aca="false">(TABLICA!D298-$K$4)^4</f>
        <v>14949111850703.6</v>
      </c>
    </row>
    <row r="296" customFormat="false" ht="13.8" hidden="false" customHeight="false" outlineLevel="0" collapsed="false">
      <c r="A296" s="2" t="s">
        <v>352</v>
      </c>
      <c r="B296" s="2" t="s">
        <v>353</v>
      </c>
      <c r="C296" s="2" t="s">
        <v>29</v>
      </c>
      <c r="D296" s="2" t="s">
        <v>30</v>
      </c>
      <c r="E296" s="4" t="n">
        <v>1419</v>
      </c>
      <c r="F296" s="2" t="s">
        <v>31</v>
      </c>
      <c r="G296" s="2" t="s">
        <v>32</v>
      </c>
      <c r="T296" s="0" t="n">
        <f aca="false">(TABLICA!C299-$J$4)^2</f>
        <v>631598.282576177</v>
      </c>
      <c r="U296" s="8" t="n">
        <f aca="false">(TABLICA!C299-$J$4)^3</f>
        <v>-501951100.372211</v>
      </c>
      <c r="V296" s="0" t="n">
        <f aca="false">(TABLICA!C299-$J$4)^4</f>
        <v>398916390553.176</v>
      </c>
      <c r="Z296" s="0" t="n">
        <f aca="false">(TABLICA!D299-$K$4)^2</f>
        <v>299557.454023546</v>
      </c>
      <c r="AA296" s="0" t="n">
        <f aca="false">(TABLICA!D299-$K$4)^3</f>
        <v>-163953312.750713</v>
      </c>
      <c r="AB296" s="0" t="n">
        <f aca="false">(TABLICA!D299-$K$4)^4</f>
        <v>89734668261.0687</v>
      </c>
    </row>
    <row r="297" customFormat="false" ht="13.8" hidden="false" customHeight="false" outlineLevel="0" collapsed="false">
      <c r="A297" s="2" t="s">
        <v>352</v>
      </c>
      <c r="B297" s="2" t="s">
        <v>353</v>
      </c>
      <c r="C297" s="2" t="s">
        <v>22</v>
      </c>
      <c r="D297" s="2" t="s">
        <v>30</v>
      </c>
      <c r="E297" s="4" t="n">
        <v>1353</v>
      </c>
      <c r="F297" s="2" t="s">
        <v>31</v>
      </c>
      <c r="G297" s="2" t="s">
        <v>32</v>
      </c>
      <c r="T297" s="0" t="n">
        <f aca="false">(TABLICA!C300-$J$4)^2</f>
        <v>4612750.93520776</v>
      </c>
      <c r="U297" s="8" t="n">
        <f aca="false">(TABLICA!C300-$J$4)^3</f>
        <v>-9906950849.3647</v>
      </c>
      <c r="V297" s="0" t="n">
        <f aca="false">(TABLICA!C300-$J$4)^4</f>
        <v>21277471190260</v>
      </c>
      <c r="Z297" s="0" t="n">
        <f aca="false">(TABLICA!D300-$K$4)^2</f>
        <v>3866408.13297091</v>
      </c>
      <c r="AA297" s="0" t="n">
        <f aca="false">(TABLICA!D300-$K$4)^3</f>
        <v>-7602589535.16842</v>
      </c>
      <c r="AB297" s="0" t="n">
        <f aca="false">(TABLICA!D300-$K$4)^4</f>
        <v>14949111850703.6</v>
      </c>
    </row>
    <row r="298" customFormat="false" ht="13.8" hidden="false" customHeight="false" outlineLevel="0" collapsed="false">
      <c r="A298" s="2" t="s">
        <v>354</v>
      </c>
      <c r="B298" s="2" t="s">
        <v>355</v>
      </c>
      <c r="C298" s="2" t="s">
        <v>29</v>
      </c>
      <c r="D298" s="2" t="s">
        <v>30</v>
      </c>
      <c r="E298" s="4" t="n">
        <v>853</v>
      </c>
      <c r="F298" s="2" t="s">
        <v>31</v>
      </c>
      <c r="G298" s="2" t="s">
        <v>32</v>
      </c>
      <c r="T298" s="0" t="n">
        <f aca="false">(TABLICA!C301-$J$4)^2</f>
        <v>1470717.88257618</v>
      </c>
      <c r="U298" s="8" t="n">
        <f aca="false">(TABLICA!C301-$J$4)^3</f>
        <v>-1783586019.92274</v>
      </c>
      <c r="V298" s="0" t="n">
        <f aca="false">(TABLICA!C301-$J$4)^4</f>
        <v>2163011090129.35</v>
      </c>
      <c r="Z298" s="0" t="n">
        <f aca="false">(TABLICA!D301-$K$4)^2</f>
        <v>1239477.90665512</v>
      </c>
      <c r="AA298" s="0" t="n">
        <f aca="false">(TABLICA!D301-$K$4)^3</f>
        <v>-1379933585.9669</v>
      </c>
      <c r="AB298" s="0" t="n">
        <f aca="false">(TABLICA!D301-$K$4)^4</f>
        <v>1536305481086.17</v>
      </c>
    </row>
    <row r="299" customFormat="false" ht="13.8" hidden="false" customHeight="false" outlineLevel="0" collapsed="false">
      <c r="A299" s="2" t="s">
        <v>354</v>
      </c>
      <c r="B299" s="2" t="s">
        <v>355</v>
      </c>
      <c r="C299" s="2" t="s">
        <v>22</v>
      </c>
      <c r="D299" s="2" t="s">
        <v>30</v>
      </c>
      <c r="E299" s="4" t="n">
        <v>935</v>
      </c>
      <c r="F299" s="2" t="s">
        <v>31</v>
      </c>
      <c r="G299" s="2" t="s">
        <v>32</v>
      </c>
      <c r="T299" s="0" t="n">
        <f aca="false">(TABLICA!C302-$J$4)^2</f>
        <v>4612750.93520776</v>
      </c>
      <c r="U299" s="8" t="n">
        <f aca="false">(TABLICA!C302-$J$4)^3</f>
        <v>-9906950849.3647</v>
      </c>
      <c r="V299" s="0" t="n">
        <f aca="false">(TABLICA!C302-$J$4)^4</f>
        <v>21277471190260</v>
      </c>
      <c r="Z299" s="0" t="n">
        <f aca="false">(TABLICA!D302-$K$4)^2</f>
        <v>3866408.13297091</v>
      </c>
      <c r="AA299" s="0" t="n">
        <f aca="false">(TABLICA!D302-$K$4)^3</f>
        <v>-7602589535.16842</v>
      </c>
      <c r="AB299" s="0" t="n">
        <f aca="false">(TABLICA!D302-$K$4)^4</f>
        <v>14949111850703.6</v>
      </c>
    </row>
    <row r="300" customFormat="false" ht="13.8" hidden="false" customHeight="false" outlineLevel="0" collapsed="false">
      <c r="A300" s="2" t="s">
        <v>356</v>
      </c>
      <c r="B300" s="2" t="s">
        <v>357</v>
      </c>
      <c r="C300" s="2" t="s">
        <v>29</v>
      </c>
      <c r="D300" s="2" t="s">
        <v>30</v>
      </c>
      <c r="E300" s="4" t="n">
        <v>2738</v>
      </c>
      <c r="F300" s="2" t="s">
        <v>31</v>
      </c>
      <c r="G300" s="2" t="s">
        <v>32</v>
      </c>
      <c r="T300" s="0" t="n">
        <f aca="false">(TABLICA!C303-$J$4)^2</f>
        <v>1313931.29310249</v>
      </c>
      <c r="U300" s="8" t="n">
        <f aca="false">(TABLICA!C303-$J$4)^3</f>
        <v>1506117948.71624</v>
      </c>
      <c r="V300" s="0" t="n">
        <f aca="false">(TABLICA!C303-$J$4)^4</f>
        <v>1726415442993.99</v>
      </c>
      <c r="Z300" s="0" t="n">
        <f aca="false">(TABLICA!D303-$K$4)^2</f>
        <v>595492.459286704</v>
      </c>
      <c r="AA300" s="0" t="n">
        <f aca="false">(TABLICA!D303-$K$4)^3</f>
        <v>459530561.233615</v>
      </c>
      <c r="AB300" s="0" t="n">
        <f aca="false">(TABLICA!D303-$K$4)^4</f>
        <v>354611269067.326</v>
      </c>
    </row>
    <row r="301" customFormat="false" ht="13.8" hidden="false" customHeight="false" outlineLevel="0" collapsed="false">
      <c r="A301" s="2" t="s">
        <v>356</v>
      </c>
      <c r="B301" s="2" t="s">
        <v>357</v>
      </c>
      <c r="C301" s="2" t="s">
        <v>22</v>
      </c>
      <c r="D301" s="2" t="s">
        <v>30</v>
      </c>
      <c r="E301" s="4" t="n">
        <v>3294</v>
      </c>
      <c r="F301" s="2" t="s">
        <v>31</v>
      </c>
      <c r="G301" s="2" t="s">
        <v>32</v>
      </c>
      <c r="T301" s="0" t="n">
        <f aca="false">(TABLICA!C304-$J$4)^2</f>
        <v>4612750.93520776</v>
      </c>
      <c r="U301" s="8" t="n">
        <f aca="false">(TABLICA!C304-$J$4)^3</f>
        <v>-9906950849.3647</v>
      </c>
      <c r="V301" s="0" t="n">
        <f aca="false">(TABLICA!C304-$J$4)^4</f>
        <v>21277471190260</v>
      </c>
      <c r="Z301" s="0" t="n">
        <f aca="false">(TABLICA!D304-$K$4)^2</f>
        <v>3866408.13297091</v>
      </c>
      <c r="AA301" s="0" t="n">
        <f aca="false">(TABLICA!D304-$K$4)^3</f>
        <v>-7602589535.16842</v>
      </c>
      <c r="AB301" s="0" t="n">
        <f aca="false">(TABLICA!D304-$K$4)^4</f>
        <v>14949111850703.6</v>
      </c>
    </row>
    <row r="302" customFormat="false" ht="13.8" hidden="false" customHeight="false" outlineLevel="0" collapsed="false">
      <c r="A302" s="2" t="s">
        <v>358</v>
      </c>
      <c r="B302" s="2" t="s">
        <v>359</v>
      </c>
      <c r="C302" s="2" t="s">
        <v>29</v>
      </c>
      <c r="D302" s="2" t="s">
        <v>30</v>
      </c>
      <c r="E302" s="4" t="n">
        <v>3615</v>
      </c>
      <c r="F302" s="2" t="s">
        <v>31</v>
      </c>
      <c r="G302" s="2" t="s">
        <v>32</v>
      </c>
      <c r="T302" s="0" t="n">
        <f aca="false">(TABLICA!C305-$J$4)^2</f>
        <v>5420833.84047092</v>
      </c>
      <c r="U302" s="8" t="n">
        <f aca="false">(TABLICA!C305-$J$4)^3</f>
        <v>12621156246.5419</v>
      </c>
      <c r="V302" s="0" t="n">
        <f aca="false">(TABLICA!C305-$J$4)^4</f>
        <v>29385439525994.6</v>
      </c>
      <c r="Z302" s="0" t="n">
        <f aca="false">(TABLICA!D305-$K$4)^2</f>
        <v>2718150.94876039</v>
      </c>
      <c r="AA302" s="0" t="n">
        <f aca="false">(TABLICA!D305-$K$4)^3</f>
        <v>4481365398.01956</v>
      </c>
      <c r="AB302" s="0" t="n">
        <f aca="false">(TABLICA!D305-$K$4)^4</f>
        <v>7388344580247</v>
      </c>
    </row>
    <row r="303" customFormat="false" ht="13.8" hidden="false" customHeight="false" outlineLevel="0" collapsed="false">
      <c r="A303" s="2" t="s">
        <v>358</v>
      </c>
      <c r="B303" s="2" t="s">
        <v>359</v>
      </c>
      <c r="C303" s="2" t="s">
        <v>22</v>
      </c>
      <c r="D303" s="2" t="s">
        <v>30</v>
      </c>
      <c r="E303" s="4" t="n">
        <v>4476</v>
      </c>
      <c r="F303" s="2" t="s">
        <v>31</v>
      </c>
      <c r="G303" s="2" t="s">
        <v>32</v>
      </c>
      <c r="T303" s="0" t="n">
        <f aca="false">(TABLICA!C306-$J$4)^2</f>
        <v>4612750.93520776</v>
      </c>
      <c r="U303" s="8" t="n">
        <f aca="false">(TABLICA!C306-$J$4)^3</f>
        <v>-9906950849.3647</v>
      </c>
      <c r="V303" s="0" t="n">
        <f aca="false">(TABLICA!C306-$J$4)^4</f>
        <v>21277471190260</v>
      </c>
      <c r="Z303" s="0" t="n">
        <f aca="false">(TABLICA!D306-$K$4)^2</f>
        <v>3866408.13297091</v>
      </c>
      <c r="AA303" s="0" t="n">
        <f aca="false">(TABLICA!D306-$K$4)^3</f>
        <v>-7602589535.16842</v>
      </c>
      <c r="AB303" s="0" t="n">
        <f aca="false">(TABLICA!D306-$K$4)^4</f>
        <v>14949111850703.6</v>
      </c>
    </row>
    <row r="304" customFormat="false" ht="13.8" hidden="false" customHeight="false" outlineLevel="0" collapsed="false">
      <c r="A304" s="2" t="s">
        <v>360</v>
      </c>
      <c r="B304" s="2" t="s">
        <v>361</v>
      </c>
      <c r="C304" s="2" t="s">
        <v>29</v>
      </c>
      <c r="D304" s="2" t="s">
        <v>30</v>
      </c>
      <c r="E304" s="4" t="n">
        <v>2288</v>
      </c>
      <c r="F304" s="2" t="s">
        <v>31</v>
      </c>
      <c r="G304" s="2" t="s">
        <v>32</v>
      </c>
      <c r="T304" s="0" t="n">
        <f aca="false">(TABLICA!C307-$J$4)^2</f>
        <v>366349.861523546</v>
      </c>
      <c r="U304" s="8" t="n">
        <f aca="false">(TABLICA!C307-$J$4)^3</f>
        <v>221740002.237207</v>
      </c>
      <c r="V304" s="0" t="n">
        <f aca="false">(TABLICA!C307-$J$4)^4</f>
        <v>134212221038.321</v>
      </c>
      <c r="Z304" s="0" t="n">
        <f aca="false">(TABLICA!D307-$K$4)^2</f>
        <v>103479.038234072</v>
      </c>
      <c r="AA304" s="0" t="n">
        <f aca="false">(TABLICA!D307-$K$4)^3</f>
        <v>33287300.4070914</v>
      </c>
      <c r="AB304" s="0" t="n">
        <f aca="false">(TABLICA!D307-$K$4)^4</f>
        <v>10707911353.8486</v>
      </c>
    </row>
    <row r="305" customFormat="false" ht="13.8" hidden="false" customHeight="false" outlineLevel="0" collapsed="false">
      <c r="A305" s="2" t="s">
        <v>360</v>
      </c>
      <c r="B305" s="2" t="s">
        <v>361</v>
      </c>
      <c r="C305" s="2" t="s">
        <v>22</v>
      </c>
      <c r="D305" s="2" t="s">
        <v>30</v>
      </c>
      <c r="E305" s="4" t="n">
        <v>2753</v>
      </c>
      <c r="F305" s="2" t="s">
        <v>31</v>
      </c>
      <c r="G305" s="2" t="s">
        <v>32</v>
      </c>
      <c r="T305" s="0" t="n">
        <f aca="false">(TABLICA!C308-$J$4)^2</f>
        <v>4612750.93520776</v>
      </c>
      <c r="U305" s="8" t="n">
        <f aca="false">(TABLICA!C308-$J$4)^3</f>
        <v>-9906950849.3647</v>
      </c>
      <c r="V305" s="0" t="n">
        <f aca="false">(TABLICA!C308-$J$4)^4</f>
        <v>21277471190260</v>
      </c>
      <c r="Z305" s="0" t="n">
        <f aca="false">(TABLICA!D308-$K$4)^2</f>
        <v>3866408.13297091</v>
      </c>
      <c r="AA305" s="0" t="n">
        <f aca="false">(TABLICA!D308-$K$4)^3</f>
        <v>-7602589535.16842</v>
      </c>
      <c r="AB305" s="0" t="n">
        <f aca="false">(TABLICA!D308-$K$4)^4</f>
        <v>14949111850703.6</v>
      </c>
    </row>
    <row r="306" customFormat="false" ht="13.8" hidden="false" customHeight="false" outlineLevel="0" collapsed="false">
      <c r="A306" s="2" t="s">
        <v>362</v>
      </c>
      <c r="B306" s="2" t="s">
        <v>363</v>
      </c>
      <c r="C306" s="2" t="s">
        <v>29</v>
      </c>
      <c r="D306" s="2" t="s">
        <v>30</v>
      </c>
      <c r="E306" s="4" t="n">
        <v>2017</v>
      </c>
      <c r="F306" s="2" t="s">
        <v>31</v>
      </c>
      <c r="G306" s="2" t="s">
        <v>32</v>
      </c>
      <c r="T306" s="0" t="n">
        <f aca="false">(TABLICA!C309-$J$4)^2</f>
        <v>16571.8194182825</v>
      </c>
      <c r="U306" s="8" t="n">
        <f aca="false">(TABLICA!C309-$J$4)^3</f>
        <v>-2133316.47974616</v>
      </c>
      <c r="V306" s="0" t="n">
        <f aca="false">(TABLICA!C309-$J$4)^4</f>
        <v>274625198.832165</v>
      </c>
      <c r="Z306" s="0" t="n">
        <f aca="false">(TABLICA!D309-$K$4)^2</f>
        <v>2568.62244459835</v>
      </c>
      <c r="AA306" s="0" t="n">
        <f aca="false">(TABLICA!D309-$K$4)^3</f>
        <v>130181.841211894</v>
      </c>
      <c r="AB306" s="0" t="n">
        <f aca="false">(TABLICA!D309-$K$4)^4</f>
        <v>6597821.26289439</v>
      </c>
    </row>
    <row r="307" customFormat="false" ht="13.8" hidden="false" customHeight="false" outlineLevel="0" collapsed="false">
      <c r="A307" s="2" t="s">
        <v>362</v>
      </c>
      <c r="B307" s="2" t="s">
        <v>363</v>
      </c>
      <c r="C307" s="2" t="s">
        <v>22</v>
      </c>
      <c r="D307" s="2" t="s">
        <v>30</v>
      </c>
      <c r="E307" s="4" t="n">
        <v>2019</v>
      </c>
      <c r="F307" s="2" t="s">
        <v>31</v>
      </c>
      <c r="G307" s="2" t="s">
        <v>32</v>
      </c>
      <c r="T307" s="0" t="n">
        <f aca="false">(TABLICA!C310-$J$4)^2</f>
        <v>4612750.93520776</v>
      </c>
      <c r="U307" s="8" t="n">
        <f aca="false">(TABLICA!C310-$J$4)^3</f>
        <v>-9906950849.3647</v>
      </c>
      <c r="V307" s="0" t="n">
        <f aca="false">(TABLICA!C310-$J$4)^4</f>
        <v>21277471190260</v>
      </c>
      <c r="Z307" s="0" t="n">
        <f aca="false">(TABLICA!D310-$K$4)^2</f>
        <v>3866408.13297091</v>
      </c>
      <c r="AA307" s="0" t="n">
        <f aca="false">(TABLICA!D310-$K$4)^3</f>
        <v>-7602589535.16842</v>
      </c>
      <c r="AB307" s="0" t="n">
        <f aca="false">(TABLICA!D310-$K$4)^4</f>
        <v>14949111850703.6</v>
      </c>
    </row>
    <row r="308" customFormat="false" ht="13.8" hidden="false" customHeight="false" outlineLevel="0" collapsed="false">
      <c r="A308" s="2" t="s">
        <v>364</v>
      </c>
      <c r="B308" s="2" t="s">
        <v>365</v>
      </c>
      <c r="C308" s="2" t="s">
        <v>29</v>
      </c>
      <c r="D308" s="2" t="s">
        <v>30</v>
      </c>
      <c r="E308" s="4" t="n">
        <v>1300</v>
      </c>
      <c r="F308" s="2" t="s">
        <v>31</v>
      </c>
      <c r="G308" s="2" t="s">
        <v>32</v>
      </c>
      <c r="T308" s="0" t="n">
        <f aca="false">(TABLICA!C311-$J$4)^2</f>
        <v>924927.629944598</v>
      </c>
      <c r="U308" s="8" t="n">
        <f aca="false">(TABLICA!C311-$J$4)^3</f>
        <v>-889532109.958665</v>
      </c>
      <c r="V308" s="0" t="n">
        <f aca="false">(TABLICA!C311-$J$4)^4</f>
        <v>855491120634.931</v>
      </c>
      <c r="Z308" s="0" t="n">
        <f aca="false">(TABLICA!D311-$K$4)^2</f>
        <v>443980.238234072</v>
      </c>
      <c r="AA308" s="0" t="n">
        <f aca="false">(TABLICA!D311-$K$4)^3</f>
        <v>-295832211.318698</v>
      </c>
      <c r="AB308" s="0" t="n">
        <f aca="false">(TABLICA!D311-$K$4)^4</f>
        <v>197118451942.383</v>
      </c>
    </row>
    <row r="309" customFormat="false" ht="13.8" hidden="false" customHeight="false" outlineLevel="0" collapsed="false">
      <c r="A309" s="2" t="s">
        <v>364</v>
      </c>
      <c r="B309" s="2" t="s">
        <v>365</v>
      </c>
      <c r="C309" s="2" t="s">
        <v>22</v>
      </c>
      <c r="D309" s="2" t="s">
        <v>30</v>
      </c>
      <c r="E309" s="4" t="n">
        <v>1186</v>
      </c>
      <c r="F309" s="2" t="s">
        <v>31</v>
      </c>
      <c r="G309" s="2" t="s">
        <v>32</v>
      </c>
      <c r="T309" s="0" t="n">
        <f aca="false">(TABLICA!C312-$J$4)^2</f>
        <v>4612750.93520776</v>
      </c>
      <c r="U309" s="8" t="n">
        <f aca="false">(TABLICA!C312-$J$4)^3</f>
        <v>-9906950849.3647</v>
      </c>
      <c r="V309" s="0" t="n">
        <f aca="false">(TABLICA!C312-$J$4)^4</f>
        <v>21277471190260</v>
      </c>
      <c r="Z309" s="0" t="n">
        <f aca="false">(TABLICA!D312-$K$4)^2</f>
        <v>3866408.13297091</v>
      </c>
      <c r="AA309" s="0" t="n">
        <f aca="false">(TABLICA!D312-$K$4)^3</f>
        <v>-7602589535.16842</v>
      </c>
      <c r="AB309" s="0" t="n">
        <f aca="false">(TABLICA!D312-$K$4)^4</f>
        <v>14949111850703.6</v>
      </c>
    </row>
    <row r="310" customFormat="false" ht="13.8" hidden="false" customHeight="false" outlineLevel="0" collapsed="false">
      <c r="A310" s="2" t="s">
        <v>366</v>
      </c>
      <c r="B310" s="2" t="s">
        <v>367</v>
      </c>
      <c r="C310" s="2" t="s">
        <v>29</v>
      </c>
      <c r="D310" s="2" t="s">
        <v>30</v>
      </c>
      <c r="E310" s="4" t="n">
        <v>847</v>
      </c>
      <c r="F310" s="2" t="s">
        <v>31</v>
      </c>
      <c r="G310" s="2" t="s">
        <v>32</v>
      </c>
      <c r="T310" s="0" t="n">
        <f aca="false">(TABLICA!C313-$J$4)^2</f>
        <v>1436957.39836565</v>
      </c>
      <c r="U310" s="8" t="n">
        <f aca="false">(TABLICA!C313-$J$4)^3</f>
        <v>-1722526211.02296</v>
      </c>
      <c r="V310" s="0" t="n">
        <f aca="false">(TABLICA!C313-$J$4)^4</f>
        <v>2064846564717.78</v>
      </c>
      <c r="Z310" s="0" t="n">
        <f aca="false">(TABLICA!D313-$K$4)^2</f>
        <v>1252873.72770776</v>
      </c>
      <c r="AA310" s="0" t="n">
        <f aca="false">(TABLICA!D313-$K$4)^3</f>
        <v>-1402364642.67617</v>
      </c>
      <c r="AB310" s="0" t="n">
        <f aca="false">(TABLICA!D313-$K$4)^4</f>
        <v>1569692577580.33</v>
      </c>
    </row>
    <row r="311" customFormat="false" ht="13.8" hidden="false" customHeight="false" outlineLevel="0" collapsed="false">
      <c r="A311" s="2" t="s">
        <v>366</v>
      </c>
      <c r="B311" s="2" t="s">
        <v>367</v>
      </c>
      <c r="C311" s="2" t="s">
        <v>22</v>
      </c>
      <c r="D311" s="2" t="s">
        <v>30</v>
      </c>
      <c r="E311" s="4" t="n">
        <v>949</v>
      </c>
      <c r="F311" s="2" t="s">
        <v>31</v>
      </c>
      <c r="G311" s="2" t="s">
        <v>32</v>
      </c>
      <c r="T311" s="0" t="n">
        <f aca="false">(TABLICA!C314-$J$4)^2</f>
        <v>4612750.93520776</v>
      </c>
      <c r="U311" s="8" t="n">
        <f aca="false">(TABLICA!C314-$J$4)^3</f>
        <v>-9906950849.3647</v>
      </c>
      <c r="V311" s="0" t="n">
        <f aca="false">(TABLICA!C314-$J$4)^4</f>
        <v>21277471190260</v>
      </c>
      <c r="Z311" s="0" t="n">
        <f aca="false">(TABLICA!D314-$K$4)^2</f>
        <v>3866408.13297091</v>
      </c>
      <c r="AA311" s="0" t="n">
        <f aca="false">(TABLICA!D314-$K$4)^3</f>
        <v>-7602589535.16842</v>
      </c>
      <c r="AB311" s="0" t="n">
        <f aca="false">(TABLICA!D314-$K$4)^4</f>
        <v>14949111850703.6</v>
      </c>
    </row>
    <row r="312" customFormat="false" ht="13.8" hidden="false" customHeight="false" outlineLevel="0" collapsed="false">
      <c r="A312" s="2" t="s">
        <v>368</v>
      </c>
      <c r="B312" s="2" t="s">
        <v>369</v>
      </c>
      <c r="C312" s="2" t="s">
        <v>29</v>
      </c>
      <c r="D312" s="2" t="s">
        <v>30</v>
      </c>
      <c r="E312" s="4" t="n">
        <v>4241</v>
      </c>
      <c r="F312" s="2" t="s">
        <v>31</v>
      </c>
      <c r="G312" s="2" t="s">
        <v>32</v>
      </c>
      <c r="T312" s="0" t="n">
        <f aca="false">(TABLICA!C315-$J$4)^2</f>
        <v>3710510.0299446</v>
      </c>
      <c r="U312" s="8" t="n">
        <f aca="false">(TABLICA!C315-$J$4)^3</f>
        <v>7147438296.68134</v>
      </c>
      <c r="V312" s="0" t="n">
        <f aca="false">(TABLICA!C315-$J$4)^4</f>
        <v>13767884682319.5</v>
      </c>
      <c r="Z312" s="0" t="n">
        <f aca="false">(TABLICA!D315-$K$4)^2</f>
        <v>5174176.28560249</v>
      </c>
      <c r="AA312" s="0" t="n">
        <f aca="false">(TABLICA!D315-$K$4)^3</f>
        <v>11769603483.0863</v>
      </c>
      <c r="AB312" s="0" t="n">
        <f aca="false">(TABLICA!D315-$K$4)^4</f>
        <v>26772100234491.2</v>
      </c>
    </row>
    <row r="313" customFormat="false" ht="13.8" hidden="false" customHeight="false" outlineLevel="0" collapsed="false">
      <c r="A313" s="2" t="s">
        <v>368</v>
      </c>
      <c r="B313" s="2" t="s">
        <v>369</v>
      </c>
      <c r="C313" s="2" t="s">
        <v>22</v>
      </c>
      <c r="D313" s="2" t="s">
        <v>30</v>
      </c>
      <c r="E313" s="4" t="n">
        <v>4074</v>
      </c>
      <c r="F313" s="2" t="s">
        <v>31</v>
      </c>
      <c r="G313" s="2" t="s">
        <v>32</v>
      </c>
      <c r="T313" s="0" t="n">
        <f aca="false">(TABLICA!C316-$J$4)^2</f>
        <v>4612750.93520776</v>
      </c>
      <c r="U313" s="8" t="n">
        <f aca="false">(TABLICA!C316-$J$4)^3</f>
        <v>-9906950849.3647</v>
      </c>
      <c r="V313" s="0" t="n">
        <f aca="false">(TABLICA!C316-$J$4)^4</f>
        <v>21277471190260</v>
      </c>
      <c r="Z313" s="0" t="n">
        <f aca="false">(TABLICA!D316-$K$4)^2</f>
        <v>3866408.13297091</v>
      </c>
      <c r="AA313" s="0" t="n">
        <f aca="false">(TABLICA!D316-$K$4)^3</f>
        <v>-7602589535.16842</v>
      </c>
      <c r="AB313" s="0" t="n">
        <f aca="false">(TABLICA!D316-$K$4)^4</f>
        <v>14949111850703.6</v>
      </c>
    </row>
    <row r="314" customFormat="false" ht="13.8" hidden="false" customHeight="false" outlineLevel="0" collapsed="false">
      <c r="A314" s="2" t="s">
        <v>370</v>
      </c>
      <c r="B314" s="2" t="s">
        <v>371</v>
      </c>
      <c r="C314" s="2" t="s">
        <v>29</v>
      </c>
      <c r="D314" s="2" t="s">
        <v>30</v>
      </c>
      <c r="E314" s="4" t="n">
        <v>1801</v>
      </c>
      <c r="F314" s="2" t="s">
        <v>31</v>
      </c>
      <c r="G314" s="2" t="s">
        <v>32</v>
      </c>
      <c r="T314" s="0" t="n">
        <f aca="false">(TABLICA!C317-$J$4)^2</f>
        <v>346604.872049861</v>
      </c>
      <c r="U314" s="8" t="n">
        <f aca="false">(TABLICA!C317-$J$4)^3</f>
        <v>-204057233.592765</v>
      </c>
      <c r="V314" s="0" t="n">
        <f aca="false">(TABLICA!C317-$J$4)^4</f>
        <v>120134937328.701</v>
      </c>
      <c r="Z314" s="0" t="n">
        <f aca="false">(TABLICA!D317-$K$4)^2</f>
        <v>27330.1803393351</v>
      </c>
      <c r="AA314" s="0" t="n">
        <f aca="false">(TABLICA!D317-$K$4)^3</f>
        <v>-4518182.26078256</v>
      </c>
      <c r="AB314" s="0" t="n">
        <f aca="false">(TABLICA!D317-$K$4)^4</f>
        <v>746938757.380582</v>
      </c>
    </row>
    <row r="315" customFormat="false" ht="13.8" hidden="false" customHeight="false" outlineLevel="0" collapsed="false">
      <c r="A315" s="2" t="s">
        <v>370</v>
      </c>
      <c r="B315" s="2" t="s">
        <v>371</v>
      </c>
      <c r="C315" s="2" t="s">
        <v>22</v>
      </c>
      <c r="D315" s="2" t="s">
        <v>30</v>
      </c>
      <c r="E315" s="4" t="n">
        <v>1559</v>
      </c>
      <c r="F315" s="2" t="s">
        <v>31</v>
      </c>
      <c r="G315" s="2" t="s">
        <v>32</v>
      </c>
      <c r="T315" s="0" t="n">
        <f aca="false">(TABLICA!C318-$J$4)^2</f>
        <v>4612750.93520776</v>
      </c>
      <c r="U315" s="8" t="n">
        <f aca="false">(TABLICA!C318-$J$4)^3</f>
        <v>-9906950849.3647</v>
      </c>
      <c r="V315" s="0" t="n">
        <f aca="false">(TABLICA!C318-$J$4)^4</f>
        <v>21277471190260</v>
      </c>
      <c r="Z315" s="0" t="n">
        <f aca="false">(TABLICA!D318-$K$4)^2</f>
        <v>3866408.13297091</v>
      </c>
      <c r="AA315" s="0" t="n">
        <f aca="false">(TABLICA!D318-$K$4)^3</f>
        <v>-7602589535.16842</v>
      </c>
      <c r="AB315" s="0" t="n">
        <f aca="false">(TABLICA!D318-$K$4)^4</f>
        <v>14949111850703.6</v>
      </c>
    </row>
    <row r="316" customFormat="false" ht="13.8" hidden="false" customHeight="false" outlineLevel="0" collapsed="false">
      <c r="A316" s="2" t="s">
        <v>372</v>
      </c>
      <c r="B316" s="2" t="s">
        <v>373</v>
      </c>
      <c r="C316" s="2" t="s">
        <v>29</v>
      </c>
      <c r="D316" s="2" t="s">
        <v>30</v>
      </c>
      <c r="E316" s="4" t="n">
        <v>2504</v>
      </c>
      <c r="F316" s="2" t="s">
        <v>31</v>
      </c>
      <c r="G316" s="2" t="s">
        <v>32</v>
      </c>
      <c r="T316" s="0" t="n">
        <f aca="false">(TABLICA!C319-$J$4)^2</f>
        <v>147662.219418283</v>
      </c>
      <c r="U316" s="8" t="n">
        <f aca="false">(TABLICA!C319-$J$4)^3</f>
        <v>56741927.9049908</v>
      </c>
      <c r="V316" s="0" t="n">
        <f aca="false">(TABLICA!C319-$J$4)^4</f>
        <v>21804131043.5331</v>
      </c>
      <c r="Z316" s="0" t="n">
        <f aca="false">(TABLICA!D319-$K$4)^2</f>
        <v>289101.480339335</v>
      </c>
      <c r="AA316" s="0" t="n">
        <f aca="false">(TABLICA!D319-$K$4)^3</f>
        <v>155444540.424875</v>
      </c>
      <c r="AB316" s="0" t="n">
        <f aca="false">(TABLICA!D319-$K$4)^4</f>
        <v>83579665934.3951</v>
      </c>
    </row>
    <row r="317" customFormat="false" ht="13.8" hidden="false" customHeight="false" outlineLevel="0" collapsed="false">
      <c r="A317" s="2" t="s">
        <v>372</v>
      </c>
      <c r="B317" s="2" t="s">
        <v>373</v>
      </c>
      <c r="C317" s="2" t="s">
        <v>22</v>
      </c>
      <c r="D317" s="2" t="s">
        <v>30</v>
      </c>
      <c r="E317" s="4" t="n">
        <v>2532</v>
      </c>
      <c r="F317" s="2" t="s">
        <v>31</v>
      </c>
      <c r="G317" s="2" t="s">
        <v>32</v>
      </c>
      <c r="T317" s="0" t="n">
        <f aca="false">(TABLICA!C320-$J$4)^2</f>
        <v>4612750.93520776</v>
      </c>
      <c r="U317" s="8" t="n">
        <f aca="false">(TABLICA!C320-$J$4)^3</f>
        <v>-9906950849.3647</v>
      </c>
      <c r="V317" s="0" t="n">
        <f aca="false">(TABLICA!C320-$J$4)^4</f>
        <v>21277471190260</v>
      </c>
      <c r="Z317" s="0" t="n">
        <f aca="false">(TABLICA!D320-$K$4)^2</f>
        <v>3866408.13297091</v>
      </c>
      <c r="AA317" s="0" t="n">
        <f aca="false">(TABLICA!D320-$K$4)^3</f>
        <v>-7602589535.16842</v>
      </c>
      <c r="AB317" s="0" t="n">
        <f aca="false">(TABLICA!D320-$K$4)^4</f>
        <v>14949111850703.6</v>
      </c>
    </row>
    <row r="318" customFormat="false" ht="13.8" hidden="false" customHeight="false" outlineLevel="0" collapsed="false">
      <c r="A318" s="2" t="s">
        <v>374</v>
      </c>
      <c r="B318" s="2" t="s">
        <v>375</v>
      </c>
      <c r="C318" s="2" t="s">
        <v>29</v>
      </c>
      <c r="D318" s="2" t="s">
        <v>30</v>
      </c>
      <c r="E318" s="4" t="n">
        <v>2745</v>
      </c>
      <c r="F318" s="2" t="s">
        <v>31</v>
      </c>
      <c r="G318" s="2" t="s">
        <v>32</v>
      </c>
      <c r="T318" s="0" t="n">
        <f aca="false">(TABLICA!C321-$J$4)^2</f>
        <v>611943.882576178</v>
      </c>
      <c r="U318" s="8" t="n">
        <f aca="false">(TABLICA!C321-$J$4)^3</f>
        <v>478704374.795684</v>
      </c>
      <c r="V318" s="0" t="n">
        <f aca="false">(TABLICA!C321-$J$4)^4</f>
        <v>374475315422.407</v>
      </c>
      <c r="Z318" s="0" t="n">
        <f aca="false">(TABLICA!D321-$K$4)^2</f>
        <v>606345.001391967</v>
      </c>
      <c r="AA318" s="0" t="n">
        <f aca="false">(TABLICA!D321-$K$4)^3</f>
        <v>472149683.070741</v>
      </c>
      <c r="AB318" s="0" t="n">
        <f aca="false">(TABLICA!D321-$K$4)^4</f>
        <v>367654260713.024</v>
      </c>
    </row>
    <row r="319" customFormat="false" ht="13.8" hidden="false" customHeight="false" outlineLevel="0" collapsed="false">
      <c r="A319" s="2" t="s">
        <v>374</v>
      </c>
      <c r="B319" s="2" t="s">
        <v>375</v>
      </c>
      <c r="C319" s="2" t="s">
        <v>22</v>
      </c>
      <c r="D319" s="2" t="s">
        <v>30</v>
      </c>
      <c r="E319" s="4" t="n">
        <v>2930</v>
      </c>
      <c r="F319" s="2" t="s">
        <v>31</v>
      </c>
      <c r="G319" s="2" t="s">
        <v>32</v>
      </c>
      <c r="T319" s="0" t="n">
        <f aca="false">(TABLICA!C322-$J$4)^2</f>
        <v>4612750.93520776</v>
      </c>
      <c r="U319" s="8" t="n">
        <f aca="false">(TABLICA!C322-$J$4)^3</f>
        <v>-9906950849.3647</v>
      </c>
      <c r="V319" s="0" t="n">
        <f aca="false">(TABLICA!C322-$J$4)^4</f>
        <v>21277471190260</v>
      </c>
      <c r="Z319" s="0" t="n">
        <f aca="false">(TABLICA!D322-$K$4)^2</f>
        <v>3866408.13297091</v>
      </c>
      <c r="AA319" s="0" t="n">
        <f aca="false">(TABLICA!D322-$K$4)^3</f>
        <v>-7602589535.16842</v>
      </c>
      <c r="AB319" s="0" t="n">
        <f aca="false">(TABLICA!D322-$K$4)^4</f>
        <v>14949111850703.6</v>
      </c>
    </row>
    <row r="320" customFormat="false" ht="13.8" hidden="false" customHeight="false" outlineLevel="0" collapsed="false">
      <c r="A320" s="2" t="s">
        <v>376</v>
      </c>
      <c r="B320" s="2" t="s">
        <v>377</v>
      </c>
      <c r="C320" s="2" t="s">
        <v>29</v>
      </c>
      <c r="D320" s="2" t="s">
        <v>30</v>
      </c>
      <c r="E320" s="4" t="n">
        <v>1983</v>
      </c>
      <c r="F320" s="2" t="s">
        <v>31</v>
      </c>
      <c r="G320" s="2" t="s">
        <v>32</v>
      </c>
      <c r="T320" s="0" t="n">
        <f aca="false">(TABLICA!C323-$J$4)^2</f>
        <v>944.429944598327</v>
      </c>
      <c r="U320" s="8" t="n">
        <f aca="false">(TABLICA!C323-$J$4)^3</f>
        <v>-29023.8234026821</v>
      </c>
      <c r="V320" s="0" t="n">
        <f aca="false">(TABLICA!C323-$J$4)^4</f>
        <v>891947.920253998</v>
      </c>
      <c r="Z320" s="0" t="n">
        <f aca="false">(TABLICA!D323-$K$4)^2</f>
        <v>278.275076177288</v>
      </c>
      <c r="AA320" s="0" t="n">
        <f aca="false">(TABLICA!D323-$K$4)^3</f>
        <v>4642.06765233642</v>
      </c>
      <c r="AB320" s="0" t="n">
        <f aca="false">(TABLICA!D323-$K$4)^4</f>
        <v>77437.0180214756</v>
      </c>
    </row>
    <row r="321" customFormat="false" ht="13.8" hidden="false" customHeight="false" outlineLevel="0" collapsed="false">
      <c r="A321" s="2" t="s">
        <v>376</v>
      </c>
      <c r="B321" s="2" t="s">
        <v>377</v>
      </c>
      <c r="C321" s="2" t="s">
        <v>22</v>
      </c>
      <c r="D321" s="2" t="s">
        <v>30</v>
      </c>
      <c r="E321" s="4" t="n">
        <v>2117</v>
      </c>
      <c r="F321" s="2" t="s">
        <v>31</v>
      </c>
      <c r="G321" s="2" t="s">
        <v>32</v>
      </c>
      <c r="T321" s="0" t="n">
        <f aca="false">(TABLICA!C324-$J$4)^2</f>
        <v>4612750.93520776</v>
      </c>
      <c r="U321" s="8" t="n">
        <f aca="false">(TABLICA!C324-$J$4)^3</f>
        <v>-9906950849.3647</v>
      </c>
      <c r="V321" s="0" t="n">
        <f aca="false">(TABLICA!C324-$J$4)^4</f>
        <v>21277471190260</v>
      </c>
      <c r="Z321" s="0" t="n">
        <f aca="false">(TABLICA!D324-$K$4)^2</f>
        <v>3866408.13297091</v>
      </c>
      <c r="AA321" s="0" t="n">
        <f aca="false">(TABLICA!D324-$K$4)^3</f>
        <v>-7602589535.16842</v>
      </c>
      <c r="AB321" s="0" t="n">
        <f aca="false">(TABLICA!D324-$K$4)^4</f>
        <v>14949111850703.6</v>
      </c>
    </row>
    <row r="322" customFormat="false" ht="13.8" hidden="false" customHeight="false" outlineLevel="0" collapsed="false">
      <c r="A322" s="2" t="s">
        <v>378</v>
      </c>
      <c r="B322" s="2" t="s">
        <v>379</v>
      </c>
      <c r="C322" s="2" t="s">
        <v>29</v>
      </c>
      <c r="D322" s="2" t="s">
        <v>30</v>
      </c>
      <c r="E322" s="4" t="n">
        <v>1594</v>
      </c>
      <c r="F322" s="2" t="s">
        <v>31</v>
      </c>
      <c r="G322" s="2" t="s">
        <v>32</v>
      </c>
      <c r="T322" s="0" t="n">
        <f aca="false">(TABLICA!C325-$J$4)^2</f>
        <v>321184.682576177</v>
      </c>
      <c r="U322" s="8" t="n">
        <f aca="false">(TABLICA!C325-$J$4)^3</f>
        <v>-182025502.290106</v>
      </c>
      <c r="V322" s="0" t="n">
        <f aca="false">(TABLICA!C325-$J$4)^4</f>
        <v>103159600321.56</v>
      </c>
      <c r="Z322" s="0" t="n">
        <f aca="false">(TABLICA!D325-$K$4)^2</f>
        <v>138621.006655125</v>
      </c>
      <c r="AA322" s="0" t="n">
        <f aca="false">(TABLICA!D325-$K$4)^3</f>
        <v>-51611154.3225623</v>
      </c>
      <c r="AB322" s="0" t="n">
        <f aca="false">(TABLICA!D325-$K$4)^4</f>
        <v>19215783486.0801</v>
      </c>
    </row>
    <row r="323" customFormat="false" ht="13.8" hidden="false" customHeight="false" outlineLevel="0" collapsed="false">
      <c r="A323" s="2" t="s">
        <v>378</v>
      </c>
      <c r="B323" s="2" t="s">
        <v>379</v>
      </c>
      <c r="C323" s="2" t="s">
        <v>22</v>
      </c>
      <c r="D323" s="2" t="s">
        <v>30</v>
      </c>
      <c r="E323" s="4" t="n">
        <v>1581</v>
      </c>
      <c r="F323" s="2" t="s">
        <v>31</v>
      </c>
      <c r="G323" s="2" t="s">
        <v>32</v>
      </c>
      <c r="T323" s="0" t="n">
        <f aca="false">(TABLICA!C326-$J$4)^2</f>
        <v>4612750.93520776</v>
      </c>
      <c r="U323" s="8" t="n">
        <f aca="false">(TABLICA!C326-$J$4)^3</f>
        <v>-9906950849.3647</v>
      </c>
      <c r="V323" s="0" t="n">
        <f aca="false">(TABLICA!C326-$J$4)^4</f>
        <v>21277471190260</v>
      </c>
      <c r="Z323" s="0" t="n">
        <f aca="false">(TABLICA!D326-$K$4)^2</f>
        <v>3866408.13297091</v>
      </c>
      <c r="AA323" s="0" t="n">
        <f aca="false">(TABLICA!D326-$K$4)^3</f>
        <v>-7602589535.16842</v>
      </c>
      <c r="AB323" s="0" t="n">
        <f aca="false">(TABLICA!D326-$K$4)^4</f>
        <v>14949111850703.6</v>
      </c>
    </row>
    <row r="324" customFormat="false" ht="13.8" hidden="false" customHeight="false" outlineLevel="0" collapsed="false">
      <c r="A324" s="2" t="s">
        <v>380</v>
      </c>
      <c r="B324" s="2" t="s">
        <v>381</v>
      </c>
      <c r="C324" s="2" t="s">
        <v>29</v>
      </c>
      <c r="D324" s="2" t="s">
        <v>30</v>
      </c>
      <c r="E324" s="4" t="n">
        <v>2489</v>
      </c>
      <c r="F324" s="2" t="s">
        <v>31</v>
      </c>
      <c r="G324" s="2" t="s">
        <v>32</v>
      </c>
      <c r="T324" s="0" t="n">
        <f aca="false">(TABLICA!C327-$J$4)^2</f>
        <v>2945.06152354573</v>
      </c>
      <c r="U324" s="8" t="n">
        <f aca="false">(TABLICA!C327-$J$4)^3</f>
        <v>159823.838785685</v>
      </c>
      <c r="V324" s="0" t="n">
        <f aca="false">(TABLICA!C327-$J$4)^4</f>
        <v>8673387.37746948</v>
      </c>
      <c r="Z324" s="0" t="n">
        <f aca="false">(TABLICA!D327-$K$4)^2</f>
        <v>273196.032970914</v>
      </c>
      <c r="AA324" s="0" t="n">
        <f aca="false">(TABLICA!D327-$K$4)^3</f>
        <v>142794533.875395</v>
      </c>
      <c r="AB324" s="0" t="n">
        <f aca="false">(TABLICA!D327-$K$4)^4</f>
        <v>74636072431.0448</v>
      </c>
    </row>
    <row r="325" customFormat="false" ht="13.8" hidden="false" customHeight="false" outlineLevel="0" collapsed="false">
      <c r="A325" s="2" t="s">
        <v>380</v>
      </c>
      <c r="B325" s="2" t="s">
        <v>381</v>
      </c>
      <c r="C325" s="2" t="s">
        <v>22</v>
      </c>
      <c r="D325" s="2" t="s">
        <v>30</v>
      </c>
      <c r="E325" s="4" t="n">
        <v>2202</v>
      </c>
      <c r="F325" s="2" t="s">
        <v>31</v>
      </c>
      <c r="G325" s="2" t="s">
        <v>32</v>
      </c>
      <c r="T325" s="0" t="n">
        <f aca="false">(TABLICA!C328-$J$4)^2</f>
        <v>4612750.93520776</v>
      </c>
      <c r="U325" s="8" t="n">
        <f aca="false">(TABLICA!C328-$J$4)^3</f>
        <v>-9906950849.3647</v>
      </c>
      <c r="V325" s="0" t="n">
        <f aca="false">(TABLICA!C328-$J$4)^4</f>
        <v>21277471190260</v>
      </c>
      <c r="Z325" s="0" t="n">
        <f aca="false">(TABLICA!D328-$K$4)^2</f>
        <v>3866408.13297091</v>
      </c>
      <c r="AA325" s="0" t="n">
        <f aca="false">(TABLICA!D328-$K$4)^3</f>
        <v>-7602589535.16842</v>
      </c>
      <c r="AB325" s="0" t="n">
        <f aca="false">(TABLICA!D328-$K$4)^4</f>
        <v>14949111850703.6</v>
      </c>
    </row>
    <row r="326" customFormat="false" ht="13.8" hidden="false" customHeight="false" outlineLevel="0" collapsed="false">
      <c r="A326" s="2" t="s">
        <v>382</v>
      </c>
      <c r="B326" s="2" t="s">
        <v>383</v>
      </c>
      <c r="C326" s="2" t="s">
        <v>29</v>
      </c>
      <c r="D326" s="2" t="s">
        <v>30</v>
      </c>
      <c r="E326" s="4" t="n">
        <v>2292</v>
      </c>
      <c r="F326" s="2" t="s">
        <v>31</v>
      </c>
      <c r="G326" s="2" t="s">
        <v>32</v>
      </c>
      <c r="T326" s="0" t="n">
        <f aca="false">(TABLICA!C329-$J$4)^2</f>
        <v>195601.356260388</v>
      </c>
      <c r="U326" s="8" t="n">
        <f aca="false">(TABLICA!C329-$J$4)^3</f>
        <v>86508302.9890351</v>
      </c>
      <c r="V326" s="0" t="n">
        <f aca="false">(TABLICA!C329-$J$4)^4</f>
        <v>38259890570.9032</v>
      </c>
      <c r="Z326" s="0" t="n">
        <f aca="false">(TABLICA!D329-$K$4)^2</f>
        <v>106068.490865651</v>
      </c>
      <c r="AA326" s="0" t="n">
        <f aca="false">(TABLICA!D329-$K$4)^3</f>
        <v>34544553.5816898</v>
      </c>
      <c r="AB326" s="0" t="n">
        <f aca="false">(TABLICA!D329-$K$4)^4</f>
        <v>11250524754.5167</v>
      </c>
    </row>
    <row r="327" customFormat="false" ht="13.8" hidden="false" customHeight="false" outlineLevel="0" collapsed="false">
      <c r="A327" s="2" t="s">
        <v>382</v>
      </c>
      <c r="B327" s="2" t="s">
        <v>383</v>
      </c>
      <c r="C327" s="2" t="s">
        <v>22</v>
      </c>
      <c r="D327" s="2" t="s">
        <v>30</v>
      </c>
      <c r="E327" s="4" t="n">
        <v>2590</v>
      </c>
      <c r="F327" s="2" t="s">
        <v>31</v>
      </c>
      <c r="G327" s="2" t="s">
        <v>32</v>
      </c>
      <c r="T327" s="0" t="n">
        <f aca="false">(TABLICA!C330-$J$4)^2</f>
        <v>4612750.93520776</v>
      </c>
      <c r="U327" s="8" t="n">
        <f aca="false">(TABLICA!C330-$J$4)^3</f>
        <v>-9906950849.3647</v>
      </c>
      <c r="V327" s="0" t="n">
        <f aca="false">(TABLICA!C330-$J$4)^4</f>
        <v>21277471190260</v>
      </c>
      <c r="Z327" s="0" t="n">
        <f aca="false">(TABLICA!D330-$K$4)^2</f>
        <v>3866408.13297091</v>
      </c>
      <c r="AA327" s="0" t="n">
        <f aca="false">(TABLICA!D330-$K$4)^3</f>
        <v>-7602589535.16842</v>
      </c>
      <c r="AB327" s="0" t="n">
        <f aca="false">(TABLICA!D330-$K$4)^4</f>
        <v>14949111850703.6</v>
      </c>
    </row>
    <row r="328" customFormat="false" ht="13.8" hidden="false" customHeight="false" outlineLevel="0" collapsed="false">
      <c r="A328" s="2" t="s">
        <v>384</v>
      </c>
      <c r="B328" s="2" t="s">
        <v>385</v>
      </c>
      <c r="C328" s="2" t="s">
        <v>29</v>
      </c>
      <c r="D328" s="2" t="s">
        <v>30</v>
      </c>
      <c r="E328" s="4" t="n">
        <v>4592</v>
      </c>
      <c r="F328" s="2" t="s">
        <v>31</v>
      </c>
      <c r="G328" s="2" t="s">
        <v>32</v>
      </c>
      <c r="T328" s="0" t="n">
        <f aca="false">(TABLICA!C331-$J$4)^2</f>
        <v>4572191.84047091</v>
      </c>
      <c r="U328" s="8" t="n">
        <f aca="false">(TABLICA!C331-$J$4)^3</f>
        <v>9776573427.47347</v>
      </c>
      <c r="V328" s="0" t="n">
        <f aca="false">(TABLICA!C331-$J$4)^4</f>
        <v>20904938226068.8</v>
      </c>
      <c r="Z328" s="0" t="n">
        <f aca="false">(TABLICA!D331-$K$4)^2</f>
        <v>6894203.75402355</v>
      </c>
      <c r="AA328" s="0" t="n">
        <f aca="false">(TABLICA!D331-$K$4)^3</f>
        <v>18101983798.4494</v>
      </c>
      <c r="AB328" s="0" t="n">
        <f aca="false">(TABLICA!D331-$K$4)^4</f>
        <v>47530045401992.4</v>
      </c>
    </row>
    <row r="329" customFormat="false" ht="13.8" hidden="false" customHeight="false" outlineLevel="0" collapsed="false">
      <c r="A329" s="2" t="s">
        <v>384</v>
      </c>
      <c r="B329" s="2" t="s">
        <v>385</v>
      </c>
      <c r="C329" s="2" t="s">
        <v>22</v>
      </c>
      <c r="D329" s="2" t="s">
        <v>30</v>
      </c>
      <c r="E329" s="4" t="n">
        <v>4286</v>
      </c>
      <c r="F329" s="2" t="s">
        <v>31</v>
      </c>
      <c r="G329" s="2" t="s">
        <v>32</v>
      </c>
      <c r="T329" s="0" t="n">
        <f aca="false">(TABLICA!C332-$J$4)^2</f>
        <v>4612750.93520776</v>
      </c>
      <c r="U329" s="8" t="n">
        <f aca="false">(TABLICA!C332-$J$4)^3</f>
        <v>-9906950849.3647</v>
      </c>
      <c r="V329" s="0" t="n">
        <f aca="false">(TABLICA!C332-$J$4)^4</f>
        <v>21277471190260</v>
      </c>
      <c r="Z329" s="0" t="n">
        <f aca="false">(TABLICA!D332-$K$4)^2</f>
        <v>3866408.13297091</v>
      </c>
      <c r="AA329" s="0" t="n">
        <f aca="false">(TABLICA!D332-$K$4)^3</f>
        <v>-7602589535.16842</v>
      </c>
      <c r="AB329" s="0" t="n">
        <f aca="false">(TABLICA!D332-$K$4)^4</f>
        <v>14949111850703.6</v>
      </c>
    </row>
    <row r="330" customFormat="false" ht="13.8" hidden="false" customHeight="false" outlineLevel="0" collapsed="false">
      <c r="A330" s="2" t="s">
        <v>386</v>
      </c>
      <c r="B330" s="2" t="s">
        <v>387</v>
      </c>
      <c r="C330" s="2" t="s">
        <v>29</v>
      </c>
      <c r="D330" s="2" t="s">
        <v>30</v>
      </c>
      <c r="E330" s="4" t="n">
        <v>2619</v>
      </c>
      <c r="F330" s="2" t="s">
        <v>31</v>
      </c>
      <c r="G330" s="2" t="s">
        <v>32</v>
      </c>
      <c r="T330" s="0" t="n">
        <f aca="false">(TABLICA!C333-$J$4)^2</f>
        <v>464126.661523546</v>
      </c>
      <c r="U330" s="8" t="n">
        <f aca="false">(TABLICA!C333-$J$4)^3</f>
        <v>316194837.864575</v>
      </c>
      <c r="V330" s="0" t="n">
        <f aca="false">(TABLICA!C333-$J$4)^4</f>
        <v>215413557936.992</v>
      </c>
      <c r="Z330" s="0" t="n">
        <f aca="false">(TABLICA!D333-$K$4)^2</f>
        <v>425993.24349723</v>
      </c>
      <c r="AA330" s="0" t="n">
        <f aca="false">(TABLICA!D333-$K$4)^3</f>
        <v>278037942.786683</v>
      </c>
      <c r="AB330" s="0" t="n">
        <f aca="false">(TABLICA!D333-$K$4)^4</f>
        <v>181470243505.29</v>
      </c>
    </row>
    <row r="331" customFormat="false" ht="13.8" hidden="false" customHeight="false" outlineLevel="0" collapsed="false">
      <c r="A331" s="2" t="s">
        <v>386</v>
      </c>
      <c r="B331" s="2" t="s">
        <v>387</v>
      </c>
      <c r="C331" s="2" t="s">
        <v>22</v>
      </c>
      <c r="D331" s="2" t="s">
        <v>30</v>
      </c>
      <c r="E331" s="4" t="n">
        <v>2829</v>
      </c>
      <c r="F331" s="2" t="s">
        <v>31</v>
      </c>
      <c r="G331" s="2" t="s">
        <v>32</v>
      </c>
      <c r="T331" s="0" t="n">
        <f aca="false">(TABLICA!C334-$J$4)^2</f>
        <v>4612750.93520776</v>
      </c>
      <c r="U331" s="8" t="n">
        <f aca="false">(TABLICA!C334-$J$4)^3</f>
        <v>-9906950849.3647</v>
      </c>
      <c r="V331" s="0" t="n">
        <f aca="false">(TABLICA!C334-$J$4)^4</f>
        <v>21277471190260</v>
      </c>
      <c r="Z331" s="0" t="n">
        <f aca="false">(TABLICA!D334-$K$4)^2</f>
        <v>3866408.13297091</v>
      </c>
      <c r="AA331" s="0" t="n">
        <f aca="false">(TABLICA!D334-$K$4)^3</f>
        <v>-7602589535.16842</v>
      </c>
      <c r="AB331" s="0" t="n">
        <f aca="false">(TABLICA!D334-$K$4)^4</f>
        <v>14949111850703.6</v>
      </c>
    </row>
    <row r="332" customFormat="false" ht="13.8" hidden="false" customHeight="false" outlineLevel="0" collapsed="false">
      <c r="A332" s="2" t="s">
        <v>388</v>
      </c>
      <c r="B332" s="2" t="s">
        <v>389</v>
      </c>
      <c r="C332" s="2" t="s">
        <v>29</v>
      </c>
      <c r="D332" s="2" t="s">
        <v>30</v>
      </c>
      <c r="E332" s="4" t="n">
        <v>4167</v>
      </c>
      <c r="F332" s="2" t="s">
        <v>31</v>
      </c>
      <c r="G332" s="2" t="s">
        <v>32</v>
      </c>
      <c r="T332" s="0" t="n">
        <f aca="false">(TABLICA!C335-$J$4)^2</f>
        <v>4615057.20889197</v>
      </c>
      <c r="U332" s="8" t="n">
        <f aca="false">(TABLICA!C335-$J$4)^3</f>
        <v>9914381663.21391</v>
      </c>
      <c r="V332" s="0" t="n">
        <f aca="false">(TABLICA!C335-$J$4)^4</f>
        <v>21298753041345.7</v>
      </c>
      <c r="Z332" s="0" t="n">
        <f aca="false">(TABLICA!D335-$K$4)^2</f>
        <v>4842999.41191828</v>
      </c>
      <c r="AA332" s="0" t="n">
        <f aca="false">(TABLICA!D335-$K$4)^3</f>
        <v>10657899592.6615</v>
      </c>
      <c r="AB332" s="0" t="n">
        <f aca="false">(TABLICA!D335-$K$4)^4</f>
        <v>23454643303840.8</v>
      </c>
    </row>
    <row r="333" customFormat="false" ht="13.8" hidden="false" customHeight="false" outlineLevel="0" collapsed="false">
      <c r="A333" s="2" t="s">
        <v>388</v>
      </c>
      <c r="B333" s="2" t="s">
        <v>389</v>
      </c>
      <c r="C333" s="2" t="s">
        <v>22</v>
      </c>
      <c r="D333" s="2" t="s">
        <v>30</v>
      </c>
      <c r="E333" s="4" t="n">
        <v>4296</v>
      </c>
      <c r="F333" s="2" t="s">
        <v>31</v>
      </c>
      <c r="G333" s="2" t="s">
        <v>32</v>
      </c>
      <c r="T333" s="0" t="n">
        <f aca="false">(TABLICA!C336-$J$4)^2</f>
        <v>4612750.93520776</v>
      </c>
      <c r="U333" s="8" t="n">
        <f aca="false">(TABLICA!C336-$J$4)^3</f>
        <v>-9906950849.3647</v>
      </c>
      <c r="V333" s="0" t="n">
        <f aca="false">(TABLICA!C336-$J$4)^4</f>
        <v>21277471190260</v>
      </c>
      <c r="Z333" s="0" t="n">
        <f aca="false">(TABLICA!D336-$K$4)^2</f>
        <v>3866408.13297091</v>
      </c>
      <c r="AA333" s="0" t="n">
        <f aca="false">(TABLICA!D336-$K$4)^3</f>
        <v>-7602589535.16842</v>
      </c>
      <c r="AB333" s="0" t="n">
        <f aca="false">(TABLICA!D336-$K$4)^4</f>
        <v>14949111850703.6</v>
      </c>
    </row>
    <row r="334" customFormat="false" ht="13.8" hidden="false" customHeight="false" outlineLevel="0" collapsed="false">
      <c r="A334" s="2" t="s">
        <v>390</v>
      </c>
      <c r="B334" s="2" t="s">
        <v>391</v>
      </c>
      <c r="C334" s="2" t="s">
        <v>29</v>
      </c>
      <c r="D334" s="2" t="s">
        <v>30</v>
      </c>
      <c r="E334" s="4" t="n">
        <v>2778</v>
      </c>
      <c r="F334" s="2" t="s">
        <v>31</v>
      </c>
      <c r="G334" s="2" t="s">
        <v>32</v>
      </c>
      <c r="T334" s="0" t="n">
        <f aca="false">(TABLICA!C337-$J$4)^2</f>
        <v>2759812.7667867</v>
      </c>
      <c r="U334" s="8" t="n">
        <f aca="false">(TABLICA!C337-$J$4)^3</f>
        <v>4584789797.48064</v>
      </c>
      <c r="V334" s="0" t="n">
        <f aca="false">(TABLICA!C337-$J$4)^4</f>
        <v>7616566507718.88</v>
      </c>
      <c r="Z334" s="0" t="n">
        <f aca="false">(TABLICA!D337-$K$4)^2</f>
        <v>658826.985602493</v>
      </c>
      <c r="AA334" s="0" t="n">
        <f aca="false">(TABLICA!D337-$K$4)^3</f>
        <v>534757727.926967</v>
      </c>
      <c r="AB334" s="0" t="n">
        <f aca="false">(TABLICA!D337-$K$4)^4</f>
        <v>434052996958.068</v>
      </c>
    </row>
    <row r="335" customFormat="false" ht="13.8" hidden="false" customHeight="false" outlineLevel="0" collapsed="false">
      <c r="A335" s="2" t="s">
        <v>390</v>
      </c>
      <c r="B335" s="2" t="s">
        <v>391</v>
      </c>
      <c r="C335" s="2" t="s">
        <v>22</v>
      </c>
      <c r="D335" s="2" t="s">
        <v>30</v>
      </c>
      <c r="E335" s="4" t="n">
        <v>3809</v>
      </c>
      <c r="F335" s="2" t="s">
        <v>31</v>
      </c>
      <c r="G335" s="2" t="s">
        <v>32</v>
      </c>
      <c r="T335" s="0" t="n">
        <f aca="false">(TABLICA!C338-$J$4)^2</f>
        <v>4612750.93520776</v>
      </c>
      <c r="U335" s="8" t="n">
        <f aca="false">(TABLICA!C338-$J$4)^3</f>
        <v>-9906950849.3647</v>
      </c>
      <c r="V335" s="0" t="n">
        <f aca="false">(TABLICA!C338-$J$4)^4</f>
        <v>21277471190260</v>
      </c>
      <c r="Z335" s="0" t="n">
        <f aca="false">(TABLICA!D338-$K$4)^2</f>
        <v>3866408.13297091</v>
      </c>
      <c r="AA335" s="0" t="n">
        <f aca="false">(TABLICA!D338-$K$4)^3</f>
        <v>-7602589535.16842</v>
      </c>
      <c r="AB335" s="0" t="n">
        <f aca="false">(TABLICA!D338-$K$4)^4</f>
        <v>14949111850703.6</v>
      </c>
    </row>
    <row r="336" customFormat="false" ht="13.8" hidden="false" customHeight="false" outlineLevel="0" collapsed="false">
      <c r="A336" s="2" t="s">
        <v>392</v>
      </c>
      <c r="B336" s="2" t="s">
        <v>393</v>
      </c>
      <c r="C336" s="2" t="s">
        <v>29</v>
      </c>
      <c r="D336" s="2" t="s">
        <v>30</v>
      </c>
      <c r="E336" s="4" t="n">
        <v>2422</v>
      </c>
      <c r="F336" s="2" t="s">
        <v>31</v>
      </c>
      <c r="G336" s="2" t="s">
        <v>32</v>
      </c>
      <c r="T336" s="0" t="n">
        <f aca="false">(TABLICA!C339-$J$4)^2</f>
        <v>57249.3773130195</v>
      </c>
      <c r="U336" s="8" t="n">
        <f aca="false">(TABLICA!C339-$J$4)^3</f>
        <v>13697968.1159325</v>
      </c>
      <c r="V336" s="0" t="n">
        <f aca="false">(TABLICA!C339-$J$4)^4</f>
        <v>3277491202.72847</v>
      </c>
      <c r="Z336" s="0" t="n">
        <f aca="false">(TABLICA!D339-$K$4)^2</f>
        <v>207645.701391967</v>
      </c>
      <c r="AA336" s="0" t="n">
        <f aca="false">(TABLICA!D339-$K$4)^3</f>
        <v>94620321.0719252</v>
      </c>
      <c r="AB336" s="0" t="n">
        <f aca="false">(TABLICA!D339-$K$4)^4</f>
        <v>43116737306.5619</v>
      </c>
    </row>
    <row r="337" customFormat="false" ht="13.8" hidden="false" customHeight="false" outlineLevel="0" collapsed="false">
      <c r="A337" s="2" t="s">
        <v>392</v>
      </c>
      <c r="B337" s="2" t="s">
        <v>393</v>
      </c>
      <c r="C337" s="2" t="s">
        <v>22</v>
      </c>
      <c r="D337" s="2" t="s">
        <v>30</v>
      </c>
      <c r="E337" s="4" t="n">
        <v>2387</v>
      </c>
      <c r="F337" s="2" t="s">
        <v>31</v>
      </c>
      <c r="G337" s="2" t="s">
        <v>32</v>
      </c>
      <c r="T337" s="0" t="n">
        <f aca="false">(TABLICA!C340-$J$4)^2</f>
        <v>4612750.93520776</v>
      </c>
      <c r="U337" s="8" t="n">
        <f aca="false">(TABLICA!C340-$J$4)^3</f>
        <v>-9906950849.3647</v>
      </c>
      <c r="V337" s="0" t="n">
        <f aca="false">(TABLICA!C340-$J$4)^4</f>
        <v>21277471190260</v>
      </c>
      <c r="Z337" s="0" t="n">
        <f aca="false">(TABLICA!D340-$K$4)^2</f>
        <v>3866408.13297091</v>
      </c>
      <c r="AA337" s="0" t="n">
        <f aca="false">(TABLICA!D340-$K$4)^3</f>
        <v>-7602589535.16842</v>
      </c>
      <c r="AB337" s="0" t="n">
        <f aca="false">(TABLICA!D340-$K$4)^4</f>
        <v>14949111850703.6</v>
      </c>
    </row>
    <row r="338" customFormat="false" ht="13.8" hidden="false" customHeight="false" outlineLevel="0" collapsed="false">
      <c r="A338" s="2" t="s">
        <v>394</v>
      </c>
      <c r="B338" s="2" t="s">
        <v>395</v>
      </c>
      <c r="C338" s="2" t="s">
        <v>29</v>
      </c>
      <c r="D338" s="2" t="s">
        <v>30</v>
      </c>
      <c r="E338" s="4" t="n">
        <v>3422</v>
      </c>
      <c r="F338" s="2" t="s">
        <v>31</v>
      </c>
      <c r="G338" s="2" t="s">
        <v>32</v>
      </c>
      <c r="T338" s="0" t="n">
        <f aca="false">(TABLICA!C341-$J$4)^2</f>
        <v>2384764.95626039</v>
      </c>
      <c r="U338" s="8" t="n">
        <f aca="false">(TABLICA!C341-$J$4)^3</f>
        <v>3682717213.58588</v>
      </c>
      <c r="V338" s="0" t="n">
        <f aca="false">(TABLICA!C341-$J$4)^4</f>
        <v>5687103896607.61</v>
      </c>
      <c r="Z338" s="0" t="n">
        <f aca="false">(TABLICA!D341-$K$4)^2</f>
        <v>2119008.8592867</v>
      </c>
      <c r="AA338" s="0" t="n">
        <f aca="false">(TABLICA!D341-$K$4)^3</f>
        <v>3084602162.08993</v>
      </c>
      <c r="AB338" s="0" t="n">
        <f aca="false">(TABLICA!D341-$K$4)^4</f>
        <v>4490198545735.54</v>
      </c>
    </row>
    <row r="339" customFormat="false" ht="13.8" hidden="false" customHeight="false" outlineLevel="0" collapsed="false">
      <c r="A339" s="2" t="s">
        <v>394</v>
      </c>
      <c r="B339" s="2" t="s">
        <v>395</v>
      </c>
      <c r="C339" s="2" t="s">
        <v>22</v>
      </c>
      <c r="D339" s="2" t="s">
        <v>30</v>
      </c>
      <c r="E339" s="4" t="n">
        <v>3692</v>
      </c>
      <c r="F339" s="2" t="s">
        <v>31</v>
      </c>
      <c r="G339" s="2" t="s">
        <v>32</v>
      </c>
      <c r="T339" s="0" t="n">
        <f aca="false">(TABLICA!C342-$J$4)^2</f>
        <v>4612750.93520776</v>
      </c>
      <c r="U339" s="8" t="n">
        <f aca="false">(TABLICA!C342-$J$4)^3</f>
        <v>-9906950849.3647</v>
      </c>
      <c r="V339" s="0" t="n">
        <f aca="false">(TABLICA!C342-$J$4)^4</f>
        <v>21277471190260</v>
      </c>
      <c r="Z339" s="0" t="n">
        <f aca="false">(TABLICA!D342-$K$4)^2</f>
        <v>3866408.13297091</v>
      </c>
      <c r="AA339" s="0" t="n">
        <f aca="false">(TABLICA!D342-$K$4)^3</f>
        <v>-7602589535.16842</v>
      </c>
      <c r="AB339" s="0" t="n">
        <f aca="false">(TABLICA!D342-$K$4)^4</f>
        <v>14949111850703.6</v>
      </c>
    </row>
    <row r="340" customFormat="false" ht="13.8" hidden="false" customHeight="false" outlineLevel="0" collapsed="false">
      <c r="A340" s="2" t="s">
        <v>396</v>
      </c>
      <c r="B340" s="2" t="s">
        <v>397</v>
      </c>
      <c r="C340" s="2" t="s">
        <v>29</v>
      </c>
      <c r="D340" s="2" t="s">
        <v>30</v>
      </c>
      <c r="E340" s="4" t="n">
        <v>2384</v>
      </c>
      <c r="F340" s="2" t="s">
        <v>31</v>
      </c>
      <c r="G340" s="2" t="s">
        <v>32</v>
      </c>
      <c r="T340" s="0" t="n">
        <f aca="false">(TABLICA!C343-$J$4)^2</f>
        <v>5079.18783933521</v>
      </c>
      <c r="U340" s="8" t="n">
        <f aca="false">(TABLICA!C343-$J$4)^3</f>
        <v>361985.697539148</v>
      </c>
      <c r="V340" s="0" t="n">
        <f aca="false">(TABLICA!C343-$J$4)^4</f>
        <v>25798149.1072506</v>
      </c>
      <c r="Z340" s="0" t="n">
        <f aca="false">(TABLICA!D343-$K$4)^2</f>
        <v>174457.901391967</v>
      </c>
      <c r="AA340" s="0" t="n">
        <f aca="false">(TABLICA!D343-$K$4)^3</f>
        <v>72867851.713241</v>
      </c>
      <c r="AB340" s="0" t="n">
        <f aca="false">(TABLICA!D343-$K$4)^4</f>
        <v>30435559358.0892</v>
      </c>
    </row>
    <row r="341" customFormat="false" ht="13.8" hidden="false" customHeight="false" outlineLevel="0" collapsed="false">
      <c r="A341" s="2" t="s">
        <v>396</v>
      </c>
      <c r="B341" s="2" t="s">
        <v>397</v>
      </c>
      <c r="C341" s="2" t="s">
        <v>22</v>
      </c>
      <c r="D341" s="2" t="s">
        <v>30</v>
      </c>
      <c r="E341" s="4" t="n">
        <v>2219</v>
      </c>
      <c r="F341" s="2" t="s">
        <v>31</v>
      </c>
      <c r="G341" s="2" t="s">
        <v>32</v>
      </c>
      <c r="T341" s="0" t="n">
        <f aca="false">(TABLICA!C344-$J$4)^2</f>
        <v>4612750.93520776</v>
      </c>
      <c r="U341" s="8" t="n">
        <f aca="false">(TABLICA!C344-$J$4)^3</f>
        <v>-9906950849.3647</v>
      </c>
      <c r="V341" s="0" t="n">
        <f aca="false">(TABLICA!C344-$J$4)^4</f>
        <v>21277471190260</v>
      </c>
      <c r="Z341" s="0" t="n">
        <f aca="false">(TABLICA!D344-$K$4)^2</f>
        <v>3866408.13297091</v>
      </c>
      <c r="AA341" s="0" t="n">
        <f aca="false">(TABLICA!D344-$K$4)^3</f>
        <v>-7602589535.16842</v>
      </c>
      <c r="AB341" s="0" t="n">
        <f aca="false">(TABLICA!D344-$K$4)^4</f>
        <v>14949111850703.6</v>
      </c>
    </row>
    <row r="342" customFormat="false" ht="13.8" hidden="false" customHeight="false" outlineLevel="0" collapsed="false">
      <c r="A342" s="2" t="s">
        <v>398</v>
      </c>
      <c r="B342" s="2" t="s">
        <v>399</v>
      </c>
      <c r="C342" s="2" t="s">
        <v>29</v>
      </c>
      <c r="D342" s="2" t="s">
        <v>30</v>
      </c>
      <c r="E342" s="4" t="n">
        <v>1935</v>
      </c>
      <c r="F342" s="2" t="s">
        <v>31</v>
      </c>
      <c r="G342" s="2" t="s">
        <v>32</v>
      </c>
      <c r="T342" s="0" t="n">
        <f aca="false">(TABLICA!C345-$J$4)^2</f>
        <v>17494.9352077563</v>
      </c>
      <c r="U342" s="8" t="n">
        <f aca="false">(TABLICA!C345-$J$4)^3</f>
        <v>2314027.45634802</v>
      </c>
      <c r="V342" s="0" t="n">
        <f aca="false">(TABLICA!C345-$J$4)^4</f>
        <v>306072757.92359</v>
      </c>
      <c r="Z342" s="0" t="n">
        <f aca="false">(TABLICA!D345-$K$4)^2</f>
        <v>980.843497229911</v>
      </c>
      <c r="AA342" s="0" t="n">
        <f aca="false">(TABLICA!D345-$K$4)^3</f>
        <v>-30718.469632982</v>
      </c>
      <c r="AB342" s="0" t="n">
        <f aca="false">(TABLICA!D345-$K$4)^4</f>
        <v>962053.966058203</v>
      </c>
    </row>
    <row r="343" customFormat="false" ht="13.8" hidden="false" customHeight="false" outlineLevel="0" collapsed="false">
      <c r="A343" s="2" t="s">
        <v>398</v>
      </c>
      <c r="B343" s="2" t="s">
        <v>399</v>
      </c>
      <c r="C343" s="2" t="s">
        <v>22</v>
      </c>
      <c r="D343" s="2" t="s">
        <v>30</v>
      </c>
      <c r="E343" s="4" t="n">
        <v>2280</v>
      </c>
      <c r="F343" s="2" t="s">
        <v>31</v>
      </c>
      <c r="G343" s="2" t="s">
        <v>32</v>
      </c>
      <c r="T343" s="0" t="n">
        <f aca="false">(TABLICA!C346-$J$4)^2</f>
        <v>4612750.93520776</v>
      </c>
      <c r="U343" s="8" t="n">
        <f aca="false">(TABLICA!C346-$J$4)^3</f>
        <v>-9906950849.3647</v>
      </c>
      <c r="V343" s="0" t="n">
        <f aca="false">(TABLICA!C346-$J$4)^4</f>
        <v>21277471190260</v>
      </c>
      <c r="Z343" s="0" t="n">
        <f aca="false">(TABLICA!D346-$K$4)^2</f>
        <v>3866408.13297091</v>
      </c>
      <c r="AA343" s="0" t="n">
        <f aca="false">(TABLICA!D346-$K$4)^3</f>
        <v>-7602589535.16842</v>
      </c>
      <c r="AB343" s="0" t="n">
        <f aca="false">(TABLICA!D346-$K$4)^4</f>
        <v>14949111850703.6</v>
      </c>
    </row>
    <row r="344" customFormat="false" ht="13.8" hidden="false" customHeight="false" outlineLevel="0" collapsed="false">
      <c r="A344" s="2" t="s">
        <v>400</v>
      </c>
      <c r="B344" s="2" t="s">
        <v>401</v>
      </c>
      <c r="C344" s="2" t="s">
        <v>29</v>
      </c>
      <c r="D344" s="2" t="s">
        <v>30</v>
      </c>
      <c r="E344" s="4" t="n">
        <v>1179</v>
      </c>
      <c r="F344" s="2" t="s">
        <v>31</v>
      </c>
      <c r="G344" s="2" t="s">
        <v>32</v>
      </c>
      <c r="T344" s="0" t="n">
        <f aca="false">(TABLICA!C347-$J$4)^2</f>
        <v>615803.65099723</v>
      </c>
      <c r="U344" s="8" t="n">
        <f aca="false">(TABLICA!C347-$J$4)^3</f>
        <v>-483240571.36861</v>
      </c>
      <c r="V344" s="0" t="n">
        <f aca="false">(TABLICA!C347-$J$4)^4</f>
        <v>379214136581.518</v>
      </c>
      <c r="Z344" s="0" t="n">
        <f aca="false">(TABLICA!D347-$K$4)^2</f>
        <v>619870.296128809</v>
      </c>
      <c r="AA344" s="0" t="n">
        <f aca="false">(TABLICA!D347-$K$4)^3</f>
        <v>-488035302.805561</v>
      </c>
      <c r="AB344" s="0" t="n">
        <f aca="false">(TABLICA!D347-$K$4)^4</f>
        <v>384239184022.817</v>
      </c>
    </row>
    <row r="345" customFormat="false" ht="13.8" hidden="false" customHeight="false" outlineLevel="0" collapsed="false">
      <c r="A345" s="2" t="s">
        <v>400</v>
      </c>
      <c r="B345" s="2" t="s">
        <v>401</v>
      </c>
      <c r="C345" s="2" t="s">
        <v>22</v>
      </c>
      <c r="D345" s="2" t="s">
        <v>30</v>
      </c>
      <c r="E345" s="4" t="n">
        <v>1363</v>
      </c>
      <c r="F345" s="2" t="s">
        <v>31</v>
      </c>
      <c r="G345" s="2" t="s">
        <v>32</v>
      </c>
      <c r="T345" s="0" t="n">
        <f aca="false">(TABLICA!C348-$J$4)^2</f>
        <v>4612750.93520776</v>
      </c>
      <c r="U345" s="8" t="n">
        <f aca="false">(TABLICA!C348-$J$4)^3</f>
        <v>-9906950849.3647</v>
      </c>
      <c r="V345" s="0" t="n">
        <f aca="false">(TABLICA!C348-$J$4)^4</f>
        <v>21277471190260</v>
      </c>
      <c r="Z345" s="0" t="n">
        <f aca="false">(TABLICA!D348-$K$4)^2</f>
        <v>3866408.13297091</v>
      </c>
      <c r="AA345" s="0" t="n">
        <f aca="false">(TABLICA!D348-$K$4)^3</f>
        <v>-7602589535.16842</v>
      </c>
      <c r="AB345" s="0" t="n">
        <f aca="false">(TABLICA!D348-$K$4)^4</f>
        <v>14949111850703.6</v>
      </c>
    </row>
    <row r="346" customFormat="false" ht="13.8" hidden="false" customHeight="false" outlineLevel="0" collapsed="false">
      <c r="A346" s="2" t="s">
        <v>402</v>
      </c>
      <c r="B346" s="2" t="s">
        <v>403</v>
      </c>
      <c r="C346" s="2" t="s">
        <v>29</v>
      </c>
      <c r="D346" s="2" t="s">
        <v>30</v>
      </c>
      <c r="E346" s="4" t="n">
        <v>1130</v>
      </c>
      <c r="F346" s="2" t="s">
        <v>31</v>
      </c>
      <c r="G346" s="2" t="s">
        <v>32</v>
      </c>
      <c r="T346" s="0" t="n">
        <f aca="false">(TABLICA!C349-$J$4)^2</f>
        <v>858831.419418282</v>
      </c>
      <c r="U346" s="8" t="n">
        <f aca="false">(TABLICA!C349-$J$4)^3</f>
        <v>-795906197.367114</v>
      </c>
      <c r="V346" s="0" t="n">
        <f aca="false">(TABLICA!C349-$J$4)^4</f>
        <v>737591406980.021</v>
      </c>
      <c r="Z346" s="0" t="n">
        <f aca="false">(TABLICA!D349-$K$4)^2</f>
        <v>699428.501391967</v>
      </c>
      <c r="AA346" s="0" t="n">
        <f aca="false">(TABLICA!D349-$K$4)^3</f>
        <v>-584944939.923338</v>
      </c>
      <c r="AB346" s="0" t="n">
        <f aca="false">(TABLICA!D349-$K$4)^4</f>
        <v>489200228559.412</v>
      </c>
    </row>
    <row r="347" customFormat="false" ht="13.8" hidden="false" customHeight="false" outlineLevel="0" collapsed="false">
      <c r="A347" s="2" t="s">
        <v>402</v>
      </c>
      <c r="B347" s="2" t="s">
        <v>403</v>
      </c>
      <c r="C347" s="2" t="s">
        <v>22</v>
      </c>
      <c r="D347" s="2" t="s">
        <v>30</v>
      </c>
      <c r="E347" s="4" t="n">
        <v>1221</v>
      </c>
      <c r="F347" s="2" t="s">
        <v>31</v>
      </c>
      <c r="G347" s="2" t="s">
        <v>32</v>
      </c>
      <c r="T347" s="0" t="n">
        <f aca="false">(TABLICA!C350-$J$4)^2</f>
        <v>4612750.93520776</v>
      </c>
      <c r="U347" s="8" t="n">
        <f aca="false">(TABLICA!C350-$J$4)^3</f>
        <v>-9906950849.3647</v>
      </c>
      <c r="V347" s="0" t="n">
        <f aca="false">(TABLICA!C350-$J$4)^4</f>
        <v>21277471190260</v>
      </c>
      <c r="Z347" s="0" t="n">
        <f aca="false">(TABLICA!D350-$K$4)^2</f>
        <v>3866408.13297091</v>
      </c>
      <c r="AA347" s="0" t="n">
        <f aca="false">(TABLICA!D350-$K$4)^3</f>
        <v>-7602589535.16842</v>
      </c>
      <c r="AB347" s="0" t="n">
        <f aca="false">(TABLICA!D350-$K$4)^4</f>
        <v>14949111850703.6</v>
      </c>
    </row>
    <row r="348" customFormat="false" ht="13.8" hidden="false" customHeight="false" outlineLevel="0" collapsed="false">
      <c r="A348" s="2" t="s">
        <v>404</v>
      </c>
      <c r="B348" s="2" t="s">
        <v>405</v>
      </c>
      <c r="C348" s="2" t="s">
        <v>29</v>
      </c>
      <c r="D348" s="2" t="s">
        <v>30</v>
      </c>
      <c r="E348" s="4" t="n">
        <v>3897</v>
      </c>
      <c r="F348" s="2" t="s">
        <v>31</v>
      </c>
      <c r="G348" s="2" t="s">
        <v>32</v>
      </c>
      <c r="T348" s="0" t="n">
        <f aca="false">(TABLICA!C351-$J$4)^2</f>
        <v>640429.545734072</v>
      </c>
      <c r="U348" s="8" t="n">
        <f aca="false">(TABLICA!C351-$J$4)^3</f>
        <v>512515541.36006</v>
      </c>
      <c r="V348" s="0" t="n">
        <f aca="false">(TABLICA!C351-$J$4)^4</f>
        <v>410150003049.15</v>
      </c>
      <c r="Z348" s="0" t="n">
        <f aca="false">(TABLICA!D351-$K$4)^2</f>
        <v>3727531.3592867</v>
      </c>
      <c r="AA348" s="0" t="n">
        <f aca="false">(TABLICA!D351-$K$4)^3</f>
        <v>7196676130.32348</v>
      </c>
      <c r="AB348" s="0" t="n">
        <f aca="false">(TABLICA!D351-$K$4)^4</f>
        <v>13894490034465.8</v>
      </c>
    </row>
    <row r="349" customFormat="false" ht="13.8" hidden="false" customHeight="false" outlineLevel="0" collapsed="false">
      <c r="A349" s="2" t="s">
        <v>404</v>
      </c>
      <c r="B349" s="2" t="s">
        <v>405</v>
      </c>
      <c r="C349" s="2" t="s">
        <v>22</v>
      </c>
      <c r="D349" s="2" t="s">
        <v>30</v>
      </c>
      <c r="E349" s="4" t="n">
        <v>2948</v>
      </c>
      <c r="F349" s="2" t="s">
        <v>31</v>
      </c>
      <c r="G349" s="2" t="s">
        <v>32</v>
      </c>
      <c r="T349" s="0" t="n">
        <f aca="false">(TABLICA!C352-$J$4)^2</f>
        <v>4612750.93520776</v>
      </c>
      <c r="U349" s="8" t="n">
        <f aca="false">(TABLICA!C352-$J$4)^3</f>
        <v>-9906950849.3647</v>
      </c>
      <c r="V349" s="0" t="n">
        <f aca="false">(TABLICA!C352-$J$4)^4</f>
        <v>21277471190260</v>
      </c>
      <c r="Z349" s="0" t="n">
        <f aca="false">(TABLICA!D352-$K$4)^2</f>
        <v>3866408.13297091</v>
      </c>
      <c r="AA349" s="0" t="n">
        <f aca="false">(TABLICA!D352-$K$4)^3</f>
        <v>-7602589535.16842</v>
      </c>
      <c r="AB349" s="0" t="n">
        <f aca="false">(TABLICA!D352-$K$4)^4</f>
        <v>14949111850703.6</v>
      </c>
    </row>
    <row r="350" customFormat="false" ht="13.8" hidden="false" customHeight="false" outlineLevel="0" collapsed="false">
      <c r="A350" s="2" t="s">
        <v>406</v>
      </c>
      <c r="B350" s="2" t="s">
        <v>407</v>
      </c>
      <c r="C350" s="2" t="s">
        <v>29</v>
      </c>
      <c r="D350" s="2" t="s">
        <v>30</v>
      </c>
      <c r="E350" s="4" t="n">
        <v>2441</v>
      </c>
      <c r="F350" s="2" t="s">
        <v>31</v>
      </c>
      <c r="G350" s="2" t="s">
        <v>32</v>
      </c>
      <c r="T350" s="0" t="n">
        <f aca="false">(TABLICA!C353-$J$4)^2</f>
        <v>171173.819418282</v>
      </c>
      <c r="U350" s="8" t="n">
        <f aca="false">(TABLICA!C353-$J$4)^3</f>
        <v>-70820014.5823777</v>
      </c>
      <c r="V350" s="0" t="n">
        <f aca="false">(TABLICA!C353-$J$4)^4</f>
        <v>29300476454.2428</v>
      </c>
      <c r="Z350" s="0" t="n">
        <f aca="false">(TABLICA!D353-$K$4)^2</f>
        <v>225322.601391967</v>
      </c>
      <c r="AA350" s="0" t="n">
        <f aca="false">(TABLICA!D353-$K$4)^3</f>
        <v>106956488.201267</v>
      </c>
      <c r="AB350" s="0" t="n">
        <f aca="false">(TABLICA!D353-$K$4)^4</f>
        <v>50770274698.0432</v>
      </c>
    </row>
    <row r="351" customFormat="false" ht="13.8" hidden="false" customHeight="false" outlineLevel="0" collapsed="false">
      <c r="A351" s="2" t="s">
        <v>406</v>
      </c>
      <c r="B351" s="2" t="s">
        <v>407</v>
      </c>
      <c r="C351" s="2" t="s">
        <v>22</v>
      </c>
      <c r="D351" s="2" t="s">
        <v>30</v>
      </c>
      <c r="E351" s="4" t="n">
        <v>1734</v>
      </c>
      <c r="F351" s="2" t="s">
        <v>31</v>
      </c>
      <c r="G351" s="2" t="s">
        <v>32</v>
      </c>
      <c r="T351" s="0" t="n">
        <f aca="false">(TABLICA!C354-$J$4)^2</f>
        <v>4612750.93520776</v>
      </c>
      <c r="U351" s="8" t="n">
        <f aca="false">(TABLICA!C354-$J$4)^3</f>
        <v>-9906950849.3647</v>
      </c>
      <c r="V351" s="0" t="n">
        <f aca="false">(TABLICA!C354-$J$4)^4</f>
        <v>21277471190260</v>
      </c>
      <c r="Z351" s="0" t="n">
        <f aca="false">(TABLICA!D354-$K$4)^2</f>
        <v>3866408.13297091</v>
      </c>
      <c r="AA351" s="0" t="n">
        <f aca="false">(TABLICA!D354-$K$4)^3</f>
        <v>-7602589535.16842</v>
      </c>
      <c r="AB351" s="0" t="n">
        <f aca="false">(TABLICA!D354-$K$4)^4</f>
        <v>14949111850703.6</v>
      </c>
    </row>
    <row r="352" customFormat="false" ht="13.8" hidden="false" customHeight="false" outlineLevel="0" collapsed="false">
      <c r="A352" s="2" t="s">
        <v>408</v>
      </c>
      <c r="B352" s="2" t="s">
        <v>409</v>
      </c>
      <c r="C352" s="2" t="s">
        <v>29</v>
      </c>
      <c r="D352" s="2" t="s">
        <v>30</v>
      </c>
      <c r="E352" s="4" t="n">
        <v>7293</v>
      </c>
      <c r="F352" s="2" t="s">
        <v>31</v>
      </c>
      <c r="G352" s="2" t="s">
        <v>32</v>
      </c>
      <c r="T352" s="0" t="n">
        <f aca="false">(TABLICA!C355-$J$4)^2</f>
        <v>14162189.208892</v>
      </c>
      <c r="U352" s="8" t="n">
        <f aca="false">(TABLICA!C355-$J$4)^3</f>
        <v>53296119422.7955</v>
      </c>
      <c r="V352" s="0" t="n">
        <f aca="false">(TABLICA!C355-$J$4)^4</f>
        <v>200567603188456</v>
      </c>
      <c r="Z352" s="0" t="n">
        <f aca="false">(TABLICA!D355-$K$4)^2</f>
        <v>28373536.6434972</v>
      </c>
      <c r="AA352" s="0" t="n">
        <f aca="false">(TABLICA!D355-$K$4)^3</f>
        <v>151136794968.505</v>
      </c>
      <c r="AB352" s="0" t="n">
        <f aca="false">(TABLICA!D355-$K$4)^4</f>
        <v>805057581659880</v>
      </c>
    </row>
    <row r="353" customFormat="false" ht="13.8" hidden="false" customHeight="false" outlineLevel="0" collapsed="false">
      <c r="A353" s="2" t="s">
        <v>408</v>
      </c>
      <c r="B353" s="2" t="s">
        <v>409</v>
      </c>
      <c r="C353" s="2" t="s">
        <v>22</v>
      </c>
      <c r="D353" s="2" t="s">
        <v>30</v>
      </c>
      <c r="E353" s="4" t="n">
        <v>5911</v>
      </c>
      <c r="F353" s="2" t="s">
        <v>31</v>
      </c>
      <c r="G353" s="2" t="s">
        <v>32</v>
      </c>
      <c r="T353" s="0" t="n">
        <f aca="false">(TABLICA!C356-$J$4)^2</f>
        <v>4612750.93520776</v>
      </c>
      <c r="U353" s="8" t="n">
        <f aca="false">(TABLICA!C356-$J$4)^3</f>
        <v>-9906950849.3647</v>
      </c>
      <c r="V353" s="0" t="n">
        <f aca="false">(TABLICA!C356-$J$4)^4</f>
        <v>21277471190260</v>
      </c>
      <c r="Z353" s="0" t="n">
        <f aca="false">(TABLICA!D356-$K$4)^2</f>
        <v>3866408.13297091</v>
      </c>
      <c r="AA353" s="0" t="n">
        <f aca="false">(TABLICA!D356-$K$4)^3</f>
        <v>-7602589535.16842</v>
      </c>
      <c r="AB353" s="0" t="n">
        <f aca="false">(TABLICA!D356-$K$4)^4</f>
        <v>14949111850703.6</v>
      </c>
    </row>
    <row r="354" customFormat="false" ht="13.8" hidden="false" customHeight="false" outlineLevel="0" collapsed="false">
      <c r="A354" s="2" t="s">
        <v>410</v>
      </c>
      <c r="B354" s="2" t="s">
        <v>236</v>
      </c>
      <c r="C354" s="2" t="s">
        <v>29</v>
      </c>
      <c r="D354" s="2" t="s">
        <v>30</v>
      </c>
      <c r="E354" s="4" t="n">
        <v>930</v>
      </c>
      <c r="F354" s="2" t="s">
        <v>31</v>
      </c>
      <c r="G354" s="2" t="s">
        <v>32</v>
      </c>
      <c r="T354" s="0" t="n">
        <f aca="false">(TABLICA!C357-$J$4)^2</f>
        <v>1591966.57731302</v>
      </c>
      <c r="U354" s="8" t="n">
        <f aca="false">(TABLICA!C357-$J$4)^3</f>
        <v>-2008634503.22459</v>
      </c>
      <c r="V354" s="0" t="n">
        <f aca="false">(TABLICA!C357-$J$4)^4</f>
        <v>2534357583281.73</v>
      </c>
      <c r="Z354" s="0" t="n">
        <f aca="false">(TABLICA!D357-$K$4)^2</f>
        <v>1073955.86981302</v>
      </c>
      <c r="AA354" s="0" t="n">
        <f aca="false">(TABLICA!D357-$K$4)^3</f>
        <v>-1112960251.28483</v>
      </c>
      <c r="AB354" s="0" t="n">
        <f aca="false">(TABLICA!D357-$K$4)^4</f>
        <v>1153381210305.84</v>
      </c>
    </row>
    <row r="355" customFormat="false" ht="13.8" hidden="false" customHeight="false" outlineLevel="0" collapsed="false">
      <c r="A355" s="2" t="s">
        <v>410</v>
      </c>
      <c r="B355" s="2" t="s">
        <v>236</v>
      </c>
      <c r="C355" s="2" t="s">
        <v>22</v>
      </c>
      <c r="D355" s="2" t="s">
        <v>30</v>
      </c>
      <c r="E355" s="4" t="n">
        <v>886</v>
      </c>
      <c r="F355" s="2" t="s">
        <v>31</v>
      </c>
      <c r="G355" s="2" t="s">
        <v>32</v>
      </c>
      <c r="T355" s="0" t="n">
        <f aca="false">(TABLICA!C358-$J$4)^2</f>
        <v>4612750.93520776</v>
      </c>
      <c r="U355" s="8" t="n">
        <f aca="false">(TABLICA!C358-$J$4)^3</f>
        <v>-9906950849.3647</v>
      </c>
      <c r="V355" s="0" t="n">
        <f aca="false">(TABLICA!C358-$J$4)^4</f>
        <v>21277471190260</v>
      </c>
      <c r="Z355" s="0" t="n">
        <f aca="false">(TABLICA!D358-$K$4)^2</f>
        <v>3866408.13297091</v>
      </c>
      <c r="AA355" s="0" t="n">
        <f aca="false">(TABLICA!D358-$K$4)^3</f>
        <v>-7602589535.16842</v>
      </c>
      <c r="AB355" s="0" t="n">
        <f aca="false">(TABLICA!D358-$K$4)^4</f>
        <v>14949111850703.6</v>
      </c>
    </row>
    <row r="356" customFormat="false" ht="13.8" hidden="false" customHeight="false" outlineLevel="0" collapsed="false">
      <c r="A356" s="2" t="s">
        <v>411</v>
      </c>
      <c r="B356" s="2" t="s">
        <v>412</v>
      </c>
      <c r="C356" s="2" t="s">
        <v>29</v>
      </c>
      <c r="D356" s="2" t="s">
        <v>30</v>
      </c>
      <c r="E356" s="4" t="n">
        <v>959</v>
      </c>
      <c r="F356" s="2" t="s">
        <v>31</v>
      </c>
      <c r="G356" s="2" t="s">
        <v>32</v>
      </c>
      <c r="T356" s="0" t="n">
        <f aca="false">(TABLICA!C359-$J$4)^2</f>
        <v>1936916.78783933</v>
      </c>
      <c r="U356" s="8" t="n">
        <f aca="false">(TABLICA!C359-$J$4)^3</f>
        <v>-2695668259.4293</v>
      </c>
      <c r="V356" s="0" t="n">
        <f aca="false">(TABLICA!C359-$J$4)^4</f>
        <v>3751646643013.85</v>
      </c>
      <c r="Z356" s="0" t="n">
        <f aca="false">(TABLICA!D359-$K$4)^2</f>
        <v>1014690.40139197</v>
      </c>
      <c r="AA356" s="0" t="n">
        <f aca="false">(TABLICA!D359-$K$4)^3</f>
        <v>-1022116332.98742</v>
      </c>
      <c r="AB356" s="0" t="n">
        <f aca="false">(TABLICA!D359-$K$4)^4</f>
        <v>1029596610676.99</v>
      </c>
    </row>
    <row r="357" customFormat="false" ht="13.8" hidden="false" customHeight="false" outlineLevel="0" collapsed="false">
      <c r="A357" s="2" t="s">
        <v>411</v>
      </c>
      <c r="B357" s="2" t="s">
        <v>412</v>
      </c>
      <c r="C357" s="2" t="s">
        <v>22</v>
      </c>
      <c r="D357" s="2" t="s">
        <v>30</v>
      </c>
      <c r="E357" s="4" t="n">
        <v>756</v>
      </c>
      <c r="F357" s="2" t="s">
        <v>31</v>
      </c>
      <c r="G357" s="2" t="s">
        <v>32</v>
      </c>
      <c r="T357" s="0" t="n">
        <f aca="false">(TABLICA!C360-$J$4)^2</f>
        <v>4612750.93520776</v>
      </c>
      <c r="U357" s="8" t="n">
        <f aca="false">(TABLICA!C360-$J$4)^3</f>
        <v>-9906950849.3647</v>
      </c>
      <c r="V357" s="0" t="n">
        <f aca="false">(TABLICA!C360-$J$4)^4</f>
        <v>21277471190260</v>
      </c>
      <c r="Z357" s="0" t="n">
        <f aca="false">(TABLICA!D360-$K$4)^2</f>
        <v>3866408.13297091</v>
      </c>
      <c r="AA357" s="0" t="n">
        <f aca="false">(TABLICA!D360-$K$4)^3</f>
        <v>-7602589535.16842</v>
      </c>
      <c r="AB357" s="0" t="n">
        <f aca="false">(TABLICA!D360-$K$4)^4</f>
        <v>14949111850703.6</v>
      </c>
    </row>
    <row r="358" customFormat="false" ht="13.8" hidden="false" customHeight="false" outlineLevel="0" collapsed="false">
      <c r="A358" s="2" t="s">
        <v>413</v>
      </c>
      <c r="B358" s="2" t="s">
        <v>414</v>
      </c>
      <c r="C358" s="2" t="s">
        <v>29</v>
      </c>
      <c r="D358" s="2" t="s">
        <v>30</v>
      </c>
      <c r="E358" s="4" t="n">
        <v>1528</v>
      </c>
      <c r="F358" s="2" t="s">
        <v>31</v>
      </c>
      <c r="G358" s="2" t="s">
        <v>32</v>
      </c>
      <c r="T358" s="0" t="n">
        <f aca="false">(TABLICA!C361-$J$4)^2</f>
        <v>917249.777313019</v>
      </c>
      <c r="U358" s="8" t="n">
        <f aca="false">(TABLICA!C361-$J$4)^3</f>
        <v>-878479077.51512</v>
      </c>
      <c r="V358" s="0" t="n">
        <f aca="false">(TABLICA!C361-$J$4)^4</f>
        <v>841347153980.783</v>
      </c>
      <c r="Z358" s="0" t="n">
        <f aca="false">(TABLICA!D361-$K$4)^2</f>
        <v>192123.038234072</v>
      </c>
      <c r="AA358" s="0" t="n">
        <f aca="false">(TABLICA!D361-$K$4)^3</f>
        <v>-84211066.7665928</v>
      </c>
      <c r="AB358" s="0" t="n">
        <f aca="false">(TABLICA!D361-$K$4)^4</f>
        <v>36911261820.2907</v>
      </c>
    </row>
    <row r="359" customFormat="false" ht="13.8" hidden="false" customHeight="false" outlineLevel="0" collapsed="false">
      <c r="A359" s="2" t="s">
        <v>413</v>
      </c>
      <c r="B359" s="2" t="s">
        <v>414</v>
      </c>
      <c r="C359" s="2" t="s">
        <v>22</v>
      </c>
      <c r="D359" s="2" t="s">
        <v>30</v>
      </c>
      <c r="E359" s="4" t="n">
        <v>1190</v>
      </c>
      <c r="F359" s="2" t="s">
        <v>31</v>
      </c>
      <c r="G359" s="2" t="s">
        <v>32</v>
      </c>
      <c r="T359" s="0" t="n">
        <f aca="false">(TABLICA!C362-$J$4)^2</f>
        <v>4612750.93520776</v>
      </c>
      <c r="U359" s="8" t="n">
        <f aca="false">(TABLICA!C362-$J$4)^3</f>
        <v>-9906950849.3647</v>
      </c>
      <c r="V359" s="0" t="n">
        <f aca="false">(TABLICA!C362-$J$4)^4</f>
        <v>21277471190260</v>
      </c>
      <c r="Z359" s="0" t="n">
        <f aca="false">(TABLICA!D362-$K$4)^2</f>
        <v>3866408.13297091</v>
      </c>
      <c r="AA359" s="0" t="n">
        <f aca="false">(TABLICA!D362-$K$4)^3</f>
        <v>-7602589535.16842</v>
      </c>
      <c r="AB359" s="0" t="n">
        <f aca="false">(TABLICA!D362-$K$4)^4</f>
        <v>14949111850703.6</v>
      </c>
    </row>
    <row r="360" customFormat="false" ht="13.8" hidden="false" customHeight="false" outlineLevel="0" collapsed="false">
      <c r="A360" s="2" t="s">
        <v>415</v>
      </c>
      <c r="B360" s="2" t="s">
        <v>416</v>
      </c>
      <c r="C360" s="2" t="s">
        <v>29</v>
      </c>
      <c r="D360" s="2" t="s">
        <v>30</v>
      </c>
      <c r="E360" s="4" t="n">
        <v>1163</v>
      </c>
      <c r="F360" s="2" t="s">
        <v>31</v>
      </c>
      <c r="G360" s="2" t="s">
        <v>32</v>
      </c>
      <c r="T360" s="0" t="n">
        <f aca="false">(TABLICA!C363-$J$4)^2</f>
        <v>1037814.0299446</v>
      </c>
      <c r="U360" s="8" t="n">
        <f aca="false">(TABLICA!C363-$J$4)^3</f>
        <v>-1057253925.37919</v>
      </c>
      <c r="V360" s="0" t="n">
        <f aca="false">(TABLICA!C363-$J$4)^4</f>
        <v>1077057960749.85</v>
      </c>
      <c r="Z360" s="0" t="n">
        <f aca="false">(TABLICA!D363-$K$4)^2</f>
        <v>645320.485602493</v>
      </c>
      <c r="AA360" s="0" t="n">
        <f aca="false">(TABLICA!D363-$K$4)^3</f>
        <v>-518397833.567112</v>
      </c>
      <c r="AB360" s="0" t="n">
        <f aca="false">(TABLICA!D363-$K$4)^4</f>
        <v>416438529138.237</v>
      </c>
    </row>
    <row r="361" customFormat="false" ht="13.8" hidden="false" customHeight="false" outlineLevel="0" collapsed="false">
      <c r="A361" s="2" t="s">
        <v>415</v>
      </c>
      <c r="B361" s="2" t="s">
        <v>416</v>
      </c>
      <c r="C361" s="2" t="s">
        <v>22</v>
      </c>
      <c r="D361" s="2" t="s">
        <v>30</v>
      </c>
      <c r="E361" s="4" t="n">
        <v>1129</v>
      </c>
      <c r="F361" s="2" t="s">
        <v>31</v>
      </c>
      <c r="G361" s="2" t="s">
        <v>32</v>
      </c>
      <c r="T361" s="0" t="n">
        <f aca="false">(TABLICA!C364-$J$4)^2</f>
        <v>4612750.93520776</v>
      </c>
      <c r="U361" s="8" t="n">
        <f aca="false">(TABLICA!C364-$J$4)^3</f>
        <v>-9906950849.3647</v>
      </c>
      <c r="V361" s="0" t="n">
        <f aca="false">(TABLICA!C364-$J$4)^4</f>
        <v>21277471190260</v>
      </c>
      <c r="Z361" s="0" t="n">
        <f aca="false">(TABLICA!D364-$K$4)^2</f>
        <v>3866408.13297091</v>
      </c>
      <c r="AA361" s="0" t="n">
        <f aca="false">(TABLICA!D364-$K$4)^3</f>
        <v>-7602589535.16842</v>
      </c>
      <c r="AB361" s="0" t="n">
        <f aca="false">(TABLICA!D364-$K$4)^4</f>
        <v>14949111850703.6</v>
      </c>
    </row>
    <row r="362" customFormat="false" ht="13.8" hidden="false" customHeight="false" outlineLevel="0" collapsed="false">
      <c r="A362" s="2" t="s">
        <v>417</v>
      </c>
      <c r="B362" s="2" t="s">
        <v>418</v>
      </c>
      <c r="C362" s="2" t="s">
        <v>29</v>
      </c>
      <c r="D362" s="2" t="s">
        <v>30</v>
      </c>
      <c r="E362" s="4" t="n">
        <v>924</v>
      </c>
      <c r="F362" s="2" t="s">
        <v>31</v>
      </c>
      <c r="G362" s="2" t="s">
        <v>32</v>
      </c>
      <c r="T362" s="0" t="n">
        <f aca="false">(TABLICA!C365-$J$4)^2</f>
        <v>2007128.3667867</v>
      </c>
      <c r="U362" s="8" t="n">
        <f aca="false">(TABLICA!C365-$J$4)^3</f>
        <v>-2843562140.22778</v>
      </c>
      <c r="V362" s="0" t="n">
        <f aca="false">(TABLICA!C365-$J$4)^4</f>
        <v>4028564280759.86</v>
      </c>
      <c r="Z362" s="0" t="n">
        <f aca="false">(TABLICA!D365-$K$4)^2</f>
        <v>1086427.69086565</v>
      </c>
      <c r="AA362" s="0" t="n">
        <f aca="false">(TABLICA!D365-$K$4)^3</f>
        <v>-1132403595.33094</v>
      </c>
      <c r="AB362" s="0" t="n">
        <f aca="false">(TABLICA!D365-$K$4)^4</f>
        <v>1180325127479.67</v>
      </c>
    </row>
    <row r="363" customFormat="false" ht="13.8" hidden="false" customHeight="false" outlineLevel="0" collapsed="false">
      <c r="A363" s="2" t="s">
        <v>417</v>
      </c>
      <c r="B363" s="2" t="s">
        <v>418</v>
      </c>
      <c r="C363" s="2" t="s">
        <v>22</v>
      </c>
      <c r="D363" s="2" t="s">
        <v>30</v>
      </c>
      <c r="E363" s="4" t="n">
        <v>731</v>
      </c>
      <c r="F363" s="2" t="s">
        <v>31</v>
      </c>
      <c r="G363" s="2" t="s">
        <v>32</v>
      </c>
    </row>
    <row r="364" customFormat="false" ht="13.8" hidden="false" customHeight="false" outlineLevel="0" collapsed="false">
      <c r="A364" s="2" t="s">
        <v>419</v>
      </c>
      <c r="B364" s="2" t="s">
        <v>420</v>
      </c>
      <c r="C364" s="2" t="s">
        <v>29</v>
      </c>
      <c r="D364" s="2" t="s">
        <v>30</v>
      </c>
      <c r="E364" s="4" t="n">
        <v>1165</v>
      </c>
      <c r="F364" s="2" t="s">
        <v>31</v>
      </c>
      <c r="G364" s="2" t="s">
        <v>32</v>
      </c>
    </row>
    <row r="365" customFormat="false" ht="13.8" hidden="false" customHeight="false" outlineLevel="0" collapsed="false">
      <c r="A365" s="2" t="s">
        <v>419</v>
      </c>
      <c r="B365" s="2" t="s">
        <v>420</v>
      </c>
      <c r="C365" s="2" t="s">
        <v>22</v>
      </c>
      <c r="D365" s="2" t="s">
        <v>30</v>
      </c>
      <c r="E365" s="4" t="n">
        <v>914</v>
      </c>
      <c r="F365" s="2" t="s">
        <v>31</v>
      </c>
      <c r="G365" s="2" t="s">
        <v>32</v>
      </c>
    </row>
    <row r="366" customFormat="false" ht="13.8" hidden="false" customHeight="false" outlineLevel="0" collapsed="false">
      <c r="A366" s="2" t="s">
        <v>421</v>
      </c>
      <c r="B366" s="2" t="s">
        <v>422</v>
      </c>
      <c r="C366" s="2" t="s">
        <v>29</v>
      </c>
      <c r="D366" s="2" t="s">
        <v>30</v>
      </c>
      <c r="E366" s="4" t="n">
        <v>1072</v>
      </c>
      <c r="F366" s="2" t="s">
        <v>31</v>
      </c>
      <c r="G366" s="2" t="s">
        <v>32</v>
      </c>
    </row>
    <row r="367" customFormat="false" ht="13.8" hidden="false" customHeight="false" outlineLevel="0" collapsed="false">
      <c r="A367" s="2" t="s">
        <v>421</v>
      </c>
      <c r="B367" s="2" t="s">
        <v>422</v>
      </c>
      <c r="C367" s="2" t="s">
        <v>22</v>
      </c>
      <c r="D367" s="2" t="s">
        <v>30</v>
      </c>
      <c r="E367" s="4" t="n">
        <v>1115</v>
      </c>
      <c r="F367" s="2" t="s">
        <v>31</v>
      </c>
      <c r="G367" s="2" t="s">
        <v>32</v>
      </c>
    </row>
    <row r="368" customFormat="false" ht="13.8" hidden="false" customHeight="false" outlineLevel="0" collapsed="false">
      <c r="A368" s="2" t="s">
        <v>423</v>
      </c>
      <c r="B368" s="2" t="s">
        <v>424</v>
      </c>
      <c r="C368" s="2" t="s">
        <v>29</v>
      </c>
      <c r="D368" s="2" t="s">
        <v>30</v>
      </c>
      <c r="E368" s="4" t="n">
        <v>1610</v>
      </c>
      <c r="F368" s="2" t="s">
        <v>31</v>
      </c>
      <c r="G368" s="2" t="s">
        <v>32</v>
      </c>
    </row>
    <row r="369" customFormat="false" ht="13.8" hidden="false" customHeight="false" outlineLevel="0" collapsed="false">
      <c r="A369" s="2" t="s">
        <v>423</v>
      </c>
      <c r="B369" s="2" t="s">
        <v>424</v>
      </c>
      <c r="C369" s="2" t="s">
        <v>22</v>
      </c>
      <c r="D369" s="2" t="s">
        <v>30</v>
      </c>
      <c r="E369" s="4" t="n">
        <v>1546</v>
      </c>
      <c r="F369" s="2" t="s">
        <v>31</v>
      </c>
      <c r="G369" s="2" t="s">
        <v>32</v>
      </c>
    </row>
    <row r="370" customFormat="false" ht="13.8" hidden="false" customHeight="false" outlineLevel="0" collapsed="false">
      <c r="A370" s="2" t="s">
        <v>425</v>
      </c>
      <c r="B370" s="2" t="s">
        <v>426</v>
      </c>
      <c r="C370" s="2" t="s">
        <v>29</v>
      </c>
      <c r="D370" s="2" t="s">
        <v>30</v>
      </c>
      <c r="E370" s="4" t="n">
        <v>1822</v>
      </c>
      <c r="F370" s="2" t="s">
        <v>31</v>
      </c>
      <c r="G370" s="2" t="s">
        <v>32</v>
      </c>
    </row>
    <row r="371" customFormat="false" ht="13.8" hidden="false" customHeight="false" outlineLevel="0" collapsed="false">
      <c r="A371" s="2" t="s">
        <v>425</v>
      </c>
      <c r="B371" s="2" t="s">
        <v>426</v>
      </c>
      <c r="C371" s="2" t="s">
        <v>22</v>
      </c>
      <c r="D371" s="2" t="s">
        <v>30</v>
      </c>
      <c r="E371" s="4" t="n">
        <v>1436</v>
      </c>
      <c r="F371" s="2" t="s">
        <v>31</v>
      </c>
      <c r="G371" s="2" t="s">
        <v>32</v>
      </c>
    </row>
    <row r="372" customFormat="false" ht="13.8" hidden="false" customHeight="false" outlineLevel="0" collapsed="false">
      <c r="A372" s="2" t="s">
        <v>427</v>
      </c>
      <c r="B372" s="2" t="s">
        <v>428</v>
      </c>
      <c r="C372" s="2" t="s">
        <v>29</v>
      </c>
      <c r="D372" s="2" t="s">
        <v>30</v>
      </c>
      <c r="E372" s="4" t="n">
        <v>1723</v>
      </c>
      <c r="F372" s="2" t="s">
        <v>31</v>
      </c>
      <c r="G372" s="2" t="s">
        <v>32</v>
      </c>
    </row>
    <row r="373" customFormat="false" ht="13.8" hidden="false" customHeight="false" outlineLevel="0" collapsed="false">
      <c r="A373" s="2" t="s">
        <v>427</v>
      </c>
      <c r="B373" s="2" t="s">
        <v>428</v>
      </c>
      <c r="C373" s="2" t="s">
        <v>22</v>
      </c>
      <c r="D373" s="2" t="s">
        <v>30</v>
      </c>
      <c r="E373" s="4" t="n">
        <v>1523</v>
      </c>
      <c r="F373" s="2" t="s">
        <v>31</v>
      </c>
      <c r="G373" s="2" t="s">
        <v>32</v>
      </c>
    </row>
    <row r="374" customFormat="false" ht="13.8" hidden="false" customHeight="false" outlineLevel="0" collapsed="false">
      <c r="A374" s="2" t="s">
        <v>429</v>
      </c>
      <c r="B374" s="2" t="s">
        <v>430</v>
      </c>
      <c r="C374" s="2" t="s">
        <v>29</v>
      </c>
      <c r="D374" s="2" t="s">
        <v>30</v>
      </c>
      <c r="E374" s="4" t="n">
        <v>1110</v>
      </c>
      <c r="F374" s="2" t="s">
        <v>31</v>
      </c>
      <c r="G374" s="2" t="s">
        <v>32</v>
      </c>
    </row>
    <row r="375" customFormat="false" ht="13.8" hidden="false" customHeight="false" outlineLevel="0" collapsed="false">
      <c r="A375" s="2" t="s">
        <v>429</v>
      </c>
      <c r="B375" s="2" t="s">
        <v>430</v>
      </c>
      <c r="C375" s="2" t="s">
        <v>22</v>
      </c>
      <c r="D375" s="2" t="s">
        <v>30</v>
      </c>
      <c r="E375" s="4" t="n">
        <v>770</v>
      </c>
      <c r="F375" s="2" t="s">
        <v>31</v>
      </c>
      <c r="G375" s="2" t="s">
        <v>32</v>
      </c>
    </row>
    <row r="376" customFormat="false" ht="13.8" hidden="false" customHeight="false" outlineLevel="0" collapsed="false">
      <c r="A376" s="2" t="s">
        <v>431</v>
      </c>
      <c r="B376" s="2" t="s">
        <v>432</v>
      </c>
      <c r="C376" s="2" t="s">
        <v>29</v>
      </c>
      <c r="D376" s="2" t="s">
        <v>30</v>
      </c>
      <c r="E376" s="4" t="n">
        <v>828</v>
      </c>
      <c r="F376" s="2" t="s">
        <v>31</v>
      </c>
      <c r="G376" s="2" t="s">
        <v>32</v>
      </c>
    </row>
    <row r="377" customFormat="false" ht="13.8" hidden="false" customHeight="false" outlineLevel="0" collapsed="false">
      <c r="A377" s="2" t="s">
        <v>431</v>
      </c>
      <c r="B377" s="2" t="s">
        <v>432</v>
      </c>
      <c r="C377" s="2" t="s">
        <v>22</v>
      </c>
      <c r="D377" s="2" t="s">
        <v>30</v>
      </c>
      <c r="E377" s="4" t="n">
        <v>621</v>
      </c>
      <c r="F377" s="2" t="s">
        <v>31</v>
      </c>
      <c r="G377" s="2" t="s">
        <v>32</v>
      </c>
    </row>
    <row r="378" customFormat="false" ht="13.8" hidden="false" customHeight="false" outlineLevel="0" collapsed="false">
      <c r="A378" s="2" t="s">
        <v>433</v>
      </c>
      <c r="B378" s="2" t="s">
        <v>434</v>
      </c>
      <c r="C378" s="2" t="s">
        <v>29</v>
      </c>
      <c r="D378" s="2" t="s">
        <v>30</v>
      </c>
      <c r="E378" s="4" t="n">
        <v>459</v>
      </c>
      <c r="F378" s="2" t="s">
        <v>31</v>
      </c>
      <c r="G378" s="2" t="s">
        <v>32</v>
      </c>
    </row>
    <row r="379" customFormat="false" ht="13.8" hidden="false" customHeight="false" outlineLevel="0" collapsed="false">
      <c r="A379" s="2" t="s">
        <v>433</v>
      </c>
      <c r="B379" s="2" t="s">
        <v>434</v>
      </c>
      <c r="C379" s="2" t="s">
        <v>22</v>
      </c>
      <c r="D379" s="2" t="s">
        <v>30</v>
      </c>
      <c r="E379" s="4" t="n">
        <v>506</v>
      </c>
      <c r="F379" s="2" t="s">
        <v>31</v>
      </c>
      <c r="G379" s="2" t="s">
        <v>32</v>
      </c>
    </row>
    <row r="380" customFormat="false" ht="13.8" hidden="false" customHeight="false" outlineLevel="0" collapsed="false">
      <c r="A380" s="2" t="s">
        <v>435</v>
      </c>
      <c r="B380" s="2" t="s">
        <v>436</v>
      </c>
      <c r="C380" s="2" t="s">
        <v>29</v>
      </c>
      <c r="D380" s="2" t="s">
        <v>30</v>
      </c>
      <c r="E380" s="4" t="n">
        <v>1152</v>
      </c>
      <c r="F380" s="2" t="s">
        <v>31</v>
      </c>
      <c r="G380" s="2" t="s">
        <v>32</v>
      </c>
    </row>
    <row r="381" customFormat="false" ht="13.8" hidden="false" customHeight="false" outlineLevel="0" collapsed="false">
      <c r="A381" s="2" t="s">
        <v>435</v>
      </c>
      <c r="B381" s="2" t="s">
        <v>436</v>
      </c>
      <c r="C381" s="2" t="s">
        <v>22</v>
      </c>
      <c r="D381" s="2" t="s">
        <v>30</v>
      </c>
      <c r="E381" s="4" t="n">
        <v>1227</v>
      </c>
      <c r="F381" s="2" t="s">
        <v>31</v>
      </c>
      <c r="G381" s="2" t="s">
        <v>32</v>
      </c>
    </row>
    <row r="382" customFormat="false" ht="13.8" hidden="false" customHeight="false" outlineLevel="0" collapsed="false">
      <c r="A382" s="2" t="s">
        <v>437</v>
      </c>
      <c r="B382" s="2" t="s">
        <v>438</v>
      </c>
      <c r="C382" s="2" t="s">
        <v>29</v>
      </c>
      <c r="D382" s="2" t="s">
        <v>30</v>
      </c>
      <c r="E382" s="4" t="n">
        <v>5953</v>
      </c>
      <c r="F382" s="2" t="s">
        <v>31</v>
      </c>
      <c r="G382" s="2" t="s">
        <v>32</v>
      </c>
    </row>
    <row r="383" customFormat="false" ht="13.8" hidden="false" customHeight="false" outlineLevel="0" collapsed="false">
      <c r="A383" s="2" t="s">
        <v>437</v>
      </c>
      <c r="B383" s="2" t="s">
        <v>438</v>
      </c>
      <c r="C383" s="2" t="s">
        <v>22</v>
      </c>
      <c r="D383" s="2" t="s">
        <v>30</v>
      </c>
      <c r="E383" s="4" t="n">
        <v>5224</v>
      </c>
      <c r="F383" s="2" t="s">
        <v>31</v>
      </c>
      <c r="G383" s="2" t="s">
        <v>32</v>
      </c>
    </row>
    <row r="384" customFormat="false" ht="13.8" hidden="false" customHeight="false" outlineLevel="0" collapsed="false">
      <c r="A384" s="2" t="s">
        <v>439</v>
      </c>
      <c r="B384" s="2" t="s">
        <v>440</v>
      </c>
      <c r="C384" s="2" t="s">
        <v>29</v>
      </c>
      <c r="D384" s="2" t="s">
        <v>30</v>
      </c>
      <c r="E384" s="4" t="n">
        <v>2469</v>
      </c>
      <c r="F384" s="2" t="s">
        <v>31</v>
      </c>
      <c r="G384" s="2" t="s">
        <v>32</v>
      </c>
    </row>
    <row r="385" customFormat="false" ht="13.8" hidden="false" customHeight="false" outlineLevel="0" collapsed="false">
      <c r="A385" s="2" t="s">
        <v>439</v>
      </c>
      <c r="B385" s="2" t="s">
        <v>440</v>
      </c>
      <c r="C385" s="2" t="s">
        <v>22</v>
      </c>
      <c r="D385" s="2" t="s">
        <v>30</v>
      </c>
      <c r="E385" s="4" t="n">
        <v>2775</v>
      </c>
      <c r="F385" s="2" t="s">
        <v>31</v>
      </c>
      <c r="G385" s="2" t="s">
        <v>32</v>
      </c>
    </row>
    <row r="386" customFormat="false" ht="13.8" hidden="false" customHeight="false" outlineLevel="0" collapsed="false">
      <c r="A386" s="2" t="s">
        <v>441</v>
      </c>
      <c r="B386" s="2" t="s">
        <v>442</v>
      </c>
      <c r="C386" s="2" t="s">
        <v>29</v>
      </c>
      <c r="D386" s="2" t="s">
        <v>30</v>
      </c>
      <c r="E386" s="4" t="n">
        <v>3385</v>
      </c>
      <c r="F386" s="2" t="s">
        <v>31</v>
      </c>
      <c r="G386" s="2" t="s">
        <v>32</v>
      </c>
    </row>
    <row r="387" customFormat="false" ht="13.8" hidden="false" customHeight="false" outlineLevel="0" collapsed="false">
      <c r="A387" s="2" t="s">
        <v>441</v>
      </c>
      <c r="B387" s="2" t="s">
        <v>442</v>
      </c>
      <c r="C387" s="2" t="s">
        <v>22</v>
      </c>
      <c r="D387" s="2" t="s">
        <v>30</v>
      </c>
      <c r="E387" s="4" t="n">
        <v>3451</v>
      </c>
      <c r="F387" s="2" t="s">
        <v>31</v>
      </c>
      <c r="G387" s="2" t="s">
        <v>32</v>
      </c>
    </row>
    <row r="388" customFormat="false" ht="13.8" hidden="false" customHeight="false" outlineLevel="0" collapsed="false">
      <c r="A388" s="2" t="s">
        <v>443</v>
      </c>
      <c r="B388" s="2" t="s">
        <v>444</v>
      </c>
      <c r="C388" s="2" t="s">
        <v>29</v>
      </c>
      <c r="D388" s="2" t="s">
        <v>30</v>
      </c>
      <c r="E388" s="4" t="n">
        <v>3024</v>
      </c>
      <c r="F388" s="2" t="s">
        <v>31</v>
      </c>
      <c r="G388" s="2" t="s">
        <v>32</v>
      </c>
    </row>
    <row r="389" customFormat="false" ht="13.8" hidden="false" customHeight="false" outlineLevel="0" collapsed="false">
      <c r="A389" s="2" t="s">
        <v>443</v>
      </c>
      <c r="B389" s="2" t="s">
        <v>444</v>
      </c>
      <c r="C389" s="2" t="s">
        <v>22</v>
      </c>
      <c r="D389" s="2" t="s">
        <v>30</v>
      </c>
      <c r="E389" s="4" t="n">
        <v>2784</v>
      </c>
      <c r="F389" s="2" t="s">
        <v>31</v>
      </c>
      <c r="G389" s="2" t="s">
        <v>32</v>
      </c>
    </row>
    <row r="390" customFormat="false" ht="13.8" hidden="false" customHeight="false" outlineLevel="0" collapsed="false">
      <c r="A390" s="2" t="s">
        <v>445</v>
      </c>
      <c r="B390" s="2" t="s">
        <v>446</v>
      </c>
      <c r="C390" s="2" t="s">
        <v>29</v>
      </c>
      <c r="D390" s="2" t="s">
        <v>30</v>
      </c>
      <c r="E390" s="4" t="n">
        <v>2539</v>
      </c>
      <c r="F390" s="2" t="s">
        <v>31</v>
      </c>
      <c r="G390" s="2" t="s">
        <v>32</v>
      </c>
    </row>
    <row r="391" customFormat="false" ht="13.8" hidden="false" customHeight="false" outlineLevel="0" collapsed="false">
      <c r="A391" s="2" t="s">
        <v>445</v>
      </c>
      <c r="B391" s="2" t="s">
        <v>446</v>
      </c>
      <c r="C391" s="2" t="s">
        <v>22</v>
      </c>
      <c r="D391" s="2" t="s">
        <v>30</v>
      </c>
      <c r="E391" s="4" t="n">
        <v>2276</v>
      </c>
      <c r="F391" s="2" t="s">
        <v>31</v>
      </c>
      <c r="G391" s="2" t="s">
        <v>32</v>
      </c>
    </row>
    <row r="392" customFormat="false" ht="13.8" hidden="false" customHeight="false" outlineLevel="0" collapsed="false">
      <c r="A392" s="2" t="s">
        <v>447</v>
      </c>
      <c r="B392" s="2" t="s">
        <v>448</v>
      </c>
      <c r="C392" s="2" t="s">
        <v>29</v>
      </c>
      <c r="D392" s="2" t="s">
        <v>30</v>
      </c>
      <c r="E392" s="4" t="n">
        <v>4962</v>
      </c>
      <c r="F392" s="2" t="s">
        <v>31</v>
      </c>
      <c r="G392" s="2" t="s">
        <v>32</v>
      </c>
    </row>
    <row r="393" customFormat="false" ht="13.8" hidden="false" customHeight="false" outlineLevel="0" collapsed="false">
      <c r="A393" s="2" t="s">
        <v>447</v>
      </c>
      <c r="B393" s="2" t="s">
        <v>448</v>
      </c>
      <c r="C393" s="2" t="s">
        <v>22</v>
      </c>
      <c r="D393" s="2" t="s">
        <v>30</v>
      </c>
      <c r="E393" s="4" t="n">
        <v>4416</v>
      </c>
      <c r="F393" s="2" t="s">
        <v>31</v>
      </c>
      <c r="G393" s="2" t="s">
        <v>32</v>
      </c>
    </row>
    <row r="394" customFormat="false" ht="13.8" hidden="false" customHeight="false" outlineLevel="0" collapsed="false">
      <c r="A394" s="2" t="s">
        <v>449</v>
      </c>
      <c r="B394" s="2" t="s">
        <v>450</v>
      </c>
      <c r="C394" s="2" t="s">
        <v>29</v>
      </c>
      <c r="D394" s="2" t="s">
        <v>30</v>
      </c>
      <c r="E394" s="4" t="n">
        <v>1440</v>
      </c>
      <c r="F394" s="2" t="s">
        <v>31</v>
      </c>
      <c r="G394" s="2" t="s">
        <v>32</v>
      </c>
    </row>
    <row r="395" customFormat="false" ht="13.8" hidden="false" customHeight="false" outlineLevel="0" collapsed="false">
      <c r="A395" s="2" t="s">
        <v>449</v>
      </c>
      <c r="B395" s="2" t="s">
        <v>450</v>
      </c>
      <c r="C395" s="2" t="s">
        <v>22</v>
      </c>
      <c r="D395" s="2" t="s">
        <v>30</v>
      </c>
      <c r="E395" s="4" t="n">
        <v>1141</v>
      </c>
      <c r="F395" s="2" t="s">
        <v>31</v>
      </c>
      <c r="G395" s="2" t="s">
        <v>32</v>
      </c>
    </row>
    <row r="396" customFormat="false" ht="13.8" hidden="false" customHeight="false" outlineLevel="0" collapsed="false">
      <c r="A396" s="2" t="s">
        <v>451</v>
      </c>
      <c r="B396" s="2" t="s">
        <v>452</v>
      </c>
      <c r="C396" s="2" t="s">
        <v>29</v>
      </c>
      <c r="D396" s="2" t="s">
        <v>30</v>
      </c>
      <c r="E396" s="4" t="n">
        <v>1800</v>
      </c>
      <c r="F396" s="2" t="s">
        <v>31</v>
      </c>
      <c r="G396" s="2" t="s">
        <v>32</v>
      </c>
    </row>
    <row r="397" customFormat="false" ht="13.8" hidden="false" customHeight="false" outlineLevel="0" collapsed="false">
      <c r="A397" s="2" t="s">
        <v>451</v>
      </c>
      <c r="B397" s="2" t="s">
        <v>452</v>
      </c>
      <c r="C397" s="2" t="s">
        <v>22</v>
      </c>
      <c r="D397" s="2" t="s">
        <v>30</v>
      </c>
      <c r="E397" s="4" t="n">
        <v>2438</v>
      </c>
      <c r="F397" s="2" t="s">
        <v>31</v>
      </c>
      <c r="G397" s="2" t="s">
        <v>32</v>
      </c>
    </row>
    <row r="398" customFormat="false" ht="13.8" hidden="false" customHeight="false" outlineLevel="0" collapsed="false">
      <c r="A398" s="2" t="s">
        <v>453</v>
      </c>
      <c r="B398" s="2" t="s">
        <v>454</v>
      </c>
      <c r="C398" s="2" t="s">
        <v>29</v>
      </c>
      <c r="D398" s="2" t="s">
        <v>30</v>
      </c>
      <c r="E398" s="4" t="n">
        <v>904</v>
      </c>
      <c r="F398" s="2" t="s">
        <v>31</v>
      </c>
      <c r="G398" s="2" t="s">
        <v>32</v>
      </c>
    </row>
    <row r="399" customFormat="false" ht="13.8" hidden="false" customHeight="false" outlineLevel="0" collapsed="false">
      <c r="A399" s="2" t="s">
        <v>453</v>
      </c>
      <c r="B399" s="2" t="s">
        <v>454</v>
      </c>
      <c r="C399" s="2" t="s">
        <v>22</v>
      </c>
      <c r="D399" s="2" t="s">
        <v>30</v>
      </c>
      <c r="E399" s="4" t="n">
        <v>842</v>
      </c>
      <c r="F399" s="2" t="s">
        <v>31</v>
      </c>
      <c r="G399" s="2" t="s">
        <v>32</v>
      </c>
    </row>
    <row r="400" customFormat="false" ht="13.8" hidden="false" customHeight="false" outlineLevel="0" collapsed="false">
      <c r="A400" s="2" t="s">
        <v>455</v>
      </c>
      <c r="B400" s="2" t="s">
        <v>456</v>
      </c>
      <c r="C400" s="2" t="s">
        <v>29</v>
      </c>
      <c r="D400" s="2" t="s">
        <v>30</v>
      </c>
      <c r="E400" s="4" t="n">
        <v>2479</v>
      </c>
      <c r="F400" s="2" t="s">
        <v>31</v>
      </c>
      <c r="G400" s="2" t="s">
        <v>32</v>
      </c>
    </row>
    <row r="401" customFormat="false" ht="13.8" hidden="false" customHeight="false" outlineLevel="0" collapsed="false">
      <c r="A401" s="2" t="s">
        <v>455</v>
      </c>
      <c r="B401" s="2" t="s">
        <v>456</v>
      </c>
      <c r="C401" s="2" t="s">
        <v>22</v>
      </c>
      <c r="D401" s="2" t="s">
        <v>30</v>
      </c>
      <c r="E401" s="4" t="n">
        <v>2202</v>
      </c>
      <c r="F401" s="2" t="s">
        <v>31</v>
      </c>
      <c r="G401" s="2" t="s">
        <v>32</v>
      </c>
    </row>
    <row r="402" customFormat="false" ht="13.8" hidden="false" customHeight="false" outlineLevel="0" collapsed="false">
      <c r="A402" s="2" t="s">
        <v>457</v>
      </c>
      <c r="B402" s="2" t="s">
        <v>458</v>
      </c>
      <c r="C402" s="2" t="s">
        <v>29</v>
      </c>
      <c r="D402" s="2" t="s">
        <v>30</v>
      </c>
      <c r="E402" s="4" t="n">
        <v>703</v>
      </c>
      <c r="F402" s="2" t="s">
        <v>31</v>
      </c>
      <c r="G402" s="2" t="s">
        <v>32</v>
      </c>
    </row>
    <row r="403" customFormat="false" ht="13.8" hidden="false" customHeight="false" outlineLevel="0" collapsed="false">
      <c r="A403" s="2" t="s">
        <v>457</v>
      </c>
      <c r="B403" s="2" t="s">
        <v>458</v>
      </c>
      <c r="C403" s="2" t="s">
        <v>22</v>
      </c>
      <c r="D403" s="2" t="s">
        <v>30</v>
      </c>
      <c r="E403" s="4" t="n">
        <v>805</v>
      </c>
      <c r="F403" s="2" t="s">
        <v>31</v>
      </c>
      <c r="G403" s="2" t="s">
        <v>32</v>
      </c>
    </row>
    <row r="404" customFormat="false" ht="13.8" hidden="false" customHeight="false" outlineLevel="0" collapsed="false">
      <c r="A404" s="2" t="s">
        <v>459</v>
      </c>
      <c r="B404" s="2" t="s">
        <v>460</v>
      </c>
      <c r="C404" s="2" t="s">
        <v>29</v>
      </c>
      <c r="D404" s="2" t="s">
        <v>30</v>
      </c>
      <c r="E404" s="4" t="n">
        <v>1616</v>
      </c>
      <c r="F404" s="2" t="s">
        <v>31</v>
      </c>
      <c r="G404" s="2" t="s">
        <v>32</v>
      </c>
    </row>
    <row r="405" customFormat="false" ht="13.8" hidden="false" customHeight="false" outlineLevel="0" collapsed="false">
      <c r="A405" s="2" t="s">
        <v>459</v>
      </c>
      <c r="B405" s="2" t="s">
        <v>460</v>
      </c>
      <c r="C405" s="2" t="s">
        <v>22</v>
      </c>
      <c r="D405" s="2" t="s">
        <v>30</v>
      </c>
      <c r="E405" s="4" t="n">
        <v>1613</v>
      </c>
      <c r="F405" s="2" t="s">
        <v>31</v>
      </c>
      <c r="G405" s="2" t="s">
        <v>32</v>
      </c>
    </row>
    <row r="406" customFormat="false" ht="13.8" hidden="false" customHeight="false" outlineLevel="0" collapsed="false">
      <c r="A406" s="2" t="s">
        <v>461</v>
      </c>
      <c r="B406" s="2" t="s">
        <v>462</v>
      </c>
      <c r="C406" s="2" t="s">
        <v>29</v>
      </c>
      <c r="D406" s="2" t="s">
        <v>30</v>
      </c>
      <c r="E406" s="4" t="n">
        <v>1437</v>
      </c>
      <c r="F406" s="2" t="s">
        <v>31</v>
      </c>
      <c r="G406" s="2" t="s">
        <v>32</v>
      </c>
    </row>
    <row r="407" customFormat="false" ht="13.8" hidden="false" customHeight="false" outlineLevel="0" collapsed="false">
      <c r="A407" s="2" t="s">
        <v>461</v>
      </c>
      <c r="B407" s="2" t="s">
        <v>462</v>
      </c>
      <c r="C407" s="2" t="s">
        <v>22</v>
      </c>
      <c r="D407" s="2" t="s">
        <v>30</v>
      </c>
      <c r="E407" s="4" t="n">
        <v>1614</v>
      </c>
      <c r="F407" s="2" t="s">
        <v>31</v>
      </c>
      <c r="G407" s="2" t="s">
        <v>32</v>
      </c>
    </row>
    <row r="408" customFormat="false" ht="15" hidden="false" customHeight="false" outlineLevel="0" collapsed="false">
      <c r="A408" s="2" t="s">
        <v>463</v>
      </c>
      <c r="B408" s="2" t="s">
        <v>464</v>
      </c>
      <c r="C408" s="2" t="s">
        <v>29</v>
      </c>
      <c r="D408" s="2" t="s">
        <v>30</v>
      </c>
      <c r="E408" s="4" t="n">
        <v>733</v>
      </c>
      <c r="F408" s="2" t="s">
        <v>31</v>
      </c>
      <c r="G408" s="2" t="s">
        <v>32</v>
      </c>
    </row>
    <row r="409" customFormat="false" ht="15" hidden="false" customHeight="false" outlineLevel="0" collapsed="false">
      <c r="A409" s="2" t="s">
        <v>463</v>
      </c>
      <c r="B409" s="2" t="s">
        <v>464</v>
      </c>
      <c r="C409" s="2" t="s">
        <v>22</v>
      </c>
      <c r="D409" s="2" t="s">
        <v>30</v>
      </c>
      <c r="E409" s="4" t="n">
        <v>1106</v>
      </c>
      <c r="F409" s="2" t="s">
        <v>31</v>
      </c>
      <c r="G409" s="2" t="s">
        <v>32</v>
      </c>
    </row>
    <row r="410" customFormat="false" ht="15" hidden="false" customHeight="false" outlineLevel="0" collapsed="false">
      <c r="A410" s="2" t="s">
        <v>465</v>
      </c>
      <c r="B410" s="2" t="s">
        <v>466</v>
      </c>
      <c r="C410" s="2" t="s">
        <v>29</v>
      </c>
      <c r="D410" s="2" t="s">
        <v>30</v>
      </c>
      <c r="E410" s="4" t="n">
        <v>911</v>
      </c>
      <c r="F410" s="2" t="s">
        <v>31</v>
      </c>
      <c r="G410" s="2" t="s">
        <v>32</v>
      </c>
    </row>
    <row r="411" customFormat="false" ht="15" hidden="false" customHeight="false" outlineLevel="0" collapsed="false">
      <c r="A411" s="2" t="s">
        <v>465</v>
      </c>
      <c r="B411" s="2" t="s">
        <v>466</v>
      </c>
      <c r="C411" s="2" t="s">
        <v>22</v>
      </c>
      <c r="D411" s="2" t="s">
        <v>30</v>
      </c>
      <c r="E411" s="4" t="n">
        <v>1091</v>
      </c>
      <c r="F411" s="2" t="s">
        <v>31</v>
      </c>
      <c r="G411" s="2" t="s">
        <v>32</v>
      </c>
    </row>
    <row r="412" customFormat="false" ht="15" hidden="false" customHeight="false" outlineLevel="0" collapsed="false">
      <c r="A412" s="2" t="s">
        <v>467</v>
      </c>
      <c r="B412" s="2" t="s">
        <v>468</v>
      </c>
      <c r="C412" s="2" t="s">
        <v>29</v>
      </c>
      <c r="D412" s="2" t="s">
        <v>30</v>
      </c>
      <c r="E412" s="4" t="n">
        <v>1609</v>
      </c>
      <c r="F412" s="2" t="s">
        <v>31</v>
      </c>
      <c r="G412" s="2" t="s">
        <v>32</v>
      </c>
    </row>
    <row r="413" customFormat="false" ht="15" hidden="false" customHeight="false" outlineLevel="0" collapsed="false">
      <c r="A413" s="2" t="s">
        <v>467</v>
      </c>
      <c r="B413" s="2" t="s">
        <v>468</v>
      </c>
      <c r="C413" s="2" t="s">
        <v>22</v>
      </c>
      <c r="D413" s="2" t="s">
        <v>30</v>
      </c>
      <c r="E413" s="4" t="n">
        <v>1686</v>
      </c>
      <c r="F413" s="2" t="s">
        <v>31</v>
      </c>
      <c r="G413" s="2" t="s">
        <v>32</v>
      </c>
    </row>
    <row r="414" customFormat="false" ht="15" hidden="false" customHeight="false" outlineLevel="0" collapsed="false">
      <c r="A414" s="2" t="s">
        <v>469</v>
      </c>
      <c r="B414" s="2" t="s">
        <v>470</v>
      </c>
      <c r="C414" s="2" t="s">
        <v>29</v>
      </c>
      <c r="D414" s="2" t="s">
        <v>30</v>
      </c>
      <c r="E414" s="4" t="n">
        <v>522</v>
      </c>
      <c r="F414" s="2" t="s">
        <v>31</v>
      </c>
      <c r="G414" s="2" t="s">
        <v>32</v>
      </c>
    </row>
    <row r="415" customFormat="false" ht="15" hidden="false" customHeight="false" outlineLevel="0" collapsed="false">
      <c r="A415" s="2" t="s">
        <v>469</v>
      </c>
      <c r="B415" s="2" t="s">
        <v>470</v>
      </c>
      <c r="C415" s="2" t="s">
        <v>22</v>
      </c>
      <c r="D415" s="2" t="s">
        <v>30</v>
      </c>
      <c r="E415" s="4" t="n">
        <v>467</v>
      </c>
      <c r="F415" s="2" t="s">
        <v>31</v>
      </c>
      <c r="G415" s="2" t="s">
        <v>32</v>
      </c>
    </row>
    <row r="416" customFormat="false" ht="15" hidden="false" customHeight="false" outlineLevel="0" collapsed="false">
      <c r="A416" s="2" t="s">
        <v>471</v>
      </c>
      <c r="B416" s="2" t="s">
        <v>472</v>
      </c>
      <c r="C416" s="2" t="s">
        <v>29</v>
      </c>
      <c r="D416" s="2" t="s">
        <v>30</v>
      </c>
      <c r="E416" s="4" t="n">
        <v>1402</v>
      </c>
      <c r="F416" s="2" t="s">
        <v>31</v>
      </c>
      <c r="G416" s="2" t="s">
        <v>32</v>
      </c>
    </row>
    <row r="417" customFormat="false" ht="15" hidden="false" customHeight="false" outlineLevel="0" collapsed="false">
      <c r="A417" s="2" t="s">
        <v>471</v>
      </c>
      <c r="B417" s="2" t="s">
        <v>472</v>
      </c>
      <c r="C417" s="2" t="s">
        <v>22</v>
      </c>
      <c r="D417" s="2" t="s">
        <v>30</v>
      </c>
      <c r="E417" s="4" t="n">
        <v>1702</v>
      </c>
      <c r="F417" s="2" t="s">
        <v>31</v>
      </c>
      <c r="G417" s="2" t="s">
        <v>32</v>
      </c>
    </row>
    <row r="418" customFormat="false" ht="15" hidden="false" customHeight="false" outlineLevel="0" collapsed="false">
      <c r="A418" s="2" t="s">
        <v>473</v>
      </c>
      <c r="B418" s="2" t="s">
        <v>474</v>
      </c>
      <c r="C418" s="2" t="s">
        <v>29</v>
      </c>
      <c r="D418" s="2" t="s">
        <v>30</v>
      </c>
      <c r="E418" s="4" t="n">
        <v>709</v>
      </c>
      <c r="F418" s="2" t="s">
        <v>31</v>
      </c>
      <c r="G418" s="2" t="s">
        <v>32</v>
      </c>
    </row>
    <row r="419" customFormat="false" ht="15" hidden="false" customHeight="false" outlineLevel="0" collapsed="false">
      <c r="A419" s="2" t="s">
        <v>473</v>
      </c>
      <c r="B419" s="2" t="s">
        <v>474</v>
      </c>
      <c r="C419" s="2" t="s">
        <v>22</v>
      </c>
      <c r="D419" s="2" t="s">
        <v>30</v>
      </c>
      <c r="E419" s="4" t="n">
        <v>627</v>
      </c>
      <c r="F419" s="2" t="s">
        <v>31</v>
      </c>
      <c r="G419" s="2" t="s">
        <v>32</v>
      </c>
    </row>
    <row r="420" customFormat="false" ht="15" hidden="false" customHeight="false" outlineLevel="0" collapsed="false">
      <c r="A420" s="2" t="s">
        <v>475</v>
      </c>
      <c r="B420" s="2" t="s">
        <v>476</v>
      </c>
      <c r="C420" s="2" t="s">
        <v>29</v>
      </c>
      <c r="D420" s="2" t="s">
        <v>30</v>
      </c>
      <c r="E420" s="4" t="n">
        <v>1414</v>
      </c>
      <c r="F420" s="2" t="s">
        <v>31</v>
      </c>
      <c r="G420" s="2" t="s">
        <v>32</v>
      </c>
    </row>
    <row r="421" customFormat="false" ht="15" hidden="false" customHeight="false" outlineLevel="0" collapsed="false">
      <c r="A421" s="2" t="s">
        <v>475</v>
      </c>
      <c r="B421" s="2" t="s">
        <v>476</v>
      </c>
      <c r="C421" s="2" t="s">
        <v>22</v>
      </c>
      <c r="D421" s="2" t="s">
        <v>30</v>
      </c>
      <c r="E421" s="4" t="n">
        <v>1504</v>
      </c>
      <c r="F421" s="2" t="s">
        <v>31</v>
      </c>
      <c r="G421" s="2" t="s">
        <v>32</v>
      </c>
    </row>
    <row r="422" customFormat="false" ht="15" hidden="false" customHeight="false" outlineLevel="0" collapsed="false">
      <c r="A422" s="2" t="s">
        <v>477</v>
      </c>
      <c r="B422" s="2" t="s">
        <v>361</v>
      </c>
      <c r="C422" s="2" t="s">
        <v>29</v>
      </c>
      <c r="D422" s="2" t="s">
        <v>30</v>
      </c>
      <c r="E422" s="4" t="n">
        <v>1332</v>
      </c>
      <c r="F422" s="2" t="s">
        <v>31</v>
      </c>
      <c r="G422" s="2" t="s">
        <v>32</v>
      </c>
    </row>
    <row r="423" customFormat="false" ht="15" hidden="false" customHeight="false" outlineLevel="0" collapsed="false">
      <c r="A423" s="2" t="s">
        <v>477</v>
      </c>
      <c r="B423" s="2" t="s">
        <v>361</v>
      </c>
      <c r="C423" s="2" t="s">
        <v>22</v>
      </c>
      <c r="D423" s="2" t="s">
        <v>30</v>
      </c>
      <c r="E423" s="4" t="n">
        <v>1601</v>
      </c>
      <c r="F423" s="2" t="s">
        <v>31</v>
      </c>
      <c r="G423" s="2" t="s">
        <v>32</v>
      </c>
    </row>
    <row r="424" customFormat="false" ht="15" hidden="false" customHeight="false" outlineLevel="0" collapsed="false">
      <c r="A424" s="2" t="s">
        <v>478</v>
      </c>
      <c r="B424" s="2" t="s">
        <v>479</v>
      </c>
      <c r="C424" s="2" t="s">
        <v>29</v>
      </c>
      <c r="D424" s="2" t="s">
        <v>30</v>
      </c>
      <c r="E424" s="4" t="n">
        <v>2194</v>
      </c>
      <c r="F424" s="2" t="s">
        <v>31</v>
      </c>
      <c r="G424" s="2" t="s">
        <v>32</v>
      </c>
    </row>
    <row r="425" customFormat="false" ht="15" hidden="false" customHeight="false" outlineLevel="0" collapsed="false">
      <c r="A425" s="2" t="s">
        <v>478</v>
      </c>
      <c r="B425" s="2" t="s">
        <v>479</v>
      </c>
      <c r="C425" s="2" t="s">
        <v>22</v>
      </c>
      <c r="D425" s="2" t="s">
        <v>30</v>
      </c>
      <c r="E425" s="4" t="n">
        <v>2864</v>
      </c>
      <c r="F425" s="2" t="s">
        <v>31</v>
      </c>
      <c r="G425" s="2" t="s">
        <v>32</v>
      </c>
    </row>
    <row r="426" customFormat="false" ht="15" hidden="false" customHeight="false" outlineLevel="0" collapsed="false">
      <c r="A426" s="2" t="s">
        <v>480</v>
      </c>
      <c r="B426" s="2" t="s">
        <v>481</v>
      </c>
      <c r="C426" s="2" t="s">
        <v>29</v>
      </c>
      <c r="D426" s="2" t="s">
        <v>30</v>
      </c>
      <c r="E426" s="4" t="n">
        <v>1017</v>
      </c>
      <c r="F426" s="2" t="s">
        <v>31</v>
      </c>
      <c r="G426" s="2" t="s">
        <v>32</v>
      </c>
    </row>
    <row r="427" customFormat="false" ht="15" hidden="false" customHeight="false" outlineLevel="0" collapsed="false">
      <c r="A427" s="2" t="s">
        <v>480</v>
      </c>
      <c r="B427" s="2" t="s">
        <v>481</v>
      </c>
      <c r="C427" s="2" t="s">
        <v>22</v>
      </c>
      <c r="D427" s="2" t="s">
        <v>30</v>
      </c>
      <c r="E427" s="4" t="n">
        <v>1126</v>
      </c>
      <c r="F427" s="2" t="s">
        <v>31</v>
      </c>
      <c r="G427" s="2" t="s">
        <v>32</v>
      </c>
    </row>
    <row r="428" customFormat="false" ht="15" hidden="false" customHeight="false" outlineLevel="0" collapsed="false">
      <c r="A428" s="2" t="s">
        <v>482</v>
      </c>
      <c r="B428" s="2" t="s">
        <v>483</v>
      </c>
      <c r="C428" s="2" t="s">
        <v>29</v>
      </c>
      <c r="D428" s="2" t="s">
        <v>30</v>
      </c>
      <c r="E428" s="4" t="n">
        <v>1282</v>
      </c>
      <c r="F428" s="2" t="s">
        <v>31</v>
      </c>
      <c r="G428" s="2" t="s">
        <v>32</v>
      </c>
    </row>
    <row r="429" customFormat="false" ht="15" hidden="false" customHeight="false" outlineLevel="0" collapsed="false">
      <c r="A429" s="2" t="s">
        <v>482</v>
      </c>
      <c r="B429" s="2" t="s">
        <v>483</v>
      </c>
      <c r="C429" s="2" t="s">
        <v>22</v>
      </c>
      <c r="D429" s="2" t="s">
        <v>30</v>
      </c>
      <c r="E429" s="4" t="n">
        <v>1611</v>
      </c>
      <c r="F429" s="2" t="s">
        <v>31</v>
      </c>
      <c r="G429" s="2" t="s">
        <v>32</v>
      </c>
    </row>
    <row r="430" customFormat="false" ht="15" hidden="false" customHeight="false" outlineLevel="0" collapsed="false">
      <c r="A430" s="2" t="s">
        <v>484</v>
      </c>
      <c r="B430" s="2" t="s">
        <v>485</v>
      </c>
      <c r="C430" s="2" t="s">
        <v>29</v>
      </c>
      <c r="D430" s="2" t="s">
        <v>30</v>
      </c>
      <c r="E430" s="4" t="n">
        <v>1733</v>
      </c>
      <c r="F430" s="2" t="s">
        <v>31</v>
      </c>
      <c r="G430" s="2" t="s">
        <v>32</v>
      </c>
    </row>
    <row r="431" customFormat="false" ht="15" hidden="false" customHeight="false" outlineLevel="0" collapsed="false">
      <c r="A431" s="2" t="s">
        <v>484</v>
      </c>
      <c r="B431" s="2" t="s">
        <v>485</v>
      </c>
      <c r="C431" s="2" t="s">
        <v>22</v>
      </c>
      <c r="D431" s="2" t="s">
        <v>30</v>
      </c>
      <c r="E431" s="4" t="n">
        <v>2113</v>
      </c>
      <c r="F431" s="2" t="s">
        <v>31</v>
      </c>
      <c r="G431" s="2" t="s">
        <v>32</v>
      </c>
    </row>
    <row r="432" customFormat="false" ht="15" hidden="false" customHeight="false" outlineLevel="0" collapsed="false">
      <c r="A432" s="2" t="s">
        <v>486</v>
      </c>
      <c r="B432" s="2" t="s">
        <v>487</v>
      </c>
      <c r="C432" s="2" t="s">
        <v>29</v>
      </c>
      <c r="D432" s="2" t="s">
        <v>30</v>
      </c>
      <c r="E432" s="4" t="n">
        <v>1472</v>
      </c>
      <c r="F432" s="2" t="s">
        <v>31</v>
      </c>
      <c r="G432" s="2" t="s">
        <v>32</v>
      </c>
    </row>
    <row r="433" customFormat="false" ht="15" hidden="false" customHeight="false" outlineLevel="0" collapsed="false">
      <c r="A433" s="2" t="s">
        <v>486</v>
      </c>
      <c r="B433" s="2" t="s">
        <v>487</v>
      </c>
      <c r="C433" s="2" t="s">
        <v>22</v>
      </c>
      <c r="D433" s="2" t="s">
        <v>30</v>
      </c>
      <c r="E433" s="4" t="n">
        <v>1751</v>
      </c>
      <c r="F433" s="2" t="s">
        <v>31</v>
      </c>
      <c r="G433" s="2" t="s">
        <v>32</v>
      </c>
    </row>
    <row r="434" customFormat="false" ht="15" hidden="false" customHeight="false" outlineLevel="0" collapsed="false">
      <c r="A434" s="2" t="s">
        <v>488</v>
      </c>
      <c r="B434" s="2" t="s">
        <v>489</v>
      </c>
      <c r="C434" s="2" t="s">
        <v>29</v>
      </c>
      <c r="D434" s="2" t="s">
        <v>30</v>
      </c>
      <c r="E434" s="4" t="n">
        <v>655</v>
      </c>
      <c r="F434" s="2" t="s">
        <v>31</v>
      </c>
      <c r="G434" s="2" t="s">
        <v>32</v>
      </c>
    </row>
    <row r="435" customFormat="false" ht="15" hidden="false" customHeight="false" outlineLevel="0" collapsed="false">
      <c r="A435" s="2" t="s">
        <v>488</v>
      </c>
      <c r="B435" s="2" t="s">
        <v>489</v>
      </c>
      <c r="C435" s="2" t="s">
        <v>22</v>
      </c>
      <c r="D435" s="2" t="s">
        <v>30</v>
      </c>
      <c r="E435" s="4" t="n">
        <v>950</v>
      </c>
      <c r="F435" s="2" t="s">
        <v>31</v>
      </c>
      <c r="G435" s="2" t="s">
        <v>32</v>
      </c>
    </row>
    <row r="436" customFormat="false" ht="15" hidden="false" customHeight="false" outlineLevel="0" collapsed="false">
      <c r="A436" s="2" t="s">
        <v>490</v>
      </c>
      <c r="B436" s="2" t="s">
        <v>491</v>
      </c>
      <c r="C436" s="2" t="s">
        <v>29</v>
      </c>
      <c r="D436" s="2" t="s">
        <v>30</v>
      </c>
      <c r="E436" s="4" t="n">
        <v>1833</v>
      </c>
      <c r="F436" s="2" t="s">
        <v>31</v>
      </c>
      <c r="G436" s="2" t="s">
        <v>32</v>
      </c>
    </row>
    <row r="437" customFormat="false" ht="15" hidden="false" customHeight="false" outlineLevel="0" collapsed="false">
      <c r="A437" s="2" t="s">
        <v>490</v>
      </c>
      <c r="B437" s="2" t="s">
        <v>491</v>
      </c>
      <c r="C437" s="2" t="s">
        <v>22</v>
      </c>
      <c r="D437" s="2" t="s">
        <v>30</v>
      </c>
      <c r="E437" s="4" t="n">
        <v>2170</v>
      </c>
      <c r="F437" s="2" t="s">
        <v>31</v>
      </c>
      <c r="G437" s="2" t="s">
        <v>32</v>
      </c>
    </row>
    <row r="438" customFormat="false" ht="15" hidden="false" customHeight="false" outlineLevel="0" collapsed="false">
      <c r="A438" s="2" t="s">
        <v>492</v>
      </c>
      <c r="B438" s="2" t="s">
        <v>493</v>
      </c>
      <c r="C438" s="2" t="s">
        <v>29</v>
      </c>
      <c r="D438" s="2" t="s">
        <v>30</v>
      </c>
      <c r="E438" s="4" t="n">
        <v>1004</v>
      </c>
      <c r="F438" s="2" t="s">
        <v>31</v>
      </c>
      <c r="G438" s="2" t="s">
        <v>32</v>
      </c>
    </row>
    <row r="439" customFormat="false" ht="15" hidden="false" customHeight="false" outlineLevel="0" collapsed="false">
      <c r="A439" s="2" t="s">
        <v>492</v>
      </c>
      <c r="B439" s="2" t="s">
        <v>493</v>
      </c>
      <c r="C439" s="2" t="s">
        <v>22</v>
      </c>
      <c r="D439" s="2" t="s">
        <v>30</v>
      </c>
      <c r="E439" s="4" t="n">
        <v>1375</v>
      </c>
      <c r="F439" s="2" t="s">
        <v>31</v>
      </c>
      <c r="G439" s="2" t="s">
        <v>32</v>
      </c>
    </row>
    <row r="440" customFormat="false" ht="15" hidden="false" customHeight="false" outlineLevel="0" collapsed="false">
      <c r="A440" s="2" t="s">
        <v>494</v>
      </c>
      <c r="B440" s="2" t="s">
        <v>495</v>
      </c>
      <c r="C440" s="2" t="s">
        <v>29</v>
      </c>
      <c r="D440" s="2" t="s">
        <v>30</v>
      </c>
      <c r="E440" s="4" t="n">
        <v>734</v>
      </c>
      <c r="F440" s="2" t="s">
        <v>31</v>
      </c>
      <c r="G440" s="2" t="s">
        <v>32</v>
      </c>
    </row>
    <row r="441" customFormat="false" ht="15" hidden="false" customHeight="false" outlineLevel="0" collapsed="false">
      <c r="A441" s="2" t="s">
        <v>494</v>
      </c>
      <c r="B441" s="2" t="s">
        <v>495</v>
      </c>
      <c r="C441" s="2" t="s">
        <v>22</v>
      </c>
      <c r="D441" s="2" t="s">
        <v>30</v>
      </c>
      <c r="E441" s="4" t="n">
        <v>889</v>
      </c>
      <c r="F441" s="2" t="s">
        <v>31</v>
      </c>
      <c r="G441" s="2" t="s">
        <v>32</v>
      </c>
    </row>
    <row r="442" customFormat="false" ht="15" hidden="false" customHeight="false" outlineLevel="0" collapsed="false">
      <c r="A442" s="2" t="s">
        <v>496</v>
      </c>
      <c r="B442" s="2" t="s">
        <v>497</v>
      </c>
      <c r="C442" s="2" t="s">
        <v>29</v>
      </c>
      <c r="D442" s="2" t="s">
        <v>30</v>
      </c>
      <c r="E442" s="4" t="n">
        <v>310</v>
      </c>
      <c r="F442" s="2" t="s">
        <v>31</v>
      </c>
      <c r="G442" s="2" t="s">
        <v>32</v>
      </c>
    </row>
    <row r="443" customFormat="false" ht="15" hidden="false" customHeight="false" outlineLevel="0" collapsed="false">
      <c r="A443" s="2" t="s">
        <v>496</v>
      </c>
      <c r="B443" s="2" t="s">
        <v>497</v>
      </c>
      <c r="C443" s="2" t="s">
        <v>22</v>
      </c>
      <c r="D443" s="2" t="s">
        <v>30</v>
      </c>
      <c r="E443" s="4" t="n">
        <v>462</v>
      </c>
      <c r="F443" s="2" t="s">
        <v>31</v>
      </c>
      <c r="G443" s="2" t="s">
        <v>32</v>
      </c>
    </row>
    <row r="444" customFormat="false" ht="15" hidden="false" customHeight="false" outlineLevel="0" collapsed="false">
      <c r="A444" s="2" t="s">
        <v>498</v>
      </c>
      <c r="B444" s="2" t="s">
        <v>499</v>
      </c>
      <c r="C444" s="2" t="s">
        <v>29</v>
      </c>
      <c r="D444" s="2" t="s">
        <v>30</v>
      </c>
      <c r="E444" s="4" t="n">
        <v>648</v>
      </c>
      <c r="F444" s="2" t="s">
        <v>31</v>
      </c>
      <c r="G444" s="2" t="s">
        <v>32</v>
      </c>
    </row>
    <row r="445" customFormat="false" ht="15" hidden="false" customHeight="false" outlineLevel="0" collapsed="false">
      <c r="A445" s="2" t="s">
        <v>498</v>
      </c>
      <c r="B445" s="2" t="s">
        <v>499</v>
      </c>
      <c r="C445" s="2" t="s">
        <v>22</v>
      </c>
      <c r="D445" s="2" t="s">
        <v>30</v>
      </c>
      <c r="E445" s="4" t="n">
        <v>1300</v>
      </c>
      <c r="F445" s="2" t="s">
        <v>31</v>
      </c>
      <c r="G445" s="2" t="s">
        <v>32</v>
      </c>
    </row>
    <row r="446" customFormat="false" ht="15" hidden="false" customHeight="false" outlineLevel="0" collapsed="false">
      <c r="A446" s="2" t="s">
        <v>500</v>
      </c>
      <c r="B446" s="2" t="s">
        <v>122</v>
      </c>
      <c r="C446" s="2" t="s">
        <v>29</v>
      </c>
      <c r="D446" s="2" t="s">
        <v>30</v>
      </c>
      <c r="E446" s="4" t="n">
        <v>1624</v>
      </c>
      <c r="F446" s="2" t="s">
        <v>31</v>
      </c>
      <c r="G446" s="2" t="s">
        <v>32</v>
      </c>
    </row>
    <row r="447" customFormat="false" ht="15" hidden="false" customHeight="false" outlineLevel="0" collapsed="false">
      <c r="A447" s="2" t="s">
        <v>500</v>
      </c>
      <c r="B447" s="2" t="s">
        <v>122</v>
      </c>
      <c r="C447" s="2" t="s">
        <v>22</v>
      </c>
      <c r="D447" s="2" t="s">
        <v>30</v>
      </c>
      <c r="E447" s="4" t="n">
        <v>2338</v>
      </c>
      <c r="F447" s="2" t="s">
        <v>31</v>
      </c>
      <c r="G447" s="2" t="s">
        <v>32</v>
      </c>
    </row>
    <row r="448" customFormat="false" ht="15" hidden="false" customHeight="false" outlineLevel="0" collapsed="false">
      <c r="A448" s="2" t="s">
        <v>501</v>
      </c>
      <c r="B448" s="2" t="s">
        <v>502</v>
      </c>
      <c r="C448" s="2" t="s">
        <v>29</v>
      </c>
      <c r="D448" s="2" t="s">
        <v>30</v>
      </c>
      <c r="E448" s="4" t="n">
        <v>599</v>
      </c>
      <c r="F448" s="2" t="s">
        <v>31</v>
      </c>
      <c r="G448" s="2" t="s">
        <v>32</v>
      </c>
    </row>
    <row r="449" customFormat="false" ht="15" hidden="false" customHeight="false" outlineLevel="0" collapsed="false">
      <c r="A449" s="2" t="s">
        <v>501</v>
      </c>
      <c r="B449" s="2" t="s">
        <v>502</v>
      </c>
      <c r="C449" s="2" t="s">
        <v>22</v>
      </c>
      <c r="D449" s="2" t="s">
        <v>30</v>
      </c>
      <c r="E449" s="4" t="n">
        <v>1029</v>
      </c>
      <c r="F449" s="2" t="s">
        <v>31</v>
      </c>
      <c r="G449" s="2" t="s">
        <v>32</v>
      </c>
    </row>
    <row r="450" customFormat="false" ht="15" hidden="false" customHeight="false" outlineLevel="0" collapsed="false">
      <c r="A450" s="2" t="s">
        <v>503</v>
      </c>
      <c r="B450" s="2" t="s">
        <v>504</v>
      </c>
      <c r="C450" s="2" t="s">
        <v>29</v>
      </c>
      <c r="D450" s="2" t="s">
        <v>30</v>
      </c>
      <c r="E450" s="4" t="n">
        <v>609</v>
      </c>
      <c r="F450" s="2" t="s">
        <v>31</v>
      </c>
      <c r="G450" s="2" t="s">
        <v>32</v>
      </c>
    </row>
    <row r="451" customFormat="false" ht="15" hidden="false" customHeight="false" outlineLevel="0" collapsed="false">
      <c r="A451" s="2" t="s">
        <v>503</v>
      </c>
      <c r="B451" s="2" t="s">
        <v>504</v>
      </c>
      <c r="C451" s="2" t="s">
        <v>22</v>
      </c>
      <c r="D451" s="2" t="s">
        <v>30</v>
      </c>
      <c r="E451" s="4" t="n">
        <v>1043</v>
      </c>
      <c r="F451" s="2" t="s">
        <v>31</v>
      </c>
      <c r="G451" s="2" t="s">
        <v>32</v>
      </c>
    </row>
    <row r="452" customFormat="false" ht="15" hidden="false" customHeight="false" outlineLevel="0" collapsed="false">
      <c r="A452" s="2" t="s">
        <v>505</v>
      </c>
      <c r="B452" s="2" t="s">
        <v>506</v>
      </c>
      <c r="C452" s="2" t="s">
        <v>29</v>
      </c>
      <c r="D452" s="2" t="s">
        <v>30</v>
      </c>
      <c r="E452" s="4" t="n">
        <v>1255</v>
      </c>
      <c r="F452" s="2" t="s">
        <v>31</v>
      </c>
      <c r="G452" s="2" t="s">
        <v>32</v>
      </c>
    </row>
    <row r="453" customFormat="false" ht="15" hidden="false" customHeight="false" outlineLevel="0" collapsed="false">
      <c r="A453" s="2" t="s">
        <v>505</v>
      </c>
      <c r="B453" s="2" t="s">
        <v>506</v>
      </c>
      <c r="C453" s="2" t="s">
        <v>22</v>
      </c>
      <c r="D453" s="2" t="s">
        <v>30</v>
      </c>
      <c r="E453" s="4" t="n">
        <v>1343</v>
      </c>
      <c r="F453" s="2" t="s">
        <v>31</v>
      </c>
      <c r="G453" s="2" t="s">
        <v>32</v>
      </c>
    </row>
    <row r="454" customFormat="false" ht="15" hidden="false" customHeight="false" outlineLevel="0" collapsed="false">
      <c r="A454" s="2" t="s">
        <v>507</v>
      </c>
      <c r="B454" s="2" t="s">
        <v>508</v>
      </c>
      <c r="C454" s="2" t="s">
        <v>29</v>
      </c>
      <c r="D454" s="2" t="s">
        <v>30</v>
      </c>
      <c r="E454" s="4" t="n">
        <v>1993</v>
      </c>
      <c r="F454" s="2" t="s">
        <v>31</v>
      </c>
      <c r="G454" s="2" t="s">
        <v>32</v>
      </c>
    </row>
    <row r="455" customFormat="false" ht="15" hidden="false" customHeight="false" outlineLevel="0" collapsed="false">
      <c r="A455" s="2" t="s">
        <v>507</v>
      </c>
      <c r="B455" s="2" t="s">
        <v>508</v>
      </c>
      <c r="C455" s="2" t="s">
        <v>22</v>
      </c>
      <c r="D455" s="2" t="s">
        <v>30</v>
      </c>
      <c r="E455" s="4" t="n">
        <v>2712</v>
      </c>
      <c r="F455" s="2" t="s">
        <v>31</v>
      </c>
      <c r="G455" s="2" t="s">
        <v>32</v>
      </c>
    </row>
    <row r="456" customFormat="false" ht="15" hidden="false" customHeight="false" outlineLevel="0" collapsed="false">
      <c r="A456" s="2" t="s">
        <v>509</v>
      </c>
      <c r="B456" s="2" t="s">
        <v>510</v>
      </c>
      <c r="C456" s="2" t="s">
        <v>29</v>
      </c>
      <c r="D456" s="2" t="s">
        <v>30</v>
      </c>
      <c r="E456" s="4" t="n">
        <v>1765</v>
      </c>
      <c r="F456" s="2" t="s">
        <v>31</v>
      </c>
      <c r="G456" s="2" t="s">
        <v>32</v>
      </c>
    </row>
    <row r="457" customFormat="false" ht="15" hidden="false" customHeight="false" outlineLevel="0" collapsed="false">
      <c r="A457" s="2" t="s">
        <v>509</v>
      </c>
      <c r="B457" s="2" t="s">
        <v>510</v>
      </c>
      <c r="C457" s="2" t="s">
        <v>22</v>
      </c>
      <c r="D457" s="2" t="s">
        <v>30</v>
      </c>
      <c r="E457" s="4" t="n">
        <v>2521</v>
      </c>
      <c r="F457" s="2" t="s">
        <v>31</v>
      </c>
      <c r="G457" s="2" t="s">
        <v>32</v>
      </c>
    </row>
    <row r="458" customFormat="false" ht="15" hidden="false" customHeight="false" outlineLevel="0" collapsed="false">
      <c r="A458" s="2" t="s">
        <v>511</v>
      </c>
      <c r="B458" s="2" t="s">
        <v>512</v>
      </c>
      <c r="C458" s="2" t="s">
        <v>29</v>
      </c>
      <c r="D458" s="2" t="s">
        <v>30</v>
      </c>
      <c r="E458" s="4" t="n">
        <v>2940</v>
      </c>
      <c r="F458" s="2" t="s">
        <v>31</v>
      </c>
      <c r="G458" s="2" t="s">
        <v>32</v>
      </c>
    </row>
    <row r="459" customFormat="false" ht="15" hidden="false" customHeight="false" outlineLevel="0" collapsed="false">
      <c r="A459" s="2" t="s">
        <v>511</v>
      </c>
      <c r="B459" s="2" t="s">
        <v>512</v>
      </c>
      <c r="C459" s="2" t="s">
        <v>22</v>
      </c>
      <c r="D459" s="2" t="s">
        <v>30</v>
      </c>
      <c r="E459" s="4" t="n">
        <v>4002</v>
      </c>
      <c r="F459" s="2" t="s">
        <v>31</v>
      </c>
      <c r="G459" s="2" t="s">
        <v>32</v>
      </c>
    </row>
    <row r="460" customFormat="false" ht="15" hidden="false" customHeight="false" outlineLevel="0" collapsed="false">
      <c r="A460" s="2" t="s">
        <v>513</v>
      </c>
      <c r="B460" s="2" t="s">
        <v>514</v>
      </c>
      <c r="C460" s="2" t="s">
        <v>29</v>
      </c>
      <c r="D460" s="2" t="s">
        <v>30</v>
      </c>
      <c r="E460" s="4" t="n">
        <v>1116</v>
      </c>
      <c r="F460" s="2" t="s">
        <v>31</v>
      </c>
      <c r="G460" s="2" t="s">
        <v>32</v>
      </c>
    </row>
    <row r="461" customFormat="false" ht="15" hidden="false" customHeight="false" outlineLevel="0" collapsed="false">
      <c r="A461" s="2" t="s">
        <v>513</v>
      </c>
      <c r="B461" s="2" t="s">
        <v>514</v>
      </c>
      <c r="C461" s="2" t="s">
        <v>22</v>
      </c>
      <c r="D461" s="2" t="s">
        <v>30</v>
      </c>
      <c r="E461" s="4" t="n">
        <v>1441</v>
      </c>
      <c r="F461" s="2" t="s">
        <v>31</v>
      </c>
      <c r="G461" s="2" t="s">
        <v>32</v>
      </c>
    </row>
    <row r="462" customFormat="false" ht="15" hidden="false" customHeight="false" outlineLevel="0" collapsed="false">
      <c r="A462" s="2" t="s">
        <v>515</v>
      </c>
      <c r="B462" s="2" t="s">
        <v>516</v>
      </c>
      <c r="C462" s="2" t="s">
        <v>29</v>
      </c>
      <c r="D462" s="2" t="s">
        <v>30</v>
      </c>
      <c r="E462" s="4" t="n">
        <v>964</v>
      </c>
      <c r="F462" s="2" t="s">
        <v>31</v>
      </c>
      <c r="G462" s="2" t="s">
        <v>32</v>
      </c>
    </row>
    <row r="463" customFormat="false" ht="15" hidden="false" customHeight="false" outlineLevel="0" collapsed="false">
      <c r="A463" s="2" t="s">
        <v>515</v>
      </c>
      <c r="B463" s="2" t="s">
        <v>516</v>
      </c>
      <c r="C463" s="2" t="s">
        <v>22</v>
      </c>
      <c r="D463" s="2" t="s">
        <v>30</v>
      </c>
      <c r="E463" s="4" t="n">
        <v>1621</v>
      </c>
      <c r="F463" s="2" t="s">
        <v>31</v>
      </c>
      <c r="G463" s="2" t="s">
        <v>32</v>
      </c>
    </row>
    <row r="464" customFormat="false" ht="15" hidden="false" customHeight="false" outlineLevel="0" collapsed="false">
      <c r="A464" s="2" t="s">
        <v>517</v>
      </c>
      <c r="B464" s="2" t="s">
        <v>518</v>
      </c>
      <c r="C464" s="2" t="s">
        <v>29</v>
      </c>
      <c r="D464" s="2" t="s">
        <v>30</v>
      </c>
      <c r="E464" s="4" t="n">
        <v>1106</v>
      </c>
      <c r="F464" s="2" t="s">
        <v>31</v>
      </c>
      <c r="G464" s="2" t="s">
        <v>32</v>
      </c>
    </row>
    <row r="465" customFormat="false" ht="15" hidden="false" customHeight="false" outlineLevel="0" collapsed="false">
      <c r="A465" s="2" t="s">
        <v>517</v>
      </c>
      <c r="B465" s="2" t="s">
        <v>518</v>
      </c>
      <c r="C465" s="2" t="s">
        <v>22</v>
      </c>
      <c r="D465" s="2" t="s">
        <v>30</v>
      </c>
      <c r="E465" s="4" t="n">
        <v>1802</v>
      </c>
      <c r="F465" s="2" t="s">
        <v>31</v>
      </c>
      <c r="G465" s="2" t="s">
        <v>32</v>
      </c>
    </row>
    <row r="466" customFormat="false" ht="15" hidden="false" customHeight="false" outlineLevel="0" collapsed="false">
      <c r="A466" s="2" t="s">
        <v>519</v>
      </c>
      <c r="B466" s="2" t="s">
        <v>520</v>
      </c>
      <c r="C466" s="2" t="s">
        <v>29</v>
      </c>
      <c r="D466" s="2" t="s">
        <v>30</v>
      </c>
      <c r="E466" s="4" t="n">
        <v>1873</v>
      </c>
      <c r="F466" s="2" t="s">
        <v>31</v>
      </c>
      <c r="G466" s="2" t="s">
        <v>32</v>
      </c>
    </row>
    <row r="467" customFormat="false" ht="15" hidden="false" customHeight="false" outlineLevel="0" collapsed="false">
      <c r="A467" s="2" t="s">
        <v>519</v>
      </c>
      <c r="B467" s="2" t="s">
        <v>520</v>
      </c>
      <c r="C467" s="2" t="s">
        <v>22</v>
      </c>
      <c r="D467" s="2" t="s">
        <v>30</v>
      </c>
      <c r="E467" s="4" t="n">
        <v>2069</v>
      </c>
      <c r="F467" s="2" t="s">
        <v>31</v>
      </c>
      <c r="G467" s="2" t="s">
        <v>32</v>
      </c>
    </row>
    <row r="468" customFormat="false" ht="15" hidden="false" customHeight="false" outlineLevel="0" collapsed="false">
      <c r="A468" s="2" t="s">
        <v>521</v>
      </c>
      <c r="B468" s="2" t="s">
        <v>522</v>
      </c>
      <c r="C468" s="2" t="s">
        <v>29</v>
      </c>
      <c r="D468" s="2" t="s">
        <v>30</v>
      </c>
      <c r="E468" s="4" t="n">
        <v>1115</v>
      </c>
      <c r="F468" s="2" t="s">
        <v>31</v>
      </c>
      <c r="G468" s="2" t="s">
        <v>32</v>
      </c>
    </row>
    <row r="469" customFormat="false" ht="15" hidden="false" customHeight="false" outlineLevel="0" collapsed="false">
      <c r="A469" s="2" t="s">
        <v>521</v>
      </c>
      <c r="B469" s="2" t="s">
        <v>522</v>
      </c>
      <c r="C469" s="2" t="s">
        <v>22</v>
      </c>
      <c r="D469" s="2" t="s">
        <v>30</v>
      </c>
      <c r="E469" s="4" t="n">
        <v>1520</v>
      </c>
      <c r="F469" s="2" t="s">
        <v>31</v>
      </c>
      <c r="G469" s="2" t="s">
        <v>32</v>
      </c>
    </row>
    <row r="470" customFormat="false" ht="15" hidden="false" customHeight="false" outlineLevel="0" collapsed="false">
      <c r="A470" s="2" t="s">
        <v>523</v>
      </c>
      <c r="B470" s="2" t="s">
        <v>160</v>
      </c>
      <c r="C470" s="2" t="s">
        <v>29</v>
      </c>
      <c r="D470" s="2" t="s">
        <v>30</v>
      </c>
      <c r="E470" s="4" t="n">
        <v>624</v>
      </c>
      <c r="F470" s="2" t="s">
        <v>31</v>
      </c>
      <c r="G470" s="2" t="s">
        <v>32</v>
      </c>
    </row>
    <row r="471" customFormat="false" ht="15" hidden="false" customHeight="false" outlineLevel="0" collapsed="false">
      <c r="A471" s="2" t="s">
        <v>523</v>
      </c>
      <c r="B471" s="2" t="s">
        <v>160</v>
      </c>
      <c r="C471" s="2" t="s">
        <v>22</v>
      </c>
      <c r="D471" s="2" t="s">
        <v>30</v>
      </c>
      <c r="E471" s="4" t="n">
        <v>831</v>
      </c>
      <c r="F471" s="2" t="s">
        <v>31</v>
      </c>
      <c r="G471" s="2" t="s">
        <v>32</v>
      </c>
    </row>
    <row r="472" customFormat="false" ht="15" hidden="false" customHeight="false" outlineLevel="0" collapsed="false">
      <c r="A472" s="2" t="s">
        <v>524</v>
      </c>
      <c r="B472" s="2" t="s">
        <v>525</v>
      </c>
      <c r="C472" s="2" t="s">
        <v>29</v>
      </c>
      <c r="D472" s="2" t="s">
        <v>30</v>
      </c>
      <c r="E472" s="4" t="n">
        <v>643</v>
      </c>
      <c r="F472" s="2" t="s">
        <v>31</v>
      </c>
      <c r="G472" s="2" t="s">
        <v>32</v>
      </c>
    </row>
    <row r="473" customFormat="false" ht="15" hidden="false" customHeight="false" outlineLevel="0" collapsed="false">
      <c r="A473" s="2" t="s">
        <v>524</v>
      </c>
      <c r="B473" s="2" t="s">
        <v>525</v>
      </c>
      <c r="C473" s="2" t="s">
        <v>22</v>
      </c>
      <c r="D473" s="2" t="s">
        <v>30</v>
      </c>
      <c r="E473" s="4" t="n">
        <v>994</v>
      </c>
      <c r="F473" s="2" t="s">
        <v>31</v>
      </c>
      <c r="G473" s="2" t="s">
        <v>32</v>
      </c>
    </row>
    <row r="474" customFormat="false" ht="15" hidden="false" customHeight="false" outlineLevel="0" collapsed="false">
      <c r="A474" s="2" t="s">
        <v>526</v>
      </c>
      <c r="B474" s="2" t="s">
        <v>527</v>
      </c>
      <c r="C474" s="2" t="s">
        <v>29</v>
      </c>
      <c r="D474" s="2" t="s">
        <v>30</v>
      </c>
      <c r="E474" s="4" t="n">
        <v>462</v>
      </c>
      <c r="F474" s="2" t="s">
        <v>31</v>
      </c>
      <c r="G474" s="2" t="s">
        <v>32</v>
      </c>
    </row>
    <row r="475" customFormat="false" ht="15" hidden="false" customHeight="false" outlineLevel="0" collapsed="false">
      <c r="A475" s="2" t="s">
        <v>526</v>
      </c>
      <c r="B475" s="2" t="s">
        <v>527</v>
      </c>
      <c r="C475" s="2" t="s">
        <v>22</v>
      </c>
      <c r="D475" s="2" t="s">
        <v>30</v>
      </c>
      <c r="E475" s="4" t="n">
        <v>664</v>
      </c>
      <c r="F475" s="2" t="s">
        <v>31</v>
      </c>
      <c r="G475" s="2" t="s">
        <v>32</v>
      </c>
    </row>
    <row r="476" customFormat="false" ht="15" hidden="false" customHeight="false" outlineLevel="0" collapsed="false">
      <c r="A476" s="2" t="s">
        <v>528</v>
      </c>
      <c r="B476" s="2" t="s">
        <v>529</v>
      </c>
      <c r="C476" s="2" t="s">
        <v>29</v>
      </c>
      <c r="D476" s="2" t="s">
        <v>30</v>
      </c>
      <c r="E476" s="4" t="n">
        <v>320</v>
      </c>
      <c r="F476" s="2" t="s">
        <v>31</v>
      </c>
      <c r="G476" s="2" t="s">
        <v>32</v>
      </c>
    </row>
    <row r="477" customFormat="false" ht="15" hidden="false" customHeight="false" outlineLevel="0" collapsed="false">
      <c r="A477" s="2" t="s">
        <v>528</v>
      </c>
      <c r="B477" s="2" t="s">
        <v>529</v>
      </c>
      <c r="C477" s="2" t="s">
        <v>22</v>
      </c>
      <c r="D477" s="2" t="s">
        <v>30</v>
      </c>
      <c r="E477" s="4" t="n">
        <v>553</v>
      </c>
      <c r="F477" s="2" t="s">
        <v>31</v>
      </c>
      <c r="G477" s="2" t="s">
        <v>32</v>
      </c>
    </row>
    <row r="478" customFormat="false" ht="15" hidden="false" customHeight="false" outlineLevel="0" collapsed="false">
      <c r="A478" s="2" t="s">
        <v>530</v>
      </c>
      <c r="B478" s="2" t="s">
        <v>531</v>
      </c>
      <c r="C478" s="2" t="s">
        <v>29</v>
      </c>
      <c r="D478" s="2" t="s">
        <v>30</v>
      </c>
      <c r="E478" s="4" t="n">
        <v>556</v>
      </c>
      <c r="F478" s="2" t="s">
        <v>31</v>
      </c>
      <c r="G478" s="2" t="s">
        <v>32</v>
      </c>
    </row>
    <row r="479" customFormat="false" ht="15" hidden="false" customHeight="false" outlineLevel="0" collapsed="false">
      <c r="A479" s="2" t="s">
        <v>530</v>
      </c>
      <c r="B479" s="2" t="s">
        <v>531</v>
      </c>
      <c r="C479" s="2" t="s">
        <v>22</v>
      </c>
      <c r="D479" s="2" t="s">
        <v>30</v>
      </c>
      <c r="E479" s="4" t="n">
        <v>663</v>
      </c>
      <c r="F479" s="2" t="s">
        <v>31</v>
      </c>
      <c r="G479" s="2" t="s">
        <v>32</v>
      </c>
    </row>
    <row r="480" customFormat="false" ht="15" hidden="false" customHeight="false" outlineLevel="0" collapsed="false">
      <c r="A480" s="2" t="s">
        <v>532</v>
      </c>
      <c r="B480" s="2" t="s">
        <v>533</v>
      </c>
      <c r="C480" s="2" t="s">
        <v>29</v>
      </c>
      <c r="D480" s="2" t="s">
        <v>30</v>
      </c>
      <c r="E480" s="4" t="n">
        <v>724</v>
      </c>
      <c r="F480" s="2" t="s">
        <v>31</v>
      </c>
      <c r="G480" s="2" t="s">
        <v>32</v>
      </c>
    </row>
    <row r="481" customFormat="false" ht="15" hidden="false" customHeight="false" outlineLevel="0" collapsed="false">
      <c r="A481" s="2" t="s">
        <v>532</v>
      </c>
      <c r="B481" s="2" t="s">
        <v>533</v>
      </c>
      <c r="C481" s="2" t="s">
        <v>22</v>
      </c>
      <c r="D481" s="2" t="s">
        <v>30</v>
      </c>
      <c r="E481" s="4" t="n">
        <v>1034</v>
      </c>
      <c r="F481" s="2" t="s">
        <v>31</v>
      </c>
      <c r="G481" s="2" t="s">
        <v>32</v>
      </c>
    </row>
    <row r="482" customFormat="false" ht="15" hidden="false" customHeight="false" outlineLevel="0" collapsed="false">
      <c r="A482" s="2" t="s">
        <v>534</v>
      </c>
      <c r="B482" s="2" t="s">
        <v>535</v>
      </c>
      <c r="C482" s="2" t="s">
        <v>29</v>
      </c>
      <c r="D482" s="2" t="s">
        <v>30</v>
      </c>
      <c r="E482" s="4" t="n">
        <v>453</v>
      </c>
      <c r="F482" s="2" t="s">
        <v>31</v>
      </c>
      <c r="G482" s="2" t="s">
        <v>32</v>
      </c>
    </row>
    <row r="483" customFormat="false" ht="15" hidden="false" customHeight="false" outlineLevel="0" collapsed="false">
      <c r="A483" s="2" t="s">
        <v>534</v>
      </c>
      <c r="B483" s="2" t="s">
        <v>535</v>
      </c>
      <c r="C483" s="2" t="s">
        <v>22</v>
      </c>
      <c r="D483" s="2" t="s">
        <v>30</v>
      </c>
      <c r="E483" s="4" t="n">
        <v>596</v>
      </c>
      <c r="F483" s="2" t="s">
        <v>31</v>
      </c>
      <c r="G483" s="2" t="s">
        <v>32</v>
      </c>
    </row>
    <row r="484" customFormat="false" ht="15" hidden="false" customHeight="false" outlineLevel="0" collapsed="false">
      <c r="A484" s="2" t="s">
        <v>536</v>
      </c>
      <c r="B484" s="2" t="s">
        <v>537</v>
      </c>
      <c r="C484" s="2" t="s">
        <v>29</v>
      </c>
      <c r="D484" s="2" t="s">
        <v>30</v>
      </c>
      <c r="E484" s="4" t="n">
        <v>790</v>
      </c>
      <c r="F484" s="2" t="s">
        <v>31</v>
      </c>
      <c r="G484" s="2" t="s">
        <v>32</v>
      </c>
    </row>
    <row r="485" customFormat="false" ht="15" hidden="false" customHeight="false" outlineLevel="0" collapsed="false">
      <c r="A485" s="2" t="s">
        <v>536</v>
      </c>
      <c r="B485" s="2" t="s">
        <v>537</v>
      </c>
      <c r="C485" s="2" t="s">
        <v>22</v>
      </c>
      <c r="D485" s="2" t="s">
        <v>30</v>
      </c>
      <c r="E485" s="4" t="n">
        <v>1043</v>
      </c>
      <c r="F485" s="2" t="s">
        <v>31</v>
      </c>
      <c r="G485" s="2" t="s">
        <v>32</v>
      </c>
    </row>
    <row r="486" customFormat="false" ht="15" hidden="false" customHeight="false" outlineLevel="0" collapsed="false">
      <c r="A486" s="2" t="s">
        <v>538</v>
      </c>
      <c r="B486" s="2" t="s">
        <v>539</v>
      </c>
      <c r="C486" s="2" t="s">
        <v>29</v>
      </c>
      <c r="D486" s="2" t="s">
        <v>30</v>
      </c>
      <c r="E486" s="4" t="n">
        <v>834</v>
      </c>
      <c r="F486" s="2" t="s">
        <v>31</v>
      </c>
      <c r="G486" s="2" t="s">
        <v>32</v>
      </c>
    </row>
    <row r="487" customFormat="false" ht="15" hidden="false" customHeight="false" outlineLevel="0" collapsed="false">
      <c r="A487" s="2" t="s">
        <v>538</v>
      </c>
      <c r="B487" s="2" t="s">
        <v>539</v>
      </c>
      <c r="C487" s="2" t="s">
        <v>22</v>
      </c>
      <c r="D487" s="2" t="s">
        <v>30</v>
      </c>
      <c r="E487" s="4" t="n">
        <v>1238</v>
      </c>
      <c r="F487" s="2" t="s">
        <v>31</v>
      </c>
      <c r="G487" s="2" t="s">
        <v>32</v>
      </c>
    </row>
    <row r="488" customFormat="false" ht="15" hidden="false" customHeight="false" outlineLevel="0" collapsed="false">
      <c r="A488" s="2" t="s">
        <v>540</v>
      </c>
      <c r="B488" s="2" t="s">
        <v>541</v>
      </c>
      <c r="C488" s="2" t="s">
        <v>29</v>
      </c>
      <c r="D488" s="2" t="s">
        <v>30</v>
      </c>
      <c r="E488" s="4" t="n">
        <v>1234</v>
      </c>
      <c r="F488" s="2" t="s">
        <v>31</v>
      </c>
      <c r="G488" s="2" t="s">
        <v>32</v>
      </c>
    </row>
    <row r="489" customFormat="false" ht="15" hidden="false" customHeight="false" outlineLevel="0" collapsed="false">
      <c r="A489" s="2" t="s">
        <v>540</v>
      </c>
      <c r="B489" s="2" t="s">
        <v>541</v>
      </c>
      <c r="C489" s="2" t="s">
        <v>22</v>
      </c>
      <c r="D489" s="2" t="s">
        <v>30</v>
      </c>
      <c r="E489" s="4" t="n">
        <v>1471</v>
      </c>
      <c r="F489" s="2" t="s">
        <v>31</v>
      </c>
      <c r="G489" s="2" t="s">
        <v>32</v>
      </c>
    </row>
    <row r="490" customFormat="false" ht="15" hidden="false" customHeight="false" outlineLevel="0" collapsed="false">
      <c r="A490" s="2" t="s">
        <v>542</v>
      </c>
      <c r="B490" s="2" t="s">
        <v>543</v>
      </c>
      <c r="C490" s="2" t="s">
        <v>29</v>
      </c>
      <c r="D490" s="2" t="s">
        <v>30</v>
      </c>
      <c r="E490" s="4" t="n">
        <v>1844</v>
      </c>
      <c r="F490" s="2" t="s">
        <v>31</v>
      </c>
      <c r="G490" s="2" t="s">
        <v>32</v>
      </c>
    </row>
    <row r="491" customFormat="false" ht="15" hidden="false" customHeight="false" outlineLevel="0" collapsed="false">
      <c r="A491" s="2" t="s">
        <v>542</v>
      </c>
      <c r="B491" s="2" t="s">
        <v>543</v>
      </c>
      <c r="C491" s="2" t="s">
        <v>22</v>
      </c>
      <c r="D491" s="2" t="s">
        <v>30</v>
      </c>
      <c r="E491" s="4" t="n">
        <v>2383</v>
      </c>
      <c r="F491" s="2" t="s">
        <v>31</v>
      </c>
      <c r="G491" s="2" t="s">
        <v>32</v>
      </c>
    </row>
    <row r="492" customFormat="false" ht="15" hidden="false" customHeight="false" outlineLevel="0" collapsed="false">
      <c r="A492" s="2" t="s">
        <v>544</v>
      </c>
      <c r="B492" s="2" t="s">
        <v>545</v>
      </c>
      <c r="C492" s="2" t="s">
        <v>29</v>
      </c>
      <c r="D492" s="2" t="s">
        <v>30</v>
      </c>
      <c r="E492" s="4" t="n">
        <v>951</v>
      </c>
      <c r="F492" s="2" t="s">
        <v>31</v>
      </c>
      <c r="G492" s="2" t="s">
        <v>32</v>
      </c>
    </row>
    <row r="493" customFormat="false" ht="15" hidden="false" customHeight="false" outlineLevel="0" collapsed="false">
      <c r="A493" s="2" t="s">
        <v>544</v>
      </c>
      <c r="B493" s="2" t="s">
        <v>545</v>
      </c>
      <c r="C493" s="2" t="s">
        <v>22</v>
      </c>
      <c r="D493" s="2" t="s">
        <v>30</v>
      </c>
      <c r="E493" s="4" t="n">
        <v>1547</v>
      </c>
      <c r="F493" s="2" t="s">
        <v>31</v>
      </c>
      <c r="G493" s="2" t="s">
        <v>32</v>
      </c>
    </row>
    <row r="494" customFormat="false" ht="15" hidden="false" customHeight="false" outlineLevel="0" collapsed="false">
      <c r="A494" s="2" t="s">
        <v>546</v>
      </c>
      <c r="B494" s="2" t="s">
        <v>547</v>
      </c>
      <c r="C494" s="2" t="s">
        <v>29</v>
      </c>
      <c r="D494" s="2" t="s">
        <v>30</v>
      </c>
      <c r="E494" s="4" t="n">
        <v>1579</v>
      </c>
      <c r="F494" s="2" t="s">
        <v>31</v>
      </c>
      <c r="G494" s="2" t="s">
        <v>32</v>
      </c>
    </row>
    <row r="495" customFormat="false" ht="15" hidden="false" customHeight="false" outlineLevel="0" collapsed="false">
      <c r="A495" s="2" t="s">
        <v>546</v>
      </c>
      <c r="B495" s="2" t="s">
        <v>547</v>
      </c>
      <c r="C495" s="2" t="s">
        <v>22</v>
      </c>
      <c r="D495" s="2" t="s">
        <v>30</v>
      </c>
      <c r="E495" s="4" t="n">
        <v>1959</v>
      </c>
      <c r="F495" s="2" t="s">
        <v>31</v>
      </c>
      <c r="G495" s="2" t="s">
        <v>32</v>
      </c>
    </row>
    <row r="496" customFormat="false" ht="15" hidden="false" customHeight="false" outlineLevel="0" collapsed="false">
      <c r="A496" s="2" t="s">
        <v>548</v>
      </c>
      <c r="B496" s="2" t="s">
        <v>549</v>
      </c>
      <c r="C496" s="2" t="s">
        <v>29</v>
      </c>
      <c r="D496" s="2" t="s">
        <v>30</v>
      </c>
      <c r="E496" s="4" t="n">
        <v>558</v>
      </c>
      <c r="F496" s="2" t="s">
        <v>31</v>
      </c>
      <c r="G496" s="2" t="s">
        <v>32</v>
      </c>
    </row>
    <row r="497" customFormat="false" ht="15" hidden="false" customHeight="false" outlineLevel="0" collapsed="false">
      <c r="A497" s="2" t="s">
        <v>548</v>
      </c>
      <c r="B497" s="2" t="s">
        <v>549</v>
      </c>
      <c r="C497" s="2" t="s">
        <v>22</v>
      </c>
      <c r="D497" s="2" t="s">
        <v>30</v>
      </c>
      <c r="E497" s="4" t="n">
        <v>934</v>
      </c>
      <c r="F497" s="2" t="s">
        <v>31</v>
      </c>
      <c r="G497" s="2" t="s">
        <v>32</v>
      </c>
    </row>
    <row r="498" customFormat="false" ht="15" hidden="false" customHeight="false" outlineLevel="0" collapsed="false">
      <c r="A498" s="2" t="s">
        <v>550</v>
      </c>
      <c r="B498" s="2" t="s">
        <v>551</v>
      </c>
      <c r="C498" s="2" t="s">
        <v>29</v>
      </c>
      <c r="D498" s="2" t="s">
        <v>30</v>
      </c>
      <c r="E498" s="4" t="n">
        <v>1951</v>
      </c>
      <c r="F498" s="2" t="s">
        <v>31</v>
      </c>
      <c r="G498" s="2" t="s">
        <v>32</v>
      </c>
    </row>
    <row r="499" customFormat="false" ht="15" hidden="false" customHeight="false" outlineLevel="0" collapsed="false">
      <c r="A499" s="2" t="s">
        <v>550</v>
      </c>
      <c r="B499" s="2" t="s">
        <v>551</v>
      </c>
      <c r="C499" s="2" t="s">
        <v>22</v>
      </c>
      <c r="D499" s="2" t="s">
        <v>30</v>
      </c>
      <c r="E499" s="4" t="n">
        <v>2769</v>
      </c>
      <c r="F499" s="2" t="s">
        <v>31</v>
      </c>
      <c r="G499" s="2" t="s">
        <v>32</v>
      </c>
    </row>
    <row r="500" customFormat="false" ht="15" hidden="false" customHeight="false" outlineLevel="0" collapsed="false">
      <c r="A500" s="2" t="s">
        <v>552</v>
      </c>
      <c r="B500" s="2" t="s">
        <v>553</v>
      </c>
      <c r="C500" s="2" t="s">
        <v>29</v>
      </c>
      <c r="D500" s="2" t="s">
        <v>30</v>
      </c>
      <c r="E500" s="4" t="n">
        <v>925</v>
      </c>
      <c r="F500" s="2" t="s">
        <v>31</v>
      </c>
      <c r="G500" s="2" t="s">
        <v>32</v>
      </c>
    </row>
    <row r="501" customFormat="false" ht="15" hidden="false" customHeight="false" outlineLevel="0" collapsed="false">
      <c r="A501" s="2" t="s">
        <v>552</v>
      </c>
      <c r="B501" s="2" t="s">
        <v>553</v>
      </c>
      <c r="C501" s="2" t="s">
        <v>22</v>
      </c>
      <c r="D501" s="2" t="s">
        <v>30</v>
      </c>
      <c r="E501" s="4" t="n">
        <v>1310</v>
      </c>
      <c r="F501" s="2" t="s">
        <v>31</v>
      </c>
      <c r="G501" s="2" t="s">
        <v>32</v>
      </c>
    </row>
    <row r="502" customFormat="false" ht="15" hidden="false" customHeight="false" outlineLevel="0" collapsed="false">
      <c r="A502" s="2" t="s">
        <v>554</v>
      </c>
      <c r="B502" s="2" t="s">
        <v>555</v>
      </c>
      <c r="C502" s="2" t="s">
        <v>29</v>
      </c>
      <c r="D502" s="2" t="s">
        <v>30</v>
      </c>
      <c r="E502" s="4" t="n">
        <v>1138</v>
      </c>
      <c r="F502" s="2" t="s">
        <v>31</v>
      </c>
      <c r="G502" s="2" t="s">
        <v>32</v>
      </c>
    </row>
    <row r="503" customFormat="false" ht="15" hidden="false" customHeight="false" outlineLevel="0" collapsed="false">
      <c r="A503" s="2" t="s">
        <v>554</v>
      </c>
      <c r="B503" s="2" t="s">
        <v>555</v>
      </c>
      <c r="C503" s="2" t="s">
        <v>22</v>
      </c>
      <c r="D503" s="2" t="s">
        <v>30</v>
      </c>
      <c r="E503" s="4" t="n">
        <v>1392</v>
      </c>
      <c r="F503" s="2" t="s">
        <v>31</v>
      </c>
      <c r="G503" s="2" t="s">
        <v>32</v>
      </c>
    </row>
    <row r="504" customFormat="false" ht="15" hidden="false" customHeight="false" outlineLevel="0" collapsed="false">
      <c r="A504" s="2" t="s">
        <v>556</v>
      </c>
      <c r="B504" s="2" t="s">
        <v>557</v>
      </c>
      <c r="C504" s="2" t="s">
        <v>29</v>
      </c>
      <c r="D504" s="2" t="s">
        <v>30</v>
      </c>
      <c r="E504" s="4" t="n">
        <v>523</v>
      </c>
      <c r="F504" s="2" t="s">
        <v>31</v>
      </c>
      <c r="G504" s="2" t="s">
        <v>32</v>
      </c>
    </row>
    <row r="505" customFormat="false" ht="15" hidden="false" customHeight="false" outlineLevel="0" collapsed="false">
      <c r="A505" s="2" t="s">
        <v>556</v>
      </c>
      <c r="B505" s="2" t="s">
        <v>557</v>
      </c>
      <c r="C505" s="2" t="s">
        <v>22</v>
      </c>
      <c r="D505" s="2" t="s">
        <v>30</v>
      </c>
      <c r="E505" s="4" t="n">
        <v>735</v>
      </c>
      <c r="F505" s="2" t="s">
        <v>31</v>
      </c>
      <c r="G505" s="2" t="s">
        <v>32</v>
      </c>
    </row>
    <row r="506" customFormat="false" ht="15" hidden="false" customHeight="false" outlineLevel="0" collapsed="false">
      <c r="A506" s="2" t="s">
        <v>558</v>
      </c>
      <c r="B506" s="2" t="s">
        <v>559</v>
      </c>
      <c r="C506" s="2" t="s">
        <v>29</v>
      </c>
      <c r="D506" s="2" t="s">
        <v>30</v>
      </c>
      <c r="E506" s="4" t="n">
        <v>3740</v>
      </c>
      <c r="F506" s="2" t="s">
        <v>31</v>
      </c>
      <c r="G506" s="2" t="s">
        <v>32</v>
      </c>
    </row>
    <row r="507" customFormat="false" ht="15" hidden="false" customHeight="false" outlineLevel="0" collapsed="false">
      <c r="A507" s="2" t="s">
        <v>558</v>
      </c>
      <c r="B507" s="2" t="s">
        <v>559</v>
      </c>
      <c r="C507" s="2" t="s">
        <v>22</v>
      </c>
      <c r="D507" s="2" t="s">
        <v>30</v>
      </c>
      <c r="E507" s="4" t="n">
        <v>4224</v>
      </c>
      <c r="F507" s="2" t="s">
        <v>31</v>
      </c>
      <c r="G507" s="2" t="s">
        <v>32</v>
      </c>
    </row>
    <row r="508" customFormat="false" ht="15" hidden="false" customHeight="false" outlineLevel="0" collapsed="false">
      <c r="A508" s="2" t="s">
        <v>560</v>
      </c>
      <c r="B508" s="2" t="s">
        <v>561</v>
      </c>
      <c r="C508" s="2" t="s">
        <v>29</v>
      </c>
      <c r="D508" s="2" t="s">
        <v>30</v>
      </c>
      <c r="E508" s="4" t="n">
        <v>2062</v>
      </c>
      <c r="F508" s="2" t="s">
        <v>31</v>
      </c>
      <c r="G508" s="2" t="s">
        <v>32</v>
      </c>
    </row>
    <row r="509" customFormat="false" ht="15" hidden="false" customHeight="false" outlineLevel="0" collapsed="false">
      <c r="A509" s="2" t="s">
        <v>560</v>
      </c>
      <c r="B509" s="2" t="s">
        <v>561</v>
      </c>
      <c r="C509" s="2" t="s">
        <v>22</v>
      </c>
      <c r="D509" s="2" t="s">
        <v>30</v>
      </c>
      <c r="E509" s="4" t="n">
        <v>2025</v>
      </c>
      <c r="F509" s="2" t="s">
        <v>31</v>
      </c>
      <c r="G509" s="2" t="s">
        <v>32</v>
      </c>
    </row>
    <row r="510" customFormat="false" ht="15" hidden="false" customHeight="false" outlineLevel="0" collapsed="false">
      <c r="A510" s="2" t="s">
        <v>562</v>
      </c>
      <c r="B510" s="2" t="s">
        <v>563</v>
      </c>
      <c r="C510" s="2" t="s">
        <v>29</v>
      </c>
      <c r="D510" s="2" t="s">
        <v>30</v>
      </c>
      <c r="E510" s="4" t="n">
        <v>1193</v>
      </c>
      <c r="F510" s="2" t="s">
        <v>31</v>
      </c>
      <c r="G510" s="2" t="s">
        <v>32</v>
      </c>
    </row>
    <row r="511" customFormat="false" ht="15" hidden="false" customHeight="false" outlineLevel="0" collapsed="false">
      <c r="A511" s="2" t="s">
        <v>562</v>
      </c>
      <c r="B511" s="2" t="s">
        <v>563</v>
      </c>
      <c r="C511" s="2" t="s">
        <v>22</v>
      </c>
      <c r="D511" s="2" t="s">
        <v>30</v>
      </c>
      <c r="E511" s="4" t="n">
        <v>1297</v>
      </c>
      <c r="F511" s="2" t="s">
        <v>31</v>
      </c>
      <c r="G511" s="2" t="s">
        <v>32</v>
      </c>
    </row>
    <row r="512" customFormat="false" ht="15" hidden="false" customHeight="false" outlineLevel="0" collapsed="false">
      <c r="A512" s="2" t="s">
        <v>564</v>
      </c>
      <c r="B512" s="2" t="s">
        <v>565</v>
      </c>
      <c r="C512" s="2" t="s">
        <v>29</v>
      </c>
      <c r="D512" s="2" t="s">
        <v>30</v>
      </c>
      <c r="E512" s="4" t="n">
        <v>1803</v>
      </c>
      <c r="F512" s="2" t="s">
        <v>31</v>
      </c>
      <c r="G512" s="2" t="s">
        <v>32</v>
      </c>
    </row>
    <row r="513" customFormat="false" ht="15" hidden="false" customHeight="false" outlineLevel="0" collapsed="false">
      <c r="A513" s="2" t="s">
        <v>564</v>
      </c>
      <c r="B513" s="2" t="s">
        <v>565</v>
      </c>
      <c r="C513" s="2" t="s">
        <v>22</v>
      </c>
      <c r="D513" s="2" t="s">
        <v>30</v>
      </c>
      <c r="E513" s="4" t="n">
        <v>2405</v>
      </c>
      <c r="F513" s="2" t="s">
        <v>31</v>
      </c>
      <c r="G513" s="2" t="s">
        <v>32</v>
      </c>
    </row>
    <row r="514" customFormat="false" ht="15" hidden="false" customHeight="false" outlineLevel="0" collapsed="false">
      <c r="A514" s="2" t="s">
        <v>566</v>
      </c>
      <c r="B514" s="2" t="s">
        <v>567</v>
      </c>
      <c r="C514" s="2" t="s">
        <v>29</v>
      </c>
      <c r="D514" s="2" t="s">
        <v>30</v>
      </c>
      <c r="E514" s="4" t="n">
        <v>1857</v>
      </c>
      <c r="F514" s="2" t="s">
        <v>31</v>
      </c>
      <c r="G514" s="2" t="s">
        <v>32</v>
      </c>
    </row>
    <row r="515" customFormat="false" ht="15" hidden="false" customHeight="false" outlineLevel="0" collapsed="false">
      <c r="A515" s="2" t="s">
        <v>566</v>
      </c>
      <c r="B515" s="2" t="s">
        <v>567</v>
      </c>
      <c r="C515" s="2" t="s">
        <v>22</v>
      </c>
      <c r="D515" s="2" t="s">
        <v>30</v>
      </c>
      <c r="E515" s="4" t="n">
        <v>1826</v>
      </c>
      <c r="F515" s="2" t="s">
        <v>31</v>
      </c>
      <c r="G515" s="2" t="s">
        <v>32</v>
      </c>
    </row>
    <row r="516" customFormat="false" ht="15" hidden="false" customHeight="false" outlineLevel="0" collapsed="false">
      <c r="A516" s="2" t="s">
        <v>568</v>
      </c>
      <c r="B516" s="2" t="s">
        <v>569</v>
      </c>
      <c r="C516" s="2" t="s">
        <v>29</v>
      </c>
      <c r="D516" s="2" t="s">
        <v>30</v>
      </c>
      <c r="E516" s="4" t="n">
        <v>2177</v>
      </c>
      <c r="F516" s="2" t="s">
        <v>31</v>
      </c>
      <c r="G516" s="2" t="s">
        <v>32</v>
      </c>
    </row>
    <row r="517" customFormat="false" ht="15" hidden="false" customHeight="false" outlineLevel="0" collapsed="false">
      <c r="A517" s="2" t="s">
        <v>568</v>
      </c>
      <c r="B517" s="2" t="s">
        <v>569</v>
      </c>
      <c r="C517" s="2" t="s">
        <v>22</v>
      </c>
      <c r="D517" s="2" t="s">
        <v>30</v>
      </c>
      <c r="E517" s="4" t="n">
        <v>1989</v>
      </c>
      <c r="F517" s="2" t="s">
        <v>31</v>
      </c>
      <c r="G517" s="2" t="s">
        <v>32</v>
      </c>
    </row>
    <row r="518" customFormat="false" ht="15" hidden="false" customHeight="false" outlineLevel="0" collapsed="false">
      <c r="A518" s="2" t="s">
        <v>570</v>
      </c>
      <c r="B518" s="2" t="s">
        <v>571</v>
      </c>
      <c r="C518" s="2" t="s">
        <v>29</v>
      </c>
      <c r="D518" s="2" t="s">
        <v>30</v>
      </c>
      <c r="E518" s="4" t="n">
        <v>1533</v>
      </c>
      <c r="F518" s="2" t="s">
        <v>31</v>
      </c>
      <c r="G518" s="2" t="s">
        <v>32</v>
      </c>
    </row>
    <row r="519" customFormat="false" ht="15" hidden="false" customHeight="false" outlineLevel="0" collapsed="false">
      <c r="A519" s="2" t="s">
        <v>570</v>
      </c>
      <c r="B519" s="2" t="s">
        <v>571</v>
      </c>
      <c r="C519" s="2" t="s">
        <v>22</v>
      </c>
      <c r="D519" s="2" t="s">
        <v>30</v>
      </c>
      <c r="E519" s="4" t="n">
        <v>1817</v>
      </c>
      <c r="F519" s="2" t="s">
        <v>31</v>
      </c>
      <c r="G519" s="2" t="s">
        <v>32</v>
      </c>
    </row>
    <row r="520" customFormat="false" ht="15" hidden="false" customHeight="false" outlineLevel="0" collapsed="false">
      <c r="A520" s="2" t="s">
        <v>572</v>
      </c>
      <c r="B520" s="2" t="s">
        <v>573</v>
      </c>
      <c r="C520" s="2" t="s">
        <v>29</v>
      </c>
      <c r="D520" s="2" t="s">
        <v>30</v>
      </c>
      <c r="E520" s="4" t="n">
        <v>2104</v>
      </c>
      <c r="F520" s="2" t="s">
        <v>31</v>
      </c>
      <c r="G520" s="2" t="s">
        <v>32</v>
      </c>
    </row>
    <row r="521" customFormat="false" ht="15" hidden="false" customHeight="false" outlineLevel="0" collapsed="false">
      <c r="A521" s="2" t="s">
        <v>572</v>
      </c>
      <c r="B521" s="2" t="s">
        <v>573</v>
      </c>
      <c r="C521" s="2" t="s">
        <v>22</v>
      </c>
      <c r="D521" s="2" t="s">
        <v>30</v>
      </c>
      <c r="E521" s="4" t="n">
        <v>2285</v>
      </c>
      <c r="F521" s="2" t="s">
        <v>31</v>
      </c>
      <c r="G521" s="2" t="s">
        <v>32</v>
      </c>
    </row>
    <row r="522" customFormat="false" ht="15" hidden="false" customHeight="false" outlineLevel="0" collapsed="false">
      <c r="A522" s="2" t="s">
        <v>574</v>
      </c>
      <c r="B522" s="2" t="s">
        <v>575</v>
      </c>
      <c r="C522" s="2" t="s">
        <v>29</v>
      </c>
      <c r="D522" s="2" t="s">
        <v>30</v>
      </c>
      <c r="E522" s="4" t="n">
        <v>1098</v>
      </c>
      <c r="F522" s="2" t="s">
        <v>31</v>
      </c>
      <c r="G522" s="2" t="s">
        <v>32</v>
      </c>
    </row>
    <row r="523" customFormat="false" ht="15" hidden="false" customHeight="false" outlineLevel="0" collapsed="false">
      <c r="A523" s="2" t="s">
        <v>574</v>
      </c>
      <c r="B523" s="2" t="s">
        <v>575</v>
      </c>
      <c r="C523" s="2" t="s">
        <v>22</v>
      </c>
      <c r="D523" s="2" t="s">
        <v>30</v>
      </c>
      <c r="E523" s="4" t="n">
        <v>1430</v>
      </c>
      <c r="F523" s="2" t="s">
        <v>31</v>
      </c>
      <c r="G523" s="2" t="s">
        <v>32</v>
      </c>
    </row>
    <row r="524" customFormat="false" ht="15" hidden="false" customHeight="false" outlineLevel="0" collapsed="false">
      <c r="A524" s="2" t="s">
        <v>576</v>
      </c>
      <c r="B524" s="2" t="s">
        <v>577</v>
      </c>
      <c r="C524" s="2" t="s">
        <v>29</v>
      </c>
      <c r="D524" s="2" t="s">
        <v>30</v>
      </c>
      <c r="E524" s="4" t="n">
        <v>1114</v>
      </c>
      <c r="F524" s="2" t="s">
        <v>31</v>
      </c>
      <c r="G524" s="2" t="s">
        <v>32</v>
      </c>
    </row>
    <row r="525" customFormat="false" ht="15" hidden="false" customHeight="false" outlineLevel="0" collapsed="false">
      <c r="A525" s="2" t="s">
        <v>576</v>
      </c>
      <c r="B525" s="2" t="s">
        <v>577</v>
      </c>
      <c r="C525" s="2" t="s">
        <v>22</v>
      </c>
      <c r="D525" s="2" t="s">
        <v>30</v>
      </c>
      <c r="E525" s="4" t="n">
        <v>1339</v>
      </c>
      <c r="F525" s="2" t="s">
        <v>31</v>
      </c>
      <c r="G525" s="2" t="s">
        <v>32</v>
      </c>
    </row>
    <row r="526" customFormat="false" ht="15" hidden="false" customHeight="false" outlineLevel="0" collapsed="false">
      <c r="A526" s="2" t="s">
        <v>578</v>
      </c>
      <c r="B526" s="2" t="s">
        <v>579</v>
      </c>
      <c r="C526" s="2" t="s">
        <v>29</v>
      </c>
      <c r="D526" s="2" t="s">
        <v>30</v>
      </c>
      <c r="E526" s="4" t="n">
        <v>2652</v>
      </c>
      <c r="F526" s="2" t="s">
        <v>31</v>
      </c>
      <c r="G526" s="2" t="s">
        <v>32</v>
      </c>
    </row>
    <row r="527" customFormat="false" ht="15" hidden="false" customHeight="false" outlineLevel="0" collapsed="false">
      <c r="A527" s="2" t="s">
        <v>578</v>
      </c>
      <c r="B527" s="2" t="s">
        <v>579</v>
      </c>
      <c r="C527" s="2" t="s">
        <v>22</v>
      </c>
      <c r="D527" s="2" t="s">
        <v>30</v>
      </c>
      <c r="E527" s="4" t="n">
        <v>3110</v>
      </c>
      <c r="F527" s="2" t="s">
        <v>31</v>
      </c>
      <c r="G527" s="2" t="s">
        <v>32</v>
      </c>
    </row>
    <row r="528" customFormat="false" ht="15" hidden="false" customHeight="false" outlineLevel="0" collapsed="false">
      <c r="A528" s="2" t="s">
        <v>580</v>
      </c>
      <c r="B528" s="2" t="s">
        <v>581</v>
      </c>
      <c r="C528" s="2" t="s">
        <v>29</v>
      </c>
      <c r="D528" s="2" t="s">
        <v>30</v>
      </c>
      <c r="E528" s="4" t="n">
        <v>1474</v>
      </c>
      <c r="F528" s="2" t="s">
        <v>31</v>
      </c>
      <c r="G528" s="2" t="s">
        <v>32</v>
      </c>
    </row>
    <row r="529" customFormat="false" ht="15" hidden="false" customHeight="false" outlineLevel="0" collapsed="false">
      <c r="A529" s="2" t="s">
        <v>580</v>
      </c>
      <c r="B529" s="2" t="s">
        <v>581</v>
      </c>
      <c r="C529" s="2" t="s">
        <v>22</v>
      </c>
      <c r="D529" s="2" t="s">
        <v>30</v>
      </c>
      <c r="E529" s="4" t="n">
        <v>1751</v>
      </c>
      <c r="F529" s="2" t="s">
        <v>31</v>
      </c>
      <c r="G529" s="2" t="s">
        <v>32</v>
      </c>
    </row>
    <row r="530" customFormat="false" ht="15" hidden="false" customHeight="false" outlineLevel="0" collapsed="false">
      <c r="A530" s="2" t="s">
        <v>582</v>
      </c>
      <c r="B530" s="2" t="s">
        <v>583</v>
      </c>
      <c r="C530" s="2" t="s">
        <v>29</v>
      </c>
      <c r="D530" s="2" t="s">
        <v>30</v>
      </c>
      <c r="E530" s="4" t="n">
        <v>944</v>
      </c>
      <c r="F530" s="2" t="s">
        <v>31</v>
      </c>
      <c r="G530" s="2" t="s">
        <v>32</v>
      </c>
    </row>
    <row r="531" customFormat="false" ht="15" hidden="false" customHeight="false" outlineLevel="0" collapsed="false">
      <c r="A531" s="2" t="s">
        <v>582</v>
      </c>
      <c r="B531" s="2" t="s">
        <v>583</v>
      </c>
      <c r="C531" s="2" t="s">
        <v>22</v>
      </c>
      <c r="D531" s="2" t="s">
        <v>30</v>
      </c>
      <c r="E531" s="4" t="n">
        <v>1485</v>
      </c>
      <c r="F531" s="2" t="s">
        <v>31</v>
      </c>
      <c r="G531" s="2" t="s">
        <v>32</v>
      </c>
    </row>
    <row r="532" customFormat="false" ht="15" hidden="false" customHeight="false" outlineLevel="0" collapsed="false">
      <c r="A532" s="2" t="s">
        <v>584</v>
      </c>
      <c r="B532" s="2" t="s">
        <v>585</v>
      </c>
      <c r="C532" s="2" t="s">
        <v>29</v>
      </c>
      <c r="D532" s="2" t="s">
        <v>30</v>
      </c>
      <c r="E532" s="4" t="n">
        <v>1194</v>
      </c>
      <c r="F532" s="2" t="s">
        <v>31</v>
      </c>
      <c r="G532" s="2" t="s">
        <v>32</v>
      </c>
    </row>
    <row r="533" customFormat="false" ht="15" hidden="false" customHeight="false" outlineLevel="0" collapsed="false">
      <c r="A533" s="2" t="s">
        <v>584</v>
      </c>
      <c r="B533" s="2" t="s">
        <v>585</v>
      </c>
      <c r="C533" s="2" t="s">
        <v>22</v>
      </c>
      <c r="D533" s="2" t="s">
        <v>30</v>
      </c>
      <c r="E533" s="4" t="n">
        <v>1451</v>
      </c>
      <c r="F533" s="2" t="s">
        <v>31</v>
      </c>
      <c r="G533" s="2" t="s">
        <v>32</v>
      </c>
    </row>
    <row r="534" customFormat="false" ht="15" hidden="false" customHeight="false" outlineLevel="0" collapsed="false">
      <c r="A534" s="2" t="s">
        <v>586</v>
      </c>
      <c r="B534" s="2" t="s">
        <v>587</v>
      </c>
      <c r="C534" s="2" t="s">
        <v>29</v>
      </c>
      <c r="D534" s="2" t="s">
        <v>30</v>
      </c>
      <c r="E534" s="4" t="n">
        <v>5497</v>
      </c>
      <c r="F534" s="2" t="s">
        <v>31</v>
      </c>
      <c r="G534" s="2" t="s">
        <v>32</v>
      </c>
    </row>
    <row r="535" customFormat="false" ht="15" hidden="false" customHeight="false" outlineLevel="0" collapsed="false">
      <c r="A535" s="2" t="s">
        <v>586</v>
      </c>
      <c r="B535" s="2" t="s">
        <v>587</v>
      </c>
      <c r="C535" s="2" t="s">
        <v>22</v>
      </c>
      <c r="D535" s="2" t="s">
        <v>30</v>
      </c>
      <c r="E535" s="4" t="n">
        <v>6130</v>
      </c>
      <c r="F535" s="2" t="s">
        <v>31</v>
      </c>
      <c r="G535" s="2" t="s">
        <v>32</v>
      </c>
    </row>
    <row r="536" customFormat="false" ht="15" hidden="false" customHeight="false" outlineLevel="0" collapsed="false">
      <c r="A536" s="2" t="s">
        <v>588</v>
      </c>
      <c r="B536" s="2" t="s">
        <v>589</v>
      </c>
      <c r="C536" s="2" t="s">
        <v>29</v>
      </c>
      <c r="D536" s="2" t="s">
        <v>30</v>
      </c>
      <c r="E536" s="4" t="n">
        <v>1207</v>
      </c>
      <c r="F536" s="2" t="s">
        <v>31</v>
      </c>
      <c r="G536" s="2" t="s">
        <v>32</v>
      </c>
    </row>
    <row r="537" customFormat="false" ht="15" hidden="false" customHeight="false" outlineLevel="0" collapsed="false">
      <c r="A537" s="2" t="s">
        <v>588</v>
      </c>
      <c r="B537" s="2" t="s">
        <v>589</v>
      </c>
      <c r="C537" s="2" t="s">
        <v>22</v>
      </c>
      <c r="D537" s="2" t="s">
        <v>30</v>
      </c>
      <c r="E537" s="4" t="n">
        <v>1555</v>
      </c>
      <c r="F537" s="2" t="s">
        <v>31</v>
      </c>
      <c r="G537" s="2" t="s">
        <v>32</v>
      </c>
    </row>
    <row r="538" customFormat="false" ht="15" hidden="false" customHeight="false" outlineLevel="0" collapsed="false">
      <c r="A538" s="2" t="s">
        <v>590</v>
      </c>
      <c r="B538" s="2" t="s">
        <v>591</v>
      </c>
      <c r="C538" s="2" t="s">
        <v>29</v>
      </c>
      <c r="D538" s="2" t="s">
        <v>30</v>
      </c>
      <c r="E538" s="4" t="n">
        <v>1837</v>
      </c>
      <c r="F538" s="2" t="s">
        <v>31</v>
      </c>
      <c r="G538" s="2" t="s">
        <v>32</v>
      </c>
    </row>
    <row r="539" customFormat="false" ht="15" hidden="false" customHeight="false" outlineLevel="0" collapsed="false">
      <c r="A539" s="2" t="s">
        <v>590</v>
      </c>
      <c r="B539" s="2" t="s">
        <v>591</v>
      </c>
      <c r="C539" s="2" t="s">
        <v>22</v>
      </c>
      <c r="D539" s="2" t="s">
        <v>30</v>
      </c>
      <c r="E539" s="4" t="n">
        <v>2336</v>
      </c>
      <c r="F539" s="2" t="s">
        <v>31</v>
      </c>
      <c r="G539" s="2" t="s">
        <v>32</v>
      </c>
    </row>
    <row r="540" customFormat="false" ht="15" hidden="false" customHeight="false" outlineLevel="0" collapsed="false">
      <c r="A540" s="2" t="s">
        <v>592</v>
      </c>
      <c r="B540" s="2" t="s">
        <v>593</v>
      </c>
      <c r="C540" s="2" t="s">
        <v>29</v>
      </c>
      <c r="D540" s="2" t="s">
        <v>30</v>
      </c>
      <c r="E540" s="4" t="n">
        <v>1592</v>
      </c>
      <c r="F540" s="2" t="s">
        <v>31</v>
      </c>
      <c r="G540" s="2" t="s">
        <v>32</v>
      </c>
    </row>
    <row r="541" customFormat="false" ht="15" hidden="false" customHeight="false" outlineLevel="0" collapsed="false">
      <c r="A541" s="2" t="s">
        <v>592</v>
      </c>
      <c r="B541" s="2" t="s">
        <v>593</v>
      </c>
      <c r="C541" s="2" t="s">
        <v>22</v>
      </c>
      <c r="D541" s="2" t="s">
        <v>30</v>
      </c>
      <c r="E541" s="4" t="n">
        <v>2129</v>
      </c>
      <c r="F541" s="2" t="s">
        <v>31</v>
      </c>
      <c r="G541" s="2" t="s">
        <v>32</v>
      </c>
    </row>
    <row r="542" customFormat="false" ht="15" hidden="false" customHeight="false" outlineLevel="0" collapsed="false">
      <c r="A542" s="2" t="s">
        <v>594</v>
      </c>
      <c r="B542" s="2" t="s">
        <v>595</v>
      </c>
      <c r="C542" s="2" t="s">
        <v>29</v>
      </c>
      <c r="D542" s="2" t="s">
        <v>30</v>
      </c>
      <c r="E542" s="4" t="n">
        <v>1431</v>
      </c>
      <c r="F542" s="2" t="s">
        <v>31</v>
      </c>
      <c r="G542" s="2" t="s">
        <v>32</v>
      </c>
    </row>
    <row r="543" customFormat="false" ht="15" hidden="false" customHeight="false" outlineLevel="0" collapsed="false">
      <c r="A543" s="2" t="s">
        <v>594</v>
      </c>
      <c r="B543" s="2" t="s">
        <v>595</v>
      </c>
      <c r="C543" s="2" t="s">
        <v>22</v>
      </c>
      <c r="D543" s="2" t="s">
        <v>30</v>
      </c>
      <c r="E543" s="4" t="n">
        <v>1673</v>
      </c>
      <c r="F543" s="2" t="s">
        <v>31</v>
      </c>
      <c r="G543" s="2" t="s">
        <v>32</v>
      </c>
    </row>
    <row r="544" customFormat="false" ht="15" hidden="false" customHeight="false" outlineLevel="0" collapsed="false">
      <c r="A544" s="2" t="s">
        <v>596</v>
      </c>
      <c r="B544" s="2" t="s">
        <v>597</v>
      </c>
      <c r="C544" s="2" t="s">
        <v>29</v>
      </c>
      <c r="D544" s="2" t="s">
        <v>30</v>
      </c>
      <c r="E544" s="4" t="n">
        <v>997</v>
      </c>
      <c r="F544" s="2" t="s">
        <v>31</v>
      </c>
      <c r="G544" s="2" t="s">
        <v>32</v>
      </c>
    </row>
    <row r="545" customFormat="false" ht="15" hidden="false" customHeight="false" outlineLevel="0" collapsed="false">
      <c r="A545" s="2" t="s">
        <v>596</v>
      </c>
      <c r="B545" s="2" t="s">
        <v>597</v>
      </c>
      <c r="C545" s="2" t="s">
        <v>22</v>
      </c>
      <c r="D545" s="2" t="s">
        <v>30</v>
      </c>
      <c r="E545" s="4" t="n">
        <v>1431</v>
      </c>
      <c r="F545" s="2" t="s">
        <v>31</v>
      </c>
      <c r="G545" s="2" t="s">
        <v>32</v>
      </c>
    </row>
    <row r="546" customFormat="false" ht="15" hidden="false" customHeight="false" outlineLevel="0" collapsed="false">
      <c r="A546" s="2" t="s">
        <v>598</v>
      </c>
      <c r="B546" s="2" t="s">
        <v>599</v>
      </c>
      <c r="C546" s="2" t="s">
        <v>29</v>
      </c>
      <c r="D546" s="2" t="s">
        <v>30</v>
      </c>
      <c r="E546" s="4" t="n">
        <v>2303</v>
      </c>
      <c r="F546" s="2" t="s">
        <v>31</v>
      </c>
      <c r="G546" s="2" t="s">
        <v>32</v>
      </c>
    </row>
    <row r="547" customFormat="false" ht="15" hidden="false" customHeight="false" outlineLevel="0" collapsed="false">
      <c r="A547" s="2" t="s">
        <v>598</v>
      </c>
      <c r="B547" s="2" t="s">
        <v>599</v>
      </c>
      <c r="C547" s="2" t="s">
        <v>22</v>
      </c>
      <c r="D547" s="2" t="s">
        <v>30</v>
      </c>
      <c r="E547" s="4" t="n">
        <v>2893</v>
      </c>
      <c r="F547" s="2" t="s">
        <v>31</v>
      </c>
      <c r="G547" s="2" t="s">
        <v>32</v>
      </c>
    </row>
    <row r="548" customFormat="false" ht="15" hidden="false" customHeight="false" outlineLevel="0" collapsed="false">
      <c r="A548" s="2" t="s">
        <v>600</v>
      </c>
      <c r="B548" s="2" t="s">
        <v>601</v>
      </c>
      <c r="C548" s="2" t="s">
        <v>29</v>
      </c>
      <c r="D548" s="2" t="s">
        <v>30</v>
      </c>
      <c r="E548" s="4" t="n">
        <v>442</v>
      </c>
      <c r="F548" s="2" t="s">
        <v>31</v>
      </c>
      <c r="G548" s="2" t="s">
        <v>32</v>
      </c>
    </row>
    <row r="549" customFormat="false" ht="15" hidden="false" customHeight="false" outlineLevel="0" collapsed="false">
      <c r="A549" s="2" t="s">
        <v>600</v>
      </c>
      <c r="B549" s="2" t="s">
        <v>601</v>
      </c>
      <c r="C549" s="2" t="s">
        <v>22</v>
      </c>
      <c r="D549" s="2" t="s">
        <v>30</v>
      </c>
      <c r="E549" s="4" t="n">
        <v>525</v>
      </c>
      <c r="F549" s="2" t="s">
        <v>31</v>
      </c>
      <c r="G549" s="2" t="s">
        <v>32</v>
      </c>
    </row>
    <row r="550" customFormat="false" ht="15" hidden="false" customHeight="false" outlineLevel="0" collapsed="false">
      <c r="A550" s="2" t="s">
        <v>602</v>
      </c>
      <c r="B550" s="2" t="s">
        <v>603</v>
      </c>
      <c r="C550" s="2" t="s">
        <v>29</v>
      </c>
      <c r="D550" s="2" t="s">
        <v>30</v>
      </c>
      <c r="E550" s="4" t="n">
        <v>1142</v>
      </c>
      <c r="F550" s="2" t="s">
        <v>31</v>
      </c>
      <c r="G550" s="2" t="s">
        <v>32</v>
      </c>
    </row>
    <row r="551" customFormat="false" ht="15" hidden="false" customHeight="false" outlineLevel="0" collapsed="false">
      <c r="A551" s="2" t="s">
        <v>602</v>
      </c>
      <c r="B551" s="2" t="s">
        <v>603</v>
      </c>
      <c r="C551" s="2" t="s">
        <v>22</v>
      </c>
      <c r="D551" s="2" t="s">
        <v>30</v>
      </c>
      <c r="E551" s="4" t="n">
        <v>1233</v>
      </c>
      <c r="F551" s="2" t="s">
        <v>31</v>
      </c>
      <c r="G551" s="2" t="s">
        <v>32</v>
      </c>
    </row>
    <row r="552" customFormat="false" ht="15" hidden="false" customHeight="false" outlineLevel="0" collapsed="false">
      <c r="A552" s="2" t="s">
        <v>604</v>
      </c>
      <c r="B552" s="2" t="s">
        <v>605</v>
      </c>
      <c r="C552" s="2" t="s">
        <v>29</v>
      </c>
      <c r="D552" s="2" t="s">
        <v>30</v>
      </c>
      <c r="E552" s="4" t="n">
        <v>1410</v>
      </c>
      <c r="F552" s="2" t="s">
        <v>31</v>
      </c>
      <c r="G552" s="2" t="s">
        <v>32</v>
      </c>
    </row>
    <row r="553" customFormat="false" ht="15" hidden="false" customHeight="false" outlineLevel="0" collapsed="false">
      <c r="A553" s="2" t="s">
        <v>604</v>
      </c>
      <c r="B553" s="2" t="s">
        <v>605</v>
      </c>
      <c r="C553" s="2" t="s">
        <v>22</v>
      </c>
      <c r="D553" s="2" t="s">
        <v>30</v>
      </c>
      <c r="E553" s="4" t="n">
        <v>1375</v>
      </c>
      <c r="F553" s="2" t="s">
        <v>31</v>
      </c>
      <c r="G553" s="2" t="s">
        <v>32</v>
      </c>
    </row>
    <row r="554" customFormat="false" ht="15" hidden="false" customHeight="false" outlineLevel="0" collapsed="false">
      <c r="A554" s="2" t="s">
        <v>606</v>
      </c>
      <c r="B554" s="2" t="s">
        <v>607</v>
      </c>
      <c r="C554" s="2" t="s">
        <v>29</v>
      </c>
      <c r="D554" s="2" t="s">
        <v>30</v>
      </c>
      <c r="E554" s="4" t="n">
        <v>1402</v>
      </c>
      <c r="F554" s="2" t="s">
        <v>31</v>
      </c>
      <c r="G554" s="2" t="s">
        <v>32</v>
      </c>
    </row>
    <row r="555" customFormat="false" ht="15" hidden="false" customHeight="false" outlineLevel="0" collapsed="false">
      <c r="A555" s="2" t="s">
        <v>606</v>
      </c>
      <c r="B555" s="2" t="s">
        <v>607</v>
      </c>
      <c r="C555" s="2" t="s">
        <v>22</v>
      </c>
      <c r="D555" s="2" t="s">
        <v>30</v>
      </c>
      <c r="E555" s="4" t="n">
        <v>1088</v>
      </c>
      <c r="F555" s="2" t="s">
        <v>31</v>
      </c>
      <c r="G555" s="2" t="s">
        <v>32</v>
      </c>
    </row>
    <row r="556" customFormat="false" ht="15" hidden="false" customHeight="false" outlineLevel="0" collapsed="false">
      <c r="A556" s="2" t="s">
        <v>608</v>
      </c>
      <c r="B556" s="2" t="s">
        <v>609</v>
      </c>
      <c r="C556" s="2" t="s">
        <v>29</v>
      </c>
      <c r="D556" s="2" t="s">
        <v>30</v>
      </c>
      <c r="E556" s="4" t="n">
        <v>967</v>
      </c>
      <c r="F556" s="2" t="s">
        <v>31</v>
      </c>
      <c r="G556" s="2" t="s">
        <v>32</v>
      </c>
    </row>
    <row r="557" customFormat="false" ht="15" hidden="false" customHeight="false" outlineLevel="0" collapsed="false">
      <c r="A557" s="2" t="s">
        <v>608</v>
      </c>
      <c r="B557" s="2" t="s">
        <v>609</v>
      </c>
      <c r="C557" s="2" t="s">
        <v>22</v>
      </c>
      <c r="D557" s="2" t="s">
        <v>30</v>
      </c>
      <c r="E557" s="4" t="n">
        <v>652</v>
      </c>
      <c r="F557" s="2" t="s">
        <v>31</v>
      </c>
      <c r="G557" s="2" t="s">
        <v>32</v>
      </c>
    </row>
    <row r="558" customFormat="false" ht="15" hidden="false" customHeight="false" outlineLevel="0" collapsed="false">
      <c r="A558" s="2" t="s">
        <v>610</v>
      </c>
      <c r="B558" s="2" t="s">
        <v>611</v>
      </c>
      <c r="C558" s="2" t="s">
        <v>29</v>
      </c>
      <c r="D558" s="2" t="s">
        <v>30</v>
      </c>
      <c r="E558" s="4" t="n">
        <v>1194</v>
      </c>
      <c r="F558" s="2" t="s">
        <v>31</v>
      </c>
      <c r="G558" s="2" t="s">
        <v>32</v>
      </c>
    </row>
    <row r="559" customFormat="false" ht="15" hidden="false" customHeight="false" outlineLevel="0" collapsed="false">
      <c r="A559" s="2" t="s">
        <v>610</v>
      </c>
      <c r="B559" s="2" t="s">
        <v>611</v>
      </c>
      <c r="C559" s="2" t="s">
        <v>22</v>
      </c>
      <c r="D559" s="2" t="s">
        <v>30</v>
      </c>
      <c r="E559" s="4" t="n">
        <v>1240</v>
      </c>
      <c r="F559" s="2" t="s">
        <v>31</v>
      </c>
      <c r="G559" s="2" t="s">
        <v>32</v>
      </c>
    </row>
    <row r="560" customFormat="false" ht="15" hidden="false" customHeight="false" outlineLevel="0" collapsed="false">
      <c r="A560" s="2" t="s">
        <v>612</v>
      </c>
      <c r="B560" s="2" t="s">
        <v>613</v>
      </c>
      <c r="C560" s="2" t="s">
        <v>29</v>
      </c>
      <c r="D560" s="2" t="s">
        <v>30</v>
      </c>
      <c r="E560" s="4" t="n">
        <v>1476</v>
      </c>
      <c r="F560" s="2" t="s">
        <v>31</v>
      </c>
      <c r="G560" s="2" t="s">
        <v>32</v>
      </c>
    </row>
    <row r="561" customFormat="false" ht="15" hidden="false" customHeight="false" outlineLevel="0" collapsed="false">
      <c r="A561" s="2" t="s">
        <v>612</v>
      </c>
      <c r="B561" s="2" t="s">
        <v>613</v>
      </c>
      <c r="C561" s="2" t="s">
        <v>22</v>
      </c>
      <c r="D561" s="2" t="s">
        <v>30</v>
      </c>
      <c r="E561" s="4" t="n">
        <v>1327</v>
      </c>
      <c r="F561" s="2" t="s">
        <v>31</v>
      </c>
      <c r="G561" s="2" t="s">
        <v>32</v>
      </c>
    </row>
    <row r="562" customFormat="false" ht="15" hidden="false" customHeight="false" outlineLevel="0" collapsed="false">
      <c r="A562" s="2" t="s">
        <v>614</v>
      </c>
      <c r="B562" s="2" t="s">
        <v>615</v>
      </c>
      <c r="C562" s="2" t="s">
        <v>29</v>
      </c>
      <c r="D562" s="2" t="s">
        <v>30</v>
      </c>
      <c r="E562" s="4" t="n">
        <v>1160</v>
      </c>
      <c r="F562" s="2" t="s">
        <v>31</v>
      </c>
      <c r="G562" s="2" t="s">
        <v>32</v>
      </c>
    </row>
    <row r="563" customFormat="false" ht="15" hidden="false" customHeight="false" outlineLevel="0" collapsed="false">
      <c r="A563" s="2" t="s">
        <v>614</v>
      </c>
      <c r="B563" s="2" t="s">
        <v>615</v>
      </c>
      <c r="C563" s="2" t="s">
        <v>22</v>
      </c>
      <c r="D563" s="2" t="s">
        <v>30</v>
      </c>
      <c r="E563" s="4" t="n">
        <v>1485</v>
      </c>
      <c r="F563" s="2" t="s">
        <v>31</v>
      </c>
      <c r="G563" s="2" t="s">
        <v>32</v>
      </c>
    </row>
    <row r="564" customFormat="false" ht="15" hidden="false" customHeight="false" outlineLevel="0" collapsed="false">
      <c r="A564" s="2" t="s">
        <v>616</v>
      </c>
      <c r="B564" s="2" t="s">
        <v>617</v>
      </c>
      <c r="C564" s="2" t="s">
        <v>29</v>
      </c>
      <c r="D564" s="2" t="s">
        <v>30</v>
      </c>
      <c r="E564" s="4" t="n">
        <v>1598</v>
      </c>
      <c r="F564" s="2" t="s">
        <v>31</v>
      </c>
      <c r="G564" s="2" t="s">
        <v>32</v>
      </c>
    </row>
    <row r="565" customFormat="false" ht="15" hidden="false" customHeight="false" outlineLevel="0" collapsed="false">
      <c r="A565" s="2" t="s">
        <v>616</v>
      </c>
      <c r="B565" s="2" t="s">
        <v>617</v>
      </c>
      <c r="C565" s="2" t="s">
        <v>22</v>
      </c>
      <c r="D565" s="2" t="s">
        <v>30</v>
      </c>
      <c r="E565" s="4" t="n">
        <v>1446</v>
      </c>
      <c r="F565" s="2" t="s">
        <v>31</v>
      </c>
      <c r="G565" s="2" t="s">
        <v>32</v>
      </c>
    </row>
    <row r="566" customFormat="false" ht="15" hidden="false" customHeight="false" outlineLevel="0" collapsed="false">
      <c r="A566" s="2" t="s">
        <v>618</v>
      </c>
      <c r="B566" s="2" t="s">
        <v>619</v>
      </c>
      <c r="C566" s="2" t="s">
        <v>29</v>
      </c>
      <c r="D566" s="2" t="s">
        <v>30</v>
      </c>
      <c r="E566" s="4" t="n">
        <v>1055</v>
      </c>
      <c r="F566" s="2" t="s">
        <v>31</v>
      </c>
      <c r="G566" s="2" t="s">
        <v>32</v>
      </c>
    </row>
    <row r="567" customFormat="false" ht="15" hidden="false" customHeight="false" outlineLevel="0" collapsed="false">
      <c r="A567" s="2" t="s">
        <v>618</v>
      </c>
      <c r="B567" s="2" t="s">
        <v>619</v>
      </c>
      <c r="C567" s="2" t="s">
        <v>22</v>
      </c>
      <c r="D567" s="2" t="s">
        <v>30</v>
      </c>
      <c r="E567" s="4" t="n">
        <v>851</v>
      </c>
      <c r="F567" s="2" t="s">
        <v>31</v>
      </c>
      <c r="G567" s="2" t="s">
        <v>32</v>
      </c>
    </row>
    <row r="568" customFormat="false" ht="15" hidden="false" customHeight="false" outlineLevel="0" collapsed="false">
      <c r="A568" s="2" t="s">
        <v>620</v>
      </c>
      <c r="B568" s="2" t="s">
        <v>621</v>
      </c>
      <c r="C568" s="2" t="s">
        <v>29</v>
      </c>
      <c r="D568" s="2" t="s">
        <v>30</v>
      </c>
      <c r="E568" s="4" t="n">
        <v>1380</v>
      </c>
      <c r="F568" s="2" t="s">
        <v>31</v>
      </c>
      <c r="G568" s="2" t="s">
        <v>32</v>
      </c>
    </row>
    <row r="569" customFormat="false" ht="15" hidden="false" customHeight="false" outlineLevel="0" collapsed="false">
      <c r="A569" s="2" t="s">
        <v>620</v>
      </c>
      <c r="B569" s="2" t="s">
        <v>621</v>
      </c>
      <c r="C569" s="2" t="s">
        <v>22</v>
      </c>
      <c r="D569" s="2" t="s">
        <v>30</v>
      </c>
      <c r="E569" s="4" t="n">
        <v>2294</v>
      </c>
      <c r="F569" s="2" t="s">
        <v>31</v>
      </c>
      <c r="G569" s="2" t="s">
        <v>32</v>
      </c>
    </row>
    <row r="570" customFormat="false" ht="15" hidden="false" customHeight="false" outlineLevel="0" collapsed="false">
      <c r="A570" s="2" t="s">
        <v>622</v>
      </c>
      <c r="B570" s="2" t="s">
        <v>623</v>
      </c>
      <c r="C570" s="2" t="s">
        <v>29</v>
      </c>
      <c r="D570" s="2" t="s">
        <v>30</v>
      </c>
      <c r="E570" s="4" t="n">
        <v>1148</v>
      </c>
      <c r="F570" s="2" t="s">
        <v>31</v>
      </c>
      <c r="G570" s="2" t="s">
        <v>32</v>
      </c>
    </row>
    <row r="571" customFormat="false" ht="15" hidden="false" customHeight="false" outlineLevel="0" collapsed="false">
      <c r="A571" s="2" t="s">
        <v>622</v>
      </c>
      <c r="B571" s="2" t="s">
        <v>623</v>
      </c>
      <c r="C571" s="2" t="s">
        <v>22</v>
      </c>
      <c r="D571" s="2" t="s">
        <v>30</v>
      </c>
      <c r="E571" s="4" t="n">
        <v>1417</v>
      </c>
      <c r="F571" s="2" t="s">
        <v>31</v>
      </c>
      <c r="G571" s="2" t="s">
        <v>32</v>
      </c>
    </row>
    <row r="572" customFormat="false" ht="15" hidden="false" customHeight="false" outlineLevel="0" collapsed="false">
      <c r="A572" s="2" t="s">
        <v>624</v>
      </c>
      <c r="B572" s="2" t="s">
        <v>625</v>
      </c>
      <c r="C572" s="2" t="s">
        <v>29</v>
      </c>
      <c r="D572" s="2" t="s">
        <v>30</v>
      </c>
      <c r="E572" s="4" t="n">
        <v>1250</v>
      </c>
      <c r="F572" s="2" t="s">
        <v>31</v>
      </c>
      <c r="G572" s="2" t="s">
        <v>32</v>
      </c>
    </row>
    <row r="573" customFormat="false" ht="15" hidden="false" customHeight="false" outlineLevel="0" collapsed="false">
      <c r="A573" s="2" t="s">
        <v>624</v>
      </c>
      <c r="B573" s="2" t="s">
        <v>625</v>
      </c>
      <c r="C573" s="2" t="s">
        <v>22</v>
      </c>
      <c r="D573" s="2" t="s">
        <v>30</v>
      </c>
      <c r="E573" s="4" t="n">
        <v>1350</v>
      </c>
      <c r="F573" s="2" t="s">
        <v>31</v>
      </c>
      <c r="G573" s="2" t="s">
        <v>32</v>
      </c>
    </row>
    <row r="574" customFormat="false" ht="15" hidden="false" customHeight="false" outlineLevel="0" collapsed="false">
      <c r="A574" s="2" t="s">
        <v>626</v>
      </c>
      <c r="B574" s="2" t="s">
        <v>627</v>
      </c>
      <c r="C574" s="2" t="s">
        <v>29</v>
      </c>
      <c r="D574" s="2" t="s">
        <v>30</v>
      </c>
      <c r="E574" s="4" t="n">
        <v>1003</v>
      </c>
      <c r="F574" s="2" t="s">
        <v>31</v>
      </c>
      <c r="G574" s="2" t="s">
        <v>32</v>
      </c>
    </row>
    <row r="575" customFormat="false" ht="15" hidden="false" customHeight="false" outlineLevel="0" collapsed="false">
      <c r="A575" s="2" t="s">
        <v>626</v>
      </c>
      <c r="B575" s="2" t="s">
        <v>627</v>
      </c>
      <c r="C575" s="2" t="s">
        <v>22</v>
      </c>
      <c r="D575" s="2" t="s">
        <v>30</v>
      </c>
      <c r="E575" s="4" t="n">
        <v>1566</v>
      </c>
      <c r="F575" s="2" t="s">
        <v>31</v>
      </c>
      <c r="G575" s="2" t="s">
        <v>32</v>
      </c>
    </row>
    <row r="576" customFormat="false" ht="15" hidden="false" customHeight="false" outlineLevel="0" collapsed="false">
      <c r="A576" s="2" t="s">
        <v>628</v>
      </c>
      <c r="B576" s="2" t="s">
        <v>629</v>
      </c>
      <c r="C576" s="2" t="s">
        <v>29</v>
      </c>
      <c r="D576" s="2" t="s">
        <v>30</v>
      </c>
      <c r="E576" s="4" t="n">
        <v>1015</v>
      </c>
      <c r="F576" s="2" t="s">
        <v>31</v>
      </c>
      <c r="G576" s="2" t="s">
        <v>32</v>
      </c>
    </row>
    <row r="577" customFormat="false" ht="15" hidden="false" customHeight="false" outlineLevel="0" collapsed="false">
      <c r="A577" s="2" t="s">
        <v>628</v>
      </c>
      <c r="B577" s="2" t="s">
        <v>629</v>
      </c>
      <c r="C577" s="2" t="s">
        <v>22</v>
      </c>
      <c r="D577" s="2" t="s">
        <v>30</v>
      </c>
      <c r="E577" s="4" t="n">
        <v>1435</v>
      </c>
      <c r="F577" s="2" t="s">
        <v>31</v>
      </c>
      <c r="G577" s="2" t="s">
        <v>32</v>
      </c>
    </row>
    <row r="578" customFormat="false" ht="15" hidden="false" customHeight="false" outlineLevel="0" collapsed="false">
      <c r="A578" s="2" t="s">
        <v>630</v>
      </c>
      <c r="B578" s="2" t="s">
        <v>631</v>
      </c>
      <c r="C578" s="2" t="s">
        <v>29</v>
      </c>
      <c r="D578" s="2" t="s">
        <v>30</v>
      </c>
      <c r="E578" s="4" t="n">
        <v>1578</v>
      </c>
      <c r="F578" s="2" t="s">
        <v>31</v>
      </c>
      <c r="G578" s="2" t="s">
        <v>32</v>
      </c>
    </row>
    <row r="579" customFormat="false" ht="15" hidden="false" customHeight="false" outlineLevel="0" collapsed="false">
      <c r="A579" s="2" t="s">
        <v>630</v>
      </c>
      <c r="B579" s="2" t="s">
        <v>631</v>
      </c>
      <c r="C579" s="2" t="s">
        <v>22</v>
      </c>
      <c r="D579" s="2" t="s">
        <v>30</v>
      </c>
      <c r="E579" s="4" t="n">
        <v>1723</v>
      </c>
      <c r="F579" s="2" t="s">
        <v>31</v>
      </c>
      <c r="G579" s="2" t="s">
        <v>32</v>
      </c>
    </row>
    <row r="580" customFormat="false" ht="15" hidden="false" customHeight="false" outlineLevel="0" collapsed="false">
      <c r="A580" s="2" t="s">
        <v>632</v>
      </c>
      <c r="B580" s="2" t="s">
        <v>633</v>
      </c>
      <c r="C580" s="2" t="s">
        <v>29</v>
      </c>
      <c r="D580" s="2" t="s">
        <v>30</v>
      </c>
      <c r="E580" s="4" t="n">
        <v>1668</v>
      </c>
      <c r="F580" s="2" t="s">
        <v>31</v>
      </c>
      <c r="G580" s="2" t="s">
        <v>32</v>
      </c>
    </row>
    <row r="581" customFormat="false" ht="15" hidden="false" customHeight="false" outlineLevel="0" collapsed="false">
      <c r="A581" s="2" t="s">
        <v>632</v>
      </c>
      <c r="B581" s="2" t="s">
        <v>633</v>
      </c>
      <c r="C581" s="2" t="s">
        <v>22</v>
      </c>
      <c r="D581" s="2" t="s">
        <v>30</v>
      </c>
      <c r="E581" s="4" t="n">
        <v>1768</v>
      </c>
      <c r="F581" s="2" t="s">
        <v>31</v>
      </c>
      <c r="G581" s="2" t="s">
        <v>32</v>
      </c>
    </row>
    <row r="582" customFormat="false" ht="15" hidden="false" customHeight="false" outlineLevel="0" collapsed="false">
      <c r="A582" s="2" t="s">
        <v>634</v>
      </c>
      <c r="B582" s="2" t="s">
        <v>635</v>
      </c>
      <c r="C582" s="2" t="s">
        <v>29</v>
      </c>
      <c r="D582" s="2" t="s">
        <v>30</v>
      </c>
      <c r="E582" s="4" t="n">
        <v>5211</v>
      </c>
      <c r="F582" s="2" t="s">
        <v>31</v>
      </c>
      <c r="G582" s="2" t="s">
        <v>32</v>
      </c>
    </row>
    <row r="583" customFormat="false" ht="15" hidden="false" customHeight="false" outlineLevel="0" collapsed="false">
      <c r="A583" s="2" t="s">
        <v>634</v>
      </c>
      <c r="B583" s="2" t="s">
        <v>635</v>
      </c>
      <c r="C583" s="2" t="s">
        <v>22</v>
      </c>
      <c r="D583" s="2" t="s">
        <v>30</v>
      </c>
      <c r="E583" s="4" t="n">
        <v>4997</v>
      </c>
      <c r="F583" s="2" t="s">
        <v>31</v>
      </c>
      <c r="G583" s="2" t="s">
        <v>32</v>
      </c>
    </row>
    <row r="584" customFormat="false" ht="15" hidden="false" customHeight="false" outlineLevel="0" collapsed="false">
      <c r="A584" s="2" t="s">
        <v>636</v>
      </c>
      <c r="B584" s="2" t="s">
        <v>339</v>
      </c>
      <c r="C584" s="2" t="s">
        <v>29</v>
      </c>
      <c r="D584" s="2" t="s">
        <v>30</v>
      </c>
      <c r="E584" s="4" t="n">
        <v>2903</v>
      </c>
      <c r="F584" s="2" t="s">
        <v>31</v>
      </c>
      <c r="G584" s="2" t="s">
        <v>32</v>
      </c>
    </row>
    <row r="585" customFormat="false" ht="15" hidden="false" customHeight="false" outlineLevel="0" collapsed="false">
      <c r="A585" s="2" t="s">
        <v>636</v>
      </c>
      <c r="B585" s="2" t="s">
        <v>339</v>
      </c>
      <c r="C585" s="2" t="s">
        <v>22</v>
      </c>
      <c r="D585" s="2" t="s">
        <v>30</v>
      </c>
      <c r="E585" s="4" t="n">
        <v>2837</v>
      </c>
      <c r="F585" s="2" t="s">
        <v>31</v>
      </c>
      <c r="G585" s="2" t="s">
        <v>32</v>
      </c>
    </row>
    <row r="586" customFormat="false" ht="15" hidden="false" customHeight="false" outlineLevel="0" collapsed="false">
      <c r="A586" s="2" t="s">
        <v>637</v>
      </c>
      <c r="B586" s="2" t="s">
        <v>638</v>
      </c>
      <c r="C586" s="2" t="s">
        <v>29</v>
      </c>
      <c r="D586" s="2" t="s">
        <v>30</v>
      </c>
      <c r="E586" s="4" t="n">
        <v>1451</v>
      </c>
      <c r="F586" s="2" t="s">
        <v>31</v>
      </c>
      <c r="G586" s="2" t="s">
        <v>32</v>
      </c>
    </row>
    <row r="587" customFormat="false" ht="15" hidden="false" customHeight="false" outlineLevel="0" collapsed="false">
      <c r="A587" s="2" t="s">
        <v>637</v>
      </c>
      <c r="B587" s="2" t="s">
        <v>638</v>
      </c>
      <c r="C587" s="2" t="s">
        <v>22</v>
      </c>
      <c r="D587" s="2" t="s">
        <v>30</v>
      </c>
      <c r="E587" s="4" t="n">
        <v>1544</v>
      </c>
      <c r="F587" s="2" t="s">
        <v>31</v>
      </c>
      <c r="G587" s="2" t="s">
        <v>32</v>
      </c>
    </row>
    <row r="588" customFormat="false" ht="15" hidden="false" customHeight="false" outlineLevel="0" collapsed="false">
      <c r="A588" s="2" t="s">
        <v>639</v>
      </c>
      <c r="B588" s="2" t="s">
        <v>640</v>
      </c>
      <c r="C588" s="2" t="s">
        <v>29</v>
      </c>
      <c r="D588" s="2" t="s">
        <v>30</v>
      </c>
      <c r="E588" s="4" t="n">
        <v>1698</v>
      </c>
      <c r="F588" s="2" t="s">
        <v>31</v>
      </c>
      <c r="G588" s="2" t="s">
        <v>32</v>
      </c>
    </row>
    <row r="589" customFormat="false" ht="15" hidden="false" customHeight="false" outlineLevel="0" collapsed="false">
      <c r="A589" s="2" t="s">
        <v>639</v>
      </c>
      <c r="B589" s="2" t="s">
        <v>640</v>
      </c>
      <c r="C589" s="2" t="s">
        <v>22</v>
      </c>
      <c r="D589" s="2" t="s">
        <v>30</v>
      </c>
      <c r="E589" s="4" t="n">
        <v>1665</v>
      </c>
      <c r="F589" s="2" t="s">
        <v>31</v>
      </c>
      <c r="G589" s="2" t="s">
        <v>32</v>
      </c>
    </row>
    <row r="590" customFormat="false" ht="15" hidden="false" customHeight="false" outlineLevel="0" collapsed="false">
      <c r="A590" s="2" t="s">
        <v>641</v>
      </c>
      <c r="B590" s="2" t="s">
        <v>642</v>
      </c>
      <c r="C590" s="2" t="s">
        <v>29</v>
      </c>
      <c r="D590" s="2" t="s">
        <v>30</v>
      </c>
      <c r="E590" s="4" t="n">
        <v>2080</v>
      </c>
      <c r="F590" s="2" t="s">
        <v>31</v>
      </c>
      <c r="G590" s="2" t="s">
        <v>32</v>
      </c>
    </row>
    <row r="591" customFormat="false" ht="15" hidden="false" customHeight="false" outlineLevel="0" collapsed="false">
      <c r="A591" s="2" t="s">
        <v>641</v>
      </c>
      <c r="B591" s="2" t="s">
        <v>642</v>
      </c>
      <c r="C591" s="2" t="s">
        <v>22</v>
      </c>
      <c r="D591" s="2" t="s">
        <v>30</v>
      </c>
      <c r="E591" s="4" t="n">
        <v>2414</v>
      </c>
      <c r="F591" s="2" t="s">
        <v>31</v>
      </c>
      <c r="G591" s="2" t="s">
        <v>32</v>
      </c>
    </row>
    <row r="592" customFormat="false" ht="15" hidden="false" customHeight="false" outlineLevel="0" collapsed="false">
      <c r="A592" s="2" t="s">
        <v>643</v>
      </c>
      <c r="B592" s="2" t="s">
        <v>644</v>
      </c>
      <c r="C592" s="2" t="s">
        <v>29</v>
      </c>
      <c r="D592" s="2" t="s">
        <v>30</v>
      </c>
      <c r="E592" s="4" t="n">
        <v>670</v>
      </c>
      <c r="F592" s="2" t="s">
        <v>31</v>
      </c>
      <c r="G592" s="2" t="s">
        <v>32</v>
      </c>
    </row>
    <row r="593" customFormat="false" ht="15" hidden="false" customHeight="false" outlineLevel="0" collapsed="false">
      <c r="A593" s="2" t="s">
        <v>643</v>
      </c>
      <c r="B593" s="2" t="s">
        <v>644</v>
      </c>
      <c r="C593" s="2" t="s">
        <v>22</v>
      </c>
      <c r="D593" s="2" t="s">
        <v>30</v>
      </c>
      <c r="E593" s="4" t="n">
        <v>896</v>
      </c>
      <c r="F593" s="2" t="s">
        <v>31</v>
      </c>
      <c r="G593" s="2" t="s">
        <v>32</v>
      </c>
    </row>
    <row r="594" customFormat="false" ht="15" hidden="false" customHeight="false" outlineLevel="0" collapsed="false">
      <c r="A594" s="2" t="s">
        <v>645</v>
      </c>
      <c r="B594" s="2" t="s">
        <v>646</v>
      </c>
      <c r="C594" s="2" t="s">
        <v>29</v>
      </c>
      <c r="D594" s="2" t="s">
        <v>30</v>
      </c>
      <c r="E594" s="4" t="n">
        <v>1579</v>
      </c>
      <c r="F594" s="2" t="s">
        <v>31</v>
      </c>
      <c r="G594" s="2" t="s">
        <v>32</v>
      </c>
    </row>
    <row r="595" customFormat="false" ht="15" hidden="false" customHeight="false" outlineLevel="0" collapsed="false">
      <c r="A595" s="2" t="s">
        <v>645</v>
      </c>
      <c r="B595" s="2" t="s">
        <v>646</v>
      </c>
      <c r="C595" s="2" t="s">
        <v>22</v>
      </c>
      <c r="D595" s="2" t="s">
        <v>30</v>
      </c>
      <c r="E595" s="4" t="n">
        <v>2028</v>
      </c>
      <c r="F595" s="2" t="s">
        <v>31</v>
      </c>
      <c r="G595" s="2" t="s">
        <v>32</v>
      </c>
    </row>
    <row r="596" customFormat="false" ht="15" hidden="false" customHeight="false" outlineLevel="0" collapsed="false">
      <c r="A596" s="2" t="s">
        <v>647</v>
      </c>
      <c r="B596" s="2" t="s">
        <v>648</v>
      </c>
      <c r="C596" s="2" t="s">
        <v>29</v>
      </c>
      <c r="D596" s="2" t="s">
        <v>30</v>
      </c>
      <c r="E596" s="4" t="n">
        <v>1483</v>
      </c>
      <c r="F596" s="2" t="s">
        <v>31</v>
      </c>
      <c r="G596" s="2" t="s">
        <v>32</v>
      </c>
    </row>
    <row r="597" customFormat="false" ht="15" hidden="false" customHeight="false" outlineLevel="0" collapsed="false">
      <c r="A597" s="2" t="s">
        <v>647</v>
      </c>
      <c r="B597" s="2" t="s">
        <v>648</v>
      </c>
      <c r="C597" s="2" t="s">
        <v>22</v>
      </c>
      <c r="D597" s="2" t="s">
        <v>30</v>
      </c>
      <c r="E597" s="4" t="n">
        <v>1285</v>
      </c>
      <c r="F597" s="2" t="s">
        <v>31</v>
      </c>
      <c r="G597" s="2" t="s">
        <v>32</v>
      </c>
    </row>
    <row r="598" customFormat="false" ht="15" hidden="false" customHeight="false" outlineLevel="0" collapsed="false">
      <c r="A598" s="2" t="s">
        <v>649</v>
      </c>
      <c r="B598" s="2" t="s">
        <v>650</v>
      </c>
      <c r="C598" s="2" t="s">
        <v>29</v>
      </c>
      <c r="D598" s="2" t="s">
        <v>30</v>
      </c>
      <c r="E598" s="4" t="n">
        <v>974</v>
      </c>
      <c r="F598" s="2" t="s">
        <v>31</v>
      </c>
      <c r="G598" s="2" t="s">
        <v>32</v>
      </c>
    </row>
    <row r="599" customFormat="false" ht="15" hidden="false" customHeight="false" outlineLevel="0" collapsed="false">
      <c r="A599" s="2" t="s">
        <v>649</v>
      </c>
      <c r="B599" s="2" t="s">
        <v>650</v>
      </c>
      <c r="C599" s="2" t="s">
        <v>22</v>
      </c>
      <c r="D599" s="2" t="s">
        <v>30</v>
      </c>
      <c r="E599" s="4" t="n">
        <v>964</v>
      </c>
      <c r="F599" s="2" t="s">
        <v>31</v>
      </c>
      <c r="G599" s="2" t="s">
        <v>32</v>
      </c>
    </row>
    <row r="600" customFormat="false" ht="15" hidden="false" customHeight="false" outlineLevel="0" collapsed="false">
      <c r="A600" s="2" t="s">
        <v>651</v>
      </c>
      <c r="B600" s="2" t="s">
        <v>555</v>
      </c>
      <c r="C600" s="2" t="s">
        <v>29</v>
      </c>
      <c r="D600" s="2" t="s">
        <v>30</v>
      </c>
      <c r="E600" s="4" t="n">
        <v>810</v>
      </c>
      <c r="F600" s="2" t="s">
        <v>31</v>
      </c>
      <c r="G600" s="2" t="s">
        <v>32</v>
      </c>
    </row>
    <row r="601" customFormat="false" ht="15" hidden="false" customHeight="false" outlineLevel="0" collapsed="false">
      <c r="A601" s="2" t="s">
        <v>651</v>
      </c>
      <c r="B601" s="2" t="s">
        <v>555</v>
      </c>
      <c r="C601" s="2" t="s">
        <v>22</v>
      </c>
      <c r="D601" s="2" t="s">
        <v>30</v>
      </c>
      <c r="E601" s="4" t="n">
        <v>742</v>
      </c>
      <c r="F601" s="2" t="s">
        <v>31</v>
      </c>
      <c r="G601" s="2" t="s">
        <v>32</v>
      </c>
    </row>
    <row r="602" customFormat="false" ht="15" hidden="false" customHeight="false" outlineLevel="0" collapsed="false">
      <c r="A602" s="2" t="s">
        <v>652</v>
      </c>
      <c r="B602" s="2" t="s">
        <v>653</v>
      </c>
      <c r="C602" s="2" t="s">
        <v>29</v>
      </c>
      <c r="D602" s="2" t="s">
        <v>30</v>
      </c>
      <c r="E602" s="4" t="n">
        <v>1165</v>
      </c>
      <c r="F602" s="2" t="s">
        <v>31</v>
      </c>
      <c r="G602" s="2" t="s">
        <v>32</v>
      </c>
    </row>
    <row r="603" customFormat="false" ht="15" hidden="false" customHeight="false" outlineLevel="0" collapsed="false">
      <c r="A603" s="2" t="s">
        <v>652</v>
      </c>
      <c r="B603" s="2" t="s">
        <v>653</v>
      </c>
      <c r="C603" s="2" t="s">
        <v>22</v>
      </c>
      <c r="D603" s="2" t="s">
        <v>30</v>
      </c>
      <c r="E603" s="4" t="n">
        <v>1358</v>
      </c>
      <c r="F603" s="2" t="s">
        <v>31</v>
      </c>
      <c r="G603" s="2" t="s">
        <v>32</v>
      </c>
    </row>
    <row r="604" customFormat="false" ht="15" hidden="false" customHeight="false" outlineLevel="0" collapsed="false">
      <c r="A604" s="2" t="s">
        <v>654</v>
      </c>
      <c r="B604" s="2" t="s">
        <v>655</v>
      </c>
      <c r="C604" s="2" t="s">
        <v>29</v>
      </c>
      <c r="D604" s="2" t="s">
        <v>30</v>
      </c>
      <c r="E604" s="4" t="n">
        <v>1149</v>
      </c>
      <c r="F604" s="2" t="s">
        <v>31</v>
      </c>
      <c r="G604" s="2" t="s">
        <v>32</v>
      </c>
    </row>
    <row r="605" customFormat="false" ht="15" hidden="false" customHeight="false" outlineLevel="0" collapsed="false">
      <c r="A605" s="2" t="s">
        <v>654</v>
      </c>
      <c r="B605" s="2" t="s">
        <v>655</v>
      </c>
      <c r="C605" s="2" t="s">
        <v>22</v>
      </c>
      <c r="D605" s="2" t="s">
        <v>30</v>
      </c>
      <c r="E605" s="4" t="n">
        <v>1267</v>
      </c>
      <c r="F605" s="2" t="s">
        <v>31</v>
      </c>
      <c r="G605" s="2" t="s">
        <v>32</v>
      </c>
    </row>
    <row r="606" customFormat="false" ht="15" hidden="false" customHeight="false" outlineLevel="0" collapsed="false">
      <c r="A606" s="2" t="s">
        <v>656</v>
      </c>
      <c r="B606" s="2" t="s">
        <v>657</v>
      </c>
      <c r="C606" s="2" t="s">
        <v>29</v>
      </c>
      <c r="D606" s="2" t="s">
        <v>30</v>
      </c>
      <c r="E606" s="4" t="n">
        <v>943</v>
      </c>
      <c r="F606" s="2" t="s">
        <v>31</v>
      </c>
      <c r="G606" s="2" t="s">
        <v>32</v>
      </c>
    </row>
    <row r="607" customFormat="false" ht="15" hidden="false" customHeight="false" outlineLevel="0" collapsed="false">
      <c r="A607" s="2" t="s">
        <v>656</v>
      </c>
      <c r="B607" s="2" t="s">
        <v>657</v>
      </c>
      <c r="C607" s="2" t="s">
        <v>22</v>
      </c>
      <c r="D607" s="2" t="s">
        <v>30</v>
      </c>
      <c r="E607" s="4" t="n">
        <v>1224</v>
      </c>
      <c r="F607" s="2" t="s">
        <v>31</v>
      </c>
      <c r="G607" s="2" t="s">
        <v>32</v>
      </c>
    </row>
    <row r="608" customFormat="false" ht="15" hidden="false" customHeight="false" outlineLevel="0" collapsed="false">
      <c r="A608" s="2" t="s">
        <v>658</v>
      </c>
      <c r="B608" s="2" t="s">
        <v>659</v>
      </c>
      <c r="C608" s="2" t="s">
        <v>29</v>
      </c>
      <c r="D608" s="2" t="s">
        <v>30</v>
      </c>
      <c r="E608" s="4" t="n">
        <v>5811</v>
      </c>
      <c r="F608" s="2" t="s">
        <v>31</v>
      </c>
      <c r="G608" s="2" t="s">
        <v>32</v>
      </c>
    </row>
    <row r="609" customFormat="false" ht="15" hidden="false" customHeight="false" outlineLevel="0" collapsed="false">
      <c r="A609" s="2" t="s">
        <v>658</v>
      </c>
      <c r="B609" s="2" t="s">
        <v>659</v>
      </c>
      <c r="C609" s="2" t="s">
        <v>22</v>
      </c>
      <c r="D609" s="2" t="s">
        <v>30</v>
      </c>
      <c r="E609" s="4" t="n">
        <v>6108</v>
      </c>
      <c r="F609" s="2" t="s">
        <v>31</v>
      </c>
      <c r="G609" s="2" t="s">
        <v>32</v>
      </c>
    </row>
    <row r="610" customFormat="false" ht="15" hidden="false" customHeight="false" outlineLevel="0" collapsed="false">
      <c r="A610" s="2" t="s">
        <v>660</v>
      </c>
      <c r="B610" s="2" t="s">
        <v>222</v>
      </c>
      <c r="C610" s="2" t="s">
        <v>29</v>
      </c>
      <c r="D610" s="2" t="s">
        <v>30</v>
      </c>
      <c r="E610" s="4" t="n">
        <v>1793</v>
      </c>
      <c r="F610" s="2" t="s">
        <v>31</v>
      </c>
      <c r="G610" s="2" t="s">
        <v>32</v>
      </c>
    </row>
    <row r="611" customFormat="false" ht="15" hidden="false" customHeight="false" outlineLevel="0" collapsed="false">
      <c r="A611" s="2" t="s">
        <v>660</v>
      </c>
      <c r="B611" s="2" t="s">
        <v>222</v>
      </c>
      <c r="C611" s="2" t="s">
        <v>22</v>
      </c>
      <c r="D611" s="2" t="s">
        <v>30</v>
      </c>
      <c r="E611" s="4" t="n">
        <v>2223</v>
      </c>
      <c r="F611" s="2" t="s">
        <v>31</v>
      </c>
      <c r="G611" s="2" t="s">
        <v>32</v>
      </c>
    </row>
    <row r="612" customFormat="false" ht="15" hidden="false" customHeight="false" outlineLevel="0" collapsed="false">
      <c r="A612" s="2" t="s">
        <v>661</v>
      </c>
      <c r="B612" s="2" t="s">
        <v>662</v>
      </c>
      <c r="C612" s="2" t="s">
        <v>29</v>
      </c>
      <c r="D612" s="2" t="s">
        <v>30</v>
      </c>
      <c r="E612" s="4" t="n">
        <v>1021</v>
      </c>
      <c r="F612" s="2" t="s">
        <v>31</v>
      </c>
      <c r="G612" s="2" t="s">
        <v>32</v>
      </c>
    </row>
    <row r="613" customFormat="false" ht="15" hidden="false" customHeight="false" outlineLevel="0" collapsed="false">
      <c r="A613" s="2" t="s">
        <v>661</v>
      </c>
      <c r="B613" s="2" t="s">
        <v>662</v>
      </c>
      <c r="C613" s="2" t="s">
        <v>22</v>
      </c>
      <c r="D613" s="2" t="s">
        <v>30</v>
      </c>
      <c r="E613" s="4" t="n">
        <v>1245</v>
      </c>
      <c r="F613" s="2" t="s">
        <v>31</v>
      </c>
      <c r="G613" s="2" t="s">
        <v>32</v>
      </c>
    </row>
    <row r="614" customFormat="false" ht="15" hidden="false" customHeight="false" outlineLevel="0" collapsed="false">
      <c r="A614" s="2" t="s">
        <v>663</v>
      </c>
      <c r="B614" s="2" t="s">
        <v>664</v>
      </c>
      <c r="C614" s="2" t="s">
        <v>29</v>
      </c>
      <c r="D614" s="2" t="s">
        <v>30</v>
      </c>
      <c r="E614" s="4" t="n">
        <v>705</v>
      </c>
      <c r="F614" s="2" t="s">
        <v>31</v>
      </c>
      <c r="G614" s="2" t="s">
        <v>32</v>
      </c>
    </row>
    <row r="615" customFormat="false" ht="15" hidden="false" customHeight="false" outlineLevel="0" collapsed="false">
      <c r="A615" s="2" t="s">
        <v>663</v>
      </c>
      <c r="B615" s="2" t="s">
        <v>664</v>
      </c>
      <c r="C615" s="2" t="s">
        <v>22</v>
      </c>
      <c r="D615" s="2" t="s">
        <v>30</v>
      </c>
      <c r="E615" s="4" t="n">
        <v>933</v>
      </c>
      <c r="F615" s="2" t="s">
        <v>31</v>
      </c>
      <c r="G615" s="2" t="s">
        <v>32</v>
      </c>
    </row>
    <row r="616" customFormat="false" ht="15" hidden="false" customHeight="false" outlineLevel="0" collapsed="false">
      <c r="A616" s="2" t="s">
        <v>665</v>
      </c>
      <c r="B616" s="2" t="s">
        <v>666</v>
      </c>
      <c r="C616" s="2" t="s">
        <v>29</v>
      </c>
      <c r="D616" s="2" t="s">
        <v>30</v>
      </c>
      <c r="E616" s="4" t="n">
        <v>2981</v>
      </c>
      <c r="F616" s="2" t="s">
        <v>31</v>
      </c>
      <c r="G616" s="2" t="s">
        <v>32</v>
      </c>
    </row>
    <row r="617" customFormat="false" ht="15" hidden="false" customHeight="false" outlineLevel="0" collapsed="false">
      <c r="A617" s="2" t="s">
        <v>665</v>
      </c>
      <c r="B617" s="2" t="s">
        <v>666</v>
      </c>
      <c r="C617" s="2" t="s">
        <v>22</v>
      </c>
      <c r="D617" s="2" t="s">
        <v>30</v>
      </c>
      <c r="E617" s="4" t="n">
        <v>3056</v>
      </c>
      <c r="F617" s="2" t="s">
        <v>31</v>
      </c>
      <c r="G617" s="2" t="s">
        <v>32</v>
      </c>
    </row>
    <row r="618" customFormat="false" ht="15" hidden="false" customHeight="false" outlineLevel="0" collapsed="false">
      <c r="A618" s="2" t="s">
        <v>667</v>
      </c>
      <c r="B618" s="2" t="s">
        <v>668</v>
      </c>
      <c r="C618" s="2" t="s">
        <v>29</v>
      </c>
      <c r="D618" s="2" t="s">
        <v>30</v>
      </c>
      <c r="E618" s="4" t="n">
        <v>1260</v>
      </c>
      <c r="F618" s="2" t="s">
        <v>31</v>
      </c>
      <c r="G618" s="2" t="s">
        <v>32</v>
      </c>
    </row>
    <row r="619" customFormat="false" ht="15" hidden="false" customHeight="false" outlineLevel="0" collapsed="false">
      <c r="A619" s="2" t="s">
        <v>667</v>
      </c>
      <c r="B619" s="2" t="s">
        <v>668</v>
      </c>
      <c r="C619" s="2" t="s">
        <v>22</v>
      </c>
      <c r="D619" s="2" t="s">
        <v>30</v>
      </c>
      <c r="E619" s="4" t="n">
        <v>1429</v>
      </c>
      <c r="F619" s="2" t="s">
        <v>31</v>
      </c>
      <c r="G619" s="2" t="s">
        <v>32</v>
      </c>
    </row>
    <row r="620" customFormat="false" ht="15" hidden="false" customHeight="false" outlineLevel="0" collapsed="false">
      <c r="A620" s="2" t="s">
        <v>669</v>
      </c>
      <c r="B620" s="2" t="s">
        <v>670</v>
      </c>
      <c r="C620" s="2" t="s">
        <v>29</v>
      </c>
      <c r="D620" s="2" t="s">
        <v>30</v>
      </c>
      <c r="E620" s="4" t="n">
        <v>1754</v>
      </c>
      <c r="F620" s="2" t="s">
        <v>31</v>
      </c>
      <c r="G620" s="2" t="s">
        <v>32</v>
      </c>
    </row>
    <row r="621" customFormat="false" ht="15" hidden="false" customHeight="false" outlineLevel="0" collapsed="false">
      <c r="A621" s="2" t="s">
        <v>669</v>
      </c>
      <c r="B621" s="2" t="s">
        <v>670</v>
      </c>
      <c r="C621" s="2" t="s">
        <v>22</v>
      </c>
      <c r="D621" s="2" t="s">
        <v>30</v>
      </c>
      <c r="E621" s="4" t="n">
        <v>2167</v>
      </c>
      <c r="F621" s="2" t="s">
        <v>31</v>
      </c>
      <c r="G621" s="2" t="s">
        <v>32</v>
      </c>
    </row>
    <row r="622" customFormat="false" ht="15" hidden="false" customHeight="false" outlineLevel="0" collapsed="false">
      <c r="A622" s="2" t="s">
        <v>671</v>
      </c>
      <c r="B622" s="2" t="s">
        <v>672</v>
      </c>
      <c r="C622" s="2" t="s">
        <v>29</v>
      </c>
      <c r="D622" s="2" t="s">
        <v>30</v>
      </c>
      <c r="E622" s="4" t="n">
        <v>912</v>
      </c>
      <c r="F622" s="2" t="s">
        <v>31</v>
      </c>
      <c r="G622" s="2" t="s">
        <v>32</v>
      </c>
    </row>
    <row r="623" customFormat="false" ht="15" hidden="false" customHeight="false" outlineLevel="0" collapsed="false">
      <c r="A623" s="2" t="s">
        <v>671</v>
      </c>
      <c r="B623" s="2" t="s">
        <v>672</v>
      </c>
      <c r="C623" s="2" t="s">
        <v>22</v>
      </c>
      <c r="D623" s="2" t="s">
        <v>30</v>
      </c>
      <c r="E623" s="4" t="n">
        <v>1328</v>
      </c>
      <c r="F623" s="2" t="s">
        <v>31</v>
      </c>
      <c r="G623" s="2" t="s">
        <v>32</v>
      </c>
    </row>
    <row r="624" customFormat="false" ht="15" hidden="false" customHeight="false" outlineLevel="0" collapsed="false">
      <c r="A624" s="2" t="s">
        <v>673</v>
      </c>
      <c r="B624" s="2" t="s">
        <v>674</v>
      </c>
      <c r="C624" s="2" t="s">
        <v>29</v>
      </c>
      <c r="D624" s="2" t="s">
        <v>30</v>
      </c>
      <c r="E624" s="4" t="n">
        <v>843</v>
      </c>
      <c r="F624" s="2" t="s">
        <v>31</v>
      </c>
      <c r="G624" s="2" t="s">
        <v>32</v>
      </c>
    </row>
    <row r="625" customFormat="false" ht="15" hidden="false" customHeight="false" outlineLevel="0" collapsed="false">
      <c r="A625" s="2" t="s">
        <v>673</v>
      </c>
      <c r="B625" s="2" t="s">
        <v>674</v>
      </c>
      <c r="C625" s="2" t="s">
        <v>22</v>
      </c>
      <c r="D625" s="2" t="s">
        <v>30</v>
      </c>
      <c r="E625" s="4" t="n">
        <v>1273</v>
      </c>
      <c r="F625" s="2" t="s">
        <v>31</v>
      </c>
      <c r="G625" s="2" t="s">
        <v>32</v>
      </c>
    </row>
    <row r="626" customFormat="false" ht="15" hidden="false" customHeight="false" outlineLevel="0" collapsed="false">
      <c r="A626" s="2" t="s">
        <v>675</v>
      </c>
      <c r="B626" s="2" t="s">
        <v>676</v>
      </c>
      <c r="C626" s="2" t="s">
        <v>29</v>
      </c>
      <c r="D626" s="2" t="s">
        <v>30</v>
      </c>
      <c r="E626" s="4" t="n">
        <v>743</v>
      </c>
      <c r="F626" s="2" t="s">
        <v>31</v>
      </c>
      <c r="G626" s="2" t="s">
        <v>32</v>
      </c>
    </row>
    <row r="627" customFormat="false" ht="15" hidden="false" customHeight="false" outlineLevel="0" collapsed="false">
      <c r="A627" s="2" t="s">
        <v>675</v>
      </c>
      <c r="B627" s="2" t="s">
        <v>676</v>
      </c>
      <c r="C627" s="2" t="s">
        <v>22</v>
      </c>
      <c r="D627" s="2" t="s">
        <v>30</v>
      </c>
      <c r="E627" s="4" t="n">
        <v>1034</v>
      </c>
      <c r="F627" s="2" t="s">
        <v>31</v>
      </c>
      <c r="G627" s="2" t="s">
        <v>32</v>
      </c>
    </row>
    <row r="628" customFormat="false" ht="15" hidden="false" customHeight="false" outlineLevel="0" collapsed="false">
      <c r="A628" s="2" t="s">
        <v>677</v>
      </c>
      <c r="B628" s="2" t="s">
        <v>349</v>
      </c>
      <c r="C628" s="2" t="s">
        <v>29</v>
      </c>
      <c r="D628" s="2" t="s">
        <v>30</v>
      </c>
      <c r="E628" s="4" t="n">
        <v>1842</v>
      </c>
      <c r="F628" s="2" t="s">
        <v>31</v>
      </c>
      <c r="G628" s="2" t="s">
        <v>32</v>
      </c>
    </row>
    <row r="629" customFormat="false" ht="15" hidden="false" customHeight="false" outlineLevel="0" collapsed="false">
      <c r="A629" s="2" t="s">
        <v>677</v>
      </c>
      <c r="B629" s="2" t="s">
        <v>349</v>
      </c>
      <c r="C629" s="2" t="s">
        <v>22</v>
      </c>
      <c r="D629" s="2" t="s">
        <v>30</v>
      </c>
      <c r="E629" s="4" t="n">
        <v>2092</v>
      </c>
      <c r="F629" s="2" t="s">
        <v>31</v>
      </c>
      <c r="G629" s="2" t="s">
        <v>32</v>
      </c>
    </row>
    <row r="630" customFormat="false" ht="15" hidden="false" customHeight="false" outlineLevel="0" collapsed="false">
      <c r="A630" s="2" t="s">
        <v>678</v>
      </c>
      <c r="B630" s="2" t="s">
        <v>679</v>
      </c>
      <c r="C630" s="2" t="s">
        <v>29</v>
      </c>
      <c r="D630" s="2" t="s">
        <v>30</v>
      </c>
      <c r="E630" s="4" t="n">
        <v>772</v>
      </c>
      <c r="F630" s="2" t="s">
        <v>31</v>
      </c>
      <c r="G630" s="2" t="s">
        <v>32</v>
      </c>
    </row>
    <row r="631" customFormat="false" ht="15" hidden="false" customHeight="false" outlineLevel="0" collapsed="false">
      <c r="A631" s="2" t="s">
        <v>678</v>
      </c>
      <c r="B631" s="2" t="s">
        <v>679</v>
      </c>
      <c r="C631" s="2" t="s">
        <v>22</v>
      </c>
      <c r="D631" s="2" t="s">
        <v>30</v>
      </c>
      <c r="E631" s="4" t="n">
        <v>1064</v>
      </c>
      <c r="F631" s="2" t="s">
        <v>31</v>
      </c>
      <c r="G631" s="2" t="s">
        <v>32</v>
      </c>
    </row>
    <row r="632" customFormat="false" ht="15" hidden="false" customHeight="false" outlineLevel="0" collapsed="false">
      <c r="A632" s="2" t="s">
        <v>680</v>
      </c>
      <c r="B632" s="2" t="s">
        <v>681</v>
      </c>
      <c r="C632" s="2" t="s">
        <v>29</v>
      </c>
      <c r="D632" s="2" t="s">
        <v>30</v>
      </c>
      <c r="E632" s="4" t="n">
        <v>1811</v>
      </c>
      <c r="F632" s="2" t="s">
        <v>31</v>
      </c>
      <c r="G632" s="2" t="s">
        <v>32</v>
      </c>
    </row>
    <row r="633" customFormat="false" ht="15" hidden="false" customHeight="false" outlineLevel="0" collapsed="false">
      <c r="A633" s="2" t="s">
        <v>680</v>
      </c>
      <c r="B633" s="2" t="s">
        <v>681</v>
      </c>
      <c r="C633" s="2" t="s">
        <v>22</v>
      </c>
      <c r="D633" s="2" t="s">
        <v>30</v>
      </c>
      <c r="E633" s="4" t="n">
        <v>1922</v>
      </c>
      <c r="F633" s="2" t="s">
        <v>31</v>
      </c>
      <c r="G633" s="2" t="s">
        <v>32</v>
      </c>
    </row>
    <row r="634" customFormat="false" ht="15" hidden="false" customHeight="false" outlineLevel="0" collapsed="false">
      <c r="A634" s="2" t="s">
        <v>682</v>
      </c>
      <c r="B634" s="2" t="s">
        <v>683</v>
      </c>
      <c r="C634" s="2" t="s">
        <v>29</v>
      </c>
      <c r="D634" s="2" t="s">
        <v>30</v>
      </c>
      <c r="E634" s="4" t="n">
        <v>1516</v>
      </c>
      <c r="F634" s="2" t="s">
        <v>31</v>
      </c>
      <c r="G634" s="2" t="s">
        <v>32</v>
      </c>
    </row>
    <row r="635" customFormat="false" ht="15" hidden="false" customHeight="false" outlineLevel="0" collapsed="false">
      <c r="A635" s="2" t="s">
        <v>682</v>
      </c>
      <c r="B635" s="2" t="s">
        <v>683</v>
      </c>
      <c r="C635" s="2" t="s">
        <v>22</v>
      </c>
      <c r="D635" s="2" t="s">
        <v>30</v>
      </c>
      <c r="E635" s="4" t="n">
        <v>1985</v>
      </c>
      <c r="F635" s="2" t="s">
        <v>31</v>
      </c>
      <c r="G635" s="2" t="s">
        <v>32</v>
      </c>
    </row>
    <row r="636" customFormat="false" ht="15" hidden="false" customHeight="false" outlineLevel="0" collapsed="false">
      <c r="A636" s="2" t="s">
        <v>684</v>
      </c>
      <c r="B636" s="2" t="s">
        <v>685</v>
      </c>
      <c r="C636" s="2" t="s">
        <v>29</v>
      </c>
      <c r="D636" s="2" t="s">
        <v>30</v>
      </c>
      <c r="E636" s="4" t="n">
        <v>2295</v>
      </c>
      <c r="F636" s="2" t="s">
        <v>31</v>
      </c>
      <c r="G636" s="2" t="s">
        <v>32</v>
      </c>
    </row>
    <row r="637" customFormat="false" ht="15" hidden="false" customHeight="false" outlineLevel="0" collapsed="false">
      <c r="A637" s="2" t="s">
        <v>684</v>
      </c>
      <c r="B637" s="2" t="s">
        <v>685</v>
      </c>
      <c r="C637" s="2" t="s">
        <v>22</v>
      </c>
      <c r="D637" s="2" t="s">
        <v>30</v>
      </c>
      <c r="E637" s="4" t="n">
        <v>3169</v>
      </c>
      <c r="F637" s="2" t="s">
        <v>31</v>
      </c>
      <c r="G637" s="2" t="s">
        <v>32</v>
      </c>
    </row>
    <row r="638" customFormat="false" ht="15" hidden="false" customHeight="false" outlineLevel="0" collapsed="false">
      <c r="A638" s="2" t="s">
        <v>686</v>
      </c>
      <c r="B638" s="2" t="s">
        <v>687</v>
      </c>
      <c r="C638" s="2" t="s">
        <v>29</v>
      </c>
      <c r="D638" s="2" t="s">
        <v>30</v>
      </c>
      <c r="E638" s="4" t="n">
        <v>4131</v>
      </c>
      <c r="F638" s="2" t="s">
        <v>31</v>
      </c>
      <c r="G638" s="2" t="s">
        <v>32</v>
      </c>
    </row>
    <row r="639" customFormat="false" ht="15" hidden="false" customHeight="false" outlineLevel="0" collapsed="false">
      <c r="A639" s="2" t="s">
        <v>686</v>
      </c>
      <c r="B639" s="2" t="s">
        <v>687</v>
      </c>
      <c r="C639" s="2" t="s">
        <v>22</v>
      </c>
      <c r="D639" s="2" t="s">
        <v>30</v>
      </c>
      <c r="E639" s="4" t="n">
        <v>4672</v>
      </c>
      <c r="F639" s="2" t="s">
        <v>31</v>
      </c>
      <c r="G639" s="2" t="s">
        <v>32</v>
      </c>
    </row>
    <row r="640" customFormat="false" ht="15" hidden="false" customHeight="false" outlineLevel="0" collapsed="false">
      <c r="A640" s="2" t="s">
        <v>688</v>
      </c>
      <c r="B640" s="2" t="s">
        <v>689</v>
      </c>
      <c r="C640" s="2" t="s">
        <v>29</v>
      </c>
      <c r="D640" s="2" t="s">
        <v>30</v>
      </c>
      <c r="E640" s="4" t="n">
        <v>2930</v>
      </c>
      <c r="F640" s="2" t="s">
        <v>31</v>
      </c>
      <c r="G640" s="2" t="s">
        <v>32</v>
      </c>
    </row>
    <row r="641" customFormat="false" ht="15" hidden="false" customHeight="false" outlineLevel="0" collapsed="false">
      <c r="A641" s="2" t="s">
        <v>688</v>
      </c>
      <c r="B641" s="2" t="s">
        <v>689</v>
      </c>
      <c r="C641" s="2" t="s">
        <v>22</v>
      </c>
      <c r="D641" s="2" t="s">
        <v>30</v>
      </c>
      <c r="E641" s="4" t="n">
        <v>3317</v>
      </c>
      <c r="F641" s="2" t="s">
        <v>31</v>
      </c>
      <c r="G641" s="2" t="s">
        <v>32</v>
      </c>
    </row>
    <row r="642" customFormat="false" ht="15" hidden="false" customHeight="false" outlineLevel="0" collapsed="false">
      <c r="A642" s="2" t="s">
        <v>690</v>
      </c>
      <c r="B642" s="2" t="s">
        <v>691</v>
      </c>
      <c r="C642" s="2" t="s">
        <v>29</v>
      </c>
      <c r="D642" s="2" t="s">
        <v>30</v>
      </c>
      <c r="E642" s="4" t="n">
        <v>1390</v>
      </c>
      <c r="F642" s="2" t="s">
        <v>31</v>
      </c>
      <c r="G642" s="2" t="s">
        <v>32</v>
      </c>
    </row>
    <row r="643" customFormat="false" ht="15" hidden="false" customHeight="false" outlineLevel="0" collapsed="false">
      <c r="A643" s="2" t="s">
        <v>690</v>
      </c>
      <c r="B643" s="2" t="s">
        <v>691</v>
      </c>
      <c r="C643" s="2" t="s">
        <v>22</v>
      </c>
      <c r="D643" s="2" t="s">
        <v>30</v>
      </c>
      <c r="E643" s="4" t="n">
        <v>2128</v>
      </c>
      <c r="F643" s="2" t="s">
        <v>31</v>
      </c>
      <c r="G643" s="2" t="s">
        <v>32</v>
      </c>
    </row>
    <row r="644" customFormat="false" ht="15" hidden="false" customHeight="false" outlineLevel="0" collapsed="false">
      <c r="A644" s="2" t="s">
        <v>692</v>
      </c>
      <c r="B644" s="2" t="s">
        <v>693</v>
      </c>
      <c r="C644" s="2" t="s">
        <v>29</v>
      </c>
      <c r="D644" s="2" t="s">
        <v>30</v>
      </c>
      <c r="E644" s="4" t="n">
        <v>1321</v>
      </c>
      <c r="F644" s="2" t="s">
        <v>31</v>
      </c>
      <c r="G644" s="2" t="s">
        <v>32</v>
      </c>
    </row>
    <row r="645" customFormat="false" ht="15" hidden="false" customHeight="false" outlineLevel="0" collapsed="false">
      <c r="A645" s="2" t="s">
        <v>692</v>
      </c>
      <c r="B645" s="2" t="s">
        <v>693</v>
      </c>
      <c r="C645" s="2" t="s">
        <v>22</v>
      </c>
      <c r="D645" s="2" t="s">
        <v>30</v>
      </c>
      <c r="E645" s="4" t="n">
        <v>1789</v>
      </c>
      <c r="F645" s="2" t="s">
        <v>31</v>
      </c>
      <c r="G645" s="2" t="s">
        <v>32</v>
      </c>
    </row>
    <row r="646" customFormat="false" ht="15" hidden="false" customHeight="false" outlineLevel="0" collapsed="false">
      <c r="A646" s="2" t="s">
        <v>694</v>
      </c>
      <c r="B646" s="2" t="s">
        <v>695</v>
      </c>
      <c r="C646" s="2" t="s">
        <v>29</v>
      </c>
      <c r="D646" s="2" t="s">
        <v>30</v>
      </c>
      <c r="E646" s="4" t="n">
        <v>1206</v>
      </c>
      <c r="F646" s="2" t="s">
        <v>31</v>
      </c>
      <c r="G646" s="2" t="s">
        <v>32</v>
      </c>
    </row>
    <row r="647" customFormat="false" ht="15" hidden="false" customHeight="false" outlineLevel="0" collapsed="false">
      <c r="A647" s="2" t="s">
        <v>694</v>
      </c>
      <c r="B647" s="2" t="s">
        <v>695</v>
      </c>
      <c r="C647" s="2" t="s">
        <v>22</v>
      </c>
      <c r="D647" s="2" t="s">
        <v>30</v>
      </c>
      <c r="E647" s="4" t="n">
        <v>1851</v>
      </c>
      <c r="F647" s="2" t="s">
        <v>31</v>
      </c>
      <c r="G647" s="2" t="s">
        <v>32</v>
      </c>
    </row>
    <row r="648" customFormat="false" ht="15" hidden="false" customHeight="false" outlineLevel="0" collapsed="false">
      <c r="A648" s="2" t="s">
        <v>696</v>
      </c>
      <c r="B648" s="2" t="s">
        <v>697</v>
      </c>
      <c r="C648" s="2" t="s">
        <v>29</v>
      </c>
      <c r="D648" s="2" t="s">
        <v>30</v>
      </c>
      <c r="E648" s="4" t="n">
        <v>1006</v>
      </c>
      <c r="F648" s="2" t="s">
        <v>31</v>
      </c>
      <c r="G648" s="2" t="s">
        <v>32</v>
      </c>
    </row>
    <row r="649" customFormat="false" ht="15" hidden="false" customHeight="false" outlineLevel="0" collapsed="false">
      <c r="A649" s="2" t="s">
        <v>696</v>
      </c>
      <c r="B649" s="2" t="s">
        <v>697</v>
      </c>
      <c r="C649" s="2" t="s">
        <v>22</v>
      </c>
      <c r="D649" s="2" t="s">
        <v>30</v>
      </c>
      <c r="E649" s="4" t="n">
        <v>1391</v>
      </c>
      <c r="F649" s="2" t="s">
        <v>31</v>
      </c>
      <c r="G649" s="2" t="s">
        <v>32</v>
      </c>
    </row>
    <row r="650" customFormat="false" ht="15" hidden="false" customHeight="false" outlineLevel="0" collapsed="false">
      <c r="A650" s="2" t="s">
        <v>698</v>
      </c>
      <c r="B650" s="2" t="s">
        <v>699</v>
      </c>
      <c r="C650" s="2" t="s">
        <v>29</v>
      </c>
      <c r="D650" s="2" t="s">
        <v>30</v>
      </c>
      <c r="E650" s="4" t="n">
        <v>933</v>
      </c>
      <c r="F650" s="2" t="s">
        <v>31</v>
      </c>
      <c r="G650" s="2" t="s">
        <v>32</v>
      </c>
    </row>
    <row r="651" customFormat="false" ht="15" hidden="false" customHeight="false" outlineLevel="0" collapsed="false">
      <c r="A651" s="2" t="s">
        <v>698</v>
      </c>
      <c r="B651" s="2" t="s">
        <v>699</v>
      </c>
      <c r="C651" s="2" t="s">
        <v>22</v>
      </c>
      <c r="D651" s="2" t="s">
        <v>30</v>
      </c>
      <c r="E651" s="4" t="n">
        <v>1714</v>
      </c>
      <c r="F651" s="2" t="s">
        <v>31</v>
      </c>
      <c r="G651" s="2" t="s">
        <v>32</v>
      </c>
    </row>
    <row r="652" customFormat="false" ht="15" hidden="false" customHeight="false" outlineLevel="0" collapsed="false">
      <c r="A652" s="2" t="s">
        <v>700</v>
      </c>
      <c r="B652" s="2" t="s">
        <v>701</v>
      </c>
      <c r="C652" s="2" t="s">
        <v>29</v>
      </c>
      <c r="D652" s="2" t="s">
        <v>30</v>
      </c>
      <c r="E652" s="4" t="n">
        <v>967</v>
      </c>
      <c r="F652" s="2" t="s">
        <v>31</v>
      </c>
      <c r="G652" s="2" t="s">
        <v>32</v>
      </c>
    </row>
    <row r="653" customFormat="false" ht="15" hidden="false" customHeight="false" outlineLevel="0" collapsed="false">
      <c r="A653" s="2" t="s">
        <v>700</v>
      </c>
      <c r="B653" s="2" t="s">
        <v>701</v>
      </c>
      <c r="C653" s="2" t="s">
        <v>22</v>
      </c>
      <c r="D653" s="2" t="s">
        <v>30</v>
      </c>
      <c r="E653" s="4" t="n">
        <v>1452</v>
      </c>
      <c r="F653" s="2" t="s">
        <v>31</v>
      </c>
      <c r="G653" s="2" t="s">
        <v>32</v>
      </c>
    </row>
    <row r="654" customFormat="false" ht="15" hidden="false" customHeight="false" outlineLevel="0" collapsed="false">
      <c r="A654" s="2" t="s">
        <v>702</v>
      </c>
      <c r="B654" s="2" t="s">
        <v>703</v>
      </c>
      <c r="C654" s="2" t="s">
        <v>29</v>
      </c>
      <c r="D654" s="2" t="s">
        <v>30</v>
      </c>
      <c r="E654" s="4" t="n">
        <v>2162</v>
      </c>
      <c r="F654" s="2" t="s">
        <v>31</v>
      </c>
      <c r="G654" s="2" t="s">
        <v>32</v>
      </c>
    </row>
    <row r="655" customFormat="false" ht="15" hidden="false" customHeight="false" outlineLevel="0" collapsed="false">
      <c r="A655" s="2" t="s">
        <v>702</v>
      </c>
      <c r="B655" s="2" t="s">
        <v>703</v>
      </c>
      <c r="C655" s="2" t="s">
        <v>22</v>
      </c>
      <c r="D655" s="2" t="s">
        <v>30</v>
      </c>
      <c r="E655" s="4" t="n">
        <v>2742</v>
      </c>
      <c r="F655" s="2" t="s">
        <v>31</v>
      </c>
      <c r="G655" s="2" t="s">
        <v>32</v>
      </c>
    </row>
    <row r="656" customFormat="false" ht="15" hidden="false" customHeight="false" outlineLevel="0" collapsed="false">
      <c r="A656" s="2" t="s">
        <v>704</v>
      </c>
      <c r="B656" s="2" t="s">
        <v>705</v>
      </c>
      <c r="C656" s="2" t="s">
        <v>29</v>
      </c>
      <c r="D656" s="2" t="s">
        <v>30</v>
      </c>
      <c r="E656" s="4" t="n">
        <v>1883</v>
      </c>
      <c r="F656" s="2" t="s">
        <v>31</v>
      </c>
      <c r="G656" s="2" t="s">
        <v>32</v>
      </c>
    </row>
    <row r="657" customFormat="false" ht="15" hidden="false" customHeight="false" outlineLevel="0" collapsed="false">
      <c r="A657" s="2" t="s">
        <v>704</v>
      </c>
      <c r="B657" s="2" t="s">
        <v>705</v>
      </c>
      <c r="C657" s="2" t="s">
        <v>22</v>
      </c>
      <c r="D657" s="2" t="s">
        <v>30</v>
      </c>
      <c r="E657" s="4" t="n">
        <v>1882</v>
      </c>
      <c r="F657" s="2" t="s">
        <v>31</v>
      </c>
      <c r="G657" s="2" t="s">
        <v>32</v>
      </c>
    </row>
    <row r="658" customFormat="false" ht="15" hidden="false" customHeight="false" outlineLevel="0" collapsed="false">
      <c r="A658" s="2" t="s">
        <v>706</v>
      </c>
      <c r="B658" s="2" t="s">
        <v>707</v>
      </c>
      <c r="C658" s="2" t="s">
        <v>29</v>
      </c>
      <c r="D658" s="2" t="s">
        <v>30</v>
      </c>
      <c r="E658" s="4" t="n">
        <v>2463</v>
      </c>
      <c r="F658" s="2" t="s">
        <v>31</v>
      </c>
      <c r="G658" s="2" t="s">
        <v>32</v>
      </c>
    </row>
    <row r="659" customFormat="false" ht="15" hidden="false" customHeight="false" outlineLevel="0" collapsed="false">
      <c r="A659" s="2" t="s">
        <v>706</v>
      </c>
      <c r="B659" s="2" t="s">
        <v>707</v>
      </c>
      <c r="C659" s="2" t="s">
        <v>22</v>
      </c>
      <c r="D659" s="2" t="s">
        <v>30</v>
      </c>
      <c r="E659" s="4" t="n">
        <v>2698</v>
      </c>
      <c r="F659" s="2" t="s">
        <v>31</v>
      </c>
      <c r="G659" s="2" t="s">
        <v>32</v>
      </c>
    </row>
    <row r="660" customFormat="false" ht="15" hidden="false" customHeight="false" outlineLevel="0" collapsed="false">
      <c r="A660" s="2" t="s">
        <v>708</v>
      </c>
      <c r="B660" s="2" t="s">
        <v>709</v>
      </c>
      <c r="C660" s="2" t="s">
        <v>29</v>
      </c>
      <c r="D660" s="2" t="s">
        <v>30</v>
      </c>
      <c r="E660" s="4" t="n">
        <v>1573</v>
      </c>
      <c r="F660" s="2" t="s">
        <v>31</v>
      </c>
      <c r="G660" s="2" t="s">
        <v>32</v>
      </c>
    </row>
    <row r="661" customFormat="false" ht="15" hidden="false" customHeight="false" outlineLevel="0" collapsed="false">
      <c r="A661" s="2" t="s">
        <v>708</v>
      </c>
      <c r="B661" s="2" t="s">
        <v>709</v>
      </c>
      <c r="C661" s="2" t="s">
        <v>22</v>
      </c>
      <c r="D661" s="2" t="s">
        <v>30</v>
      </c>
      <c r="E661" s="4" t="n">
        <v>1868</v>
      </c>
      <c r="F661" s="2" t="s">
        <v>31</v>
      </c>
      <c r="G661" s="2" t="s">
        <v>32</v>
      </c>
    </row>
    <row r="662" customFormat="false" ht="15" hidden="false" customHeight="false" outlineLevel="0" collapsed="false">
      <c r="A662" s="2" t="s">
        <v>710</v>
      </c>
      <c r="B662" s="2" t="s">
        <v>711</v>
      </c>
      <c r="C662" s="2" t="s">
        <v>29</v>
      </c>
      <c r="D662" s="2" t="s">
        <v>30</v>
      </c>
      <c r="E662" s="4" t="n">
        <v>3548</v>
      </c>
      <c r="F662" s="2" t="s">
        <v>31</v>
      </c>
      <c r="G662" s="2" t="s">
        <v>32</v>
      </c>
    </row>
    <row r="663" customFormat="false" ht="15" hidden="false" customHeight="false" outlineLevel="0" collapsed="false">
      <c r="A663" s="2" t="s">
        <v>710</v>
      </c>
      <c r="B663" s="2" t="s">
        <v>711</v>
      </c>
      <c r="C663" s="2" t="s">
        <v>22</v>
      </c>
      <c r="D663" s="2" t="s">
        <v>30</v>
      </c>
      <c r="E663" s="4" t="n">
        <v>4253</v>
      </c>
      <c r="F663" s="2" t="s">
        <v>31</v>
      </c>
      <c r="G663" s="2" t="s">
        <v>32</v>
      </c>
    </row>
    <row r="664" customFormat="false" ht="15" hidden="false" customHeight="false" outlineLevel="0" collapsed="false">
      <c r="A664" s="2" t="s">
        <v>712</v>
      </c>
      <c r="B664" s="2" t="s">
        <v>713</v>
      </c>
      <c r="C664" s="2" t="s">
        <v>29</v>
      </c>
      <c r="D664" s="2" t="s">
        <v>30</v>
      </c>
      <c r="E664" s="4" t="n">
        <v>3769</v>
      </c>
      <c r="F664" s="2" t="s">
        <v>31</v>
      </c>
      <c r="G664" s="2" t="s">
        <v>32</v>
      </c>
    </row>
    <row r="665" customFormat="false" ht="15" hidden="false" customHeight="false" outlineLevel="0" collapsed="false">
      <c r="A665" s="2" t="s">
        <v>712</v>
      </c>
      <c r="B665" s="2" t="s">
        <v>713</v>
      </c>
      <c r="C665" s="2" t="s">
        <v>22</v>
      </c>
      <c r="D665" s="2" t="s">
        <v>30</v>
      </c>
      <c r="E665" s="4" t="n">
        <v>4440</v>
      </c>
      <c r="F665" s="2" t="s">
        <v>31</v>
      </c>
      <c r="G665" s="2" t="s">
        <v>32</v>
      </c>
    </row>
    <row r="666" customFormat="false" ht="15" hidden="false" customHeight="false" outlineLevel="0" collapsed="false">
      <c r="A666" s="2" t="s">
        <v>714</v>
      </c>
      <c r="B666" s="2" t="s">
        <v>715</v>
      </c>
      <c r="C666" s="2" t="s">
        <v>29</v>
      </c>
      <c r="D666" s="2" t="s">
        <v>30</v>
      </c>
      <c r="E666" s="4" t="n">
        <v>4811</v>
      </c>
      <c r="F666" s="2" t="s">
        <v>31</v>
      </c>
      <c r="G666" s="2" t="s">
        <v>32</v>
      </c>
    </row>
    <row r="667" customFormat="false" ht="15" hidden="false" customHeight="false" outlineLevel="0" collapsed="false">
      <c r="A667" s="2" t="s">
        <v>714</v>
      </c>
      <c r="B667" s="2" t="s">
        <v>715</v>
      </c>
      <c r="C667" s="2" t="s">
        <v>22</v>
      </c>
      <c r="D667" s="2" t="s">
        <v>30</v>
      </c>
      <c r="E667" s="4" t="n">
        <v>6226</v>
      </c>
      <c r="F667" s="2" t="s">
        <v>31</v>
      </c>
      <c r="G667" s="2" t="s">
        <v>32</v>
      </c>
    </row>
    <row r="668" customFormat="false" ht="15" hidden="false" customHeight="false" outlineLevel="0" collapsed="false">
      <c r="A668" s="2" t="s">
        <v>716</v>
      </c>
      <c r="B668" s="2" t="s">
        <v>717</v>
      </c>
      <c r="C668" s="2" t="s">
        <v>29</v>
      </c>
      <c r="D668" s="2" t="s">
        <v>30</v>
      </c>
      <c r="E668" s="4" t="n">
        <v>1018</v>
      </c>
      <c r="F668" s="2" t="s">
        <v>31</v>
      </c>
      <c r="G668" s="2" t="s">
        <v>32</v>
      </c>
    </row>
    <row r="669" customFormat="false" ht="15" hidden="false" customHeight="false" outlineLevel="0" collapsed="false">
      <c r="A669" s="2" t="s">
        <v>716</v>
      </c>
      <c r="B669" s="2" t="s">
        <v>717</v>
      </c>
      <c r="C669" s="2" t="s">
        <v>22</v>
      </c>
      <c r="D669" s="2" t="s">
        <v>30</v>
      </c>
      <c r="E669" s="4" t="n">
        <v>1704</v>
      </c>
      <c r="F669" s="2" t="s">
        <v>31</v>
      </c>
      <c r="G669" s="2" t="s">
        <v>32</v>
      </c>
    </row>
    <row r="670" customFormat="false" ht="15" hidden="false" customHeight="false" outlineLevel="0" collapsed="false">
      <c r="A670" s="2" t="s">
        <v>718</v>
      </c>
      <c r="B670" s="2" t="s">
        <v>719</v>
      </c>
      <c r="C670" s="2" t="s">
        <v>29</v>
      </c>
      <c r="D670" s="2" t="s">
        <v>30</v>
      </c>
      <c r="E670" s="4" t="n">
        <v>2112</v>
      </c>
      <c r="F670" s="2" t="s">
        <v>31</v>
      </c>
      <c r="G670" s="2" t="s">
        <v>32</v>
      </c>
    </row>
    <row r="671" customFormat="false" ht="15" hidden="false" customHeight="false" outlineLevel="0" collapsed="false">
      <c r="A671" s="2" t="s">
        <v>718</v>
      </c>
      <c r="B671" s="2" t="s">
        <v>719</v>
      </c>
      <c r="C671" s="2" t="s">
        <v>22</v>
      </c>
      <c r="D671" s="2" t="s">
        <v>30</v>
      </c>
      <c r="E671" s="4" t="n">
        <v>2760</v>
      </c>
      <c r="F671" s="2" t="s">
        <v>31</v>
      </c>
      <c r="G671" s="2" t="s">
        <v>32</v>
      </c>
    </row>
    <row r="672" customFormat="false" ht="15" hidden="false" customHeight="false" outlineLevel="0" collapsed="false">
      <c r="A672" s="2" t="s">
        <v>720</v>
      </c>
      <c r="B672" s="2" t="s">
        <v>721</v>
      </c>
      <c r="C672" s="2" t="s">
        <v>29</v>
      </c>
      <c r="D672" s="2" t="s">
        <v>30</v>
      </c>
      <c r="E672" s="4" t="n">
        <v>1650</v>
      </c>
      <c r="F672" s="2" t="s">
        <v>31</v>
      </c>
      <c r="G672" s="2" t="s">
        <v>32</v>
      </c>
    </row>
    <row r="673" customFormat="false" ht="15" hidden="false" customHeight="false" outlineLevel="0" collapsed="false">
      <c r="A673" s="2" t="s">
        <v>720</v>
      </c>
      <c r="B673" s="2" t="s">
        <v>721</v>
      </c>
      <c r="C673" s="2" t="s">
        <v>22</v>
      </c>
      <c r="D673" s="2" t="s">
        <v>30</v>
      </c>
      <c r="E673" s="4" t="n">
        <v>2546</v>
      </c>
      <c r="F673" s="2" t="s">
        <v>31</v>
      </c>
      <c r="G673" s="2" t="s">
        <v>32</v>
      </c>
    </row>
    <row r="674" customFormat="false" ht="15" hidden="false" customHeight="false" outlineLevel="0" collapsed="false">
      <c r="A674" s="2" t="s">
        <v>722</v>
      </c>
      <c r="B674" s="2" t="s">
        <v>723</v>
      </c>
      <c r="C674" s="2" t="s">
        <v>29</v>
      </c>
      <c r="D674" s="2" t="s">
        <v>30</v>
      </c>
      <c r="E674" s="4" t="n">
        <v>1214</v>
      </c>
      <c r="F674" s="2" t="s">
        <v>31</v>
      </c>
      <c r="G674" s="2" t="s">
        <v>32</v>
      </c>
    </row>
    <row r="675" customFormat="false" ht="15" hidden="false" customHeight="false" outlineLevel="0" collapsed="false">
      <c r="A675" s="2" t="s">
        <v>722</v>
      </c>
      <c r="B675" s="2" t="s">
        <v>723</v>
      </c>
      <c r="C675" s="2" t="s">
        <v>22</v>
      </c>
      <c r="D675" s="2" t="s">
        <v>30</v>
      </c>
      <c r="E675" s="4" t="n">
        <v>1546</v>
      </c>
      <c r="F675" s="2" t="s">
        <v>31</v>
      </c>
      <c r="G675" s="2" t="s">
        <v>32</v>
      </c>
    </row>
    <row r="676" customFormat="false" ht="15" hidden="false" customHeight="false" outlineLevel="0" collapsed="false">
      <c r="A676" s="2" t="s">
        <v>724</v>
      </c>
      <c r="B676" s="2" t="s">
        <v>725</v>
      </c>
      <c r="C676" s="2" t="s">
        <v>29</v>
      </c>
      <c r="D676" s="2" t="s">
        <v>30</v>
      </c>
      <c r="E676" s="4" t="n">
        <v>1641</v>
      </c>
      <c r="F676" s="2" t="s">
        <v>31</v>
      </c>
      <c r="G676" s="2" t="s">
        <v>32</v>
      </c>
    </row>
    <row r="677" customFormat="false" ht="15" hidden="false" customHeight="false" outlineLevel="0" collapsed="false">
      <c r="A677" s="2" t="s">
        <v>724</v>
      </c>
      <c r="B677" s="2" t="s">
        <v>725</v>
      </c>
      <c r="C677" s="2" t="s">
        <v>22</v>
      </c>
      <c r="D677" s="2" t="s">
        <v>30</v>
      </c>
      <c r="E677" s="4" t="n">
        <v>2559</v>
      </c>
      <c r="F677" s="2" t="s">
        <v>31</v>
      </c>
      <c r="G677" s="2" t="s">
        <v>32</v>
      </c>
    </row>
    <row r="678" customFormat="false" ht="15" hidden="false" customHeight="false" outlineLevel="0" collapsed="false">
      <c r="A678" s="2" t="s">
        <v>726</v>
      </c>
      <c r="B678" s="2" t="s">
        <v>727</v>
      </c>
      <c r="C678" s="2" t="s">
        <v>29</v>
      </c>
      <c r="D678" s="2" t="s">
        <v>30</v>
      </c>
      <c r="E678" s="4" t="n">
        <v>1349</v>
      </c>
      <c r="F678" s="2" t="s">
        <v>31</v>
      </c>
      <c r="G678" s="2" t="s">
        <v>32</v>
      </c>
    </row>
    <row r="679" customFormat="false" ht="15" hidden="false" customHeight="false" outlineLevel="0" collapsed="false">
      <c r="A679" s="2" t="s">
        <v>726</v>
      </c>
      <c r="B679" s="2" t="s">
        <v>727</v>
      </c>
      <c r="C679" s="2" t="s">
        <v>22</v>
      </c>
      <c r="D679" s="2" t="s">
        <v>30</v>
      </c>
      <c r="E679" s="4" t="n">
        <v>1675</v>
      </c>
      <c r="F679" s="2" t="s">
        <v>31</v>
      </c>
      <c r="G679" s="2" t="s">
        <v>32</v>
      </c>
    </row>
    <row r="680" customFormat="false" ht="15" hidden="false" customHeight="false" outlineLevel="0" collapsed="false">
      <c r="A680" s="2" t="s">
        <v>728</v>
      </c>
      <c r="B680" s="2" t="s">
        <v>729</v>
      </c>
      <c r="C680" s="2" t="s">
        <v>29</v>
      </c>
      <c r="D680" s="2" t="s">
        <v>30</v>
      </c>
      <c r="E680" s="4" t="n">
        <v>791</v>
      </c>
      <c r="F680" s="2" t="s">
        <v>31</v>
      </c>
      <c r="G680" s="2" t="s">
        <v>32</v>
      </c>
    </row>
    <row r="681" customFormat="false" ht="15" hidden="false" customHeight="false" outlineLevel="0" collapsed="false">
      <c r="A681" s="2" t="s">
        <v>728</v>
      </c>
      <c r="B681" s="2" t="s">
        <v>729</v>
      </c>
      <c r="C681" s="2" t="s">
        <v>22</v>
      </c>
      <c r="D681" s="2" t="s">
        <v>30</v>
      </c>
      <c r="E681" s="4" t="n">
        <v>1555</v>
      </c>
      <c r="F681" s="2" t="s">
        <v>31</v>
      </c>
      <c r="G681" s="2" t="s">
        <v>32</v>
      </c>
    </row>
    <row r="682" customFormat="false" ht="15" hidden="false" customHeight="false" outlineLevel="0" collapsed="false">
      <c r="A682" s="2" t="s">
        <v>730</v>
      </c>
      <c r="B682" s="2" t="s">
        <v>731</v>
      </c>
      <c r="C682" s="2" t="s">
        <v>29</v>
      </c>
      <c r="D682" s="2" t="s">
        <v>30</v>
      </c>
      <c r="E682" s="4" t="n">
        <v>939</v>
      </c>
      <c r="F682" s="2" t="s">
        <v>31</v>
      </c>
      <c r="G682" s="2" t="s">
        <v>32</v>
      </c>
    </row>
    <row r="683" customFormat="false" ht="15" hidden="false" customHeight="false" outlineLevel="0" collapsed="false">
      <c r="A683" s="2" t="s">
        <v>730</v>
      </c>
      <c r="B683" s="2" t="s">
        <v>731</v>
      </c>
      <c r="C683" s="2" t="s">
        <v>22</v>
      </c>
      <c r="D683" s="2" t="s">
        <v>30</v>
      </c>
      <c r="E683" s="4" t="n">
        <v>1603</v>
      </c>
      <c r="F683" s="2" t="s">
        <v>31</v>
      </c>
      <c r="G683" s="2" t="s">
        <v>32</v>
      </c>
    </row>
    <row r="684" customFormat="false" ht="15" hidden="false" customHeight="false" outlineLevel="0" collapsed="false">
      <c r="A684" s="2" t="s">
        <v>732</v>
      </c>
      <c r="B684" s="2" t="s">
        <v>154</v>
      </c>
      <c r="C684" s="2" t="s">
        <v>29</v>
      </c>
      <c r="D684" s="2" t="s">
        <v>30</v>
      </c>
      <c r="E684" s="4" t="n">
        <v>1178</v>
      </c>
      <c r="F684" s="2" t="s">
        <v>31</v>
      </c>
      <c r="G684" s="2" t="s">
        <v>32</v>
      </c>
    </row>
    <row r="685" customFormat="false" ht="15" hidden="false" customHeight="false" outlineLevel="0" collapsed="false">
      <c r="A685" s="2" t="s">
        <v>732</v>
      </c>
      <c r="B685" s="2" t="s">
        <v>154</v>
      </c>
      <c r="C685" s="2" t="s">
        <v>22</v>
      </c>
      <c r="D685" s="2" t="s">
        <v>30</v>
      </c>
      <c r="E685" s="4" t="n">
        <v>1577</v>
      </c>
      <c r="F685" s="2" t="s">
        <v>31</v>
      </c>
      <c r="G685" s="2" t="s">
        <v>32</v>
      </c>
    </row>
    <row r="686" customFormat="false" ht="15" hidden="false" customHeight="false" outlineLevel="0" collapsed="false">
      <c r="A686" s="2" t="s">
        <v>733</v>
      </c>
      <c r="B686" s="2" t="s">
        <v>734</v>
      </c>
      <c r="C686" s="2" t="s">
        <v>29</v>
      </c>
      <c r="D686" s="2" t="s">
        <v>30</v>
      </c>
      <c r="E686" s="4" t="n">
        <v>1418</v>
      </c>
      <c r="F686" s="2" t="s">
        <v>31</v>
      </c>
      <c r="G686" s="2" t="s">
        <v>32</v>
      </c>
    </row>
    <row r="687" customFormat="false" ht="15" hidden="false" customHeight="false" outlineLevel="0" collapsed="false">
      <c r="A687" s="2" t="s">
        <v>733</v>
      </c>
      <c r="B687" s="2" t="s">
        <v>734</v>
      </c>
      <c r="C687" s="2" t="s">
        <v>22</v>
      </c>
      <c r="D687" s="2" t="s">
        <v>30</v>
      </c>
      <c r="E687" s="4" t="n">
        <v>1660</v>
      </c>
      <c r="F687" s="2" t="s">
        <v>31</v>
      </c>
      <c r="G687" s="2" t="s">
        <v>32</v>
      </c>
    </row>
    <row r="688" customFormat="false" ht="15" hidden="false" customHeight="false" outlineLevel="0" collapsed="false">
      <c r="A688" s="2" t="s">
        <v>735</v>
      </c>
      <c r="B688" s="2" t="s">
        <v>736</v>
      </c>
      <c r="C688" s="2" t="s">
        <v>29</v>
      </c>
      <c r="D688" s="2" t="s">
        <v>30</v>
      </c>
      <c r="E688" s="4" t="n">
        <v>2798</v>
      </c>
      <c r="F688" s="2" t="s">
        <v>31</v>
      </c>
      <c r="G688" s="2" t="s">
        <v>32</v>
      </c>
    </row>
    <row r="689" customFormat="false" ht="15" hidden="false" customHeight="false" outlineLevel="0" collapsed="false">
      <c r="A689" s="2" t="s">
        <v>735</v>
      </c>
      <c r="B689" s="2" t="s">
        <v>736</v>
      </c>
      <c r="C689" s="2" t="s">
        <v>22</v>
      </c>
      <c r="D689" s="2" t="s">
        <v>30</v>
      </c>
      <c r="E689" s="4" t="n">
        <v>4347</v>
      </c>
      <c r="F689" s="2" t="s">
        <v>31</v>
      </c>
      <c r="G689" s="2" t="s">
        <v>32</v>
      </c>
    </row>
    <row r="690" customFormat="false" ht="15" hidden="false" customHeight="false" outlineLevel="0" collapsed="false">
      <c r="A690" s="2" t="s">
        <v>737</v>
      </c>
      <c r="B690" s="2" t="s">
        <v>738</v>
      </c>
      <c r="C690" s="2" t="s">
        <v>29</v>
      </c>
      <c r="D690" s="2" t="s">
        <v>30</v>
      </c>
      <c r="E690" s="4" t="n">
        <v>2189</v>
      </c>
      <c r="F690" s="2" t="s">
        <v>31</v>
      </c>
      <c r="G690" s="2" t="s">
        <v>32</v>
      </c>
    </row>
    <row r="691" customFormat="false" ht="15" hidden="false" customHeight="false" outlineLevel="0" collapsed="false">
      <c r="A691" s="2" t="s">
        <v>737</v>
      </c>
      <c r="B691" s="2" t="s">
        <v>738</v>
      </c>
      <c r="C691" s="2" t="s">
        <v>22</v>
      </c>
      <c r="D691" s="2" t="s">
        <v>30</v>
      </c>
      <c r="E691" s="4" t="n">
        <v>3113</v>
      </c>
      <c r="F691" s="2" t="s">
        <v>31</v>
      </c>
      <c r="G691" s="2" t="s">
        <v>32</v>
      </c>
    </row>
    <row r="692" customFormat="false" ht="15" hidden="false" customHeight="false" outlineLevel="0" collapsed="false">
      <c r="A692" s="2" t="s">
        <v>739</v>
      </c>
      <c r="B692" s="2" t="s">
        <v>740</v>
      </c>
      <c r="C692" s="2" t="s">
        <v>29</v>
      </c>
      <c r="D692" s="2" t="s">
        <v>30</v>
      </c>
      <c r="E692" s="4" t="n">
        <v>1272</v>
      </c>
      <c r="F692" s="2" t="s">
        <v>31</v>
      </c>
      <c r="G692" s="2" t="s">
        <v>32</v>
      </c>
    </row>
    <row r="693" customFormat="false" ht="15" hidden="false" customHeight="false" outlineLevel="0" collapsed="false">
      <c r="A693" s="2" t="s">
        <v>739</v>
      </c>
      <c r="B693" s="2" t="s">
        <v>740</v>
      </c>
      <c r="C693" s="2" t="s">
        <v>22</v>
      </c>
      <c r="D693" s="2" t="s">
        <v>30</v>
      </c>
      <c r="E693" s="4" t="n">
        <v>1840</v>
      </c>
      <c r="F693" s="2" t="s">
        <v>31</v>
      </c>
      <c r="G693" s="2" t="s">
        <v>32</v>
      </c>
    </row>
    <row r="694" customFormat="false" ht="15" hidden="false" customHeight="false" outlineLevel="0" collapsed="false">
      <c r="A694" s="2" t="s">
        <v>741</v>
      </c>
      <c r="B694" s="2" t="s">
        <v>742</v>
      </c>
      <c r="C694" s="2" t="s">
        <v>29</v>
      </c>
      <c r="D694" s="2" t="s">
        <v>30</v>
      </c>
      <c r="E694" s="4" t="n">
        <v>2375</v>
      </c>
      <c r="F694" s="2" t="s">
        <v>31</v>
      </c>
      <c r="G694" s="2" t="s">
        <v>32</v>
      </c>
    </row>
    <row r="695" customFormat="false" ht="15" hidden="false" customHeight="false" outlineLevel="0" collapsed="false">
      <c r="A695" s="2" t="s">
        <v>741</v>
      </c>
      <c r="B695" s="2" t="s">
        <v>742</v>
      </c>
      <c r="C695" s="2" t="s">
        <v>22</v>
      </c>
      <c r="D695" s="2" t="s">
        <v>30</v>
      </c>
      <c r="E695" s="4" t="n">
        <v>2644</v>
      </c>
      <c r="F695" s="2" t="s">
        <v>31</v>
      </c>
      <c r="G695" s="2" t="s">
        <v>32</v>
      </c>
    </row>
    <row r="696" customFormat="false" ht="15" hidden="false" customHeight="false" outlineLevel="0" collapsed="false">
      <c r="A696" s="2" t="s">
        <v>743</v>
      </c>
      <c r="B696" s="2" t="s">
        <v>744</v>
      </c>
      <c r="C696" s="2" t="s">
        <v>29</v>
      </c>
      <c r="D696" s="2" t="s">
        <v>30</v>
      </c>
      <c r="E696" s="4" t="n">
        <v>1427</v>
      </c>
      <c r="F696" s="2" t="s">
        <v>31</v>
      </c>
      <c r="G696" s="2" t="s">
        <v>32</v>
      </c>
    </row>
    <row r="697" customFormat="false" ht="15" hidden="false" customHeight="false" outlineLevel="0" collapsed="false">
      <c r="A697" s="2" t="s">
        <v>743</v>
      </c>
      <c r="B697" s="2" t="s">
        <v>744</v>
      </c>
      <c r="C697" s="2" t="s">
        <v>22</v>
      </c>
      <c r="D697" s="2" t="s">
        <v>30</v>
      </c>
      <c r="E697" s="4" t="n">
        <v>1521</v>
      </c>
      <c r="F697" s="2" t="s">
        <v>31</v>
      </c>
      <c r="G697" s="2" t="s">
        <v>32</v>
      </c>
    </row>
    <row r="698" customFormat="false" ht="15" hidden="false" customHeight="false" outlineLevel="0" collapsed="false">
      <c r="A698" s="2" t="s">
        <v>745</v>
      </c>
      <c r="B698" s="2" t="s">
        <v>746</v>
      </c>
      <c r="C698" s="2" t="s">
        <v>29</v>
      </c>
      <c r="D698" s="2" t="s">
        <v>30</v>
      </c>
      <c r="E698" s="4" t="n">
        <v>1272</v>
      </c>
      <c r="F698" s="2" t="s">
        <v>31</v>
      </c>
      <c r="G698" s="2" t="s">
        <v>32</v>
      </c>
    </row>
    <row r="699" customFormat="false" ht="15" hidden="false" customHeight="false" outlineLevel="0" collapsed="false">
      <c r="A699" s="2" t="s">
        <v>745</v>
      </c>
      <c r="B699" s="2" t="s">
        <v>746</v>
      </c>
      <c r="C699" s="2" t="s">
        <v>22</v>
      </c>
      <c r="D699" s="2" t="s">
        <v>30</v>
      </c>
      <c r="E699" s="4" t="n">
        <v>1619</v>
      </c>
      <c r="F699" s="2" t="s">
        <v>31</v>
      </c>
      <c r="G699" s="2" t="s">
        <v>32</v>
      </c>
    </row>
    <row r="700" customFormat="false" ht="15" hidden="false" customHeight="false" outlineLevel="0" collapsed="false">
      <c r="A700" s="2" t="s">
        <v>747</v>
      </c>
      <c r="B700" s="2" t="s">
        <v>748</v>
      </c>
      <c r="C700" s="2" t="s">
        <v>29</v>
      </c>
      <c r="D700" s="2" t="s">
        <v>30</v>
      </c>
      <c r="E700" s="4" t="n">
        <v>1500</v>
      </c>
      <c r="F700" s="2" t="s">
        <v>31</v>
      </c>
      <c r="G700" s="2" t="s">
        <v>32</v>
      </c>
    </row>
    <row r="701" customFormat="false" ht="15" hidden="false" customHeight="false" outlineLevel="0" collapsed="false">
      <c r="A701" s="2" t="s">
        <v>747</v>
      </c>
      <c r="B701" s="2" t="s">
        <v>748</v>
      </c>
      <c r="C701" s="2" t="s">
        <v>22</v>
      </c>
      <c r="D701" s="2" t="s">
        <v>30</v>
      </c>
      <c r="E701" s="4" t="n">
        <v>2019</v>
      </c>
      <c r="F701" s="2" t="s">
        <v>31</v>
      </c>
      <c r="G701" s="2" t="s">
        <v>32</v>
      </c>
    </row>
    <row r="702" customFormat="false" ht="15" hidden="false" customHeight="false" outlineLevel="0" collapsed="false">
      <c r="A702" s="2" t="s">
        <v>749</v>
      </c>
      <c r="B702" s="2" t="s">
        <v>750</v>
      </c>
      <c r="C702" s="2" t="s">
        <v>29</v>
      </c>
      <c r="D702" s="2" t="s">
        <v>30</v>
      </c>
      <c r="E702" s="4" t="n">
        <v>1925</v>
      </c>
      <c r="F702" s="2" t="s">
        <v>31</v>
      </c>
      <c r="G702" s="2" t="s">
        <v>32</v>
      </c>
    </row>
    <row r="703" customFormat="false" ht="15" hidden="false" customHeight="false" outlineLevel="0" collapsed="false">
      <c r="A703" s="2" t="s">
        <v>749</v>
      </c>
      <c r="B703" s="2" t="s">
        <v>750</v>
      </c>
      <c r="C703" s="2" t="s">
        <v>22</v>
      </c>
      <c r="D703" s="2" t="s">
        <v>30</v>
      </c>
      <c r="E703" s="4" t="n">
        <v>2979</v>
      </c>
      <c r="F703" s="2" t="s">
        <v>31</v>
      </c>
      <c r="G703" s="2" t="s">
        <v>32</v>
      </c>
    </row>
    <row r="704" customFormat="false" ht="15" hidden="false" customHeight="false" outlineLevel="0" collapsed="false">
      <c r="A704" s="2" t="s">
        <v>751</v>
      </c>
      <c r="B704" s="2" t="s">
        <v>752</v>
      </c>
      <c r="C704" s="2" t="s">
        <v>29</v>
      </c>
      <c r="D704" s="2" t="s">
        <v>30</v>
      </c>
      <c r="E704" s="4" t="n">
        <v>1531</v>
      </c>
      <c r="F704" s="2" t="s">
        <v>31</v>
      </c>
      <c r="G704" s="2" t="s">
        <v>32</v>
      </c>
    </row>
    <row r="705" customFormat="false" ht="15" hidden="false" customHeight="false" outlineLevel="0" collapsed="false">
      <c r="A705" s="2" t="s">
        <v>751</v>
      </c>
      <c r="B705" s="2" t="s">
        <v>752</v>
      </c>
      <c r="C705" s="2" t="s">
        <v>22</v>
      </c>
      <c r="D705" s="2" t="s">
        <v>30</v>
      </c>
      <c r="E705" s="4" t="n">
        <v>2182</v>
      </c>
      <c r="F705" s="2" t="s">
        <v>31</v>
      </c>
      <c r="G705" s="2" t="s">
        <v>32</v>
      </c>
    </row>
    <row r="706" customFormat="false" ht="15" hidden="false" customHeight="false" outlineLevel="0" collapsed="false">
      <c r="A706" s="2" t="s">
        <v>753</v>
      </c>
      <c r="B706" s="2" t="s">
        <v>754</v>
      </c>
      <c r="C706" s="2" t="s">
        <v>29</v>
      </c>
      <c r="D706" s="2" t="s">
        <v>30</v>
      </c>
      <c r="E706" s="4" t="n">
        <v>724</v>
      </c>
      <c r="F706" s="2" t="s">
        <v>31</v>
      </c>
      <c r="G706" s="2" t="s">
        <v>32</v>
      </c>
    </row>
    <row r="707" customFormat="false" ht="15" hidden="false" customHeight="false" outlineLevel="0" collapsed="false">
      <c r="A707" s="2" t="s">
        <v>753</v>
      </c>
      <c r="B707" s="2" t="s">
        <v>754</v>
      </c>
      <c r="C707" s="2" t="s">
        <v>22</v>
      </c>
      <c r="D707" s="2" t="s">
        <v>30</v>
      </c>
      <c r="E707" s="4" t="n">
        <v>1126</v>
      </c>
      <c r="F707" s="2" t="s">
        <v>31</v>
      </c>
      <c r="G707" s="2" t="s">
        <v>32</v>
      </c>
    </row>
    <row r="708" customFormat="false" ht="15" hidden="false" customHeight="false" outlineLevel="0" collapsed="false">
      <c r="A708" s="2" t="s">
        <v>755</v>
      </c>
      <c r="B708" s="2" t="s">
        <v>756</v>
      </c>
      <c r="C708" s="2" t="s">
        <v>29</v>
      </c>
      <c r="D708" s="2" t="s">
        <v>30</v>
      </c>
      <c r="E708" s="4" t="n">
        <v>3972</v>
      </c>
      <c r="F708" s="2" t="s">
        <v>31</v>
      </c>
      <c r="G708" s="2" t="s">
        <v>32</v>
      </c>
    </row>
    <row r="709" customFormat="false" ht="15" hidden="false" customHeight="false" outlineLevel="0" collapsed="false">
      <c r="A709" s="2" t="s">
        <v>755</v>
      </c>
      <c r="B709" s="2" t="s">
        <v>756</v>
      </c>
      <c r="C709" s="2" t="s">
        <v>22</v>
      </c>
      <c r="D709" s="2" t="s">
        <v>30</v>
      </c>
      <c r="E709" s="4" t="n">
        <v>4881</v>
      </c>
      <c r="F709" s="2" t="s">
        <v>31</v>
      </c>
      <c r="G709" s="2" t="s">
        <v>32</v>
      </c>
    </row>
    <row r="710" customFormat="false" ht="15" hidden="false" customHeight="false" outlineLevel="0" collapsed="false">
      <c r="A710" s="2" t="s">
        <v>757</v>
      </c>
      <c r="B710" s="2" t="s">
        <v>758</v>
      </c>
      <c r="C710" s="2" t="s">
        <v>29</v>
      </c>
      <c r="D710" s="2" t="s">
        <v>30</v>
      </c>
      <c r="E710" s="4" t="n">
        <v>2171</v>
      </c>
      <c r="F710" s="2" t="s">
        <v>31</v>
      </c>
      <c r="G710" s="2" t="s">
        <v>32</v>
      </c>
    </row>
    <row r="711" customFormat="false" ht="15" hidden="false" customHeight="false" outlineLevel="0" collapsed="false">
      <c r="A711" s="2" t="s">
        <v>757</v>
      </c>
      <c r="B711" s="2" t="s">
        <v>758</v>
      </c>
      <c r="C711" s="2" t="s">
        <v>22</v>
      </c>
      <c r="D711" s="2" t="s">
        <v>30</v>
      </c>
      <c r="E711" s="4" t="n">
        <v>2992</v>
      </c>
      <c r="F711" s="2" t="s">
        <v>31</v>
      </c>
      <c r="G711" s="2" t="s">
        <v>32</v>
      </c>
    </row>
    <row r="712" customFormat="false" ht="15" hidden="false" customHeight="false" outlineLevel="0" collapsed="false">
      <c r="A712" s="2" t="s">
        <v>759</v>
      </c>
      <c r="B712" s="2" t="s">
        <v>760</v>
      </c>
      <c r="C712" s="2" t="s">
        <v>29</v>
      </c>
      <c r="D712" s="2" t="s">
        <v>30</v>
      </c>
      <c r="E712" s="4" t="n">
        <v>307</v>
      </c>
      <c r="F712" s="2" t="s">
        <v>31</v>
      </c>
      <c r="G712" s="2" t="s">
        <v>32</v>
      </c>
    </row>
    <row r="713" customFormat="false" ht="15" hidden="false" customHeight="false" outlineLevel="0" collapsed="false">
      <c r="A713" s="2" t="s">
        <v>759</v>
      </c>
      <c r="B713" s="2" t="s">
        <v>760</v>
      </c>
      <c r="C713" s="2" t="s">
        <v>22</v>
      </c>
      <c r="D713" s="2" t="s">
        <v>30</v>
      </c>
      <c r="E713" s="4" t="n">
        <v>315</v>
      </c>
      <c r="F713" s="2" t="s">
        <v>31</v>
      </c>
      <c r="G713" s="2" t="s">
        <v>32</v>
      </c>
    </row>
    <row r="714" customFormat="false" ht="15" hidden="false" customHeight="false" outlineLevel="0" collapsed="false">
      <c r="A714" s="2" t="s">
        <v>761</v>
      </c>
      <c r="B714" s="2" t="s">
        <v>762</v>
      </c>
      <c r="C714" s="2" t="s">
        <v>29</v>
      </c>
      <c r="D714" s="2" t="s">
        <v>30</v>
      </c>
      <c r="E714" s="4" t="n">
        <v>2393</v>
      </c>
      <c r="F714" s="2" t="s">
        <v>31</v>
      </c>
      <c r="G714" s="2" t="s">
        <v>32</v>
      </c>
    </row>
    <row r="715" customFormat="false" ht="15" hidden="false" customHeight="false" outlineLevel="0" collapsed="false">
      <c r="A715" s="2" t="s">
        <v>761</v>
      </c>
      <c r="B715" s="2" t="s">
        <v>762</v>
      </c>
      <c r="C715" s="2" t="s">
        <v>22</v>
      </c>
      <c r="D715" s="2" t="s">
        <v>30</v>
      </c>
      <c r="E715" s="4" t="n">
        <v>2994</v>
      </c>
      <c r="F715" s="2" t="s">
        <v>31</v>
      </c>
      <c r="G715" s="2" t="s">
        <v>32</v>
      </c>
    </row>
    <row r="716" customFormat="false" ht="15" hidden="false" customHeight="false" outlineLevel="0" collapsed="false">
      <c r="A716" s="2" t="s">
        <v>763</v>
      </c>
      <c r="B716" s="2" t="s">
        <v>764</v>
      </c>
      <c r="C716" s="2" t="s">
        <v>29</v>
      </c>
      <c r="D716" s="2" t="s">
        <v>30</v>
      </c>
      <c r="E716" s="4" t="n">
        <v>1715</v>
      </c>
      <c r="F716" s="2" t="s">
        <v>31</v>
      </c>
      <c r="G716" s="2" t="s">
        <v>32</v>
      </c>
    </row>
    <row r="717" customFormat="false" ht="15" hidden="false" customHeight="false" outlineLevel="0" collapsed="false">
      <c r="A717" s="2" t="s">
        <v>763</v>
      </c>
      <c r="B717" s="2" t="s">
        <v>764</v>
      </c>
      <c r="C717" s="2" t="s">
        <v>22</v>
      </c>
      <c r="D717" s="2" t="s">
        <v>30</v>
      </c>
      <c r="E717" s="4" t="n">
        <v>2022</v>
      </c>
      <c r="F717" s="2" t="s">
        <v>31</v>
      </c>
      <c r="G717" s="2" t="s">
        <v>32</v>
      </c>
    </row>
    <row r="718" customFormat="false" ht="15" hidden="false" customHeight="false" outlineLevel="0" collapsed="false">
      <c r="A718" s="2" t="s">
        <v>765</v>
      </c>
      <c r="B718" s="2" t="s">
        <v>766</v>
      </c>
      <c r="C718" s="2" t="s">
        <v>29</v>
      </c>
      <c r="D718" s="2" t="s">
        <v>30</v>
      </c>
      <c r="E718" s="4" t="n">
        <v>1192</v>
      </c>
      <c r="F718" s="2" t="s">
        <v>31</v>
      </c>
      <c r="G718" s="2" t="s">
        <v>32</v>
      </c>
    </row>
    <row r="719" customFormat="false" ht="15" hidden="false" customHeight="false" outlineLevel="0" collapsed="false">
      <c r="A719" s="2" t="s">
        <v>765</v>
      </c>
      <c r="B719" s="2" t="s">
        <v>766</v>
      </c>
      <c r="C719" s="2" t="s">
        <v>22</v>
      </c>
      <c r="D719" s="2" t="s">
        <v>30</v>
      </c>
      <c r="E719" s="4" t="n">
        <v>1584</v>
      </c>
      <c r="F719" s="2" t="s">
        <v>31</v>
      </c>
      <c r="G719" s="2" t="s">
        <v>32</v>
      </c>
    </row>
    <row r="720" customFormat="false" ht="15" hidden="false" customHeight="false" outlineLevel="0" collapsed="false">
      <c r="A720" s="2" t="s">
        <v>767</v>
      </c>
      <c r="B720" s="2" t="s">
        <v>768</v>
      </c>
      <c r="C720" s="2" t="s">
        <v>29</v>
      </c>
      <c r="D720" s="2" t="s">
        <v>30</v>
      </c>
      <c r="E720" s="4" t="n">
        <v>1830</v>
      </c>
      <c r="F720" s="2" t="s">
        <v>31</v>
      </c>
      <c r="G720" s="2" t="s">
        <v>32</v>
      </c>
    </row>
    <row r="721" customFormat="false" ht="15" hidden="false" customHeight="false" outlineLevel="0" collapsed="false">
      <c r="A721" s="2" t="s">
        <v>767</v>
      </c>
      <c r="B721" s="2" t="s">
        <v>768</v>
      </c>
      <c r="C721" s="2" t="s">
        <v>22</v>
      </c>
      <c r="D721" s="2" t="s">
        <v>30</v>
      </c>
      <c r="E721" s="4" t="n">
        <v>2043</v>
      </c>
      <c r="F721" s="2" t="s">
        <v>31</v>
      </c>
      <c r="G721" s="2" t="s">
        <v>32</v>
      </c>
    </row>
    <row r="722" customFormat="false" ht="15" hidden="false" customHeight="false" outlineLevel="0" collapsed="false">
      <c r="A722" s="2" t="s">
        <v>769</v>
      </c>
      <c r="B722" s="2" t="s">
        <v>770</v>
      </c>
      <c r="C722" s="2" t="s">
        <v>29</v>
      </c>
      <c r="D722" s="2" t="s">
        <v>30</v>
      </c>
      <c r="E722" s="4" t="n">
        <v>2124</v>
      </c>
      <c r="F722" s="2" t="s">
        <v>31</v>
      </c>
      <c r="G722" s="2" t="s">
        <v>32</v>
      </c>
    </row>
    <row r="723" customFormat="false" ht="15" hidden="false" customHeight="false" outlineLevel="0" collapsed="false">
      <c r="A723" s="2" t="s">
        <v>769</v>
      </c>
      <c r="B723" s="2" t="s">
        <v>770</v>
      </c>
      <c r="C723" s="2" t="s">
        <v>22</v>
      </c>
      <c r="D723" s="2" t="s">
        <v>30</v>
      </c>
      <c r="E723" s="4" t="n">
        <v>2899</v>
      </c>
      <c r="F723" s="2" t="s">
        <v>31</v>
      </c>
      <c r="G723" s="2" t="s">
        <v>32</v>
      </c>
    </row>
    <row r="724" customFormat="false" ht="15" hidden="false" customHeight="false" outlineLevel="0" collapsed="false">
      <c r="A724" s="2" t="s">
        <v>771</v>
      </c>
      <c r="B724" s="2" t="s">
        <v>772</v>
      </c>
      <c r="C724" s="2" t="s">
        <v>29</v>
      </c>
      <c r="D724" s="2" t="s">
        <v>30</v>
      </c>
      <c r="E724" s="4" t="n">
        <v>2030</v>
      </c>
      <c r="F724" s="2" t="s">
        <v>31</v>
      </c>
      <c r="G724" s="2" t="s">
        <v>32</v>
      </c>
    </row>
    <row r="725" customFormat="false" ht="15" hidden="false" customHeight="false" outlineLevel="0" collapsed="false">
      <c r="A725" s="2" t="s">
        <v>771</v>
      </c>
      <c r="B725" s="2" t="s">
        <v>772</v>
      </c>
      <c r="C725" s="2" t="s">
        <v>22</v>
      </c>
      <c r="D725" s="2" t="s">
        <v>30</v>
      </c>
      <c r="E725" s="4" t="n">
        <v>2520</v>
      </c>
      <c r="F725" s="2" t="s">
        <v>31</v>
      </c>
      <c r="G725" s="2" t="s">
        <v>32</v>
      </c>
    </row>
    <row r="726" customFormat="false" ht="15" hidden="false" customHeight="false" outlineLevel="0" collapsed="false">
      <c r="A726" s="2" t="s">
        <v>773</v>
      </c>
      <c r="B726" s="2" t="s">
        <v>774</v>
      </c>
      <c r="C726" s="2" t="s">
        <v>29</v>
      </c>
      <c r="D726" s="2" t="s">
        <v>30</v>
      </c>
      <c r="E726" s="4" t="n">
        <v>936</v>
      </c>
      <c r="F726" s="2" t="s">
        <v>31</v>
      </c>
      <c r="G726" s="2" t="s">
        <v>32</v>
      </c>
    </row>
    <row r="727" customFormat="false" ht="15" hidden="false" customHeight="false" outlineLevel="0" collapsed="false">
      <c r="A727" s="2" t="s">
        <v>773</v>
      </c>
      <c r="B727" s="2" t="s">
        <v>774</v>
      </c>
      <c r="C727" s="2" t="s">
        <v>22</v>
      </c>
      <c r="D727" s="2" t="s">
        <v>30</v>
      </c>
      <c r="E727" s="4" t="n">
        <v>1556</v>
      </c>
      <c r="F727" s="2" t="s">
        <v>31</v>
      </c>
      <c r="G727" s="2" t="s">
        <v>32</v>
      </c>
    </row>
    <row r="728" customFormat="false" ht="15" hidden="false" customHeight="false" outlineLevel="0" collapsed="false">
      <c r="A728" s="2" t="s">
        <v>775</v>
      </c>
      <c r="B728" s="2" t="s">
        <v>776</v>
      </c>
      <c r="C728" s="2" t="s">
        <v>29</v>
      </c>
      <c r="D728" s="2" t="s">
        <v>30</v>
      </c>
      <c r="E728" s="4" t="n">
        <v>942</v>
      </c>
      <c r="F728" s="2" t="s">
        <v>31</v>
      </c>
      <c r="G728" s="2" t="s">
        <v>32</v>
      </c>
    </row>
    <row r="729" customFormat="false" ht="15" hidden="false" customHeight="false" outlineLevel="0" collapsed="false">
      <c r="A729" s="2" t="s">
        <v>775</v>
      </c>
      <c r="B729" s="2" t="s">
        <v>776</v>
      </c>
      <c r="C729" s="2" t="s">
        <v>22</v>
      </c>
      <c r="D729" s="2" t="s">
        <v>30</v>
      </c>
      <c r="E729" s="4" t="n">
        <v>1398</v>
      </c>
      <c r="F729" s="2" t="s">
        <v>31</v>
      </c>
      <c r="G729" s="2" t="s">
        <v>32</v>
      </c>
    </row>
    <row r="730" customFormat="false" ht="15" hidden="false" customHeight="false" outlineLevel="0" collapsed="false">
      <c r="A730" s="2" t="s">
        <v>777</v>
      </c>
      <c r="B730" s="2" t="s">
        <v>778</v>
      </c>
      <c r="C730" s="2" t="s">
        <v>29</v>
      </c>
      <c r="D730" s="2" t="s">
        <v>30</v>
      </c>
      <c r="E730" s="4" t="n">
        <v>2668</v>
      </c>
      <c r="F730" s="2" t="s">
        <v>31</v>
      </c>
      <c r="G730" s="2" t="s">
        <v>32</v>
      </c>
    </row>
    <row r="731" customFormat="false" ht="15" hidden="false" customHeight="false" outlineLevel="0" collapsed="false">
      <c r="A731" s="2" t="s">
        <v>777</v>
      </c>
      <c r="B731" s="2" t="s">
        <v>778</v>
      </c>
      <c r="C731" s="2" t="s">
        <v>22</v>
      </c>
      <c r="D731" s="2" t="s">
        <v>30</v>
      </c>
      <c r="E731" s="4" t="n">
        <v>3214</v>
      </c>
      <c r="F731" s="2" t="s">
        <v>31</v>
      </c>
      <c r="G731" s="2" t="s">
        <v>32</v>
      </c>
    </row>
    <row r="732" customFormat="false" ht="15" hidden="false" customHeight="false" outlineLevel="0" collapsed="false">
      <c r="A732" s="2" t="s">
        <v>779</v>
      </c>
      <c r="B732" s="2" t="s">
        <v>780</v>
      </c>
      <c r="C732" s="2" t="s">
        <v>29</v>
      </c>
      <c r="D732" s="2" t="s">
        <v>30</v>
      </c>
      <c r="E732" s="4" t="n">
        <v>2594</v>
      </c>
      <c r="F732" s="2" t="s">
        <v>31</v>
      </c>
      <c r="G732" s="2" t="s">
        <v>32</v>
      </c>
    </row>
    <row r="733" customFormat="false" ht="15" hidden="false" customHeight="false" outlineLevel="0" collapsed="false">
      <c r="A733" s="2" t="s">
        <v>779</v>
      </c>
      <c r="B733" s="2" t="s">
        <v>780</v>
      </c>
      <c r="C733" s="2" t="s">
        <v>22</v>
      </c>
      <c r="D733" s="2" t="s">
        <v>30</v>
      </c>
      <c r="E733" s="4" t="n">
        <v>2860</v>
      </c>
      <c r="F733" s="2" t="s">
        <v>31</v>
      </c>
      <c r="G733" s="2" t="s">
        <v>32</v>
      </c>
    </row>
    <row r="734" customFormat="false" ht="15" hidden="false" customHeight="false" outlineLevel="0" collapsed="false">
      <c r="A734" s="2" t="s">
        <v>781</v>
      </c>
      <c r="B734" s="2" t="s">
        <v>782</v>
      </c>
      <c r="C734" s="2" t="s">
        <v>29</v>
      </c>
      <c r="D734" s="2" t="s">
        <v>30</v>
      </c>
      <c r="E734" s="4" t="n">
        <v>3009</v>
      </c>
      <c r="F734" s="2" t="s">
        <v>31</v>
      </c>
      <c r="G734" s="2" t="s">
        <v>32</v>
      </c>
    </row>
    <row r="735" customFormat="false" ht="15" hidden="false" customHeight="false" outlineLevel="0" collapsed="false">
      <c r="A735" s="2" t="s">
        <v>781</v>
      </c>
      <c r="B735" s="2" t="s">
        <v>782</v>
      </c>
      <c r="C735" s="2" t="s">
        <v>22</v>
      </c>
      <c r="D735" s="2" t="s">
        <v>30</v>
      </c>
      <c r="E735" s="4" t="n">
        <v>2852</v>
      </c>
      <c r="F735" s="2" t="s">
        <v>31</v>
      </c>
      <c r="G735" s="2" t="s">
        <v>32</v>
      </c>
    </row>
    <row r="736" customFormat="false" ht="15" hidden="false" customHeight="false" outlineLevel="0" collapsed="false">
      <c r="A736" s="2" t="s">
        <v>783</v>
      </c>
      <c r="B736" s="2" t="s">
        <v>784</v>
      </c>
      <c r="C736" s="2" t="s">
        <v>29</v>
      </c>
      <c r="D736" s="2" t="s">
        <v>30</v>
      </c>
      <c r="E736" s="4" t="n">
        <v>1310</v>
      </c>
      <c r="F736" s="2" t="s">
        <v>31</v>
      </c>
      <c r="G736" s="2" t="s">
        <v>32</v>
      </c>
    </row>
    <row r="737" customFormat="false" ht="15" hidden="false" customHeight="false" outlineLevel="0" collapsed="false">
      <c r="A737" s="2" t="s">
        <v>783</v>
      </c>
      <c r="B737" s="2" t="s">
        <v>784</v>
      </c>
      <c r="C737" s="2" t="s">
        <v>22</v>
      </c>
      <c r="D737" s="2" t="s">
        <v>30</v>
      </c>
      <c r="E737" s="4" t="n">
        <v>1574</v>
      </c>
      <c r="F737" s="2" t="s">
        <v>31</v>
      </c>
      <c r="G737" s="2" t="s">
        <v>32</v>
      </c>
    </row>
    <row r="738" customFormat="false" ht="15" hidden="false" customHeight="false" outlineLevel="0" collapsed="false">
      <c r="A738" s="2" t="s">
        <v>785</v>
      </c>
      <c r="B738" s="2" t="s">
        <v>786</v>
      </c>
      <c r="C738" s="2" t="s">
        <v>29</v>
      </c>
      <c r="D738" s="2" t="s">
        <v>30</v>
      </c>
      <c r="E738" s="4" t="n">
        <v>1218</v>
      </c>
      <c r="F738" s="2" t="s">
        <v>31</v>
      </c>
      <c r="G738" s="2" t="s">
        <v>32</v>
      </c>
    </row>
    <row r="739" customFormat="false" ht="15" hidden="false" customHeight="false" outlineLevel="0" collapsed="false">
      <c r="A739" s="2" t="s">
        <v>785</v>
      </c>
      <c r="B739" s="2" t="s">
        <v>786</v>
      </c>
      <c r="C739" s="2" t="s">
        <v>22</v>
      </c>
      <c r="D739" s="2" t="s">
        <v>30</v>
      </c>
      <c r="E739" s="4" t="n">
        <v>1283</v>
      </c>
      <c r="F739" s="2" t="s">
        <v>31</v>
      </c>
      <c r="G739" s="2" t="s">
        <v>32</v>
      </c>
    </row>
    <row r="740" customFormat="false" ht="15" hidden="false" customHeight="false" outlineLevel="0" collapsed="false">
      <c r="A740" s="2" t="s">
        <v>787</v>
      </c>
      <c r="B740" s="2" t="s">
        <v>788</v>
      </c>
      <c r="C740" s="2" t="s">
        <v>29</v>
      </c>
      <c r="D740" s="2" t="s">
        <v>30</v>
      </c>
      <c r="E740" s="4" t="n">
        <v>2130</v>
      </c>
      <c r="F740" s="2" t="s">
        <v>31</v>
      </c>
      <c r="G740" s="2" t="s">
        <v>32</v>
      </c>
    </row>
    <row r="741" customFormat="false" ht="15" hidden="false" customHeight="false" outlineLevel="0" collapsed="false">
      <c r="A741" s="2" t="s">
        <v>787</v>
      </c>
      <c r="B741" s="2" t="s">
        <v>788</v>
      </c>
      <c r="C741" s="2" t="s">
        <v>22</v>
      </c>
      <c r="D741" s="2" t="s">
        <v>30</v>
      </c>
      <c r="E741" s="4" t="n">
        <v>2486</v>
      </c>
      <c r="F741" s="2" t="s">
        <v>31</v>
      </c>
      <c r="G741" s="2" t="s">
        <v>32</v>
      </c>
    </row>
    <row r="742" customFormat="false" ht="15" hidden="false" customHeight="false" outlineLevel="0" collapsed="false">
      <c r="A742" s="2" t="s">
        <v>789</v>
      </c>
      <c r="B742" s="2" t="s">
        <v>790</v>
      </c>
      <c r="C742" s="2" t="s">
        <v>29</v>
      </c>
      <c r="D742" s="2" t="s">
        <v>30</v>
      </c>
      <c r="E742" s="4" t="n">
        <v>707</v>
      </c>
      <c r="F742" s="2" t="s">
        <v>31</v>
      </c>
      <c r="G742" s="2" t="s">
        <v>32</v>
      </c>
    </row>
    <row r="743" customFormat="false" ht="15" hidden="false" customHeight="false" outlineLevel="0" collapsed="false">
      <c r="A743" s="2" t="s">
        <v>789</v>
      </c>
      <c r="B743" s="2" t="s">
        <v>790</v>
      </c>
      <c r="C743" s="2" t="s">
        <v>22</v>
      </c>
      <c r="D743" s="2" t="s">
        <v>30</v>
      </c>
      <c r="E743" s="4" t="n">
        <v>1077</v>
      </c>
      <c r="F743" s="2" t="s">
        <v>31</v>
      </c>
      <c r="G743" s="2" t="s">
        <v>32</v>
      </c>
    </row>
    <row r="744" customFormat="false" ht="15" hidden="false" customHeight="false" outlineLevel="0" collapsed="false">
      <c r="A744" s="2" t="s">
        <v>791</v>
      </c>
      <c r="B744" s="2" t="s">
        <v>792</v>
      </c>
      <c r="C744" s="2" t="s">
        <v>29</v>
      </c>
      <c r="D744" s="2" t="s">
        <v>30</v>
      </c>
      <c r="E744" s="4" t="n">
        <v>876</v>
      </c>
      <c r="F744" s="2" t="s">
        <v>31</v>
      </c>
      <c r="G744" s="2" t="s">
        <v>32</v>
      </c>
    </row>
    <row r="745" customFormat="false" ht="15" hidden="false" customHeight="false" outlineLevel="0" collapsed="false">
      <c r="A745" s="2" t="s">
        <v>791</v>
      </c>
      <c r="B745" s="2" t="s">
        <v>792</v>
      </c>
      <c r="C745" s="2" t="s">
        <v>22</v>
      </c>
      <c r="D745" s="2" t="s">
        <v>30</v>
      </c>
      <c r="E745" s="4" t="n">
        <v>942</v>
      </c>
      <c r="F745" s="2" t="s">
        <v>31</v>
      </c>
      <c r="G745" s="2" t="s">
        <v>32</v>
      </c>
    </row>
    <row r="746" customFormat="false" ht="15" hidden="false" customHeight="false" outlineLevel="0" collapsed="false">
      <c r="A746" s="2" t="s">
        <v>793</v>
      </c>
      <c r="B746" s="2" t="s">
        <v>794</v>
      </c>
      <c r="C746" s="2" t="s">
        <v>29</v>
      </c>
      <c r="D746" s="2" t="s">
        <v>30</v>
      </c>
      <c r="E746" s="4" t="n">
        <v>2546</v>
      </c>
      <c r="F746" s="2" t="s">
        <v>31</v>
      </c>
      <c r="G746" s="2" t="s">
        <v>32</v>
      </c>
    </row>
    <row r="747" customFormat="false" ht="15" hidden="false" customHeight="false" outlineLevel="0" collapsed="false">
      <c r="A747" s="2" t="s">
        <v>793</v>
      </c>
      <c r="B747" s="2" t="s">
        <v>794</v>
      </c>
      <c r="C747" s="2" t="s">
        <v>22</v>
      </c>
      <c r="D747" s="2" t="s">
        <v>30</v>
      </c>
      <c r="E747" s="4" t="n">
        <v>2572</v>
      </c>
      <c r="F747" s="2" t="s">
        <v>31</v>
      </c>
      <c r="G747" s="2" t="s">
        <v>32</v>
      </c>
    </row>
    <row r="748" customFormat="false" ht="15" hidden="false" customHeight="false" outlineLevel="0" collapsed="false">
      <c r="A748" s="2" t="s">
        <v>795</v>
      </c>
      <c r="B748" s="2" t="s">
        <v>796</v>
      </c>
      <c r="C748" s="2" t="s">
        <v>29</v>
      </c>
      <c r="D748" s="2" t="s">
        <v>30</v>
      </c>
      <c r="E748" s="4" t="n">
        <v>2864</v>
      </c>
      <c r="F748" s="2" t="s">
        <v>31</v>
      </c>
      <c r="G748" s="2" t="s">
        <v>32</v>
      </c>
    </row>
    <row r="749" customFormat="false" ht="15" hidden="false" customHeight="false" outlineLevel="0" collapsed="false">
      <c r="A749" s="2" t="s">
        <v>795</v>
      </c>
      <c r="B749" s="2" t="s">
        <v>796</v>
      </c>
      <c r="C749" s="2" t="s">
        <v>22</v>
      </c>
      <c r="D749" s="2" t="s">
        <v>30</v>
      </c>
      <c r="E749" s="4" t="n">
        <v>2611</v>
      </c>
      <c r="F749" s="2" t="s">
        <v>31</v>
      </c>
      <c r="G749" s="2" t="s">
        <v>32</v>
      </c>
    </row>
    <row r="750" customFormat="false" ht="15" hidden="false" customHeight="false" outlineLevel="0" collapsed="false">
      <c r="A750" s="2" t="s">
        <v>797</v>
      </c>
      <c r="B750" s="2" t="s">
        <v>798</v>
      </c>
      <c r="C750" s="2" t="s">
        <v>29</v>
      </c>
      <c r="D750" s="2" t="s">
        <v>30</v>
      </c>
      <c r="E750" s="4" t="n">
        <v>1547</v>
      </c>
      <c r="F750" s="2" t="s">
        <v>31</v>
      </c>
      <c r="G750" s="2" t="s">
        <v>32</v>
      </c>
    </row>
    <row r="751" customFormat="false" ht="15" hidden="false" customHeight="false" outlineLevel="0" collapsed="false">
      <c r="A751" s="2" t="s">
        <v>797</v>
      </c>
      <c r="B751" s="2" t="s">
        <v>798</v>
      </c>
      <c r="C751" s="2" t="s">
        <v>22</v>
      </c>
      <c r="D751" s="2" t="s">
        <v>30</v>
      </c>
      <c r="E751" s="4" t="n">
        <v>1627</v>
      </c>
      <c r="F751" s="2" t="s">
        <v>31</v>
      </c>
      <c r="G751" s="2" t="s">
        <v>32</v>
      </c>
    </row>
    <row r="752" customFormat="false" ht="15" hidden="false" customHeight="false" outlineLevel="0" collapsed="false">
      <c r="A752" s="2" t="s">
        <v>799</v>
      </c>
      <c r="B752" s="2" t="s">
        <v>800</v>
      </c>
      <c r="C752" s="2" t="s">
        <v>29</v>
      </c>
      <c r="D752" s="2" t="s">
        <v>30</v>
      </c>
      <c r="E752" s="4" t="n">
        <v>1668</v>
      </c>
      <c r="F752" s="2" t="s">
        <v>31</v>
      </c>
      <c r="G752" s="2" t="s">
        <v>32</v>
      </c>
    </row>
    <row r="753" customFormat="false" ht="15" hidden="false" customHeight="false" outlineLevel="0" collapsed="false">
      <c r="A753" s="2" t="s">
        <v>799</v>
      </c>
      <c r="B753" s="2" t="s">
        <v>800</v>
      </c>
      <c r="C753" s="2" t="s">
        <v>22</v>
      </c>
      <c r="D753" s="2" t="s">
        <v>30</v>
      </c>
      <c r="E753" s="4" t="n">
        <v>1525</v>
      </c>
      <c r="F753" s="2" t="s">
        <v>31</v>
      </c>
      <c r="G753" s="2" t="s">
        <v>32</v>
      </c>
    </row>
    <row r="754" customFormat="false" ht="15" hidden="false" customHeight="false" outlineLevel="0" collapsed="false">
      <c r="A754" s="2" t="s">
        <v>801</v>
      </c>
      <c r="B754" s="2" t="s">
        <v>802</v>
      </c>
      <c r="C754" s="2" t="s">
        <v>29</v>
      </c>
      <c r="D754" s="2" t="s">
        <v>30</v>
      </c>
      <c r="E754" s="4" t="n">
        <v>698</v>
      </c>
      <c r="F754" s="2" t="s">
        <v>31</v>
      </c>
      <c r="G754" s="2" t="s">
        <v>32</v>
      </c>
    </row>
    <row r="755" customFormat="false" ht="15" hidden="false" customHeight="false" outlineLevel="0" collapsed="false">
      <c r="A755" s="2" t="s">
        <v>801</v>
      </c>
      <c r="B755" s="2" t="s">
        <v>802</v>
      </c>
      <c r="C755" s="2" t="s">
        <v>22</v>
      </c>
      <c r="D755" s="2" t="s">
        <v>30</v>
      </c>
      <c r="E755" s="4" t="n">
        <v>913</v>
      </c>
      <c r="F755" s="2" t="s">
        <v>31</v>
      </c>
      <c r="G755" s="2" t="s">
        <v>32</v>
      </c>
    </row>
    <row r="756" customFormat="false" ht="15" hidden="false" customHeight="false" outlineLevel="0" collapsed="false">
      <c r="A756" s="2" t="s">
        <v>803</v>
      </c>
      <c r="B756" s="2" t="s">
        <v>804</v>
      </c>
      <c r="C756" s="2" t="s">
        <v>29</v>
      </c>
      <c r="D756" s="2" t="s">
        <v>30</v>
      </c>
      <c r="E756" s="4" t="n">
        <v>3167</v>
      </c>
      <c r="F756" s="2" t="s">
        <v>31</v>
      </c>
      <c r="G756" s="2" t="s">
        <v>32</v>
      </c>
    </row>
    <row r="757" customFormat="false" ht="15" hidden="false" customHeight="false" outlineLevel="0" collapsed="false">
      <c r="A757" s="2" t="s">
        <v>803</v>
      </c>
      <c r="B757" s="2" t="s">
        <v>804</v>
      </c>
      <c r="C757" s="2" t="s">
        <v>22</v>
      </c>
      <c r="D757" s="2" t="s">
        <v>30</v>
      </c>
      <c r="E757" s="4" t="n">
        <v>3482</v>
      </c>
      <c r="F757" s="2" t="s">
        <v>31</v>
      </c>
      <c r="G757" s="2" t="s">
        <v>32</v>
      </c>
    </row>
    <row r="758" customFormat="false" ht="15" hidden="false" customHeight="false" outlineLevel="0" collapsed="false">
      <c r="A758" s="2" t="s">
        <v>805</v>
      </c>
      <c r="B758" s="2" t="s">
        <v>806</v>
      </c>
      <c r="C758" s="2" t="s">
        <v>29</v>
      </c>
      <c r="D758" s="2" t="s">
        <v>30</v>
      </c>
      <c r="E758" s="4" t="n">
        <v>1959</v>
      </c>
      <c r="F758" s="2" t="s">
        <v>31</v>
      </c>
      <c r="G758" s="2" t="s">
        <v>32</v>
      </c>
    </row>
    <row r="759" customFormat="false" ht="15" hidden="false" customHeight="false" outlineLevel="0" collapsed="false">
      <c r="A759" s="2" t="s">
        <v>805</v>
      </c>
      <c r="B759" s="2" t="s">
        <v>806</v>
      </c>
      <c r="C759" s="2" t="s">
        <v>22</v>
      </c>
      <c r="D759" s="2" t="s">
        <v>30</v>
      </c>
      <c r="E759" s="4" t="n">
        <v>2115</v>
      </c>
      <c r="F759" s="2" t="s">
        <v>31</v>
      </c>
      <c r="G759" s="2" t="s">
        <v>32</v>
      </c>
    </row>
    <row r="760" customFormat="false" ht="15" hidden="false" customHeight="false" outlineLevel="0" collapsed="false">
      <c r="A760" s="2" t="s">
        <v>807</v>
      </c>
      <c r="B760" s="2" t="s">
        <v>808</v>
      </c>
      <c r="C760" s="2" t="s">
        <v>29</v>
      </c>
      <c r="D760" s="2" t="s">
        <v>30</v>
      </c>
      <c r="E760" s="4" t="n">
        <v>2604</v>
      </c>
      <c r="F760" s="2" t="s">
        <v>31</v>
      </c>
      <c r="G760" s="2" t="s">
        <v>32</v>
      </c>
    </row>
    <row r="761" customFormat="false" ht="15" hidden="false" customHeight="false" outlineLevel="0" collapsed="false">
      <c r="A761" s="2" t="s">
        <v>807</v>
      </c>
      <c r="B761" s="2" t="s">
        <v>808</v>
      </c>
      <c r="C761" s="2" t="s">
        <v>22</v>
      </c>
      <c r="D761" s="2" t="s">
        <v>30</v>
      </c>
      <c r="E761" s="4" t="n">
        <v>2534</v>
      </c>
      <c r="F761" s="2" t="s">
        <v>31</v>
      </c>
      <c r="G761" s="2" t="s">
        <v>32</v>
      </c>
    </row>
  </sheetData>
  <mergeCells count="2">
    <mergeCell ref="I2:I3"/>
    <mergeCell ref="J2:K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6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91" activeCellId="0" sqref="C91"/>
    </sheetView>
  </sheetViews>
  <sheetFormatPr defaultRowHeight="15"/>
  <cols>
    <col collapsed="false" hidden="false" max="1" min="1" style="0" width="8.72959183673469"/>
    <col collapsed="false" hidden="false" max="2" min="2" style="0" width="25.9438775510204"/>
    <col collapsed="false" hidden="false" max="3" min="3" style="0" width="15.0918367346939"/>
    <col collapsed="false" hidden="false" max="4" min="4" style="0" width="22.1377551020408"/>
    <col collapsed="false" hidden="false" max="1025" min="5" style="0" width="8.72959183673469"/>
  </cols>
  <sheetData>
    <row r="1" customFormat="false" ht="13.8" hidden="false" customHeight="false" outlineLevel="0" collapsed="false">
      <c r="A1" s="23" t="s">
        <v>809</v>
      </c>
      <c r="B1" s="24"/>
      <c r="C1" s="25" t="s">
        <v>17</v>
      </c>
      <c r="D1" s="25" t="s">
        <v>18</v>
      </c>
      <c r="E1" s="26"/>
      <c r="F1" s="26"/>
      <c r="G1" s="27"/>
    </row>
    <row r="2" customFormat="false" ht="13.8" hidden="false" customHeight="false" outlineLevel="0" collapsed="false">
      <c r="A2" s="28"/>
      <c r="B2" s="29"/>
      <c r="C2" s="30" t="s">
        <v>22</v>
      </c>
      <c r="D2" s="31" t="s">
        <v>810</v>
      </c>
      <c r="E2" s="32" t="s">
        <v>29</v>
      </c>
      <c r="F2" s="31" t="s">
        <v>811</v>
      </c>
      <c r="G2" s="33" t="s">
        <v>812</v>
      </c>
    </row>
    <row r="3" customFormat="false" ht="13.8" hidden="false" customHeight="false" outlineLevel="0" collapsed="false">
      <c r="A3" s="34" t="s">
        <v>15</v>
      </c>
      <c r="B3" s="35" t="s">
        <v>16</v>
      </c>
      <c r="C3" s="36" t="s">
        <v>30</v>
      </c>
      <c r="D3" s="37"/>
      <c r="E3" s="38" t="s">
        <v>30</v>
      </c>
      <c r="F3" s="37"/>
      <c r="G3" s="39"/>
    </row>
    <row r="4" customFormat="false" ht="13.8" hidden="false" customHeight="false" outlineLevel="0" collapsed="false">
      <c r="A4" s="40" t="s">
        <v>27</v>
      </c>
      <c r="B4" s="41"/>
      <c r="C4" s="42" t="n">
        <v>1203</v>
      </c>
      <c r="D4" s="43" t="n">
        <v>1203</v>
      </c>
      <c r="E4" s="42" t="n">
        <v>1527</v>
      </c>
      <c r="F4" s="43" t="n">
        <v>1527</v>
      </c>
      <c r="G4" s="44" t="n">
        <v>2730</v>
      </c>
    </row>
    <row r="5" customFormat="false" ht="13.8" hidden="false" customHeight="false" outlineLevel="0" collapsed="false">
      <c r="A5" s="45"/>
      <c r="B5" s="46" t="s">
        <v>28</v>
      </c>
      <c r="C5" s="47" t="n">
        <v>1203</v>
      </c>
      <c r="D5" s="48" t="n">
        <v>1203</v>
      </c>
      <c r="E5" s="47" t="n">
        <v>1527</v>
      </c>
      <c r="F5" s="48" t="n">
        <v>1527</v>
      </c>
      <c r="G5" s="49" t="n">
        <v>2730</v>
      </c>
    </row>
    <row r="6" customFormat="false" ht="13.8" hidden="false" customHeight="false" outlineLevel="0" collapsed="false">
      <c r="A6" s="40" t="s">
        <v>37</v>
      </c>
      <c r="B6" s="41"/>
      <c r="C6" s="50" t="n">
        <v>2443</v>
      </c>
      <c r="D6" s="51" t="n">
        <v>2443</v>
      </c>
      <c r="E6" s="50" t="n">
        <v>2726</v>
      </c>
      <c r="F6" s="51" t="n">
        <v>2726</v>
      </c>
      <c r="G6" s="44" t="n">
        <v>5169</v>
      </c>
    </row>
    <row r="7" customFormat="false" ht="13.8" hidden="false" customHeight="false" outlineLevel="0" collapsed="false">
      <c r="A7" s="45"/>
      <c r="B7" s="46" t="s">
        <v>38</v>
      </c>
      <c r="C7" s="52" t="n">
        <v>2443</v>
      </c>
      <c r="D7" s="53" t="n">
        <v>2443</v>
      </c>
      <c r="E7" s="52" t="n">
        <v>2726</v>
      </c>
      <c r="F7" s="53" t="n">
        <v>2726</v>
      </c>
      <c r="G7" s="49" t="n">
        <v>5169</v>
      </c>
    </row>
    <row r="8" customFormat="false" ht="13.8" hidden="false" customHeight="false" outlineLevel="0" collapsed="false">
      <c r="A8" s="40" t="s">
        <v>43</v>
      </c>
      <c r="B8" s="41"/>
      <c r="C8" s="42" t="n">
        <v>3795</v>
      </c>
      <c r="D8" s="43" t="n">
        <v>3795</v>
      </c>
      <c r="E8" s="42" t="n">
        <v>3910</v>
      </c>
      <c r="F8" s="43" t="n">
        <v>3910</v>
      </c>
      <c r="G8" s="44" t="n">
        <v>7705</v>
      </c>
    </row>
    <row r="9" customFormat="false" ht="13.8" hidden="false" customHeight="false" outlineLevel="0" collapsed="false">
      <c r="A9" s="45"/>
      <c r="B9" s="46" t="s">
        <v>44</v>
      </c>
      <c r="C9" s="47" t="n">
        <v>3795</v>
      </c>
      <c r="D9" s="48" t="n">
        <v>3795</v>
      </c>
      <c r="E9" s="47" t="n">
        <v>3910</v>
      </c>
      <c r="F9" s="48" t="n">
        <v>3910</v>
      </c>
      <c r="G9" s="49" t="n">
        <v>7705</v>
      </c>
    </row>
    <row r="10" customFormat="false" ht="13.8" hidden="false" customHeight="false" outlineLevel="0" collapsed="false">
      <c r="A10" s="40" t="s">
        <v>48</v>
      </c>
      <c r="B10" s="41"/>
      <c r="C10" s="50" t="n">
        <v>640</v>
      </c>
      <c r="D10" s="51" t="n">
        <v>640</v>
      </c>
      <c r="E10" s="50" t="n">
        <v>833</v>
      </c>
      <c r="F10" s="51" t="n">
        <v>833</v>
      </c>
      <c r="G10" s="44" t="n">
        <v>1473</v>
      </c>
    </row>
    <row r="11" customFormat="false" ht="13.8" hidden="false" customHeight="false" outlineLevel="0" collapsed="false">
      <c r="A11" s="45"/>
      <c r="B11" s="46" t="s">
        <v>49</v>
      </c>
      <c r="C11" s="52" t="n">
        <v>640</v>
      </c>
      <c r="D11" s="53" t="n">
        <v>640</v>
      </c>
      <c r="E11" s="52" t="n">
        <v>833</v>
      </c>
      <c r="F11" s="53" t="n">
        <v>833</v>
      </c>
      <c r="G11" s="49" t="n">
        <v>1473</v>
      </c>
    </row>
    <row r="12" customFormat="false" ht="13.8" hidden="false" customHeight="false" outlineLevel="0" collapsed="false">
      <c r="A12" s="40" t="s">
        <v>53</v>
      </c>
      <c r="B12" s="41"/>
      <c r="C12" s="42" t="n">
        <v>15385</v>
      </c>
      <c r="D12" s="43" t="n">
        <v>15385</v>
      </c>
      <c r="E12" s="42" t="n">
        <v>17039</v>
      </c>
      <c r="F12" s="43" t="n">
        <v>17039</v>
      </c>
      <c r="G12" s="44" t="n">
        <v>32424</v>
      </c>
    </row>
    <row r="13" customFormat="false" ht="13.8" hidden="false" customHeight="false" outlineLevel="0" collapsed="false">
      <c r="A13" s="45"/>
      <c r="B13" s="46" t="s">
        <v>54</v>
      </c>
      <c r="C13" s="47" t="n">
        <v>15385</v>
      </c>
      <c r="D13" s="48" t="n">
        <v>15385</v>
      </c>
      <c r="E13" s="47" t="n">
        <v>17039</v>
      </c>
      <c r="F13" s="48" t="n">
        <v>17039</v>
      </c>
      <c r="G13" s="49" t="n">
        <v>32424</v>
      </c>
    </row>
    <row r="14" customFormat="false" ht="13.8" hidden="false" customHeight="false" outlineLevel="0" collapsed="false">
      <c r="A14" s="40" t="s">
        <v>58</v>
      </c>
      <c r="B14" s="41"/>
      <c r="C14" s="50" t="n">
        <v>2809</v>
      </c>
      <c r="D14" s="51" t="n">
        <v>2809</v>
      </c>
      <c r="E14" s="50" t="n">
        <v>2021</v>
      </c>
      <c r="F14" s="51" t="n">
        <v>2021</v>
      </c>
      <c r="G14" s="44" t="n">
        <v>4830</v>
      </c>
    </row>
    <row r="15" customFormat="false" ht="13.8" hidden="false" customHeight="false" outlineLevel="0" collapsed="false">
      <c r="A15" s="45"/>
      <c r="B15" s="46" t="s">
        <v>59</v>
      </c>
      <c r="C15" s="52" t="n">
        <v>2809</v>
      </c>
      <c r="D15" s="53" t="n">
        <v>2809</v>
      </c>
      <c r="E15" s="52" t="n">
        <v>2021</v>
      </c>
      <c r="F15" s="53" t="n">
        <v>2021</v>
      </c>
      <c r="G15" s="49" t="n">
        <v>4830</v>
      </c>
    </row>
    <row r="16" customFormat="false" ht="13.8" hidden="false" customHeight="false" outlineLevel="0" collapsed="false">
      <c r="A16" s="40" t="s">
        <v>61</v>
      </c>
      <c r="B16" s="41"/>
      <c r="C16" s="42" t="n">
        <v>1627</v>
      </c>
      <c r="D16" s="43" t="n">
        <v>1627</v>
      </c>
      <c r="E16" s="42" t="n">
        <v>1413</v>
      </c>
      <c r="F16" s="43" t="n">
        <v>1413</v>
      </c>
      <c r="G16" s="44" t="n">
        <v>3040</v>
      </c>
    </row>
    <row r="17" customFormat="false" ht="13.8" hidden="false" customHeight="false" outlineLevel="0" collapsed="false">
      <c r="A17" s="45"/>
      <c r="B17" s="46" t="s">
        <v>62</v>
      </c>
      <c r="C17" s="47" t="n">
        <v>1627</v>
      </c>
      <c r="D17" s="48" t="n">
        <v>1627</v>
      </c>
      <c r="E17" s="47" t="n">
        <v>1413</v>
      </c>
      <c r="F17" s="48" t="n">
        <v>1413</v>
      </c>
      <c r="G17" s="49" t="n">
        <v>3040</v>
      </c>
    </row>
    <row r="18" customFormat="false" ht="13.8" hidden="false" customHeight="false" outlineLevel="0" collapsed="false">
      <c r="A18" s="40" t="s">
        <v>65</v>
      </c>
      <c r="B18" s="41"/>
      <c r="C18" s="50" t="n">
        <v>1608</v>
      </c>
      <c r="D18" s="51" t="n">
        <v>1608</v>
      </c>
      <c r="E18" s="50" t="n">
        <v>1587</v>
      </c>
      <c r="F18" s="51" t="n">
        <v>1587</v>
      </c>
      <c r="G18" s="44" t="n">
        <v>3195</v>
      </c>
    </row>
    <row r="19" customFormat="false" ht="13.8" hidden="false" customHeight="false" outlineLevel="0" collapsed="false">
      <c r="A19" s="45"/>
      <c r="B19" s="46" t="s">
        <v>66</v>
      </c>
      <c r="C19" s="52" t="n">
        <v>1608</v>
      </c>
      <c r="D19" s="53" t="n">
        <v>1608</v>
      </c>
      <c r="E19" s="52" t="n">
        <v>1587</v>
      </c>
      <c r="F19" s="53" t="n">
        <v>1587</v>
      </c>
      <c r="G19" s="49" t="n">
        <v>3195</v>
      </c>
    </row>
    <row r="20" customFormat="false" ht="13.8" hidden="false" customHeight="false" outlineLevel="0" collapsed="false">
      <c r="A20" s="40" t="s">
        <v>67</v>
      </c>
      <c r="B20" s="41"/>
      <c r="C20" s="42" t="n">
        <v>2881</v>
      </c>
      <c r="D20" s="43" t="n">
        <v>2881</v>
      </c>
      <c r="E20" s="42" t="n">
        <v>2080</v>
      </c>
      <c r="F20" s="43" t="n">
        <v>2080</v>
      </c>
      <c r="G20" s="44" t="n">
        <v>4961</v>
      </c>
    </row>
    <row r="21" customFormat="false" ht="13.8" hidden="false" customHeight="false" outlineLevel="0" collapsed="false">
      <c r="A21" s="45"/>
      <c r="B21" s="46" t="s">
        <v>68</v>
      </c>
      <c r="C21" s="47" t="n">
        <v>2881</v>
      </c>
      <c r="D21" s="48" t="n">
        <v>2881</v>
      </c>
      <c r="E21" s="47" t="n">
        <v>2080</v>
      </c>
      <c r="F21" s="48" t="n">
        <v>2080</v>
      </c>
      <c r="G21" s="49" t="n">
        <v>4961</v>
      </c>
    </row>
    <row r="22" customFormat="false" ht="13.8" hidden="false" customHeight="false" outlineLevel="0" collapsed="false">
      <c r="A22" s="40" t="s">
        <v>71</v>
      </c>
      <c r="B22" s="41"/>
      <c r="C22" s="50" t="n">
        <v>2601</v>
      </c>
      <c r="D22" s="51" t="n">
        <v>2601</v>
      </c>
      <c r="E22" s="50" t="n">
        <v>2742</v>
      </c>
      <c r="F22" s="51" t="n">
        <v>2742</v>
      </c>
      <c r="G22" s="44" t="n">
        <v>5343</v>
      </c>
    </row>
    <row r="23" customFormat="false" ht="13.8" hidden="false" customHeight="false" outlineLevel="0" collapsed="false">
      <c r="A23" s="45"/>
      <c r="B23" s="46" t="s">
        <v>72</v>
      </c>
      <c r="C23" s="52" t="n">
        <v>2601</v>
      </c>
      <c r="D23" s="53" t="n">
        <v>2601</v>
      </c>
      <c r="E23" s="52" t="n">
        <v>2742</v>
      </c>
      <c r="F23" s="53" t="n">
        <v>2742</v>
      </c>
      <c r="G23" s="49" t="n">
        <v>5343</v>
      </c>
    </row>
    <row r="24" customFormat="false" ht="13.8" hidden="false" customHeight="false" outlineLevel="0" collapsed="false">
      <c r="A24" s="40" t="s">
        <v>75</v>
      </c>
      <c r="B24" s="41"/>
      <c r="C24" s="42" t="n">
        <v>1614</v>
      </c>
      <c r="D24" s="43" t="n">
        <v>1614</v>
      </c>
      <c r="E24" s="42" t="n">
        <v>1646</v>
      </c>
      <c r="F24" s="43" t="n">
        <v>1646</v>
      </c>
      <c r="G24" s="44" t="n">
        <v>3260</v>
      </c>
    </row>
    <row r="25" customFormat="false" ht="13.8" hidden="false" customHeight="false" outlineLevel="0" collapsed="false">
      <c r="A25" s="45"/>
      <c r="B25" s="46" t="s">
        <v>76</v>
      </c>
      <c r="C25" s="47" t="n">
        <v>1614</v>
      </c>
      <c r="D25" s="48" t="n">
        <v>1614</v>
      </c>
      <c r="E25" s="47" t="n">
        <v>1646</v>
      </c>
      <c r="F25" s="48" t="n">
        <v>1646</v>
      </c>
      <c r="G25" s="49" t="n">
        <v>3260</v>
      </c>
    </row>
    <row r="26" customFormat="false" ht="13.8" hidden="false" customHeight="false" outlineLevel="0" collapsed="false">
      <c r="A26" s="40" t="s">
        <v>79</v>
      </c>
      <c r="B26" s="41"/>
      <c r="C26" s="50" t="n">
        <v>1246</v>
      </c>
      <c r="D26" s="51" t="n">
        <v>1246</v>
      </c>
      <c r="E26" s="50" t="n">
        <v>1243</v>
      </c>
      <c r="F26" s="51" t="n">
        <v>1243</v>
      </c>
      <c r="G26" s="44" t="n">
        <v>2489</v>
      </c>
    </row>
    <row r="27" customFormat="false" ht="13.8" hidden="false" customHeight="false" outlineLevel="0" collapsed="false">
      <c r="A27" s="45"/>
      <c r="B27" s="46" t="s">
        <v>80</v>
      </c>
      <c r="C27" s="52" t="n">
        <v>1246</v>
      </c>
      <c r="D27" s="53" t="n">
        <v>1246</v>
      </c>
      <c r="E27" s="52" t="n">
        <v>1243</v>
      </c>
      <c r="F27" s="53" t="n">
        <v>1243</v>
      </c>
      <c r="G27" s="49" t="n">
        <v>2489</v>
      </c>
    </row>
    <row r="28" customFormat="false" ht="13.8" hidden="false" customHeight="false" outlineLevel="0" collapsed="false">
      <c r="A28" s="40" t="s">
        <v>83</v>
      </c>
      <c r="B28" s="41"/>
      <c r="C28" s="42" t="n">
        <v>1008</v>
      </c>
      <c r="D28" s="43" t="n">
        <v>1008</v>
      </c>
      <c r="E28" s="42" t="n">
        <v>943</v>
      </c>
      <c r="F28" s="43" t="n">
        <v>943</v>
      </c>
      <c r="G28" s="44" t="n">
        <v>1951</v>
      </c>
    </row>
    <row r="29" customFormat="false" ht="13.8" hidden="false" customHeight="false" outlineLevel="0" collapsed="false">
      <c r="A29" s="45"/>
      <c r="B29" s="46" t="s">
        <v>84</v>
      </c>
      <c r="C29" s="47" t="n">
        <v>1008</v>
      </c>
      <c r="D29" s="48" t="n">
        <v>1008</v>
      </c>
      <c r="E29" s="47" t="n">
        <v>943</v>
      </c>
      <c r="F29" s="48" t="n">
        <v>943</v>
      </c>
      <c r="G29" s="49" t="n">
        <v>1951</v>
      </c>
    </row>
    <row r="30" customFormat="false" ht="13.8" hidden="false" customHeight="false" outlineLevel="0" collapsed="false">
      <c r="A30" s="40" t="s">
        <v>85</v>
      </c>
      <c r="B30" s="41"/>
      <c r="C30" s="50" t="n">
        <v>885</v>
      </c>
      <c r="D30" s="51" t="n">
        <v>885</v>
      </c>
      <c r="E30" s="50" t="n">
        <v>1060</v>
      </c>
      <c r="F30" s="51" t="n">
        <v>1060</v>
      </c>
      <c r="G30" s="44" t="n">
        <v>1945</v>
      </c>
    </row>
    <row r="31" customFormat="false" ht="13.8" hidden="false" customHeight="false" outlineLevel="0" collapsed="false">
      <c r="A31" s="45"/>
      <c r="B31" s="46" t="s">
        <v>86</v>
      </c>
      <c r="C31" s="52" t="n">
        <v>885</v>
      </c>
      <c r="D31" s="53" t="n">
        <v>885</v>
      </c>
      <c r="E31" s="52" t="n">
        <v>1060</v>
      </c>
      <c r="F31" s="53" t="n">
        <v>1060</v>
      </c>
      <c r="G31" s="49" t="n">
        <v>1945</v>
      </c>
    </row>
    <row r="32" customFormat="false" ht="13.8" hidden="false" customHeight="false" outlineLevel="0" collapsed="false">
      <c r="A32" s="40" t="s">
        <v>87</v>
      </c>
      <c r="B32" s="41"/>
      <c r="C32" s="42" t="n">
        <v>2834</v>
      </c>
      <c r="D32" s="43" t="n">
        <v>2834</v>
      </c>
      <c r="E32" s="42" t="n">
        <v>2758</v>
      </c>
      <c r="F32" s="43" t="n">
        <v>2758</v>
      </c>
      <c r="G32" s="44" t="n">
        <v>5592</v>
      </c>
    </row>
    <row r="33" customFormat="false" ht="13.8" hidden="false" customHeight="false" outlineLevel="0" collapsed="false">
      <c r="A33" s="45"/>
      <c r="B33" s="46" t="s">
        <v>88</v>
      </c>
      <c r="C33" s="47" t="n">
        <v>2834</v>
      </c>
      <c r="D33" s="48" t="n">
        <v>2834</v>
      </c>
      <c r="E33" s="47" t="n">
        <v>2758</v>
      </c>
      <c r="F33" s="48" t="n">
        <v>2758</v>
      </c>
      <c r="G33" s="49" t="n">
        <v>5592</v>
      </c>
    </row>
    <row r="34" customFormat="false" ht="13.8" hidden="false" customHeight="false" outlineLevel="0" collapsed="false">
      <c r="A34" s="40" t="s">
        <v>89</v>
      </c>
      <c r="B34" s="41"/>
      <c r="C34" s="50" t="n">
        <v>1618</v>
      </c>
      <c r="D34" s="51" t="n">
        <v>1618</v>
      </c>
      <c r="E34" s="50" t="n">
        <v>1705</v>
      </c>
      <c r="F34" s="51" t="n">
        <v>1705</v>
      </c>
      <c r="G34" s="44" t="n">
        <v>3323</v>
      </c>
    </row>
    <row r="35" customFormat="false" ht="13.8" hidden="false" customHeight="false" outlineLevel="0" collapsed="false">
      <c r="A35" s="45"/>
      <c r="B35" s="46" t="s">
        <v>90</v>
      </c>
      <c r="C35" s="52" t="n">
        <v>1618</v>
      </c>
      <c r="D35" s="53" t="n">
        <v>1618</v>
      </c>
      <c r="E35" s="52" t="n">
        <v>1705</v>
      </c>
      <c r="F35" s="53" t="n">
        <v>1705</v>
      </c>
      <c r="G35" s="49" t="n">
        <v>3323</v>
      </c>
    </row>
    <row r="36" customFormat="false" ht="13.8" hidden="false" customHeight="false" outlineLevel="0" collapsed="false">
      <c r="A36" s="40" t="s">
        <v>91</v>
      </c>
      <c r="B36" s="41"/>
      <c r="C36" s="42" t="n">
        <v>707</v>
      </c>
      <c r="D36" s="43" t="n">
        <v>707</v>
      </c>
      <c r="E36" s="42" t="n">
        <v>668</v>
      </c>
      <c r="F36" s="43" t="n">
        <v>668</v>
      </c>
      <c r="G36" s="44" t="n">
        <v>1375</v>
      </c>
    </row>
    <row r="37" customFormat="false" ht="13.8" hidden="false" customHeight="false" outlineLevel="0" collapsed="false">
      <c r="A37" s="45"/>
      <c r="B37" s="46" t="s">
        <v>92</v>
      </c>
      <c r="C37" s="47" t="n">
        <v>707</v>
      </c>
      <c r="D37" s="48" t="n">
        <v>707</v>
      </c>
      <c r="E37" s="47" t="n">
        <v>668</v>
      </c>
      <c r="F37" s="48" t="n">
        <v>668</v>
      </c>
      <c r="G37" s="49" t="n">
        <v>1375</v>
      </c>
    </row>
    <row r="38" customFormat="false" ht="13.8" hidden="false" customHeight="false" outlineLevel="0" collapsed="false">
      <c r="A38" s="40" t="s">
        <v>93</v>
      </c>
      <c r="B38" s="41"/>
      <c r="C38" s="50" t="n">
        <v>1746</v>
      </c>
      <c r="D38" s="51" t="n">
        <v>1746</v>
      </c>
      <c r="E38" s="50" t="n">
        <v>1568</v>
      </c>
      <c r="F38" s="51" t="n">
        <v>1568</v>
      </c>
      <c r="G38" s="44" t="n">
        <v>3314</v>
      </c>
    </row>
    <row r="39" customFormat="false" ht="13.8" hidden="false" customHeight="false" outlineLevel="0" collapsed="false">
      <c r="A39" s="45"/>
      <c r="B39" s="46" t="s">
        <v>94</v>
      </c>
      <c r="C39" s="52" t="n">
        <v>1746</v>
      </c>
      <c r="D39" s="53" t="n">
        <v>1746</v>
      </c>
      <c r="E39" s="52" t="n">
        <v>1568</v>
      </c>
      <c r="F39" s="53" t="n">
        <v>1568</v>
      </c>
      <c r="G39" s="49" t="n">
        <v>3314</v>
      </c>
    </row>
    <row r="40" customFormat="false" ht="13.8" hidden="false" customHeight="false" outlineLevel="0" collapsed="false">
      <c r="A40" s="40" t="s">
        <v>95</v>
      </c>
      <c r="B40" s="41"/>
      <c r="C40" s="42" t="n">
        <v>3194</v>
      </c>
      <c r="D40" s="43" t="n">
        <v>3194</v>
      </c>
      <c r="E40" s="42" t="n">
        <v>2627</v>
      </c>
      <c r="F40" s="43" t="n">
        <v>2627</v>
      </c>
      <c r="G40" s="44" t="n">
        <v>5821</v>
      </c>
    </row>
    <row r="41" customFormat="false" ht="13.8" hidden="false" customHeight="false" outlineLevel="0" collapsed="false">
      <c r="A41" s="45"/>
      <c r="B41" s="46" t="s">
        <v>96</v>
      </c>
      <c r="C41" s="47" t="n">
        <v>3194</v>
      </c>
      <c r="D41" s="48" t="n">
        <v>3194</v>
      </c>
      <c r="E41" s="47" t="n">
        <v>2627</v>
      </c>
      <c r="F41" s="48" t="n">
        <v>2627</v>
      </c>
      <c r="G41" s="49" t="n">
        <v>5821</v>
      </c>
    </row>
    <row r="42" customFormat="false" ht="13.8" hidden="false" customHeight="false" outlineLevel="0" collapsed="false">
      <c r="A42" s="40" t="s">
        <v>97</v>
      </c>
      <c r="B42" s="41"/>
      <c r="C42" s="50" t="n">
        <v>1290</v>
      </c>
      <c r="D42" s="51" t="n">
        <v>1290</v>
      </c>
      <c r="E42" s="50" t="n">
        <v>1349</v>
      </c>
      <c r="F42" s="51" t="n">
        <v>1349</v>
      </c>
      <c r="G42" s="44" t="n">
        <v>2639</v>
      </c>
    </row>
    <row r="43" customFormat="false" ht="13.8" hidden="false" customHeight="false" outlineLevel="0" collapsed="false">
      <c r="A43" s="45"/>
      <c r="B43" s="46" t="s">
        <v>98</v>
      </c>
      <c r="C43" s="52" t="n">
        <v>1290</v>
      </c>
      <c r="D43" s="53" t="n">
        <v>1290</v>
      </c>
      <c r="E43" s="52" t="n">
        <v>1349</v>
      </c>
      <c r="F43" s="53" t="n">
        <v>1349</v>
      </c>
      <c r="G43" s="49" t="n">
        <v>2639</v>
      </c>
    </row>
    <row r="44" customFormat="false" ht="13.8" hidden="false" customHeight="false" outlineLevel="0" collapsed="false">
      <c r="A44" s="40" t="s">
        <v>99</v>
      </c>
      <c r="B44" s="41"/>
      <c r="C44" s="42" t="n">
        <v>1307</v>
      </c>
      <c r="D44" s="43" t="n">
        <v>1307</v>
      </c>
      <c r="E44" s="42" t="n">
        <v>1520</v>
      </c>
      <c r="F44" s="43" t="n">
        <v>1520</v>
      </c>
      <c r="G44" s="44" t="n">
        <v>2827</v>
      </c>
    </row>
    <row r="45" customFormat="false" ht="13.8" hidden="false" customHeight="false" outlineLevel="0" collapsed="false">
      <c r="A45" s="45"/>
      <c r="B45" s="46" t="s">
        <v>100</v>
      </c>
      <c r="C45" s="47" t="n">
        <v>1307</v>
      </c>
      <c r="D45" s="48" t="n">
        <v>1307</v>
      </c>
      <c r="E45" s="47" t="n">
        <v>1520</v>
      </c>
      <c r="F45" s="48" t="n">
        <v>1520</v>
      </c>
      <c r="G45" s="49" t="n">
        <v>2827</v>
      </c>
    </row>
    <row r="46" customFormat="false" ht="13.8" hidden="false" customHeight="false" outlineLevel="0" collapsed="false">
      <c r="A46" s="40" t="s">
        <v>101</v>
      </c>
      <c r="B46" s="41"/>
      <c r="C46" s="50" t="n">
        <v>696</v>
      </c>
      <c r="D46" s="51" t="n">
        <v>696</v>
      </c>
      <c r="E46" s="50" t="n">
        <v>732</v>
      </c>
      <c r="F46" s="51" t="n">
        <v>732</v>
      </c>
      <c r="G46" s="44" t="n">
        <v>1428</v>
      </c>
    </row>
    <row r="47" customFormat="false" ht="13.8" hidden="false" customHeight="false" outlineLevel="0" collapsed="false">
      <c r="A47" s="45"/>
      <c r="B47" s="46" t="s">
        <v>102</v>
      </c>
      <c r="C47" s="52" t="n">
        <v>696</v>
      </c>
      <c r="D47" s="53" t="n">
        <v>696</v>
      </c>
      <c r="E47" s="52" t="n">
        <v>732</v>
      </c>
      <c r="F47" s="53" t="n">
        <v>732</v>
      </c>
      <c r="G47" s="49" t="n">
        <v>1428</v>
      </c>
    </row>
    <row r="48" customFormat="false" ht="13.8" hidden="false" customHeight="false" outlineLevel="0" collapsed="false">
      <c r="A48" s="40" t="s">
        <v>103</v>
      </c>
      <c r="B48" s="41"/>
      <c r="C48" s="42" t="n">
        <v>476</v>
      </c>
      <c r="D48" s="43" t="n">
        <v>476</v>
      </c>
      <c r="E48" s="42" t="n">
        <v>533</v>
      </c>
      <c r="F48" s="43" t="n">
        <v>533</v>
      </c>
      <c r="G48" s="44" t="n">
        <v>1009</v>
      </c>
    </row>
    <row r="49" customFormat="false" ht="13.8" hidden="false" customHeight="false" outlineLevel="0" collapsed="false">
      <c r="A49" s="45"/>
      <c r="B49" s="46" t="s">
        <v>104</v>
      </c>
      <c r="C49" s="47" t="n">
        <v>476</v>
      </c>
      <c r="D49" s="48" t="n">
        <v>476</v>
      </c>
      <c r="E49" s="47" t="n">
        <v>533</v>
      </c>
      <c r="F49" s="48" t="n">
        <v>533</v>
      </c>
      <c r="G49" s="49" t="n">
        <v>1009</v>
      </c>
    </row>
    <row r="50" customFormat="false" ht="13.8" hidden="false" customHeight="false" outlineLevel="0" collapsed="false">
      <c r="A50" s="40" t="s">
        <v>105</v>
      </c>
      <c r="B50" s="41"/>
      <c r="C50" s="50" t="n">
        <v>891</v>
      </c>
      <c r="D50" s="51" t="n">
        <v>891</v>
      </c>
      <c r="E50" s="50" t="n">
        <v>776</v>
      </c>
      <c r="F50" s="51" t="n">
        <v>776</v>
      </c>
      <c r="G50" s="44" t="n">
        <v>1667</v>
      </c>
    </row>
    <row r="51" customFormat="false" ht="13.8" hidden="false" customHeight="false" outlineLevel="0" collapsed="false">
      <c r="A51" s="45"/>
      <c r="B51" s="46" t="s">
        <v>106</v>
      </c>
      <c r="C51" s="52" t="n">
        <v>891</v>
      </c>
      <c r="D51" s="53" t="n">
        <v>891</v>
      </c>
      <c r="E51" s="52" t="n">
        <v>776</v>
      </c>
      <c r="F51" s="53" t="n">
        <v>776</v>
      </c>
      <c r="G51" s="49" t="n">
        <v>1667</v>
      </c>
    </row>
    <row r="52" customFormat="false" ht="13.8" hidden="false" customHeight="false" outlineLevel="0" collapsed="false">
      <c r="A52" s="40" t="s">
        <v>107</v>
      </c>
      <c r="B52" s="41"/>
      <c r="C52" s="42" t="n">
        <v>2409</v>
      </c>
      <c r="D52" s="43" t="n">
        <v>2409</v>
      </c>
      <c r="E52" s="42" t="n">
        <v>2746</v>
      </c>
      <c r="F52" s="43" t="n">
        <v>2746</v>
      </c>
      <c r="G52" s="44" t="n">
        <v>5155</v>
      </c>
    </row>
    <row r="53" customFormat="false" ht="13.8" hidden="false" customHeight="false" outlineLevel="0" collapsed="false">
      <c r="A53" s="45"/>
      <c r="B53" s="46" t="s">
        <v>108</v>
      </c>
      <c r="C53" s="47" t="n">
        <v>2409</v>
      </c>
      <c r="D53" s="48" t="n">
        <v>2409</v>
      </c>
      <c r="E53" s="47" t="n">
        <v>2746</v>
      </c>
      <c r="F53" s="48" t="n">
        <v>2746</v>
      </c>
      <c r="G53" s="49" t="n">
        <v>5155</v>
      </c>
    </row>
    <row r="54" customFormat="false" ht="13.8" hidden="false" customHeight="false" outlineLevel="0" collapsed="false">
      <c r="A54" s="40" t="s">
        <v>109</v>
      </c>
      <c r="B54" s="41"/>
      <c r="C54" s="50" t="n">
        <v>1920</v>
      </c>
      <c r="D54" s="51" t="n">
        <v>1920</v>
      </c>
      <c r="E54" s="50" t="n">
        <v>1744</v>
      </c>
      <c r="F54" s="51" t="n">
        <v>1744</v>
      </c>
      <c r="G54" s="44" t="n">
        <v>3664</v>
      </c>
    </row>
    <row r="55" customFormat="false" ht="13.8" hidden="false" customHeight="false" outlineLevel="0" collapsed="false">
      <c r="A55" s="45"/>
      <c r="B55" s="46" t="s">
        <v>110</v>
      </c>
      <c r="C55" s="52" t="n">
        <v>1920</v>
      </c>
      <c r="D55" s="53" t="n">
        <v>1920</v>
      </c>
      <c r="E55" s="52" t="n">
        <v>1744</v>
      </c>
      <c r="F55" s="53" t="n">
        <v>1744</v>
      </c>
      <c r="G55" s="49" t="n">
        <v>3664</v>
      </c>
    </row>
    <row r="56" customFormat="false" ht="13.8" hidden="false" customHeight="false" outlineLevel="0" collapsed="false">
      <c r="A56" s="40" t="s">
        <v>111</v>
      </c>
      <c r="B56" s="41"/>
      <c r="C56" s="42" t="n">
        <v>2513</v>
      </c>
      <c r="D56" s="43" t="n">
        <v>2513</v>
      </c>
      <c r="E56" s="42" t="n">
        <v>2540</v>
      </c>
      <c r="F56" s="43" t="n">
        <v>2540</v>
      </c>
      <c r="G56" s="44" t="n">
        <v>5053</v>
      </c>
    </row>
    <row r="57" customFormat="false" ht="13.8" hidden="false" customHeight="false" outlineLevel="0" collapsed="false">
      <c r="A57" s="45"/>
      <c r="B57" s="46" t="s">
        <v>112</v>
      </c>
      <c r="C57" s="47" t="n">
        <v>2513</v>
      </c>
      <c r="D57" s="48" t="n">
        <v>2513</v>
      </c>
      <c r="E57" s="47" t="n">
        <v>2540</v>
      </c>
      <c r="F57" s="48" t="n">
        <v>2540</v>
      </c>
      <c r="G57" s="49" t="n">
        <v>5053</v>
      </c>
    </row>
    <row r="58" customFormat="false" ht="13.8" hidden="false" customHeight="false" outlineLevel="0" collapsed="false">
      <c r="A58" s="40" t="s">
        <v>113</v>
      </c>
      <c r="B58" s="41"/>
      <c r="C58" s="50" t="n">
        <v>1814</v>
      </c>
      <c r="D58" s="51" t="n">
        <v>1814</v>
      </c>
      <c r="E58" s="50" t="n">
        <v>2308</v>
      </c>
      <c r="F58" s="51" t="n">
        <v>2308</v>
      </c>
      <c r="G58" s="44" t="n">
        <v>4122</v>
      </c>
    </row>
    <row r="59" customFormat="false" ht="13.8" hidden="false" customHeight="false" outlineLevel="0" collapsed="false">
      <c r="A59" s="45"/>
      <c r="B59" s="46" t="s">
        <v>114</v>
      </c>
      <c r="C59" s="52" t="n">
        <v>1814</v>
      </c>
      <c r="D59" s="53" t="n">
        <v>1814</v>
      </c>
      <c r="E59" s="52" t="n">
        <v>2308</v>
      </c>
      <c r="F59" s="53" t="n">
        <v>2308</v>
      </c>
      <c r="G59" s="49" t="n">
        <v>4122</v>
      </c>
    </row>
    <row r="60" customFormat="false" ht="13.8" hidden="false" customHeight="false" outlineLevel="0" collapsed="false">
      <c r="A60" s="40" t="s">
        <v>115</v>
      </c>
      <c r="B60" s="41"/>
      <c r="C60" s="42" t="n">
        <v>1754</v>
      </c>
      <c r="D60" s="43" t="n">
        <v>1754</v>
      </c>
      <c r="E60" s="42" t="n">
        <v>1595</v>
      </c>
      <c r="F60" s="43" t="n">
        <v>1595</v>
      </c>
      <c r="G60" s="44" t="n">
        <v>3349</v>
      </c>
    </row>
    <row r="61" customFormat="false" ht="13.8" hidden="false" customHeight="false" outlineLevel="0" collapsed="false">
      <c r="A61" s="45"/>
      <c r="B61" s="46" t="s">
        <v>116</v>
      </c>
      <c r="C61" s="47" t="n">
        <v>1754</v>
      </c>
      <c r="D61" s="48" t="n">
        <v>1754</v>
      </c>
      <c r="E61" s="47" t="n">
        <v>1595</v>
      </c>
      <c r="F61" s="48" t="n">
        <v>1595</v>
      </c>
      <c r="G61" s="49" t="n">
        <v>3349</v>
      </c>
    </row>
    <row r="62" customFormat="false" ht="13.8" hidden="false" customHeight="false" outlineLevel="0" collapsed="false">
      <c r="A62" s="40" t="s">
        <v>117</v>
      </c>
      <c r="B62" s="41"/>
      <c r="C62" s="50" t="n">
        <v>1717</v>
      </c>
      <c r="D62" s="51" t="n">
        <v>1717</v>
      </c>
      <c r="E62" s="50" t="n">
        <v>2131</v>
      </c>
      <c r="F62" s="51" t="n">
        <v>2131</v>
      </c>
      <c r="G62" s="44" t="n">
        <v>3848</v>
      </c>
    </row>
    <row r="63" customFormat="false" ht="13.8" hidden="false" customHeight="false" outlineLevel="0" collapsed="false">
      <c r="A63" s="45"/>
      <c r="B63" s="46" t="s">
        <v>118</v>
      </c>
      <c r="C63" s="52" t="n">
        <v>1717</v>
      </c>
      <c r="D63" s="53" t="n">
        <v>1717</v>
      </c>
      <c r="E63" s="52" t="n">
        <v>2131</v>
      </c>
      <c r="F63" s="53" t="n">
        <v>2131</v>
      </c>
      <c r="G63" s="49" t="n">
        <v>3848</v>
      </c>
    </row>
    <row r="64" customFormat="false" ht="13.8" hidden="false" customHeight="false" outlineLevel="0" collapsed="false">
      <c r="A64" s="40" t="s">
        <v>119</v>
      </c>
      <c r="B64" s="41"/>
      <c r="C64" s="42" t="n">
        <v>2512</v>
      </c>
      <c r="D64" s="43" t="n">
        <v>2512</v>
      </c>
      <c r="E64" s="42" t="n">
        <v>2486</v>
      </c>
      <c r="F64" s="43" t="n">
        <v>2486</v>
      </c>
      <c r="G64" s="44" t="n">
        <v>4998</v>
      </c>
    </row>
    <row r="65" customFormat="false" ht="13.8" hidden="false" customHeight="false" outlineLevel="0" collapsed="false">
      <c r="A65" s="45"/>
      <c r="B65" s="46" t="s">
        <v>120</v>
      </c>
      <c r="C65" s="47" t="n">
        <v>2512</v>
      </c>
      <c r="D65" s="48" t="n">
        <v>2512</v>
      </c>
      <c r="E65" s="47" t="n">
        <v>2486</v>
      </c>
      <c r="F65" s="48" t="n">
        <v>2486</v>
      </c>
      <c r="G65" s="49" t="n">
        <v>4998</v>
      </c>
    </row>
    <row r="66" customFormat="false" ht="13.8" hidden="false" customHeight="false" outlineLevel="0" collapsed="false">
      <c r="A66" s="40" t="s">
        <v>121</v>
      </c>
      <c r="B66" s="41"/>
      <c r="C66" s="50" t="n">
        <v>1878</v>
      </c>
      <c r="D66" s="51" t="n">
        <v>1878</v>
      </c>
      <c r="E66" s="50" t="n">
        <v>1798</v>
      </c>
      <c r="F66" s="51" t="n">
        <v>1798</v>
      </c>
      <c r="G66" s="44" t="n">
        <v>3676</v>
      </c>
    </row>
    <row r="67" customFormat="false" ht="13.8" hidden="false" customHeight="false" outlineLevel="0" collapsed="false">
      <c r="A67" s="45"/>
      <c r="B67" s="46" t="s">
        <v>122</v>
      </c>
      <c r="C67" s="52" t="n">
        <v>1878</v>
      </c>
      <c r="D67" s="53" t="n">
        <v>1878</v>
      </c>
      <c r="E67" s="52" t="n">
        <v>1798</v>
      </c>
      <c r="F67" s="53" t="n">
        <v>1798</v>
      </c>
      <c r="G67" s="49" t="n">
        <v>3676</v>
      </c>
    </row>
    <row r="68" customFormat="false" ht="13.8" hidden="false" customHeight="false" outlineLevel="0" collapsed="false">
      <c r="A68" s="40" t="s">
        <v>123</v>
      </c>
      <c r="B68" s="41"/>
      <c r="C68" s="42" t="n">
        <v>1536</v>
      </c>
      <c r="D68" s="43" t="n">
        <v>1536</v>
      </c>
      <c r="E68" s="42" t="n">
        <v>1414</v>
      </c>
      <c r="F68" s="43" t="n">
        <v>1414</v>
      </c>
      <c r="G68" s="44" t="n">
        <v>2950</v>
      </c>
    </row>
    <row r="69" customFormat="false" ht="13.8" hidden="false" customHeight="false" outlineLevel="0" collapsed="false">
      <c r="A69" s="45"/>
      <c r="B69" s="46" t="s">
        <v>124</v>
      </c>
      <c r="C69" s="47" t="n">
        <v>1536</v>
      </c>
      <c r="D69" s="48" t="n">
        <v>1536</v>
      </c>
      <c r="E69" s="47" t="n">
        <v>1414</v>
      </c>
      <c r="F69" s="48" t="n">
        <v>1414</v>
      </c>
      <c r="G69" s="49" t="n">
        <v>2950</v>
      </c>
    </row>
    <row r="70" customFormat="false" ht="13.8" hidden="false" customHeight="false" outlineLevel="0" collapsed="false">
      <c r="A70" s="40" t="s">
        <v>125</v>
      </c>
      <c r="B70" s="41"/>
      <c r="C70" s="50" t="n">
        <v>1157</v>
      </c>
      <c r="D70" s="51" t="n">
        <v>1157</v>
      </c>
      <c r="E70" s="50" t="n">
        <v>1332</v>
      </c>
      <c r="F70" s="51" t="n">
        <v>1332</v>
      </c>
      <c r="G70" s="44" t="n">
        <v>2489</v>
      </c>
    </row>
    <row r="71" customFormat="false" ht="13.8" hidden="false" customHeight="false" outlineLevel="0" collapsed="false">
      <c r="A71" s="45"/>
      <c r="B71" s="46" t="s">
        <v>126</v>
      </c>
      <c r="C71" s="52" t="n">
        <v>1157</v>
      </c>
      <c r="D71" s="53" t="n">
        <v>1157</v>
      </c>
      <c r="E71" s="52" t="n">
        <v>1332</v>
      </c>
      <c r="F71" s="53" t="n">
        <v>1332</v>
      </c>
      <c r="G71" s="49" t="n">
        <v>2489</v>
      </c>
    </row>
    <row r="72" customFormat="false" ht="13.8" hidden="false" customHeight="false" outlineLevel="0" collapsed="false">
      <c r="A72" s="40" t="s">
        <v>127</v>
      </c>
      <c r="B72" s="41"/>
      <c r="C72" s="42" t="n">
        <v>1699</v>
      </c>
      <c r="D72" s="43" t="n">
        <v>1699</v>
      </c>
      <c r="E72" s="42" t="n">
        <v>1612</v>
      </c>
      <c r="F72" s="43" t="n">
        <v>1612</v>
      </c>
      <c r="G72" s="44" t="n">
        <v>3311</v>
      </c>
    </row>
    <row r="73" customFormat="false" ht="13.8" hidden="false" customHeight="false" outlineLevel="0" collapsed="false">
      <c r="A73" s="45"/>
      <c r="B73" s="46" t="s">
        <v>128</v>
      </c>
      <c r="C73" s="47" t="n">
        <v>1699</v>
      </c>
      <c r="D73" s="48" t="n">
        <v>1699</v>
      </c>
      <c r="E73" s="47" t="n">
        <v>1612</v>
      </c>
      <c r="F73" s="48" t="n">
        <v>1612</v>
      </c>
      <c r="G73" s="49" t="n">
        <v>3311</v>
      </c>
    </row>
    <row r="74" customFormat="false" ht="13.8" hidden="false" customHeight="false" outlineLevel="0" collapsed="false">
      <c r="A74" s="40" t="s">
        <v>129</v>
      </c>
      <c r="B74" s="41"/>
      <c r="C74" s="50" t="n">
        <v>628</v>
      </c>
      <c r="D74" s="51" t="n">
        <v>628</v>
      </c>
      <c r="E74" s="50" t="n">
        <v>884</v>
      </c>
      <c r="F74" s="51" t="n">
        <v>884</v>
      </c>
      <c r="G74" s="44" t="n">
        <v>1512</v>
      </c>
    </row>
    <row r="75" customFormat="false" ht="13.8" hidden="false" customHeight="false" outlineLevel="0" collapsed="false">
      <c r="A75" s="45"/>
      <c r="B75" s="46" t="s">
        <v>130</v>
      </c>
      <c r="C75" s="52" t="n">
        <v>628</v>
      </c>
      <c r="D75" s="53" t="n">
        <v>628</v>
      </c>
      <c r="E75" s="52" t="n">
        <v>884</v>
      </c>
      <c r="F75" s="53" t="n">
        <v>884</v>
      </c>
      <c r="G75" s="49" t="n">
        <v>1512</v>
      </c>
    </row>
    <row r="76" customFormat="false" ht="13.8" hidden="false" customHeight="false" outlineLevel="0" collapsed="false">
      <c r="A76" s="40" t="s">
        <v>131</v>
      </c>
      <c r="B76" s="41"/>
      <c r="C76" s="42" t="n">
        <v>1738</v>
      </c>
      <c r="D76" s="43" t="n">
        <v>1738</v>
      </c>
      <c r="E76" s="42" t="n">
        <v>1755</v>
      </c>
      <c r="F76" s="43" t="n">
        <v>1755</v>
      </c>
      <c r="G76" s="44" t="n">
        <v>3493</v>
      </c>
    </row>
    <row r="77" customFormat="false" ht="13.8" hidden="false" customHeight="false" outlineLevel="0" collapsed="false">
      <c r="A77" s="45"/>
      <c r="B77" s="46" t="s">
        <v>132</v>
      </c>
      <c r="C77" s="47" t="n">
        <v>1738</v>
      </c>
      <c r="D77" s="48" t="n">
        <v>1738</v>
      </c>
      <c r="E77" s="47" t="n">
        <v>1755</v>
      </c>
      <c r="F77" s="48" t="n">
        <v>1755</v>
      </c>
      <c r="G77" s="49" t="n">
        <v>3493</v>
      </c>
    </row>
    <row r="78" customFormat="false" ht="13.8" hidden="false" customHeight="false" outlineLevel="0" collapsed="false">
      <c r="A78" s="40" t="s">
        <v>133</v>
      </c>
      <c r="B78" s="41"/>
      <c r="C78" s="50" t="n">
        <v>1002</v>
      </c>
      <c r="D78" s="51" t="n">
        <v>1002</v>
      </c>
      <c r="E78" s="50" t="n">
        <v>1262</v>
      </c>
      <c r="F78" s="51" t="n">
        <v>1262</v>
      </c>
      <c r="G78" s="44" t="n">
        <v>2264</v>
      </c>
    </row>
    <row r="79" customFormat="false" ht="13.8" hidden="false" customHeight="false" outlineLevel="0" collapsed="false">
      <c r="A79" s="45"/>
      <c r="B79" s="46" t="s">
        <v>134</v>
      </c>
      <c r="C79" s="52" t="n">
        <v>1002</v>
      </c>
      <c r="D79" s="53" t="n">
        <v>1002</v>
      </c>
      <c r="E79" s="52" t="n">
        <v>1262</v>
      </c>
      <c r="F79" s="53" t="n">
        <v>1262</v>
      </c>
      <c r="G79" s="49" t="n">
        <v>2264</v>
      </c>
    </row>
    <row r="80" customFormat="false" ht="13.8" hidden="false" customHeight="false" outlineLevel="0" collapsed="false">
      <c r="A80" s="40" t="s">
        <v>135</v>
      </c>
      <c r="B80" s="41"/>
      <c r="C80" s="42" t="n">
        <v>2164</v>
      </c>
      <c r="D80" s="43" t="n">
        <v>2164</v>
      </c>
      <c r="E80" s="42" t="n">
        <v>2552</v>
      </c>
      <c r="F80" s="43" t="n">
        <v>2552</v>
      </c>
      <c r="G80" s="44" t="n">
        <v>4716</v>
      </c>
    </row>
    <row r="81" customFormat="false" ht="13.8" hidden="false" customHeight="false" outlineLevel="0" collapsed="false">
      <c r="A81" s="45"/>
      <c r="B81" s="46" t="s">
        <v>136</v>
      </c>
      <c r="C81" s="47" t="n">
        <v>2164</v>
      </c>
      <c r="D81" s="48" t="n">
        <v>2164</v>
      </c>
      <c r="E81" s="47" t="n">
        <v>2552</v>
      </c>
      <c r="F81" s="48" t="n">
        <v>2552</v>
      </c>
      <c r="G81" s="49" t="n">
        <v>4716</v>
      </c>
    </row>
    <row r="82" customFormat="false" ht="13.8" hidden="false" customHeight="false" outlineLevel="0" collapsed="false">
      <c r="A82" s="40" t="s">
        <v>137</v>
      </c>
      <c r="B82" s="41"/>
      <c r="C82" s="50" t="n">
        <v>6426</v>
      </c>
      <c r="D82" s="51" t="n">
        <v>6426</v>
      </c>
      <c r="E82" s="50" t="n">
        <v>7198</v>
      </c>
      <c r="F82" s="51" t="n">
        <v>7198</v>
      </c>
      <c r="G82" s="44" t="n">
        <v>13624</v>
      </c>
    </row>
    <row r="83" customFormat="false" ht="13.8" hidden="false" customHeight="false" outlineLevel="0" collapsed="false">
      <c r="A83" s="45"/>
      <c r="B83" s="46" t="s">
        <v>138</v>
      </c>
      <c r="C83" s="52" t="n">
        <v>6426</v>
      </c>
      <c r="D83" s="53" t="n">
        <v>6426</v>
      </c>
      <c r="E83" s="52" t="n">
        <v>7198</v>
      </c>
      <c r="F83" s="53" t="n">
        <v>7198</v>
      </c>
      <c r="G83" s="49" t="n">
        <v>13624</v>
      </c>
    </row>
    <row r="84" customFormat="false" ht="13.8" hidden="false" customHeight="false" outlineLevel="0" collapsed="false">
      <c r="A84" s="40" t="s">
        <v>139</v>
      </c>
      <c r="B84" s="41"/>
      <c r="C84" s="42" t="n">
        <v>2200</v>
      </c>
      <c r="D84" s="43" t="n">
        <v>2200</v>
      </c>
      <c r="E84" s="42" t="n">
        <v>2417</v>
      </c>
      <c r="F84" s="43" t="n">
        <v>2417</v>
      </c>
      <c r="G84" s="44" t="n">
        <v>4617</v>
      </c>
    </row>
    <row r="85" customFormat="false" ht="13.8" hidden="false" customHeight="false" outlineLevel="0" collapsed="false">
      <c r="A85" s="45"/>
      <c r="B85" s="46" t="s">
        <v>140</v>
      </c>
      <c r="C85" s="47" t="n">
        <v>2200</v>
      </c>
      <c r="D85" s="48" t="n">
        <v>2200</v>
      </c>
      <c r="E85" s="47" t="n">
        <v>2417</v>
      </c>
      <c r="F85" s="48" t="n">
        <v>2417</v>
      </c>
      <c r="G85" s="49" t="n">
        <v>4617</v>
      </c>
    </row>
    <row r="86" customFormat="false" ht="13.8" hidden="false" customHeight="false" outlineLevel="0" collapsed="false">
      <c r="A86" s="40" t="s">
        <v>141</v>
      </c>
      <c r="B86" s="41"/>
      <c r="C86" s="50" t="n">
        <v>1342</v>
      </c>
      <c r="D86" s="51" t="n">
        <v>1342</v>
      </c>
      <c r="E86" s="50" t="n">
        <v>1550</v>
      </c>
      <c r="F86" s="51" t="n">
        <v>1550</v>
      </c>
      <c r="G86" s="44" t="n">
        <v>2892</v>
      </c>
    </row>
    <row r="87" customFormat="false" ht="13.8" hidden="false" customHeight="false" outlineLevel="0" collapsed="false">
      <c r="A87" s="45"/>
      <c r="B87" s="46" t="s">
        <v>142</v>
      </c>
      <c r="C87" s="52" t="n">
        <v>1342</v>
      </c>
      <c r="D87" s="53" t="n">
        <v>1342</v>
      </c>
      <c r="E87" s="52" t="n">
        <v>1550</v>
      </c>
      <c r="F87" s="53" t="n">
        <v>1550</v>
      </c>
      <c r="G87" s="49" t="n">
        <v>2892</v>
      </c>
    </row>
    <row r="88" customFormat="false" ht="13.8" hidden="false" customHeight="false" outlineLevel="0" collapsed="false">
      <c r="A88" s="40" t="s">
        <v>143</v>
      </c>
      <c r="B88" s="41"/>
      <c r="C88" s="42" t="n">
        <v>8168</v>
      </c>
      <c r="D88" s="43" t="n">
        <v>8168</v>
      </c>
      <c r="E88" s="42" t="n">
        <v>8677</v>
      </c>
      <c r="F88" s="43" t="n">
        <v>8677</v>
      </c>
      <c r="G88" s="44" t="n">
        <v>16845</v>
      </c>
    </row>
    <row r="89" customFormat="false" ht="13.8" hidden="false" customHeight="false" outlineLevel="0" collapsed="false">
      <c r="A89" s="45"/>
      <c r="B89" s="46" t="s">
        <v>144</v>
      </c>
      <c r="C89" s="47" t="n">
        <v>8168</v>
      </c>
      <c r="D89" s="48" t="n">
        <v>8168</v>
      </c>
      <c r="E89" s="47" t="n">
        <v>8677</v>
      </c>
      <c r="F89" s="48" t="n">
        <v>8677</v>
      </c>
      <c r="G89" s="49" t="n">
        <v>16845</v>
      </c>
    </row>
    <row r="90" customFormat="false" ht="13.8" hidden="false" customHeight="false" outlineLevel="0" collapsed="false">
      <c r="A90" s="40" t="s">
        <v>145</v>
      </c>
      <c r="B90" s="41"/>
      <c r="C90" s="50" t="n">
        <v>19212</v>
      </c>
      <c r="D90" s="51" t="n">
        <v>19212</v>
      </c>
      <c r="E90" s="50" t="n">
        <v>20512</v>
      </c>
      <c r="F90" s="51" t="n">
        <v>20512</v>
      </c>
      <c r="G90" s="44" t="n">
        <v>39724</v>
      </c>
    </row>
    <row r="91" customFormat="false" ht="13.8" hidden="false" customHeight="false" outlineLevel="0" collapsed="false">
      <c r="A91" s="45"/>
      <c r="B91" s="46" t="s">
        <v>146</v>
      </c>
      <c r="C91" s="52" t="n">
        <v>19212</v>
      </c>
      <c r="D91" s="53" t="n">
        <v>19212</v>
      </c>
      <c r="E91" s="52" t="n">
        <v>20512</v>
      </c>
      <c r="F91" s="53" t="n">
        <v>20512</v>
      </c>
      <c r="G91" s="49" t="n">
        <v>39724</v>
      </c>
    </row>
    <row r="92" customFormat="false" ht="13.8" hidden="false" customHeight="false" outlineLevel="0" collapsed="false">
      <c r="A92" s="40" t="s">
        <v>147</v>
      </c>
      <c r="B92" s="41"/>
      <c r="C92" s="42" t="n">
        <v>2138</v>
      </c>
      <c r="D92" s="43" t="n">
        <v>2138</v>
      </c>
      <c r="E92" s="42" t="n">
        <v>3429</v>
      </c>
      <c r="F92" s="43" t="n">
        <v>3429</v>
      </c>
      <c r="G92" s="44" t="n">
        <v>5567</v>
      </c>
    </row>
    <row r="93" customFormat="false" ht="13.8" hidden="false" customHeight="false" outlineLevel="0" collapsed="false">
      <c r="A93" s="45"/>
      <c r="B93" s="46" t="s">
        <v>148</v>
      </c>
      <c r="C93" s="47" t="n">
        <v>2138</v>
      </c>
      <c r="D93" s="48" t="n">
        <v>2138</v>
      </c>
      <c r="E93" s="47" t="n">
        <v>3429</v>
      </c>
      <c r="F93" s="48" t="n">
        <v>3429</v>
      </c>
      <c r="G93" s="49" t="n">
        <v>5567</v>
      </c>
    </row>
    <row r="94" customFormat="false" ht="13.8" hidden="false" customHeight="false" outlineLevel="0" collapsed="false">
      <c r="A94" s="40" t="s">
        <v>149</v>
      </c>
      <c r="B94" s="41"/>
      <c r="C94" s="50" t="n">
        <v>1900</v>
      </c>
      <c r="D94" s="51" t="n">
        <v>1900</v>
      </c>
      <c r="E94" s="50" t="n">
        <v>2045</v>
      </c>
      <c r="F94" s="51" t="n">
        <v>2045</v>
      </c>
      <c r="G94" s="44" t="n">
        <v>3945</v>
      </c>
    </row>
    <row r="95" customFormat="false" ht="13.8" hidden="false" customHeight="false" outlineLevel="0" collapsed="false">
      <c r="A95" s="45"/>
      <c r="B95" s="46" t="s">
        <v>150</v>
      </c>
      <c r="C95" s="52" t="n">
        <v>1900</v>
      </c>
      <c r="D95" s="53" t="n">
        <v>1900</v>
      </c>
      <c r="E95" s="52" t="n">
        <v>2045</v>
      </c>
      <c r="F95" s="53" t="n">
        <v>2045</v>
      </c>
      <c r="G95" s="49" t="n">
        <v>3945</v>
      </c>
    </row>
    <row r="96" customFormat="false" ht="13.8" hidden="false" customHeight="false" outlineLevel="0" collapsed="false">
      <c r="A96" s="40" t="s">
        <v>151</v>
      </c>
      <c r="B96" s="41"/>
      <c r="C96" s="42" t="n">
        <v>2040</v>
      </c>
      <c r="D96" s="43" t="n">
        <v>2040</v>
      </c>
      <c r="E96" s="42" t="n">
        <v>2079</v>
      </c>
      <c r="F96" s="43" t="n">
        <v>2079</v>
      </c>
      <c r="G96" s="44" t="n">
        <v>4119</v>
      </c>
    </row>
    <row r="97" customFormat="false" ht="13.8" hidden="false" customHeight="false" outlineLevel="0" collapsed="false">
      <c r="A97" s="45"/>
      <c r="B97" s="46" t="s">
        <v>152</v>
      </c>
      <c r="C97" s="47" t="n">
        <v>2040</v>
      </c>
      <c r="D97" s="48" t="n">
        <v>2040</v>
      </c>
      <c r="E97" s="47" t="n">
        <v>2079</v>
      </c>
      <c r="F97" s="48" t="n">
        <v>2079</v>
      </c>
      <c r="G97" s="49" t="n">
        <v>4119</v>
      </c>
    </row>
    <row r="98" customFormat="false" ht="13.8" hidden="false" customHeight="false" outlineLevel="0" collapsed="false">
      <c r="A98" s="40" t="s">
        <v>153</v>
      </c>
      <c r="B98" s="41"/>
      <c r="C98" s="50" t="n">
        <v>1413</v>
      </c>
      <c r="D98" s="51" t="n">
        <v>1413</v>
      </c>
      <c r="E98" s="50" t="n">
        <v>1576</v>
      </c>
      <c r="F98" s="51" t="n">
        <v>1576</v>
      </c>
      <c r="G98" s="44" t="n">
        <v>2989</v>
      </c>
    </row>
    <row r="99" customFormat="false" ht="13.8" hidden="false" customHeight="false" outlineLevel="0" collapsed="false">
      <c r="A99" s="45"/>
      <c r="B99" s="46" t="s">
        <v>154</v>
      </c>
      <c r="C99" s="52" t="n">
        <v>1413</v>
      </c>
      <c r="D99" s="53" t="n">
        <v>1413</v>
      </c>
      <c r="E99" s="52" t="n">
        <v>1576</v>
      </c>
      <c r="F99" s="53" t="n">
        <v>1576</v>
      </c>
      <c r="G99" s="49" t="n">
        <v>2989</v>
      </c>
    </row>
    <row r="100" customFormat="false" ht="13.8" hidden="false" customHeight="false" outlineLevel="0" collapsed="false">
      <c r="A100" s="40" t="s">
        <v>155</v>
      </c>
      <c r="B100" s="41"/>
      <c r="C100" s="42" t="n">
        <v>1410</v>
      </c>
      <c r="D100" s="43" t="n">
        <v>1410</v>
      </c>
      <c r="E100" s="42" t="n">
        <v>1703</v>
      </c>
      <c r="F100" s="43" t="n">
        <v>1703</v>
      </c>
      <c r="G100" s="44" t="n">
        <v>3113</v>
      </c>
    </row>
    <row r="101" customFormat="false" ht="13.8" hidden="false" customHeight="false" outlineLevel="0" collapsed="false">
      <c r="A101" s="45"/>
      <c r="B101" s="46" t="s">
        <v>156</v>
      </c>
      <c r="C101" s="47" t="n">
        <v>1410</v>
      </c>
      <c r="D101" s="48" t="n">
        <v>1410</v>
      </c>
      <c r="E101" s="47" t="n">
        <v>1703</v>
      </c>
      <c r="F101" s="48" t="n">
        <v>1703</v>
      </c>
      <c r="G101" s="49" t="n">
        <v>3113</v>
      </c>
    </row>
    <row r="102" customFormat="false" ht="13.8" hidden="false" customHeight="false" outlineLevel="0" collapsed="false">
      <c r="A102" s="40" t="s">
        <v>157</v>
      </c>
      <c r="B102" s="41"/>
      <c r="C102" s="50" t="n">
        <v>4503</v>
      </c>
      <c r="D102" s="51" t="n">
        <v>4503</v>
      </c>
      <c r="E102" s="50" t="n">
        <v>5556</v>
      </c>
      <c r="F102" s="51" t="n">
        <v>5556</v>
      </c>
      <c r="G102" s="44" t="n">
        <v>10059</v>
      </c>
    </row>
    <row r="103" customFormat="false" ht="13.8" hidden="false" customHeight="false" outlineLevel="0" collapsed="false">
      <c r="A103" s="45"/>
      <c r="B103" s="46" t="s">
        <v>158</v>
      </c>
      <c r="C103" s="52" t="n">
        <v>4503</v>
      </c>
      <c r="D103" s="53" t="n">
        <v>4503</v>
      </c>
      <c r="E103" s="52" t="n">
        <v>5556</v>
      </c>
      <c r="F103" s="53" t="n">
        <v>5556</v>
      </c>
      <c r="G103" s="49" t="n">
        <v>10059</v>
      </c>
    </row>
    <row r="104" customFormat="false" ht="13.8" hidden="false" customHeight="false" outlineLevel="0" collapsed="false">
      <c r="A104" s="40" t="s">
        <v>159</v>
      </c>
      <c r="B104" s="41"/>
      <c r="C104" s="42" t="n">
        <v>974</v>
      </c>
      <c r="D104" s="43" t="n">
        <v>974</v>
      </c>
      <c r="E104" s="42" t="n">
        <v>937</v>
      </c>
      <c r="F104" s="43" t="n">
        <v>937</v>
      </c>
      <c r="G104" s="44" t="n">
        <v>1911</v>
      </c>
    </row>
    <row r="105" customFormat="false" ht="13.8" hidden="false" customHeight="false" outlineLevel="0" collapsed="false">
      <c r="A105" s="45"/>
      <c r="B105" s="46" t="s">
        <v>160</v>
      </c>
      <c r="C105" s="47" t="n">
        <v>974</v>
      </c>
      <c r="D105" s="48" t="n">
        <v>974</v>
      </c>
      <c r="E105" s="47" t="n">
        <v>937</v>
      </c>
      <c r="F105" s="48" t="n">
        <v>937</v>
      </c>
      <c r="G105" s="49" t="n">
        <v>1911</v>
      </c>
    </row>
    <row r="106" customFormat="false" ht="13.8" hidden="false" customHeight="false" outlineLevel="0" collapsed="false">
      <c r="A106" s="40" t="s">
        <v>161</v>
      </c>
      <c r="B106" s="41"/>
      <c r="C106" s="50" t="n">
        <v>945</v>
      </c>
      <c r="D106" s="51" t="n">
        <v>945</v>
      </c>
      <c r="E106" s="50" t="n">
        <v>1041</v>
      </c>
      <c r="F106" s="51" t="n">
        <v>1041</v>
      </c>
      <c r="G106" s="44" t="n">
        <v>1986</v>
      </c>
    </row>
    <row r="107" customFormat="false" ht="13.8" hidden="false" customHeight="false" outlineLevel="0" collapsed="false">
      <c r="A107" s="45"/>
      <c r="B107" s="46" t="s">
        <v>162</v>
      </c>
      <c r="C107" s="52" t="n">
        <v>945</v>
      </c>
      <c r="D107" s="53" t="n">
        <v>945</v>
      </c>
      <c r="E107" s="52" t="n">
        <v>1041</v>
      </c>
      <c r="F107" s="53" t="n">
        <v>1041</v>
      </c>
      <c r="G107" s="49" t="n">
        <v>1986</v>
      </c>
    </row>
    <row r="108" customFormat="false" ht="13.8" hidden="false" customHeight="false" outlineLevel="0" collapsed="false">
      <c r="A108" s="40" t="s">
        <v>163</v>
      </c>
      <c r="B108" s="41"/>
      <c r="C108" s="42" t="n">
        <v>2382</v>
      </c>
      <c r="D108" s="43" t="n">
        <v>2382</v>
      </c>
      <c r="E108" s="42" t="n">
        <v>2679</v>
      </c>
      <c r="F108" s="43" t="n">
        <v>2679</v>
      </c>
      <c r="G108" s="44" t="n">
        <v>5061</v>
      </c>
    </row>
    <row r="109" customFormat="false" ht="13.8" hidden="false" customHeight="false" outlineLevel="0" collapsed="false">
      <c r="A109" s="45"/>
      <c r="B109" s="46" t="s">
        <v>164</v>
      </c>
      <c r="C109" s="47" t="n">
        <v>2382</v>
      </c>
      <c r="D109" s="48" t="n">
        <v>2382</v>
      </c>
      <c r="E109" s="47" t="n">
        <v>2679</v>
      </c>
      <c r="F109" s="48" t="n">
        <v>2679</v>
      </c>
      <c r="G109" s="49" t="n">
        <v>5061</v>
      </c>
    </row>
    <row r="110" customFormat="false" ht="13.8" hidden="false" customHeight="false" outlineLevel="0" collapsed="false">
      <c r="A110" s="40" t="s">
        <v>165</v>
      </c>
      <c r="B110" s="41"/>
      <c r="C110" s="50" t="n">
        <v>2054</v>
      </c>
      <c r="D110" s="51" t="n">
        <v>2054</v>
      </c>
      <c r="E110" s="50" t="n">
        <v>2175</v>
      </c>
      <c r="F110" s="51" t="n">
        <v>2175</v>
      </c>
      <c r="G110" s="44" t="n">
        <v>4229</v>
      </c>
    </row>
    <row r="111" customFormat="false" ht="13.8" hidden="false" customHeight="false" outlineLevel="0" collapsed="false">
      <c r="A111" s="45"/>
      <c r="B111" s="46" t="s">
        <v>166</v>
      </c>
      <c r="C111" s="52" t="n">
        <v>2054</v>
      </c>
      <c r="D111" s="53" t="n">
        <v>2054</v>
      </c>
      <c r="E111" s="52" t="n">
        <v>2175</v>
      </c>
      <c r="F111" s="53" t="n">
        <v>2175</v>
      </c>
      <c r="G111" s="49" t="n">
        <v>4229</v>
      </c>
    </row>
    <row r="112" customFormat="false" ht="13.8" hidden="false" customHeight="false" outlineLevel="0" collapsed="false">
      <c r="A112" s="40" t="s">
        <v>167</v>
      </c>
      <c r="B112" s="41"/>
      <c r="C112" s="42" t="n">
        <v>1429</v>
      </c>
      <c r="D112" s="43" t="n">
        <v>1429</v>
      </c>
      <c r="E112" s="42" t="n">
        <v>1597</v>
      </c>
      <c r="F112" s="43" t="n">
        <v>1597</v>
      </c>
      <c r="G112" s="44" t="n">
        <v>3026</v>
      </c>
    </row>
    <row r="113" customFormat="false" ht="13.8" hidden="false" customHeight="false" outlineLevel="0" collapsed="false">
      <c r="A113" s="45"/>
      <c r="B113" s="46" t="s">
        <v>168</v>
      </c>
      <c r="C113" s="47" t="n">
        <v>1429</v>
      </c>
      <c r="D113" s="48" t="n">
        <v>1429</v>
      </c>
      <c r="E113" s="47" t="n">
        <v>1597</v>
      </c>
      <c r="F113" s="48" t="n">
        <v>1597</v>
      </c>
      <c r="G113" s="49" t="n">
        <v>3026</v>
      </c>
    </row>
    <row r="114" customFormat="false" ht="13.8" hidden="false" customHeight="false" outlineLevel="0" collapsed="false">
      <c r="A114" s="40" t="s">
        <v>169</v>
      </c>
      <c r="B114" s="41"/>
      <c r="C114" s="50" t="n">
        <v>1123</v>
      </c>
      <c r="D114" s="51" t="n">
        <v>1123</v>
      </c>
      <c r="E114" s="50" t="n">
        <v>1240</v>
      </c>
      <c r="F114" s="51" t="n">
        <v>1240</v>
      </c>
      <c r="G114" s="44" t="n">
        <v>2363</v>
      </c>
    </row>
    <row r="115" customFormat="false" ht="13.8" hidden="false" customHeight="false" outlineLevel="0" collapsed="false">
      <c r="A115" s="45"/>
      <c r="B115" s="46" t="s">
        <v>170</v>
      </c>
      <c r="C115" s="52" t="n">
        <v>1123</v>
      </c>
      <c r="D115" s="53" t="n">
        <v>1123</v>
      </c>
      <c r="E115" s="52" t="n">
        <v>1240</v>
      </c>
      <c r="F115" s="53" t="n">
        <v>1240</v>
      </c>
      <c r="G115" s="49" t="n">
        <v>2363</v>
      </c>
    </row>
    <row r="116" customFormat="false" ht="13.8" hidden="false" customHeight="false" outlineLevel="0" collapsed="false">
      <c r="A116" s="40" t="s">
        <v>171</v>
      </c>
      <c r="B116" s="41"/>
      <c r="C116" s="42" t="n">
        <v>1725</v>
      </c>
      <c r="D116" s="43" t="n">
        <v>1725</v>
      </c>
      <c r="E116" s="42" t="n">
        <v>1999</v>
      </c>
      <c r="F116" s="43" t="n">
        <v>1999</v>
      </c>
      <c r="G116" s="44" t="n">
        <v>3724</v>
      </c>
    </row>
    <row r="117" customFormat="false" ht="13.8" hidden="false" customHeight="false" outlineLevel="0" collapsed="false">
      <c r="A117" s="45"/>
      <c r="B117" s="46" t="s">
        <v>172</v>
      </c>
      <c r="C117" s="47" t="n">
        <v>1725</v>
      </c>
      <c r="D117" s="48" t="n">
        <v>1725</v>
      </c>
      <c r="E117" s="47" t="n">
        <v>1999</v>
      </c>
      <c r="F117" s="48" t="n">
        <v>1999</v>
      </c>
      <c r="G117" s="49" t="n">
        <v>3724</v>
      </c>
    </row>
    <row r="118" customFormat="false" ht="13.8" hidden="false" customHeight="false" outlineLevel="0" collapsed="false">
      <c r="A118" s="40" t="s">
        <v>173</v>
      </c>
      <c r="B118" s="41"/>
      <c r="C118" s="50" t="n">
        <v>1694</v>
      </c>
      <c r="D118" s="51" t="n">
        <v>1694</v>
      </c>
      <c r="E118" s="50" t="n">
        <v>1652</v>
      </c>
      <c r="F118" s="51" t="n">
        <v>1652</v>
      </c>
      <c r="G118" s="44" t="n">
        <v>3346</v>
      </c>
    </row>
    <row r="119" customFormat="false" ht="13.8" hidden="false" customHeight="false" outlineLevel="0" collapsed="false">
      <c r="A119" s="45"/>
      <c r="B119" s="46" t="s">
        <v>174</v>
      </c>
      <c r="C119" s="52" t="n">
        <v>1694</v>
      </c>
      <c r="D119" s="53" t="n">
        <v>1694</v>
      </c>
      <c r="E119" s="52" t="n">
        <v>1652</v>
      </c>
      <c r="F119" s="53" t="n">
        <v>1652</v>
      </c>
      <c r="G119" s="49" t="n">
        <v>3346</v>
      </c>
    </row>
    <row r="120" customFormat="false" ht="13.8" hidden="false" customHeight="false" outlineLevel="0" collapsed="false">
      <c r="A120" s="40" t="s">
        <v>175</v>
      </c>
      <c r="B120" s="41"/>
      <c r="C120" s="42" t="n">
        <v>3487</v>
      </c>
      <c r="D120" s="43" t="n">
        <v>3487</v>
      </c>
      <c r="E120" s="42" t="n">
        <v>2856</v>
      </c>
      <c r="F120" s="43" t="n">
        <v>2856</v>
      </c>
      <c r="G120" s="44" t="n">
        <v>6343</v>
      </c>
    </row>
    <row r="121" customFormat="false" ht="13.8" hidden="false" customHeight="false" outlineLevel="0" collapsed="false">
      <c r="A121" s="45"/>
      <c r="B121" s="46" t="s">
        <v>176</v>
      </c>
      <c r="C121" s="47" t="n">
        <v>3487</v>
      </c>
      <c r="D121" s="48" t="n">
        <v>3487</v>
      </c>
      <c r="E121" s="47" t="n">
        <v>2856</v>
      </c>
      <c r="F121" s="48" t="n">
        <v>2856</v>
      </c>
      <c r="G121" s="49" t="n">
        <v>6343</v>
      </c>
    </row>
    <row r="122" customFormat="false" ht="13.8" hidden="false" customHeight="false" outlineLevel="0" collapsed="false">
      <c r="A122" s="40" t="s">
        <v>177</v>
      </c>
      <c r="B122" s="41"/>
      <c r="C122" s="50" t="n">
        <v>2028</v>
      </c>
      <c r="D122" s="51" t="n">
        <v>2028</v>
      </c>
      <c r="E122" s="50" t="n">
        <v>1784</v>
      </c>
      <c r="F122" s="51" t="n">
        <v>1784</v>
      </c>
      <c r="G122" s="44" t="n">
        <v>3812</v>
      </c>
    </row>
    <row r="123" customFormat="false" ht="13.8" hidden="false" customHeight="false" outlineLevel="0" collapsed="false">
      <c r="A123" s="45"/>
      <c r="B123" s="46" t="s">
        <v>178</v>
      </c>
      <c r="C123" s="52" t="n">
        <v>2028</v>
      </c>
      <c r="D123" s="53" t="n">
        <v>2028</v>
      </c>
      <c r="E123" s="52" t="n">
        <v>1784</v>
      </c>
      <c r="F123" s="53" t="n">
        <v>1784</v>
      </c>
      <c r="G123" s="49" t="n">
        <v>3812</v>
      </c>
    </row>
    <row r="124" customFormat="false" ht="13.8" hidden="false" customHeight="false" outlineLevel="0" collapsed="false">
      <c r="A124" s="40" t="s">
        <v>179</v>
      </c>
      <c r="B124" s="41"/>
      <c r="C124" s="42" t="n">
        <v>3600</v>
      </c>
      <c r="D124" s="43" t="n">
        <v>3600</v>
      </c>
      <c r="E124" s="42" t="n">
        <v>2783</v>
      </c>
      <c r="F124" s="43" t="n">
        <v>2783</v>
      </c>
      <c r="G124" s="44" t="n">
        <v>6383</v>
      </c>
    </row>
    <row r="125" customFormat="false" ht="13.8" hidden="false" customHeight="false" outlineLevel="0" collapsed="false">
      <c r="A125" s="45"/>
      <c r="B125" s="46" t="s">
        <v>180</v>
      </c>
      <c r="C125" s="47" t="n">
        <v>3600</v>
      </c>
      <c r="D125" s="48" t="n">
        <v>3600</v>
      </c>
      <c r="E125" s="47" t="n">
        <v>2783</v>
      </c>
      <c r="F125" s="48" t="n">
        <v>2783</v>
      </c>
      <c r="G125" s="49" t="n">
        <v>6383</v>
      </c>
    </row>
    <row r="126" customFormat="false" ht="13.8" hidden="false" customHeight="false" outlineLevel="0" collapsed="false">
      <c r="A126" s="40" t="s">
        <v>181</v>
      </c>
      <c r="B126" s="41"/>
      <c r="C126" s="50" t="n">
        <v>712</v>
      </c>
      <c r="D126" s="51" t="n">
        <v>712</v>
      </c>
      <c r="E126" s="50" t="n">
        <v>899</v>
      </c>
      <c r="F126" s="51" t="n">
        <v>899</v>
      </c>
      <c r="G126" s="44" t="n">
        <v>1611</v>
      </c>
    </row>
    <row r="127" customFormat="false" ht="13.8" hidden="false" customHeight="false" outlineLevel="0" collapsed="false">
      <c r="A127" s="45"/>
      <c r="B127" s="46" t="s">
        <v>182</v>
      </c>
      <c r="C127" s="52" t="n">
        <v>712</v>
      </c>
      <c r="D127" s="53" t="n">
        <v>712</v>
      </c>
      <c r="E127" s="52" t="n">
        <v>899</v>
      </c>
      <c r="F127" s="53" t="n">
        <v>899</v>
      </c>
      <c r="G127" s="49" t="n">
        <v>1611</v>
      </c>
    </row>
    <row r="128" customFormat="false" ht="13.8" hidden="false" customHeight="false" outlineLevel="0" collapsed="false">
      <c r="A128" s="40" t="s">
        <v>183</v>
      </c>
      <c r="B128" s="41"/>
      <c r="C128" s="42" t="n">
        <v>1358</v>
      </c>
      <c r="D128" s="43" t="n">
        <v>1358</v>
      </c>
      <c r="E128" s="42" t="n">
        <v>1365</v>
      </c>
      <c r="F128" s="43" t="n">
        <v>1365</v>
      </c>
      <c r="G128" s="44" t="n">
        <v>2723</v>
      </c>
    </row>
    <row r="129" customFormat="false" ht="13.8" hidden="false" customHeight="false" outlineLevel="0" collapsed="false">
      <c r="A129" s="45"/>
      <c r="B129" s="46" t="s">
        <v>184</v>
      </c>
      <c r="C129" s="47" t="n">
        <v>1358</v>
      </c>
      <c r="D129" s="48" t="n">
        <v>1358</v>
      </c>
      <c r="E129" s="47" t="n">
        <v>1365</v>
      </c>
      <c r="F129" s="48" t="n">
        <v>1365</v>
      </c>
      <c r="G129" s="49" t="n">
        <v>2723</v>
      </c>
    </row>
    <row r="130" customFormat="false" ht="13.8" hidden="false" customHeight="false" outlineLevel="0" collapsed="false">
      <c r="A130" s="40" t="s">
        <v>185</v>
      </c>
      <c r="B130" s="41"/>
      <c r="C130" s="50" t="n">
        <v>1085</v>
      </c>
      <c r="D130" s="51" t="n">
        <v>1085</v>
      </c>
      <c r="E130" s="50" t="n">
        <v>1166</v>
      </c>
      <c r="F130" s="51" t="n">
        <v>1166</v>
      </c>
      <c r="G130" s="44" t="n">
        <v>2251</v>
      </c>
    </row>
    <row r="131" customFormat="false" ht="13.8" hidden="false" customHeight="false" outlineLevel="0" collapsed="false">
      <c r="A131" s="45"/>
      <c r="B131" s="46" t="s">
        <v>186</v>
      </c>
      <c r="C131" s="52" t="n">
        <v>1085</v>
      </c>
      <c r="D131" s="53" t="n">
        <v>1085</v>
      </c>
      <c r="E131" s="52" t="n">
        <v>1166</v>
      </c>
      <c r="F131" s="53" t="n">
        <v>1166</v>
      </c>
      <c r="G131" s="49" t="n">
        <v>2251</v>
      </c>
    </row>
    <row r="132" customFormat="false" ht="13.8" hidden="false" customHeight="false" outlineLevel="0" collapsed="false">
      <c r="A132" s="40" t="s">
        <v>187</v>
      </c>
      <c r="B132" s="41"/>
      <c r="C132" s="42" t="n">
        <v>1462</v>
      </c>
      <c r="D132" s="43" t="n">
        <v>1462</v>
      </c>
      <c r="E132" s="42" t="n">
        <v>1432</v>
      </c>
      <c r="F132" s="43" t="n">
        <v>1432</v>
      </c>
      <c r="G132" s="44" t="n">
        <v>2894</v>
      </c>
    </row>
    <row r="133" customFormat="false" ht="13.8" hidden="false" customHeight="false" outlineLevel="0" collapsed="false">
      <c r="A133" s="45"/>
      <c r="B133" s="46" t="s">
        <v>188</v>
      </c>
      <c r="C133" s="47" t="n">
        <v>1462</v>
      </c>
      <c r="D133" s="48" t="n">
        <v>1462</v>
      </c>
      <c r="E133" s="47" t="n">
        <v>1432</v>
      </c>
      <c r="F133" s="48" t="n">
        <v>1432</v>
      </c>
      <c r="G133" s="49" t="n">
        <v>2894</v>
      </c>
    </row>
    <row r="134" customFormat="false" ht="13.8" hidden="false" customHeight="false" outlineLevel="0" collapsed="false">
      <c r="A134" s="40" t="s">
        <v>189</v>
      </c>
      <c r="B134" s="41"/>
      <c r="C134" s="50" t="n">
        <v>1433</v>
      </c>
      <c r="D134" s="51" t="n">
        <v>1433</v>
      </c>
      <c r="E134" s="50" t="n">
        <v>1337</v>
      </c>
      <c r="F134" s="51" t="n">
        <v>1337</v>
      </c>
      <c r="G134" s="44" t="n">
        <v>2770</v>
      </c>
    </row>
    <row r="135" customFormat="false" ht="13.8" hidden="false" customHeight="false" outlineLevel="0" collapsed="false">
      <c r="A135" s="45"/>
      <c r="B135" s="46" t="s">
        <v>190</v>
      </c>
      <c r="C135" s="52" t="n">
        <v>1433</v>
      </c>
      <c r="D135" s="53" t="n">
        <v>1433</v>
      </c>
      <c r="E135" s="52" t="n">
        <v>1337</v>
      </c>
      <c r="F135" s="53" t="n">
        <v>1337</v>
      </c>
      <c r="G135" s="49" t="n">
        <v>2770</v>
      </c>
    </row>
    <row r="136" customFormat="false" ht="13.8" hidden="false" customHeight="false" outlineLevel="0" collapsed="false">
      <c r="A136" s="40" t="s">
        <v>191</v>
      </c>
      <c r="B136" s="41"/>
      <c r="C136" s="42" t="n">
        <v>1625</v>
      </c>
      <c r="D136" s="43" t="n">
        <v>1625</v>
      </c>
      <c r="E136" s="42" t="n">
        <v>1167</v>
      </c>
      <c r="F136" s="43" t="n">
        <v>1167</v>
      </c>
      <c r="G136" s="44" t="n">
        <v>2792</v>
      </c>
    </row>
    <row r="137" customFormat="false" ht="13.8" hidden="false" customHeight="false" outlineLevel="0" collapsed="false">
      <c r="A137" s="45"/>
      <c r="B137" s="46" t="s">
        <v>192</v>
      </c>
      <c r="C137" s="47" t="n">
        <v>1625</v>
      </c>
      <c r="D137" s="48" t="n">
        <v>1625</v>
      </c>
      <c r="E137" s="47" t="n">
        <v>1167</v>
      </c>
      <c r="F137" s="48" t="n">
        <v>1167</v>
      </c>
      <c r="G137" s="49" t="n">
        <v>2792</v>
      </c>
    </row>
    <row r="138" customFormat="false" ht="13.8" hidden="false" customHeight="false" outlineLevel="0" collapsed="false">
      <c r="A138" s="40" t="s">
        <v>193</v>
      </c>
      <c r="B138" s="41"/>
      <c r="C138" s="50" t="n">
        <v>3364</v>
      </c>
      <c r="D138" s="51" t="n">
        <v>3364</v>
      </c>
      <c r="E138" s="50" t="n">
        <v>3167</v>
      </c>
      <c r="F138" s="51" t="n">
        <v>3167</v>
      </c>
      <c r="G138" s="44" t="n">
        <v>6531</v>
      </c>
    </row>
    <row r="139" customFormat="false" ht="13.8" hidden="false" customHeight="false" outlineLevel="0" collapsed="false">
      <c r="A139" s="45"/>
      <c r="B139" s="46" t="s">
        <v>194</v>
      </c>
      <c r="C139" s="52" t="n">
        <v>3364</v>
      </c>
      <c r="D139" s="53" t="n">
        <v>3364</v>
      </c>
      <c r="E139" s="52" t="n">
        <v>3167</v>
      </c>
      <c r="F139" s="53" t="n">
        <v>3167</v>
      </c>
      <c r="G139" s="49" t="n">
        <v>6531</v>
      </c>
    </row>
    <row r="140" customFormat="false" ht="13.8" hidden="false" customHeight="false" outlineLevel="0" collapsed="false">
      <c r="A140" s="40" t="s">
        <v>195</v>
      </c>
      <c r="B140" s="41"/>
      <c r="C140" s="42" t="n">
        <v>904</v>
      </c>
      <c r="D140" s="43" t="n">
        <v>904</v>
      </c>
      <c r="E140" s="42" t="n">
        <v>968</v>
      </c>
      <c r="F140" s="43" t="n">
        <v>968</v>
      </c>
      <c r="G140" s="44" t="n">
        <v>1872</v>
      </c>
    </row>
    <row r="141" customFormat="false" ht="13.8" hidden="false" customHeight="false" outlineLevel="0" collapsed="false">
      <c r="A141" s="45"/>
      <c r="B141" s="46" t="s">
        <v>196</v>
      </c>
      <c r="C141" s="47" t="n">
        <v>904</v>
      </c>
      <c r="D141" s="48" t="n">
        <v>904</v>
      </c>
      <c r="E141" s="47" t="n">
        <v>968</v>
      </c>
      <c r="F141" s="48" t="n">
        <v>968</v>
      </c>
      <c r="G141" s="49" t="n">
        <v>1872</v>
      </c>
    </row>
    <row r="142" customFormat="false" ht="13.8" hidden="false" customHeight="false" outlineLevel="0" collapsed="false">
      <c r="A142" s="40" t="s">
        <v>197</v>
      </c>
      <c r="B142" s="41"/>
      <c r="C142" s="50" t="n">
        <v>1717</v>
      </c>
      <c r="D142" s="51" t="n">
        <v>1717</v>
      </c>
      <c r="E142" s="50" t="n">
        <v>1756</v>
      </c>
      <c r="F142" s="51" t="n">
        <v>1756</v>
      </c>
      <c r="G142" s="44" t="n">
        <v>3473</v>
      </c>
    </row>
    <row r="143" customFormat="false" ht="13.8" hidden="false" customHeight="false" outlineLevel="0" collapsed="false">
      <c r="A143" s="45"/>
      <c r="B143" s="46" t="s">
        <v>198</v>
      </c>
      <c r="C143" s="52" t="n">
        <v>1717</v>
      </c>
      <c r="D143" s="53" t="n">
        <v>1717</v>
      </c>
      <c r="E143" s="52" t="n">
        <v>1756</v>
      </c>
      <c r="F143" s="53" t="n">
        <v>1756</v>
      </c>
      <c r="G143" s="49" t="n">
        <v>3473</v>
      </c>
    </row>
    <row r="144" customFormat="false" ht="13.8" hidden="false" customHeight="false" outlineLevel="0" collapsed="false">
      <c r="A144" s="40" t="s">
        <v>199</v>
      </c>
      <c r="B144" s="41"/>
      <c r="C144" s="42" t="n">
        <v>833</v>
      </c>
      <c r="D144" s="43" t="n">
        <v>833</v>
      </c>
      <c r="E144" s="42" t="n">
        <v>903</v>
      </c>
      <c r="F144" s="43" t="n">
        <v>903</v>
      </c>
      <c r="G144" s="44" t="n">
        <v>1736</v>
      </c>
    </row>
    <row r="145" customFormat="false" ht="13.8" hidden="false" customHeight="false" outlineLevel="0" collapsed="false">
      <c r="A145" s="45"/>
      <c r="B145" s="46" t="s">
        <v>200</v>
      </c>
      <c r="C145" s="47" t="n">
        <v>833</v>
      </c>
      <c r="D145" s="48" t="n">
        <v>833</v>
      </c>
      <c r="E145" s="47" t="n">
        <v>903</v>
      </c>
      <c r="F145" s="48" t="n">
        <v>903</v>
      </c>
      <c r="G145" s="49" t="n">
        <v>1736</v>
      </c>
    </row>
    <row r="146" customFormat="false" ht="13.8" hidden="false" customHeight="false" outlineLevel="0" collapsed="false">
      <c r="A146" s="40" t="s">
        <v>201</v>
      </c>
      <c r="B146" s="41"/>
      <c r="C146" s="50" t="n">
        <v>1746</v>
      </c>
      <c r="D146" s="51" t="n">
        <v>1746</v>
      </c>
      <c r="E146" s="50" t="n">
        <v>1431</v>
      </c>
      <c r="F146" s="51" t="n">
        <v>1431</v>
      </c>
      <c r="G146" s="44" t="n">
        <v>3177</v>
      </c>
    </row>
    <row r="147" customFormat="false" ht="13.8" hidden="false" customHeight="false" outlineLevel="0" collapsed="false">
      <c r="A147" s="45"/>
      <c r="B147" s="46" t="s">
        <v>202</v>
      </c>
      <c r="C147" s="52" t="n">
        <v>1746</v>
      </c>
      <c r="D147" s="53" t="n">
        <v>1746</v>
      </c>
      <c r="E147" s="52" t="n">
        <v>1431</v>
      </c>
      <c r="F147" s="53" t="n">
        <v>1431</v>
      </c>
      <c r="G147" s="49" t="n">
        <v>3177</v>
      </c>
    </row>
    <row r="148" customFormat="false" ht="13.8" hidden="false" customHeight="false" outlineLevel="0" collapsed="false">
      <c r="A148" s="40" t="s">
        <v>203</v>
      </c>
      <c r="B148" s="41"/>
      <c r="C148" s="42" t="n">
        <v>9738</v>
      </c>
      <c r="D148" s="43" t="n">
        <v>9738</v>
      </c>
      <c r="E148" s="42" t="n">
        <v>9869</v>
      </c>
      <c r="F148" s="43" t="n">
        <v>9869</v>
      </c>
      <c r="G148" s="44" t="n">
        <v>19607</v>
      </c>
    </row>
    <row r="149" customFormat="false" ht="13.8" hidden="false" customHeight="false" outlineLevel="0" collapsed="false">
      <c r="A149" s="45"/>
      <c r="B149" s="46" t="s">
        <v>204</v>
      </c>
      <c r="C149" s="47" t="n">
        <v>9738</v>
      </c>
      <c r="D149" s="48" t="n">
        <v>9738</v>
      </c>
      <c r="E149" s="47" t="n">
        <v>9869</v>
      </c>
      <c r="F149" s="48" t="n">
        <v>9869</v>
      </c>
      <c r="G149" s="49" t="n">
        <v>19607</v>
      </c>
    </row>
    <row r="150" customFormat="false" ht="13.8" hidden="false" customHeight="false" outlineLevel="0" collapsed="false">
      <c r="A150" s="40" t="s">
        <v>205</v>
      </c>
      <c r="B150" s="41"/>
      <c r="C150" s="50" t="n">
        <v>3009</v>
      </c>
      <c r="D150" s="51" t="n">
        <v>3009</v>
      </c>
      <c r="E150" s="50" t="n">
        <v>2173</v>
      </c>
      <c r="F150" s="51" t="n">
        <v>2173</v>
      </c>
      <c r="G150" s="44" t="n">
        <v>5182</v>
      </c>
    </row>
    <row r="151" customFormat="false" ht="13.8" hidden="false" customHeight="false" outlineLevel="0" collapsed="false">
      <c r="A151" s="45"/>
      <c r="B151" s="46" t="s">
        <v>206</v>
      </c>
      <c r="C151" s="52" t="n">
        <v>3009</v>
      </c>
      <c r="D151" s="53" t="n">
        <v>3009</v>
      </c>
      <c r="E151" s="52" t="n">
        <v>2173</v>
      </c>
      <c r="F151" s="53" t="n">
        <v>2173</v>
      </c>
      <c r="G151" s="49" t="n">
        <v>5182</v>
      </c>
    </row>
    <row r="152" customFormat="false" ht="13.8" hidden="false" customHeight="false" outlineLevel="0" collapsed="false">
      <c r="A152" s="40" t="s">
        <v>207</v>
      </c>
      <c r="B152" s="41"/>
      <c r="C152" s="42" t="n">
        <v>4425</v>
      </c>
      <c r="D152" s="43" t="n">
        <v>4425</v>
      </c>
      <c r="E152" s="42" t="n">
        <v>3124</v>
      </c>
      <c r="F152" s="43" t="n">
        <v>3124</v>
      </c>
      <c r="G152" s="44" t="n">
        <v>7549</v>
      </c>
    </row>
    <row r="153" customFormat="false" ht="13.8" hidden="false" customHeight="false" outlineLevel="0" collapsed="false">
      <c r="A153" s="45"/>
      <c r="B153" s="46" t="s">
        <v>208</v>
      </c>
      <c r="C153" s="47" t="n">
        <v>4425</v>
      </c>
      <c r="D153" s="48" t="n">
        <v>4425</v>
      </c>
      <c r="E153" s="47" t="n">
        <v>3124</v>
      </c>
      <c r="F153" s="48" t="n">
        <v>3124</v>
      </c>
      <c r="G153" s="49" t="n">
        <v>7549</v>
      </c>
    </row>
    <row r="154" customFormat="false" ht="13.8" hidden="false" customHeight="false" outlineLevel="0" collapsed="false">
      <c r="A154" s="40" t="s">
        <v>209</v>
      </c>
      <c r="B154" s="41"/>
      <c r="C154" s="50" t="n">
        <v>5986</v>
      </c>
      <c r="D154" s="51" t="n">
        <v>5986</v>
      </c>
      <c r="E154" s="50" t="n">
        <v>4150</v>
      </c>
      <c r="F154" s="51" t="n">
        <v>4150</v>
      </c>
      <c r="G154" s="44" t="n">
        <v>10136</v>
      </c>
    </row>
    <row r="155" customFormat="false" ht="13.8" hidden="false" customHeight="false" outlineLevel="0" collapsed="false">
      <c r="A155" s="45"/>
      <c r="B155" s="46" t="s">
        <v>210</v>
      </c>
      <c r="C155" s="52" t="n">
        <v>5986</v>
      </c>
      <c r="D155" s="53" t="n">
        <v>5986</v>
      </c>
      <c r="E155" s="52" t="n">
        <v>4150</v>
      </c>
      <c r="F155" s="53" t="n">
        <v>4150</v>
      </c>
      <c r="G155" s="49" t="n">
        <v>10136</v>
      </c>
    </row>
    <row r="156" customFormat="false" ht="13.8" hidden="false" customHeight="false" outlineLevel="0" collapsed="false">
      <c r="A156" s="40" t="s">
        <v>211</v>
      </c>
      <c r="B156" s="41"/>
      <c r="C156" s="42" t="n">
        <v>1858</v>
      </c>
      <c r="D156" s="43" t="n">
        <v>1858</v>
      </c>
      <c r="E156" s="42" t="n">
        <v>1605</v>
      </c>
      <c r="F156" s="43" t="n">
        <v>1605</v>
      </c>
      <c r="G156" s="44" t="n">
        <v>3463</v>
      </c>
    </row>
    <row r="157" customFormat="false" ht="13.8" hidden="false" customHeight="false" outlineLevel="0" collapsed="false">
      <c r="A157" s="45"/>
      <c r="B157" s="46" t="s">
        <v>212</v>
      </c>
      <c r="C157" s="47" t="n">
        <v>1858</v>
      </c>
      <c r="D157" s="48" t="n">
        <v>1858</v>
      </c>
      <c r="E157" s="47" t="n">
        <v>1605</v>
      </c>
      <c r="F157" s="48" t="n">
        <v>1605</v>
      </c>
      <c r="G157" s="49" t="n">
        <v>3463</v>
      </c>
    </row>
    <row r="158" customFormat="false" ht="13.8" hidden="false" customHeight="false" outlineLevel="0" collapsed="false">
      <c r="A158" s="40" t="s">
        <v>213</v>
      </c>
      <c r="B158" s="41"/>
      <c r="C158" s="50" t="n">
        <v>2574</v>
      </c>
      <c r="D158" s="51" t="n">
        <v>2574</v>
      </c>
      <c r="E158" s="50" t="n">
        <v>2277</v>
      </c>
      <c r="F158" s="51" t="n">
        <v>2277</v>
      </c>
      <c r="G158" s="44" t="n">
        <v>4851</v>
      </c>
    </row>
    <row r="159" customFormat="false" ht="13.8" hidden="false" customHeight="false" outlineLevel="0" collapsed="false">
      <c r="A159" s="45"/>
      <c r="B159" s="46" t="s">
        <v>214</v>
      </c>
      <c r="C159" s="52" t="n">
        <v>2574</v>
      </c>
      <c r="D159" s="53" t="n">
        <v>2574</v>
      </c>
      <c r="E159" s="52" t="n">
        <v>2277</v>
      </c>
      <c r="F159" s="53" t="n">
        <v>2277</v>
      </c>
      <c r="G159" s="49" t="n">
        <v>4851</v>
      </c>
    </row>
    <row r="160" customFormat="false" ht="13.8" hidden="false" customHeight="false" outlineLevel="0" collapsed="false">
      <c r="A160" s="40" t="s">
        <v>215</v>
      </c>
      <c r="B160" s="41"/>
      <c r="C160" s="42" t="n">
        <v>3175</v>
      </c>
      <c r="D160" s="43" t="n">
        <v>3175</v>
      </c>
      <c r="E160" s="42" t="n">
        <v>2565</v>
      </c>
      <c r="F160" s="43" t="n">
        <v>2565</v>
      </c>
      <c r="G160" s="44" t="n">
        <v>5740</v>
      </c>
    </row>
    <row r="161" customFormat="false" ht="13.8" hidden="false" customHeight="false" outlineLevel="0" collapsed="false">
      <c r="A161" s="45"/>
      <c r="B161" s="46" t="s">
        <v>216</v>
      </c>
      <c r="C161" s="47" t="n">
        <v>3175</v>
      </c>
      <c r="D161" s="48" t="n">
        <v>3175</v>
      </c>
      <c r="E161" s="47" t="n">
        <v>2565</v>
      </c>
      <c r="F161" s="48" t="n">
        <v>2565</v>
      </c>
      <c r="G161" s="49" t="n">
        <v>5740</v>
      </c>
    </row>
    <row r="162" customFormat="false" ht="13.8" hidden="false" customHeight="false" outlineLevel="0" collapsed="false">
      <c r="A162" s="40" t="s">
        <v>217</v>
      </c>
      <c r="B162" s="41"/>
      <c r="C162" s="50" t="n">
        <v>2763</v>
      </c>
      <c r="D162" s="51" t="n">
        <v>2763</v>
      </c>
      <c r="E162" s="50" t="n">
        <v>1974</v>
      </c>
      <c r="F162" s="51" t="n">
        <v>1974</v>
      </c>
      <c r="G162" s="44" t="n">
        <v>4737</v>
      </c>
    </row>
    <row r="163" customFormat="false" ht="13.8" hidden="false" customHeight="false" outlineLevel="0" collapsed="false">
      <c r="A163" s="45"/>
      <c r="B163" s="46" t="s">
        <v>218</v>
      </c>
      <c r="C163" s="52" t="n">
        <v>2763</v>
      </c>
      <c r="D163" s="53" t="n">
        <v>2763</v>
      </c>
      <c r="E163" s="52" t="n">
        <v>1974</v>
      </c>
      <c r="F163" s="53" t="n">
        <v>1974</v>
      </c>
      <c r="G163" s="49" t="n">
        <v>4737</v>
      </c>
    </row>
    <row r="164" customFormat="false" ht="13.8" hidden="false" customHeight="false" outlineLevel="0" collapsed="false">
      <c r="A164" s="40" t="s">
        <v>219</v>
      </c>
      <c r="B164" s="41"/>
      <c r="C164" s="42" t="n">
        <v>2742</v>
      </c>
      <c r="D164" s="43" t="n">
        <v>2742</v>
      </c>
      <c r="E164" s="42" t="n">
        <v>2360</v>
      </c>
      <c r="F164" s="43" t="n">
        <v>2360</v>
      </c>
      <c r="G164" s="44" t="n">
        <v>5102</v>
      </c>
    </row>
    <row r="165" customFormat="false" ht="13.8" hidden="false" customHeight="false" outlineLevel="0" collapsed="false">
      <c r="A165" s="45"/>
      <c r="B165" s="46" t="s">
        <v>220</v>
      </c>
      <c r="C165" s="47" t="n">
        <v>2742</v>
      </c>
      <c r="D165" s="48" t="n">
        <v>2742</v>
      </c>
      <c r="E165" s="47" t="n">
        <v>2360</v>
      </c>
      <c r="F165" s="48" t="n">
        <v>2360</v>
      </c>
      <c r="G165" s="49" t="n">
        <v>5102</v>
      </c>
    </row>
    <row r="166" customFormat="false" ht="13.8" hidden="false" customHeight="false" outlineLevel="0" collapsed="false">
      <c r="A166" s="40" t="s">
        <v>221</v>
      </c>
      <c r="B166" s="41"/>
      <c r="C166" s="50" t="n">
        <v>2081</v>
      </c>
      <c r="D166" s="51" t="n">
        <v>2081</v>
      </c>
      <c r="E166" s="50" t="n">
        <v>1631</v>
      </c>
      <c r="F166" s="51" t="n">
        <v>1631</v>
      </c>
      <c r="G166" s="44" t="n">
        <v>3712</v>
      </c>
    </row>
    <row r="167" customFormat="false" ht="13.8" hidden="false" customHeight="false" outlineLevel="0" collapsed="false">
      <c r="A167" s="45"/>
      <c r="B167" s="46" t="s">
        <v>222</v>
      </c>
      <c r="C167" s="52" t="n">
        <v>2081</v>
      </c>
      <c r="D167" s="53" t="n">
        <v>2081</v>
      </c>
      <c r="E167" s="52" t="n">
        <v>1631</v>
      </c>
      <c r="F167" s="53" t="n">
        <v>1631</v>
      </c>
      <c r="G167" s="49" t="n">
        <v>3712</v>
      </c>
    </row>
    <row r="168" customFormat="false" ht="13.8" hidden="false" customHeight="false" outlineLevel="0" collapsed="false">
      <c r="A168" s="40" t="s">
        <v>223</v>
      </c>
      <c r="B168" s="41"/>
      <c r="C168" s="42" t="n">
        <v>1981</v>
      </c>
      <c r="D168" s="43" t="n">
        <v>1981</v>
      </c>
      <c r="E168" s="42" t="n">
        <v>1869</v>
      </c>
      <c r="F168" s="43" t="n">
        <v>1869</v>
      </c>
      <c r="G168" s="44" t="n">
        <v>3850</v>
      </c>
    </row>
    <row r="169" customFormat="false" ht="13.8" hidden="false" customHeight="false" outlineLevel="0" collapsed="false">
      <c r="A169" s="45"/>
      <c r="B169" s="46" t="s">
        <v>224</v>
      </c>
      <c r="C169" s="47" t="n">
        <v>1981</v>
      </c>
      <c r="D169" s="48" t="n">
        <v>1981</v>
      </c>
      <c r="E169" s="47" t="n">
        <v>1869</v>
      </c>
      <c r="F169" s="48" t="n">
        <v>1869</v>
      </c>
      <c r="G169" s="49" t="n">
        <v>3850</v>
      </c>
    </row>
    <row r="170" customFormat="false" ht="13.8" hidden="false" customHeight="false" outlineLevel="0" collapsed="false">
      <c r="A170" s="40" t="s">
        <v>225</v>
      </c>
      <c r="B170" s="41"/>
      <c r="C170" s="50" t="n">
        <v>4787</v>
      </c>
      <c r="D170" s="51" t="n">
        <v>4787</v>
      </c>
      <c r="E170" s="50" t="n">
        <v>3380</v>
      </c>
      <c r="F170" s="51" t="n">
        <v>3380</v>
      </c>
      <c r="G170" s="44" t="n">
        <v>8167</v>
      </c>
    </row>
    <row r="171" customFormat="false" ht="13.8" hidden="false" customHeight="false" outlineLevel="0" collapsed="false">
      <c r="A171" s="45"/>
      <c r="B171" s="46" t="s">
        <v>226</v>
      </c>
      <c r="C171" s="52" t="n">
        <v>4787</v>
      </c>
      <c r="D171" s="53" t="n">
        <v>4787</v>
      </c>
      <c r="E171" s="52" t="n">
        <v>3380</v>
      </c>
      <c r="F171" s="53" t="n">
        <v>3380</v>
      </c>
      <c r="G171" s="49" t="n">
        <v>8167</v>
      </c>
    </row>
    <row r="172" customFormat="false" ht="13.8" hidden="false" customHeight="false" outlineLevel="0" collapsed="false">
      <c r="A172" s="40" t="s">
        <v>227</v>
      </c>
      <c r="B172" s="41"/>
      <c r="C172" s="42" t="n">
        <v>2697</v>
      </c>
      <c r="D172" s="43" t="n">
        <v>2697</v>
      </c>
      <c r="E172" s="42" t="n">
        <v>1874</v>
      </c>
      <c r="F172" s="43" t="n">
        <v>1874</v>
      </c>
      <c r="G172" s="44" t="n">
        <v>4571</v>
      </c>
    </row>
    <row r="173" customFormat="false" ht="13.8" hidden="false" customHeight="false" outlineLevel="0" collapsed="false">
      <c r="A173" s="45"/>
      <c r="B173" s="46" t="s">
        <v>228</v>
      </c>
      <c r="C173" s="47" t="n">
        <v>2697</v>
      </c>
      <c r="D173" s="48" t="n">
        <v>2697</v>
      </c>
      <c r="E173" s="47" t="n">
        <v>1874</v>
      </c>
      <c r="F173" s="48" t="n">
        <v>1874</v>
      </c>
      <c r="G173" s="49" t="n">
        <v>4571</v>
      </c>
    </row>
    <row r="174" customFormat="false" ht="13.8" hidden="false" customHeight="false" outlineLevel="0" collapsed="false">
      <c r="A174" s="40" t="s">
        <v>229</v>
      </c>
      <c r="B174" s="41"/>
      <c r="C174" s="50" t="n">
        <v>3327</v>
      </c>
      <c r="D174" s="51" t="n">
        <v>3327</v>
      </c>
      <c r="E174" s="50" t="n">
        <v>3751</v>
      </c>
      <c r="F174" s="51" t="n">
        <v>3751</v>
      </c>
      <c r="G174" s="44" t="n">
        <v>7078</v>
      </c>
    </row>
    <row r="175" customFormat="false" ht="13.8" hidden="false" customHeight="false" outlineLevel="0" collapsed="false">
      <c r="A175" s="45"/>
      <c r="B175" s="46" t="s">
        <v>230</v>
      </c>
      <c r="C175" s="52" t="n">
        <v>3327</v>
      </c>
      <c r="D175" s="53" t="n">
        <v>3327</v>
      </c>
      <c r="E175" s="52" t="n">
        <v>3751</v>
      </c>
      <c r="F175" s="53" t="n">
        <v>3751</v>
      </c>
      <c r="G175" s="49" t="n">
        <v>7078</v>
      </c>
    </row>
    <row r="176" customFormat="false" ht="13.8" hidden="false" customHeight="false" outlineLevel="0" collapsed="false">
      <c r="A176" s="40" t="s">
        <v>231</v>
      </c>
      <c r="B176" s="41"/>
      <c r="C176" s="42" t="n">
        <v>1358</v>
      </c>
      <c r="D176" s="43" t="n">
        <v>1358</v>
      </c>
      <c r="E176" s="42" t="n">
        <v>1243</v>
      </c>
      <c r="F176" s="43" t="n">
        <v>1243</v>
      </c>
      <c r="G176" s="44" t="n">
        <v>2601</v>
      </c>
    </row>
    <row r="177" customFormat="false" ht="13.8" hidden="false" customHeight="false" outlineLevel="0" collapsed="false">
      <c r="A177" s="45"/>
      <c r="B177" s="46" t="s">
        <v>232</v>
      </c>
      <c r="C177" s="47" t="n">
        <v>1358</v>
      </c>
      <c r="D177" s="48" t="n">
        <v>1358</v>
      </c>
      <c r="E177" s="47" t="n">
        <v>1243</v>
      </c>
      <c r="F177" s="48" t="n">
        <v>1243</v>
      </c>
      <c r="G177" s="49" t="n">
        <v>2601</v>
      </c>
    </row>
    <row r="178" customFormat="false" ht="13.8" hidden="false" customHeight="false" outlineLevel="0" collapsed="false">
      <c r="A178" s="40" t="s">
        <v>233</v>
      </c>
      <c r="B178" s="41"/>
      <c r="C178" s="50" t="n">
        <v>1499</v>
      </c>
      <c r="D178" s="51" t="n">
        <v>1499</v>
      </c>
      <c r="E178" s="50" t="n">
        <v>2175</v>
      </c>
      <c r="F178" s="51" t="n">
        <v>2175</v>
      </c>
      <c r="G178" s="44" t="n">
        <v>3674</v>
      </c>
    </row>
    <row r="179" customFormat="false" ht="13.8" hidden="false" customHeight="false" outlineLevel="0" collapsed="false">
      <c r="A179" s="45"/>
      <c r="B179" s="46" t="s">
        <v>234</v>
      </c>
      <c r="C179" s="52" t="n">
        <v>1499</v>
      </c>
      <c r="D179" s="53" t="n">
        <v>1499</v>
      </c>
      <c r="E179" s="52" t="n">
        <v>2175</v>
      </c>
      <c r="F179" s="53" t="n">
        <v>2175</v>
      </c>
      <c r="G179" s="49" t="n">
        <v>3674</v>
      </c>
    </row>
    <row r="180" customFormat="false" ht="13.8" hidden="false" customHeight="false" outlineLevel="0" collapsed="false">
      <c r="A180" s="40" t="s">
        <v>235</v>
      </c>
      <c r="B180" s="41"/>
      <c r="C180" s="42" t="n">
        <v>2108</v>
      </c>
      <c r="D180" s="43" t="n">
        <v>2108</v>
      </c>
      <c r="E180" s="42" t="n">
        <v>1987</v>
      </c>
      <c r="F180" s="43" t="n">
        <v>1987</v>
      </c>
      <c r="G180" s="44" t="n">
        <v>4095</v>
      </c>
    </row>
    <row r="181" customFormat="false" ht="13.8" hidden="false" customHeight="false" outlineLevel="0" collapsed="false">
      <c r="A181" s="45"/>
      <c r="B181" s="46" t="s">
        <v>236</v>
      </c>
      <c r="C181" s="47" t="n">
        <v>2108</v>
      </c>
      <c r="D181" s="48" t="n">
        <v>2108</v>
      </c>
      <c r="E181" s="47" t="n">
        <v>1987</v>
      </c>
      <c r="F181" s="48" t="n">
        <v>1987</v>
      </c>
      <c r="G181" s="49" t="n">
        <v>4095</v>
      </c>
    </row>
    <row r="182" customFormat="false" ht="13.8" hidden="false" customHeight="false" outlineLevel="0" collapsed="false">
      <c r="A182" s="40" t="s">
        <v>237</v>
      </c>
      <c r="B182" s="41"/>
      <c r="C182" s="50" t="n">
        <v>2518</v>
      </c>
      <c r="D182" s="51" t="n">
        <v>2518</v>
      </c>
      <c r="E182" s="50" t="n">
        <v>2530</v>
      </c>
      <c r="F182" s="51" t="n">
        <v>2530</v>
      </c>
      <c r="G182" s="44" t="n">
        <v>5048</v>
      </c>
    </row>
    <row r="183" customFormat="false" ht="13.8" hidden="false" customHeight="false" outlineLevel="0" collapsed="false">
      <c r="A183" s="45"/>
      <c r="B183" s="46" t="s">
        <v>238</v>
      </c>
      <c r="C183" s="52" t="n">
        <v>2518</v>
      </c>
      <c r="D183" s="53" t="n">
        <v>2518</v>
      </c>
      <c r="E183" s="52" t="n">
        <v>2530</v>
      </c>
      <c r="F183" s="53" t="n">
        <v>2530</v>
      </c>
      <c r="G183" s="49" t="n">
        <v>5048</v>
      </c>
    </row>
    <row r="184" customFormat="false" ht="13.8" hidden="false" customHeight="false" outlineLevel="0" collapsed="false">
      <c r="A184" s="40" t="s">
        <v>239</v>
      </c>
      <c r="B184" s="41"/>
      <c r="C184" s="42" t="n">
        <v>2642</v>
      </c>
      <c r="D184" s="43" t="n">
        <v>2642</v>
      </c>
      <c r="E184" s="42" t="n">
        <v>2786</v>
      </c>
      <c r="F184" s="43" t="n">
        <v>2786</v>
      </c>
      <c r="G184" s="44" t="n">
        <v>5428</v>
      </c>
    </row>
    <row r="185" customFormat="false" ht="13.8" hidden="false" customHeight="false" outlineLevel="0" collapsed="false">
      <c r="A185" s="45"/>
      <c r="B185" s="46" t="s">
        <v>240</v>
      </c>
      <c r="C185" s="47" t="n">
        <v>2642</v>
      </c>
      <c r="D185" s="48" t="n">
        <v>2642</v>
      </c>
      <c r="E185" s="47" t="n">
        <v>2786</v>
      </c>
      <c r="F185" s="48" t="n">
        <v>2786</v>
      </c>
      <c r="G185" s="49" t="n">
        <v>5428</v>
      </c>
    </row>
    <row r="186" customFormat="false" ht="13.8" hidden="false" customHeight="false" outlineLevel="0" collapsed="false">
      <c r="A186" s="40" t="s">
        <v>241</v>
      </c>
      <c r="B186" s="41"/>
      <c r="C186" s="50" t="n">
        <v>2302</v>
      </c>
      <c r="D186" s="51" t="n">
        <v>2302</v>
      </c>
      <c r="E186" s="50" t="n">
        <v>2131</v>
      </c>
      <c r="F186" s="51" t="n">
        <v>2131</v>
      </c>
      <c r="G186" s="44" t="n">
        <v>4433</v>
      </c>
    </row>
    <row r="187" customFormat="false" ht="13.8" hidden="false" customHeight="false" outlineLevel="0" collapsed="false">
      <c r="A187" s="45"/>
      <c r="B187" s="46" t="s">
        <v>242</v>
      </c>
      <c r="C187" s="52" t="n">
        <v>2302</v>
      </c>
      <c r="D187" s="53" t="n">
        <v>2302</v>
      </c>
      <c r="E187" s="52" t="n">
        <v>2131</v>
      </c>
      <c r="F187" s="53" t="n">
        <v>2131</v>
      </c>
      <c r="G187" s="49" t="n">
        <v>4433</v>
      </c>
    </row>
    <row r="188" customFormat="false" ht="13.8" hidden="false" customHeight="false" outlineLevel="0" collapsed="false">
      <c r="A188" s="40" t="s">
        <v>243</v>
      </c>
      <c r="B188" s="41"/>
      <c r="C188" s="42" t="n">
        <v>1434</v>
      </c>
      <c r="D188" s="43" t="n">
        <v>1434</v>
      </c>
      <c r="E188" s="42" t="n">
        <v>1133</v>
      </c>
      <c r="F188" s="43" t="n">
        <v>1133</v>
      </c>
      <c r="G188" s="44" t="n">
        <v>2567</v>
      </c>
    </row>
    <row r="189" customFormat="false" ht="13.8" hidden="false" customHeight="false" outlineLevel="0" collapsed="false">
      <c r="A189" s="45"/>
      <c r="B189" s="46" t="s">
        <v>244</v>
      </c>
      <c r="C189" s="47" t="n">
        <v>1434</v>
      </c>
      <c r="D189" s="48" t="n">
        <v>1434</v>
      </c>
      <c r="E189" s="47" t="n">
        <v>1133</v>
      </c>
      <c r="F189" s="48" t="n">
        <v>1133</v>
      </c>
      <c r="G189" s="49" t="n">
        <v>2567</v>
      </c>
    </row>
    <row r="190" customFormat="false" ht="13.8" hidden="false" customHeight="false" outlineLevel="0" collapsed="false">
      <c r="A190" s="40" t="s">
        <v>245</v>
      </c>
      <c r="B190" s="41"/>
      <c r="C190" s="50" t="n">
        <v>2617</v>
      </c>
      <c r="D190" s="51" t="n">
        <v>2617</v>
      </c>
      <c r="E190" s="50" t="n">
        <v>2069</v>
      </c>
      <c r="F190" s="51" t="n">
        <v>2069</v>
      </c>
      <c r="G190" s="44" t="n">
        <v>4686</v>
      </c>
    </row>
    <row r="191" customFormat="false" ht="13.8" hidden="false" customHeight="false" outlineLevel="0" collapsed="false">
      <c r="A191" s="45"/>
      <c r="B191" s="46" t="s">
        <v>246</v>
      </c>
      <c r="C191" s="52" t="n">
        <v>2617</v>
      </c>
      <c r="D191" s="53" t="n">
        <v>2617</v>
      </c>
      <c r="E191" s="52" t="n">
        <v>2069</v>
      </c>
      <c r="F191" s="53" t="n">
        <v>2069</v>
      </c>
      <c r="G191" s="49" t="n">
        <v>4686</v>
      </c>
    </row>
    <row r="192" customFormat="false" ht="13.8" hidden="false" customHeight="false" outlineLevel="0" collapsed="false">
      <c r="A192" s="40" t="s">
        <v>247</v>
      </c>
      <c r="B192" s="41"/>
      <c r="C192" s="42" t="n">
        <v>4991</v>
      </c>
      <c r="D192" s="43" t="n">
        <v>4991</v>
      </c>
      <c r="E192" s="42" t="n">
        <v>4156</v>
      </c>
      <c r="F192" s="43" t="n">
        <v>4156</v>
      </c>
      <c r="G192" s="44" t="n">
        <v>9147</v>
      </c>
    </row>
    <row r="193" customFormat="false" ht="13.8" hidden="false" customHeight="false" outlineLevel="0" collapsed="false">
      <c r="A193" s="45"/>
      <c r="B193" s="46" t="s">
        <v>248</v>
      </c>
      <c r="C193" s="47" t="n">
        <v>4991</v>
      </c>
      <c r="D193" s="48" t="n">
        <v>4991</v>
      </c>
      <c r="E193" s="47" t="n">
        <v>4156</v>
      </c>
      <c r="F193" s="48" t="n">
        <v>4156</v>
      </c>
      <c r="G193" s="49" t="n">
        <v>9147</v>
      </c>
    </row>
    <row r="194" customFormat="false" ht="13.8" hidden="false" customHeight="false" outlineLevel="0" collapsed="false">
      <c r="A194" s="40" t="s">
        <v>249</v>
      </c>
      <c r="B194" s="41"/>
      <c r="C194" s="50" t="n">
        <v>1187</v>
      </c>
      <c r="D194" s="51" t="n">
        <v>1187</v>
      </c>
      <c r="E194" s="50" t="n">
        <v>922</v>
      </c>
      <c r="F194" s="51" t="n">
        <v>922</v>
      </c>
      <c r="G194" s="44" t="n">
        <v>2109</v>
      </c>
    </row>
    <row r="195" customFormat="false" ht="13.8" hidden="false" customHeight="false" outlineLevel="0" collapsed="false">
      <c r="A195" s="45"/>
      <c r="B195" s="46" t="s">
        <v>250</v>
      </c>
      <c r="C195" s="52" t="n">
        <v>1187</v>
      </c>
      <c r="D195" s="53" t="n">
        <v>1187</v>
      </c>
      <c r="E195" s="52" t="n">
        <v>922</v>
      </c>
      <c r="F195" s="53" t="n">
        <v>922</v>
      </c>
      <c r="G195" s="49" t="n">
        <v>2109</v>
      </c>
    </row>
    <row r="196" customFormat="false" ht="13.8" hidden="false" customHeight="false" outlineLevel="0" collapsed="false">
      <c r="A196" s="40" t="s">
        <v>251</v>
      </c>
      <c r="B196" s="41"/>
      <c r="C196" s="42" t="n">
        <v>3199</v>
      </c>
      <c r="D196" s="43" t="n">
        <v>3199</v>
      </c>
      <c r="E196" s="42" t="n">
        <v>3265</v>
      </c>
      <c r="F196" s="43" t="n">
        <v>3265</v>
      </c>
      <c r="G196" s="44" t="n">
        <v>6464</v>
      </c>
    </row>
    <row r="197" customFormat="false" ht="13.8" hidden="false" customHeight="false" outlineLevel="0" collapsed="false">
      <c r="A197" s="45"/>
      <c r="B197" s="46" t="s">
        <v>252</v>
      </c>
      <c r="C197" s="47" t="n">
        <v>3199</v>
      </c>
      <c r="D197" s="48" t="n">
        <v>3199</v>
      </c>
      <c r="E197" s="47" t="n">
        <v>3265</v>
      </c>
      <c r="F197" s="48" t="n">
        <v>3265</v>
      </c>
      <c r="G197" s="49" t="n">
        <v>6464</v>
      </c>
    </row>
    <row r="198" customFormat="false" ht="13.8" hidden="false" customHeight="false" outlineLevel="0" collapsed="false">
      <c r="A198" s="40" t="s">
        <v>253</v>
      </c>
      <c r="B198" s="41"/>
      <c r="C198" s="50" t="n">
        <v>1838</v>
      </c>
      <c r="D198" s="51" t="n">
        <v>1838</v>
      </c>
      <c r="E198" s="50" t="n">
        <v>1913</v>
      </c>
      <c r="F198" s="51" t="n">
        <v>1913</v>
      </c>
      <c r="G198" s="44" t="n">
        <v>3751</v>
      </c>
    </row>
    <row r="199" customFormat="false" ht="13.8" hidden="false" customHeight="false" outlineLevel="0" collapsed="false">
      <c r="A199" s="45"/>
      <c r="B199" s="46" t="s">
        <v>254</v>
      </c>
      <c r="C199" s="52" t="n">
        <v>1838</v>
      </c>
      <c r="D199" s="53" t="n">
        <v>1838</v>
      </c>
      <c r="E199" s="52" t="n">
        <v>1913</v>
      </c>
      <c r="F199" s="53" t="n">
        <v>1913</v>
      </c>
      <c r="G199" s="49" t="n">
        <v>3751</v>
      </c>
    </row>
    <row r="200" customFormat="false" ht="13.8" hidden="false" customHeight="false" outlineLevel="0" collapsed="false">
      <c r="A200" s="40" t="s">
        <v>255</v>
      </c>
      <c r="B200" s="41"/>
      <c r="C200" s="42" t="n">
        <v>1627</v>
      </c>
      <c r="D200" s="43" t="n">
        <v>1627</v>
      </c>
      <c r="E200" s="42" t="n">
        <v>1678</v>
      </c>
      <c r="F200" s="43" t="n">
        <v>1678</v>
      </c>
      <c r="G200" s="44" t="n">
        <v>3305</v>
      </c>
    </row>
    <row r="201" customFormat="false" ht="13.8" hidden="false" customHeight="false" outlineLevel="0" collapsed="false">
      <c r="A201" s="45"/>
      <c r="B201" s="46" t="s">
        <v>256</v>
      </c>
      <c r="C201" s="47" t="n">
        <v>1627</v>
      </c>
      <c r="D201" s="48" t="n">
        <v>1627</v>
      </c>
      <c r="E201" s="47" t="n">
        <v>1678</v>
      </c>
      <c r="F201" s="48" t="n">
        <v>1678</v>
      </c>
      <c r="G201" s="49" t="n">
        <v>3305</v>
      </c>
    </row>
    <row r="202" customFormat="false" ht="13.8" hidden="false" customHeight="false" outlineLevel="0" collapsed="false">
      <c r="A202" s="40" t="s">
        <v>257</v>
      </c>
      <c r="B202" s="41"/>
      <c r="C202" s="50" t="n">
        <v>4633</v>
      </c>
      <c r="D202" s="51" t="n">
        <v>4633</v>
      </c>
      <c r="E202" s="50" t="n">
        <v>4445</v>
      </c>
      <c r="F202" s="51" t="n">
        <v>4445</v>
      </c>
      <c r="G202" s="44" t="n">
        <v>9078</v>
      </c>
    </row>
    <row r="203" customFormat="false" ht="13.8" hidden="false" customHeight="false" outlineLevel="0" collapsed="false">
      <c r="A203" s="45"/>
      <c r="B203" s="46" t="s">
        <v>258</v>
      </c>
      <c r="C203" s="52" t="n">
        <v>4633</v>
      </c>
      <c r="D203" s="53" t="n">
        <v>4633</v>
      </c>
      <c r="E203" s="52" t="n">
        <v>4445</v>
      </c>
      <c r="F203" s="53" t="n">
        <v>4445</v>
      </c>
      <c r="G203" s="49" t="n">
        <v>9078</v>
      </c>
    </row>
    <row r="204" customFormat="false" ht="13.8" hidden="false" customHeight="false" outlineLevel="0" collapsed="false">
      <c r="A204" s="40" t="s">
        <v>259</v>
      </c>
      <c r="B204" s="41"/>
      <c r="C204" s="42" t="n">
        <v>1767</v>
      </c>
      <c r="D204" s="43" t="n">
        <v>1767</v>
      </c>
      <c r="E204" s="42" t="n">
        <v>1333</v>
      </c>
      <c r="F204" s="43" t="n">
        <v>1333</v>
      </c>
      <c r="G204" s="44" t="n">
        <v>3100</v>
      </c>
    </row>
    <row r="205" customFormat="false" ht="13.8" hidden="false" customHeight="false" outlineLevel="0" collapsed="false">
      <c r="A205" s="45"/>
      <c r="B205" s="46" t="s">
        <v>260</v>
      </c>
      <c r="C205" s="47" t="n">
        <v>1767</v>
      </c>
      <c r="D205" s="48" t="n">
        <v>1767</v>
      </c>
      <c r="E205" s="47" t="n">
        <v>1333</v>
      </c>
      <c r="F205" s="48" t="n">
        <v>1333</v>
      </c>
      <c r="G205" s="49" t="n">
        <v>3100</v>
      </c>
    </row>
    <row r="206" customFormat="false" ht="13.8" hidden="false" customHeight="false" outlineLevel="0" collapsed="false">
      <c r="A206" s="40" t="s">
        <v>261</v>
      </c>
      <c r="B206" s="41"/>
      <c r="C206" s="50" t="n">
        <v>3099</v>
      </c>
      <c r="D206" s="51" t="n">
        <v>3099</v>
      </c>
      <c r="E206" s="50" t="n">
        <v>2713</v>
      </c>
      <c r="F206" s="51" t="n">
        <v>2713</v>
      </c>
      <c r="G206" s="44" t="n">
        <v>5812</v>
      </c>
    </row>
    <row r="207" customFormat="false" ht="13.8" hidden="false" customHeight="false" outlineLevel="0" collapsed="false">
      <c r="A207" s="45"/>
      <c r="B207" s="46" t="s">
        <v>262</v>
      </c>
      <c r="C207" s="52" t="n">
        <v>3099</v>
      </c>
      <c r="D207" s="53" t="n">
        <v>3099</v>
      </c>
      <c r="E207" s="52" t="n">
        <v>2713</v>
      </c>
      <c r="F207" s="53" t="n">
        <v>2713</v>
      </c>
      <c r="G207" s="49" t="n">
        <v>5812</v>
      </c>
    </row>
    <row r="208" customFormat="false" ht="13.8" hidden="false" customHeight="false" outlineLevel="0" collapsed="false">
      <c r="A208" s="40" t="s">
        <v>263</v>
      </c>
      <c r="B208" s="41"/>
      <c r="C208" s="42" t="n">
        <v>3357</v>
      </c>
      <c r="D208" s="43" t="n">
        <v>3357</v>
      </c>
      <c r="E208" s="42" t="n">
        <v>2553</v>
      </c>
      <c r="F208" s="43" t="n">
        <v>2553</v>
      </c>
      <c r="G208" s="44" t="n">
        <v>5910</v>
      </c>
    </row>
    <row r="209" customFormat="false" ht="13.8" hidden="false" customHeight="false" outlineLevel="0" collapsed="false">
      <c r="A209" s="45"/>
      <c r="B209" s="46" t="s">
        <v>264</v>
      </c>
      <c r="C209" s="47" t="n">
        <v>3357</v>
      </c>
      <c r="D209" s="48" t="n">
        <v>3357</v>
      </c>
      <c r="E209" s="47" t="n">
        <v>2553</v>
      </c>
      <c r="F209" s="48" t="n">
        <v>2553</v>
      </c>
      <c r="G209" s="49" t="n">
        <v>5910</v>
      </c>
    </row>
    <row r="210" customFormat="false" ht="13.8" hidden="false" customHeight="false" outlineLevel="0" collapsed="false">
      <c r="A210" s="40" t="s">
        <v>265</v>
      </c>
      <c r="B210" s="41"/>
      <c r="C210" s="50" t="n">
        <v>2040</v>
      </c>
      <c r="D210" s="51" t="n">
        <v>2040</v>
      </c>
      <c r="E210" s="50" t="n">
        <v>1625</v>
      </c>
      <c r="F210" s="51" t="n">
        <v>1625</v>
      </c>
      <c r="G210" s="44" t="n">
        <v>3665</v>
      </c>
    </row>
    <row r="211" customFormat="false" ht="13.8" hidden="false" customHeight="false" outlineLevel="0" collapsed="false">
      <c r="A211" s="45"/>
      <c r="B211" s="46" t="s">
        <v>266</v>
      </c>
      <c r="C211" s="52" t="n">
        <v>2040</v>
      </c>
      <c r="D211" s="53" t="n">
        <v>2040</v>
      </c>
      <c r="E211" s="52" t="n">
        <v>1625</v>
      </c>
      <c r="F211" s="53" t="n">
        <v>1625</v>
      </c>
      <c r="G211" s="49" t="n">
        <v>3665</v>
      </c>
    </row>
    <row r="212" customFormat="false" ht="13.8" hidden="false" customHeight="false" outlineLevel="0" collapsed="false">
      <c r="A212" s="40" t="s">
        <v>267</v>
      </c>
      <c r="B212" s="41"/>
      <c r="C212" s="42" t="n">
        <v>4191</v>
      </c>
      <c r="D212" s="43" t="n">
        <v>4191</v>
      </c>
      <c r="E212" s="42" t="n">
        <v>3902</v>
      </c>
      <c r="F212" s="43" t="n">
        <v>3902</v>
      </c>
      <c r="G212" s="44" t="n">
        <v>8093</v>
      </c>
    </row>
    <row r="213" customFormat="false" ht="13.8" hidden="false" customHeight="false" outlineLevel="0" collapsed="false">
      <c r="A213" s="45"/>
      <c r="B213" s="46" t="s">
        <v>268</v>
      </c>
      <c r="C213" s="47" t="n">
        <v>4191</v>
      </c>
      <c r="D213" s="48" t="n">
        <v>4191</v>
      </c>
      <c r="E213" s="47" t="n">
        <v>3902</v>
      </c>
      <c r="F213" s="48" t="n">
        <v>3902</v>
      </c>
      <c r="G213" s="49" t="n">
        <v>8093</v>
      </c>
    </row>
    <row r="214" customFormat="false" ht="13.8" hidden="false" customHeight="false" outlineLevel="0" collapsed="false">
      <c r="A214" s="40" t="s">
        <v>269</v>
      </c>
      <c r="B214" s="41"/>
      <c r="C214" s="50" t="n">
        <v>1305</v>
      </c>
      <c r="D214" s="51" t="n">
        <v>1305</v>
      </c>
      <c r="E214" s="50" t="n">
        <v>881</v>
      </c>
      <c r="F214" s="51" t="n">
        <v>881</v>
      </c>
      <c r="G214" s="44" t="n">
        <v>2186</v>
      </c>
    </row>
    <row r="215" customFormat="false" ht="13.8" hidden="false" customHeight="false" outlineLevel="0" collapsed="false">
      <c r="A215" s="45"/>
      <c r="B215" s="46" t="s">
        <v>270</v>
      </c>
      <c r="C215" s="52" t="n">
        <v>1305</v>
      </c>
      <c r="D215" s="53" t="n">
        <v>1305</v>
      </c>
      <c r="E215" s="52" t="n">
        <v>881</v>
      </c>
      <c r="F215" s="53" t="n">
        <v>881</v>
      </c>
      <c r="G215" s="49" t="n">
        <v>2186</v>
      </c>
    </row>
    <row r="216" customFormat="false" ht="13.8" hidden="false" customHeight="false" outlineLevel="0" collapsed="false">
      <c r="A216" s="40" t="s">
        <v>271</v>
      </c>
      <c r="B216" s="41"/>
      <c r="C216" s="42" t="n">
        <v>1935</v>
      </c>
      <c r="D216" s="43" t="n">
        <v>1935</v>
      </c>
      <c r="E216" s="42" t="n">
        <v>1142</v>
      </c>
      <c r="F216" s="43" t="n">
        <v>1142</v>
      </c>
      <c r="G216" s="44" t="n">
        <v>3077</v>
      </c>
    </row>
    <row r="217" customFormat="false" ht="13.8" hidden="false" customHeight="false" outlineLevel="0" collapsed="false">
      <c r="A217" s="45"/>
      <c r="B217" s="46" t="s">
        <v>272</v>
      </c>
      <c r="C217" s="47" t="n">
        <v>1935</v>
      </c>
      <c r="D217" s="48" t="n">
        <v>1935</v>
      </c>
      <c r="E217" s="47" t="n">
        <v>1142</v>
      </c>
      <c r="F217" s="48" t="n">
        <v>1142</v>
      </c>
      <c r="G217" s="49" t="n">
        <v>3077</v>
      </c>
    </row>
    <row r="218" customFormat="false" ht="13.8" hidden="false" customHeight="false" outlineLevel="0" collapsed="false">
      <c r="A218" s="40" t="s">
        <v>273</v>
      </c>
      <c r="B218" s="41"/>
      <c r="C218" s="50" t="n">
        <v>1341</v>
      </c>
      <c r="D218" s="51" t="n">
        <v>1341</v>
      </c>
      <c r="E218" s="50" t="n">
        <v>1123</v>
      </c>
      <c r="F218" s="51" t="n">
        <v>1123</v>
      </c>
      <c r="G218" s="44" t="n">
        <v>2464</v>
      </c>
    </row>
    <row r="219" customFormat="false" ht="13.8" hidden="false" customHeight="false" outlineLevel="0" collapsed="false">
      <c r="A219" s="45"/>
      <c r="B219" s="46" t="s">
        <v>274</v>
      </c>
      <c r="C219" s="52" t="n">
        <v>1341</v>
      </c>
      <c r="D219" s="53" t="n">
        <v>1341</v>
      </c>
      <c r="E219" s="52" t="n">
        <v>1123</v>
      </c>
      <c r="F219" s="53" t="n">
        <v>1123</v>
      </c>
      <c r="G219" s="49" t="n">
        <v>2464</v>
      </c>
    </row>
    <row r="220" customFormat="false" ht="13.8" hidden="false" customHeight="false" outlineLevel="0" collapsed="false">
      <c r="A220" s="40" t="s">
        <v>275</v>
      </c>
      <c r="B220" s="41"/>
      <c r="C220" s="42" t="n">
        <v>920</v>
      </c>
      <c r="D220" s="43" t="n">
        <v>920</v>
      </c>
      <c r="E220" s="42" t="n">
        <v>567</v>
      </c>
      <c r="F220" s="43" t="n">
        <v>567</v>
      </c>
      <c r="G220" s="44" t="n">
        <v>1487</v>
      </c>
    </row>
    <row r="221" customFormat="false" ht="13.8" hidden="false" customHeight="false" outlineLevel="0" collapsed="false">
      <c r="A221" s="45"/>
      <c r="B221" s="46" t="s">
        <v>276</v>
      </c>
      <c r="C221" s="47" t="n">
        <v>920</v>
      </c>
      <c r="D221" s="48" t="n">
        <v>920</v>
      </c>
      <c r="E221" s="47" t="n">
        <v>567</v>
      </c>
      <c r="F221" s="48" t="n">
        <v>567</v>
      </c>
      <c r="G221" s="49" t="n">
        <v>1487</v>
      </c>
    </row>
    <row r="222" customFormat="false" ht="13.8" hidden="false" customHeight="false" outlineLevel="0" collapsed="false">
      <c r="A222" s="40" t="s">
        <v>277</v>
      </c>
      <c r="B222" s="41"/>
      <c r="C222" s="50" t="n">
        <v>1540</v>
      </c>
      <c r="D222" s="51" t="n">
        <v>1540</v>
      </c>
      <c r="E222" s="50" t="n">
        <v>949</v>
      </c>
      <c r="F222" s="51" t="n">
        <v>949</v>
      </c>
      <c r="G222" s="44" t="n">
        <v>2489</v>
      </c>
    </row>
    <row r="223" customFormat="false" ht="13.8" hidden="false" customHeight="false" outlineLevel="0" collapsed="false">
      <c r="A223" s="45"/>
      <c r="B223" s="46" t="s">
        <v>278</v>
      </c>
      <c r="C223" s="52" t="n">
        <v>1540</v>
      </c>
      <c r="D223" s="53" t="n">
        <v>1540</v>
      </c>
      <c r="E223" s="52" t="n">
        <v>949</v>
      </c>
      <c r="F223" s="53" t="n">
        <v>949</v>
      </c>
      <c r="G223" s="49" t="n">
        <v>2489</v>
      </c>
    </row>
    <row r="224" customFormat="false" ht="13.8" hidden="false" customHeight="false" outlineLevel="0" collapsed="false">
      <c r="A224" s="40" t="s">
        <v>279</v>
      </c>
      <c r="B224" s="41"/>
      <c r="C224" s="42" t="n">
        <v>1106</v>
      </c>
      <c r="D224" s="43" t="n">
        <v>1106</v>
      </c>
      <c r="E224" s="42" t="n">
        <v>637</v>
      </c>
      <c r="F224" s="43" t="n">
        <v>637</v>
      </c>
      <c r="G224" s="44" t="n">
        <v>1743</v>
      </c>
    </row>
    <row r="225" customFormat="false" ht="13.8" hidden="false" customHeight="false" outlineLevel="0" collapsed="false">
      <c r="A225" s="45"/>
      <c r="B225" s="46" t="s">
        <v>280</v>
      </c>
      <c r="C225" s="47" t="n">
        <v>1106</v>
      </c>
      <c r="D225" s="48" t="n">
        <v>1106</v>
      </c>
      <c r="E225" s="47" t="n">
        <v>637</v>
      </c>
      <c r="F225" s="48" t="n">
        <v>637</v>
      </c>
      <c r="G225" s="49" t="n">
        <v>1743</v>
      </c>
    </row>
    <row r="226" customFormat="false" ht="13.8" hidden="false" customHeight="false" outlineLevel="0" collapsed="false">
      <c r="A226" s="40" t="s">
        <v>281</v>
      </c>
      <c r="B226" s="41"/>
      <c r="C226" s="50" t="n">
        <v>2864</v>
      </c>
      <c r="D226" s="51" t="n">
        <v>2864</v>
      </c>
      <c r="E226" s="50" t="n">
        <v>1724</v>
      </c>
      <c r="F226" s="51" t="n">
        <v>1724</v>
      </c>
      <c r="G226" s="44" t="n">
        <v>4588</v>
      </c>
    </row>
    <row r="227" customFormat="false" ht="13.8" hidden="false" customHeight="false" outlineLevel="0" collapsed="false">
      <c r="A227" s="45"/>
      <c r="B227" s="46" t="s">
        <v>282</v>
      </c>
      <c r="C227" s="52" t="n">
        <v>2864</v>
      </c>
      <c r="D227" s="53" t="n">
        <v>2864</v>
      </c>
      <c r="E227" s="52" t="n">
        <v>1724</v>
      </c>
      <c r="F227" s="53" t="n">
        <v>1724</v>
      </c>
      <c r="G227" s="49" t="n">
        <v>4588</v>
      </c>
    </row>
    <row r="228" customFormat="false" ht="13.8" hidden="false" customHeight="false" outlineLevel="0" collapsed="false">
      <c r="A228" s="40" t="s">
        <v>283</v>
      </c>
      <c r="B228" s="41"/>
      <c r="C228" s="42" t="n">
        <v>1964</v>
      </c>
      <c r="D228" s="43" t="n">
        <v>1964</v>
      </c>
      <c r="E228" s="42" t="n">
        <v>1187</v>
      </c>
      <c r="F228" s="43" t="n">
        <v>1187</v>
      </c>
      <c r="G228" s="44" t="n">
        <v>3151</v>
      </c>
    </row>
    <row r="229" customFormat="false" ht="13.8" hidden="false" customHeight="false" outlineLevel="0" collapsed="false">
      <c r="A229" s="45"/>
      <c r="B229" s="46" t="s">
        <v>284</v>
      </c>
      <c r="C229" s="47" t="n">
        <v>1964</v>
      </c>
      <c r="D229" s="48" t="n">
        <v>1964</v>
      </c>
      <c r="E229" s="47" t="n">
        <v>1187</v>
      </c>
      <c r="F229" s="48" t="n">
        <v>1187</v>
      </c>
      <c r="G229" s="49" t="n">
        <v>3151</v>
      </c>
    </row>
    <row r="230" customFormat="false" ht="13.8" hidden="false" customHeight="false" outlineLevel="0" collapsed="false">
      <c r="A230" s="40" t="s">
        <v>285</v>
      </c>
      <c r="B230" s="41"/>
      <c r="C230" s="50" t="n">
        <v>2368</v>
      </c>
      <c r="D230" s="51" t="n">
        <v>2368</v>
      </c>
      <c r="E230" s="50" t="n">
        <v>1476</v>
      </c>
      <c r="F230" s="51" t="n">
        <v>1476</v>
      </c>
      <c r="G230" s="44" t="n">
        <v>3844</v>
      </c>
    </row>
    <row r="231" customFormat="false" ht="13.8" hidden="false" customHeight="false" outlineLevel="0" collapsed="false">
      <c r="A231" s="45"/>
      <c r="B231" s="46" t="s">
        <v>286</v>
      </c>
      <c r="C231" s="52" t="n">
        <v>2368</v>
      </c>
      <c r="D231" s="53" t="n">
        <v>2368</v>
      </c>
      <c r="E231" s="52" t="n">
        <v>1476</v>
      </c>
      <c r="F231" s="53" t="n">
        <v>1476</v>
      </c>
      <c r="G231" s="49" t="n">
        <v>3844</v>
      </c>
    </row>
    <row r="232" customFormat="false" ht="13.8" hidden="false" customHeight="false" outlineLevel="0" collapsed="false">
      <c r="A232" s="40" t="s">
        <v>287</v>
      </c>
      <c r="B232" s="41"/>
      <c r="C232" s="42" t="n">
        <v>927</v>
      </c>
      <c r="D232" s="43" t="n">
        <v>927</v>
      </c>
      <c r="E232" s="42" t="n">
        <v>618</v>
      </c>
      <c r="F232" s="43" t="n">
        <v>618</v>
      </c>
      <c r="G232" s="44" t="n">
        <v>1545</v>
      </c>
    </row>
    <row r="233" customFormat="false" ht="13.8" hidden="false" customHeight="false" outlineLevel="0" collapsed="false">
      <c r="A233" s="45"/>
      <c r="B233" s="46" t="s">
        <v>288</v>
      </c>
      <c r="C233" s="47" t="n">
        <v>927</v>
      </c>
      <c r="D233" s="48" t="n">
        <v>927</v>
      </c>
      <c r="E233" s="47" t="n">
        <v>618</v>
      </c>
      <c r="F233" s="48" t="n">
        <v>618</v>
      </c>
      <c r="G233" s="49" t="n">
        <v>1545</v>
      </c>
    </row>
    <row r="234" customFormat="false" ht="13.8" hidden="false" customHeight="false" outlineLevel="0" collapsed="false">
      <c r="A234" s="40" t="s">
        <v>289</v>
      </c>
      <c r="B234" s="41"/>
      <c r="C234" s="50" t="n">
        <v>3411</v>
      </c>
      <c r="D234" s="51" t="n">
        <v>3411</v>
      </c>
      <c r="E234" s="50" t="n">
        <v>3127</v>
      </c>
      <c r="F234" s="51" t="n">
        <v>3127</v>
      </c>
      <c r="G234" s="44" t="n">
        <v>6538</v>
      </c>
    </row>
    <row r="235" customFormat="false" ht="13.8" hidden="false" customHeight="false" outlineLevel="0" collapsed="false">
      <c r="A235" s="45"/>
      <c r="B235" s="46" t="s">
        <v>290</v>
      </c>
      <c r="C235" s="52" t="n">
        <v>3411</v>
      </c>
      <c r="D235" s="53" t="n">
        <v>3411</v>
      </c>
      <c r="E235" s="52" t="n">
        <v>3127</v>
      </c>
      <c r="F235" s="53" t="n">
        <v>3127</v>
      </c>
      <c r="G235" s="49" t="n">
        <v>6538</v>
      </c>
    </row>
    <row r="236" customFormat="false" ht="13.8" hidden="false" customHeight="false" outlineLevel="0" collapsed="false">
      <c r="A236" s="40" t="s">
        <v>291</v>
      </c>
      <c r="B236" s="41"/>
      <c r="C236" s="42" t="n">
        <v>2838</v>
      </c>
      <c r="D236" s="43" t="n">
        <v>2838</v>
      </c>
      <c r="E236" s="42" t="n">
        <v>2717</v>
      </c>
      <c r="F236" s="43" t="n">
        <v>2717</v>
      </c>
      <c r="G236" s="44" t="n">
        <v>5555</v>
      </c>
    </row>
    <row r="237" customFormat="false" ht="13.8" hidden="false" customHeight="false" outlineLevel="0" collapsed="false">
      <c r="A237" s="45"/>
      <c r="B237" s="46" t="s">
        <v>292</v>
      </c>
      <c r="C237" s="47" t="n">
        <v>2838</v>
      </c>
      <c r="D237" s="48" t="n">
        <v>2838</v>
      </c>
      <c r="E237" s="47" t="n">
        <v>2717</v>
      </c>
      <c r="F237" s="48" t="n">
        <v>2717</v>
      </c>
      <c r="G237" s="49" t="n">
        <v>5555</v>
      </c>
    </row>
    <row r="238" customFormat="false" ht="13.8" hidden="false" customHeight="false" outlineLevel="0" collapsed="false">
      <c r="A238" s="40" t="s">
        <v>293</v>
      </c>
      <c r="B238" s="41"/>
      <c r="C238" s="50" t="n">
        <v>2680</v>
      </c>
      <c r="D238" s="51" t="n">
        <v>2680</v>
      </c>
      <c r="E238" s="50" t="n">
        <v>2424</v>
      </c>
      <c r="F238" s="51" t="n">
        <v>2424</v>
      </c>
      <c r="G238" s="44" t="n">
        <v>5104</v>
      </c>
    </row>
    <row r="239" customFormat="false" ht="13.8" hidden="false" customHeight="false" outlineLevel="0" collapsed="false">
      <c r="A239" s="45"/>
      <c r="B239" s="46" t="s">
        <v>294</v>
      </c>
      <c r="C239" s="52" t="n">
        <v>2680</v>
      </c>
      <c r="D239" s="53" t="n">
        <v>2680</v>
      </c>
      <c r="E239" s="52" t="n">
        <v>2424</v>
      </c>
      <c r="F239" s="53" t="n">
        <v>2424</v>
      </c>
      <c r="G239" s="49" t="n">
        <v>5104</v>
      </c>
    </row>
    <row r="240" customFormat="false" ht="13.8" hidden="false" customHeight="false" outlineLevel="0" collapsed="false">
      <c r="A240" s="40" t="s">
        <v>295</v>
      </c>
      <c r="B240" s="41"/>
      <c r="C240" s="42" t="n">
        <v>1167</v>
      </c>
      <c r="D240" s="43" t="n">
        <v>1167</v>
      </c>
      <c r="E240" s="42" t="n">
        <v>910</v>
      </c>
      <c r="F240" s="43" t="n">
        <v>910</v>
      </c>
      <c r="G240" s="44" t="n">
        <v>2077</v>
      </c>
    </row>
    <row r="241" customFormat="false" ht="13.8" hidden="false" customHeight="false" outlineLevel="0" collapsed="false">
      <c r="A241" s="45"/>
      <c r="B241" s="46" t="s">
        <v>296</v>
      </c>
      <c r="C241" s="47" t="n">
        <v>1167</v>
      </c>
      <c r="D241" s="48" t="n">
        <v>1167</v>
      </c>
      <c r="E241" s="47" t="n">
        <v>910</v>
      </c>
      <c r="F241" s="48" t="n">
        <v>910</v>
      </c>
      <c r="G241" s="49" t="n">
        <v>2077</v>
      </c>
    </row>
    <row r="242" customFormat="false" ht="13.8" hidden="false" customHeight="false" outlineLevel="0" collapsed="false">
      <c r="A242" s="40" t="s">
        <v>297</v>
      </c>
      <c r="B242" s="41"/>
      <c r="C242" s="50" t="n">
        <v>4218</v>
      </c>
      <c r="D242" s="51" t="n">
        <v>4218</v>
      </c>
      <c r="E242" s="50" t="n">
        <v>3843</v>
      </c>
      <c r="F242" s="51" t="n">
        <v>3843</v>
      </c>
      <c r="G242" s="44" t="n">
        <v>8061</v>
      </c>
    </row>
    <row r="243" customFormat="false" ht="13.8" hidden="false" customHeight="false" outlineLevel="0" collapsed="false">
      <c r="A243" s="45"/>
      <c r="B243" s="46" t="s">
        <v>298</v>
      </c>
      <c r="C243" s="52" t="n">
        <v>4218</v>
      </c>
      <c r="D243" s="53" t="n">
        <v>4218</v>
      </c>
      <c r="E243" s="52" t="n">
        <v>3843</v>
      </c>
      <c r="F243" s="53" t="n">
        <v>3843</v>
      </c>
      <c r="G243" s="49" t="n">
        <v>8061</v>
      </c>
    </row>
    <row r="244" customFormat="false" ht="13.8" hidden="false" customHeight="false" outlineLevel="0" collapsed="false">
      <c r="A244" s="40" t="s">
        <v>299</v>
      </c>
      <c r="B244" s="41"/>
      <c r="C244" s="42" t="n">
        <v>1298</v>
      </c>
      <c r="D244" s="43" t="n">
        <v>1298</v>
      </c>
      <c r="E244" s="42" t="n">
        <v>1004</v>
      </c>
      <c r="F244" s="43" t="n">
        <v>1004</v>
      </c>
      <c r="G244" s="44" t="n">
        <v>2302</v>
      </c>
    </row>
    <row r="245" customFormat="false" ht="13.8" hidden="false" customHeight="false" outlineLevel="0" collapsed="false">
      <c r="A245" s="45"/>
      <c r="B245" s="46" t="s">
        <v>300</v>
      </c>
      <c r="C245" s="47" t="n">
        <v>1298</v>
      </c>
      <c r="D245" s="48" t="n">
        <v>1298</v>
      </c>
      <c r="E245" s="47" t="n">
        <v>1004</v>
      </c>
      <c r="F245" s="48" t="n">
        <v>1004</v>
      </c>
      <c r="G245" s="49" t="n">
        <v>2302</v>
      </c>
    </row>
    <row r="246" customFormat="false" ht="13.8" hidden="false" customHeight="false" outlineLevel="0" collapsed="false">
      <c r="A246" s="40" t="s">
        <v>301</v>
      </c>
      <c r="B246" s="41"/>
      <c r="C246" s="50" t="n">
        <v>1366</v>
      </c>
      <c r="D246" s="51" t="n">
        <v>1366</v>
      </c>
      <c r="E246" s="50" t="n">
        <v>902</v>
      </c>
      <c r="F246" s="51" t="n">
        <v>902</v>
      </c>
      <c r="G246" s="44" t="n">
        <v>2268</v>
      </c>
    </row>
    <row r="247" customFormat="false" ht="13.8" hidden="false" customHeight="false" outlineLevel="0" collapsed="false">
      <c r="A247" s="45"/>
      <c r="B247" s="46" t="s">
        <v>302</v>
      </c>
      <c r="C247" s="52" t="n">
        <v>1366</v>
      </c>
      <c r="D247" s="53" t="n">
        <v>1366</v>
      </c>
      <c r="E247" s="52" t="n">
        <v>902</v>
      </c>
      <c r="F247" s="53" t="n">
        <v>902</v>
      </c>
      <c r="G247" s="49" t="n">
        <v>2268</v>
      </c>
    </row>
    <row r="248" customFormat="false" ht="13.8" hidden="false" customHeight="false" outlineLevel="0" collapsed="false">
      <c r="A248" s="40" t="s">
        <v>303</v>
      </c>
      <c r="B248" s="41"/>
      <c r="C248" s="42" t="n">
        <v>536</v>
      </c>
      <c r="D248" s="43" t="n">
        <v>536</v>
      </c>
      <c r="E248" s="42" t="n">
        <v>431</v>
      </c>
      <c r="F248" s="43" t="n">
        <v>431</v>
      </c>
      <c r="G248" s="44" t="n">
        <v>967</v>
      </c>
    </row>
    <row r="249" customFormat="false" ht="13.8" hidden="false" customHeight="false" outlineLevel="0" collapsed="false">
      <c r="A249" s="45"/>
      <c r="B249" s="46" t="s">
        <v>304</v>
      </c>
      <c r="C249" s="47" t="n">
        <v>536</v>
      </c>
      <c r="D249" s="48" t="n">
        <v>536</v>
      </c>
      <c r="E249" s="47" t="n">
        <v>431</v>
      </c>
      <c r="F249" s="48" t="n">
        <v>431</v>
      </c>
      <c r="G249" s="49" t="n">
        <v>967</v>
      </c>
    </row>
    <row r="250" customFormat="false" ht="13.8" hidden="false" customHeight="false" outlineLevel="0" collapsed="false">
      <c r="A250" s="40" t="s">
        <v>305</v>
      </c>
      <c r="B250" s="41"/>
      <c r="C250" s="50" t="n">
        <v>1331</v>
      </c>
      <c r="D250" s="51" t="n">
        <v>1331</v>
      </c>
      <c r="E250" s="50" t="n">
        <v>1040</v>
      </c>
      <c r="F250" s="51" t="n">
        <v>1040</v>
      </c>
      <c r="G250" s="44" t="n">
        <v>2371</v>
      </c>
    </row>
    <row r="251" customFormat="false" ht="13.8" hidden="false" customHeight="false" outlineLevel="0" collapsed="false">
      <c r="A251" s="45"/>
      <c r="B251" s="46" t="s">
        <v>306</v>
      </c>
      <c r="C251" s="52" t="n">
        <v>1331</v>
      </c>
      <c r="D251" s="53" t="n">
        <v>1331</v>
      </c>
      <c r="E251" s="52" t="n">
        <v>1040</v>
      </c>
      <c r="F251" s="53" t="n">
        <v>1040</v>
      </c>
      <c r="G251" s="49" t="n">
        <v>2371</v>
      </c>
    </row>
    <row r="252" customFormat="false" ht="13.8" hidden="false" customHeight="false" outlineLevel="0" collapsed="false">
      <c r="A252" s="40" t="s">
        <v>307</v>
      </c>
      <c r="B252" s="41"/>
      <c r="C252" s="42" t="n">
        <v>2624</v>
      </c>
      <c r="D252" s="43" t="n">
        <v>2624</v>
      </c>
      <c r="E252" s="42" t="n">
        <v>2979</v>
      </c>
      <c r="F252" s="43" t="n">
        <v>2979</v>
      </c>
      <c r="G252" s="44" t="n">
        <v>5603</v>
      </c>
    </row>
    <row r="253" customFormat="false" ht="13.8" hidden="false" customHeight="false" outlineLevel="0" collapsed="false">
      <c r="A253" s="45"/>
      <c r="B253" s="46" t="s">
        <v>308</v>
      </c>
      <c r="C253" s="47" t="n">
        <v>2624</v>
      </c>
      <c r="D253" s="48" t="n">
        <v>2624</v>
      </c>
      <c r="E253" s="47" t="n">
        <v>2979</v>
      </c>
      <c r="F253" s="48" t="n">
        <v>2979</v>
      </c>
      <c r="G253" s="49" t="n">
        <v>5603</v>
      </c>
    </row>
    <row r="254" customFormat="false" ht="13.8" hidden="false" customHeight="false" outlineLevel="0" collapsed="false">
      <c r="A254" s="40" t="s">
        <v>309</v>
      </c>
      <c r="B254" s="41"/>
      <c r="C254" s="50" t="n">
        <v>936</v>
      </c>
      <c r="D254" s="51" t="n">
        <v>936</v>
      </c>
      <c r="E254" s="50" t="n">
        <v>858</v>
      </c>
      <c r="F254" s="51" t="n">
        <v>858</v>
      </c>
      <c r="G254" s="44" t="n">
        <v>1794</v>
      </c>
    </row>
    <row r="255" customFormat="false" ht="13.8" hidden="false" customHeight="false" outlineLevel="0" collapsed="false">
      <c r="A255" s="45"/>
      <c r="B255" s="46" t="s">
        <v>310</v>
      </c>
      <c r="C255" s="52" t="n">
        <v>936</v>
      </c>
      <c r="D255" s="53" t="n">
        <v>936</v>
      </c>
      <c r="E255" s="52" t="n">
        <v>858</v>
      </c>
      <c r="F255" s="53" t="n">
        <v>858</v>
      </c>
      <c r="G255" s="49" t="n">
        <v>1794</v>
      </c>
    </row>
    <row r="256" customFormat="false" ht="13.8" hidden="false" customHeight="false" outlineLevel="0" collapsed="false">
      <c r="A256" s="40" t="s">
        <v>311</v>
      </c>
      <c r="B256" s="41"/>
      <c r="C256" s="42" t="n">
        <v>1490</v>
      </c>
      <c r="D256" s="43" t="n">
        <v>1490</v>
      </c>
      <c r="E256" s="42" t="n">
        <v>1805</v>
      </c>
      <c r="F256" s="43" t="n">
        <v>1805</v>
      </c>
      <c r="G256" s="44" t="n">
        <v>3295</v>
      </c>
    </row>
    <row r="257" customFormat="false" ht="13.8" hidden="false" customHeight="false" outlineLevel="0" collapsed="false">
      <c r="A257" s="45"/>
      <c r="B257" s="46" t="s">
        <v>312</v>
      </c>
      <c r="C257" s="47" t="n">
        <v>1490</v>
      </c>
      <c r="D257" s="48" t="n">
        <v>1490</v>
      </c>
      <c r="E257" s="47" t="n">
        <v>1805</v>
      </c>
      <c r="F257" s="48" t="n">
        <v>1805</v>
      </c>
      <c r="G257" s="49" t="n">
        <v>3295</v>
      </c>
    </row>
    <row r="258" customFormat="false" ht="13.8" hidden="false" customHeight="false" outlineLevel="0" collapsed="false">
      <c r="A258" s="40" t="s">
        <v>313</v>
      </c>
      <c r="B258" s="41"/>
      <c r="C258" s="50" t="n">
        <v>1606</v>
      </c>
      <c r="D258" s="51" t="n">
        <v>1606</v>
      </c>
      <c r="E258" s="50" t="n">
        <v>1504</v>
      </c>
      <c r="F258" s="51" t="n">
        <v>1504</v>
      </c>
      <c r="G258" s="44" t="n">
        <v>3110</v>
      </c>
    </row>
    <row r="259" customFormat="false" ht="13.8" hidden="false" customHeight="false" outlineLevel="0" collapsed="false">
      <c r="A259" s="45"/>
      <c r="B259" s="46" t="s">
        <v>314</v>
      </c>
      <c r="C259" s="52" t="n">
        <v>1606</v>
      </c>
      <c r="D259" s="53" t="n">
        <v>1606</v>
      </c>
      <c r="E259" s="52" t="n">
        <v>1504</v>
      </c>
      <c r="F259" s="53" t="n">
        <v>1504</v>
      </c>
      <c r="G259" s="49" t="n">
        <v>3110</v>
      </c>
    </row>
    <row r="260" customFormat="false" ht="13.8" hidden="false" customHeight="false" outlineLevel="0" collapsed="false">
      <c r="A260" s="40" t="s">
        <v>315</v>
      </c>
      <c r="B260" s="41"/>
      <c r="C260" s="42" t="n">
        <v>1507</v>
      </c>
      <c r="D260" s="43" t="n">
        <v>1507</v>
      </c>
      <c r="E260" s="42" t="n">
        <v>1711</v>
      </c>
      <c r="F260" s="43" t="n">
        <v>1711</v>
      </c>
      <c r="G260" s="44" t="n">
        <v>3218</v>
      </c>
    </row>
    <row r="261" customFormat="false" ht="13.8" hidden="false" customHeight="false" outlineLevel="0" collapsed="false">
      <c r="A261" s="45"/>
      <c r="B261" s="46" t="s">
        <v>316</v>
      </c>
      <c r="C261" s="47" t="n">
        <v>1507</v>
      </c>
      <c r="D261" s="48" t="n">
        <v>1507</v>
      </c>
      <c r="E261" s="47" t="n">
        <v>1711</v>
      </c>
      <c r="F261" s="48" t="n">
        <v>1711</v>
      </c>
      <c r="G261" s="49" t="n">
        <v>3218</v>
      </c>
    </row>
    <row r="262" customFormat="false" ht="13.8" hidden="false" customHeight="false" outlineLevel="0" collapsed="false">
      <c r="A262" s="40" t="s">
        <v>317</v>
      </c>
      <c r="B262" s="41"/>
      <c r="C262" s="50" t="n">
        <v>1833</v>
      </c>
      <c r="D262" s="51" t="n">
        <v>1833</v>
      </c>
      <c r="E262" s="50" t="n">
        <v>1950</v>
      </c>
      <c r="F262" s="51" t="n">
        <v>1950</v>
      </c>
      <c r="G262" s="44" t="n">
        <v>3783</v>
      </c>
    </row>
    <row r="263" customFormat="false" ht="13.8" hidden="false" customHeight="false" outlineLevel="0" collapsed="false">
      <c r="A263" s="45"/>
      <c r="B263" s="46" t="s">
        <v>318</v>
      </c>
      <c r="C263" s="52" t="n">
        <v>1833</v>
      </c>
      <c r="D263" s="53" t="n">
        <v>1833</v>
      </c>
      <c r="E263" s="52" t="n">
        <v>1950</v>
      </c>
      <c r="F263" s="53" t="n">
        <v>1950</v>
      </c>
      <c r="G263" s="49" t="n">
        <v>3783</v>
      </c>
    </row>
    <row r="264" customFormat="false" ht="13.8" hidden="false" customHeight="false" outlineLevel="0" collapsed="false">
      <c r="A264" s="40" t="s">
        <v>319</v>
      </c>
      <c r="B264" s="41"/>
      <c r="C264" s="42" t="n">
        <v>2904</v>
      </c>
      <c r="D264" s="43" t="n">
        <v>2904</v>
      </c>
      <c r="E264" s="42" t="n">
        <v>2311</v>
      </c>
      <c r="F264" s="43" t="n">
        <v>2311</v>
      </c>
      <c r="G264" s="44" t="n">
        <v>5215</v>
      </c>
    </row>
    <row r="265" customFormat="false" ht="13.8" hidden="false" customHeight="false" outlineLevel="0" collapsed="false">
      <c r="A265" s="45"/>
      <c r="B265" s="46" t="s">
        <v>320</v>
      </c>
      <c r="C265" s="47" t="n">
        <v>2904</v>
      </c>
      <c r="D265" s="48" t="n">
        <v>2904</v>
      </c>
      <c r="E265" s="47" t="n">
        <v>2311</v>
      </c>
      <c r="F265" s="48" t="n">
        <v>2311</v>
      </c>
      <c r="G265" s="49" t="n">
        <v>5215</v>
      </c>
    </row>
    <row r="266" customFormat="false" ht="13.8" hidden="false" customHeight="false" outlineLevel="0" collapsed="false">
      <c r="A266" s="40" t="s">
        <v>321</v>
      </c>
      <c r="B266" s="41"/>
      <c r="C266" s="50" t="n">
        <v>2314</v>
      </c>
      <c r="D266" s="51" t="n">
        <v>2314</v>
      </c>
      <c r="E266" s="50" t="n">
        <v>2712</v>
      </c>
      <c r="F266" s="51" t="n">
        <v>2712</v>
      </c>
      <c r="G266" s="44" t="n">
        <v>5026</v>
      </c>
    </row>
    <row r="267" customFormat="false" ht="13.8" hidden="false" customHeight="false" outlineLevel="0" collapsed="false">
      <c r="A267" s="45"/>
      <c r="B267" s="46" t="s">
        <v>322</v>
      </c>
      <c r="C267" s="52" t="n">
        <v>2314</v>
      </c>
      <c r="D267" s="53" t="n">
        <v>2314</v>
      </c>
      <c r="E267" s="52" t="n">
        <v>2712</v>
      </c>
      <c r="F267" s="53" t="n">
        <v>2712</v>
      </c>
      <c r="G267" s="49" t="n">
        <v>5026</v>
      </c>
    </row>
    <row r="268" customFormat="false" ht="13.8" hidden="false" customHeight="false" outlineLevel="0" collapsed="false">
      <c r="A268" s="40" t="s">
        <v>323</v>
      </c>
      <c r="B268" s="41"/>
      <c r="C268" s="42" t="n">
        <v>2111</v>
      </c>
      <c r="D268" s="43" t="n">
        <v>2111</v>
      </c>
      <c r="E268" s="42" t="n">
        <v>2285</v>
      </c>
      <c r="F268" s="43" t="n">
        <v>2285</v>
      </c>
      <c r="G268" s="44" t="n">
        <v>4396</v>
      </c>
    </row>
    <row r="269" customFormat="false" ht="13.8" hidden="false" customHeight="false" outlineLevel="0" collapsed="false">
      <c r="A269" s="45"/>
      <c r="B269" s="46" t="s">
        <v>324</v>
      </c>
      <c r="C269" s="47" t="n">
        <v>2111</v>
      </c>
      <c r="D269" s="48" t="n">
        <v>2111</v>
      </c>
      <c r="E269" s="47" t="n">
        <v>2285</v>
      </c>
      <c r="F269" s="48" t="n">
        <v>2285</v>
      </c>
      <c r="G269" s="49" t="n">
        <v>4396</v>
      </c>
    </row>
    <row r="270" customFormat="false" ht="13.8" hidden="false" customHeight="false" outlineLevel="0" collapsed="false">
      <c r="A270" s="40" t="s">
        <v>325</v>
      </c>
      <c r="B270" s="41"/>
      <c r="C270" s="50" t="n">
        <v>2298</v>
      </c>
      <c r="D270" s="51" t="n">
        <v>2298</v>
      </c>
      <c r="E270" s="50" t="n">
        <v>2391</v>
      </c>
      <c r="F270" s="51" t="n">
        <v>2391</v>
      </c>
      <c r="G270" s="44" t="n">
        <v>4689</v>
      </c>
    </row>
    <row r="271" customFormat="false" ht="13.8" hidden="false" customHeight="false" outlineLevel="0" collapsed="false">
      <c r="A271" s="45"/>
      <c r="B271" s="46" t="s">
        <v>72</v>
      </c>
      <c r="C271" s="52" t="n">
        <v>2298</v>
      </c>
      <c r="D271" s="53" t="n">
        <v>2298</v>
      </c>
      <c r="E271" s="52" t="n">
        <v>2391</v>
      </c>
      <c r="F271" s="53" t="n">
        <v>2391</v>
      </c>
      <c r="G271" s="49" t="n">
        <v>4689</v>
      </c>
    </row>
    <row r="272" customFormat="false" ht="13.8" hidden="false" customHeight="false" outlineLevel="0" collapsed="false">
      <c r="A272" s="40" t="s">
        <v>326</v>
      </c>
      <c r="B272" s="41"/>
      <c r="C272" s="42" t="n">
        <v>2899</v>
      </c>
      <c r="D272" s="43" t="n">
        <v>2899</v>
      </c>
      <c r="E272" s="42" t="n">
        <v>3301</v>
      </c>
      <c r="F272" s="43" t="n">
        <v>3301</v>
      </c>
      <c r="G272" s="44" t="n">
        <v>6200</v>
      </c>
    </row>
    <row r="273" customFormat="false" ht="13.8" hidden="false" customHeight="false" outlineLevel="0" collapsed="false">
      <c r="A273" s="45"/>
      <c r="B273" s="46" t="s">
        <v>327</v>
      </c>
      <c r="C273" s="47" t="n">
        <v>2899</v>
      </c>
      <c r="D273" s="48" t="n">
        <v>2899</v>
      </c>
      <c r="E273" s="47" t="n">
        <v>3301</v>
      </c>
      <c r="F273" s="48" t="n">
        <v>3301</v>
      </c>
      <c r="G273" s="49" t="n">
        <v>6200</v>
      </c>
    </row>
    <row r="274" customFormat="false" ht="13.8" hidden="false" customHeight="false" outlineLevel="0" collapsed="false">
      <c r="A274" s="40" t="s">
        <v>328</v>
      </c>
      <c r="B274" s="41"/>
      <c r="C274" s="50" t="n">
        <v>1868</v>
      </c>
      <c r="D274" s="51" t="n">
        <v>1868</v>
      </c>
      <c r="E274" s="50" t="n">
        <v>1669</v>
      </c>
      <c r="F274" s="51" t="n">
        <v>1669</v>
      </c>
      <c r="G274" s="44" t="n">
        <v>3537</v>
      </c>
    </row>
    <row r="275" customFormat="false" ht="13.8" hidden="false" customHeight="false" outlineLevel="0" collapsed="false">
      <c r="A275" s="45"/>
      <c r="B275" s="46" t="s">
        <v>329</v>
      </c>
      <c r="C275" s="52" t="n">
        <v>1868</v>
      </c>
      <c r="D275" s="53" t="n">
        <v>1868</v>
      </c>
      <c r="E275" s="52" t="n">
        <v>1669</v>
      </c>
      <c r="F275" s="53" t="n">
        <v>1669</v>
      </c>
      <c r="G275" s="49" t="n">
        <v>3537</v>
      </c>
    </row>
    <row r="276" customFormat="false" ht="13.8" hidden="false" customHeight="false" outlineLevel="0" collapsed="false">
      <c r="A276" s="40" t="s">
        <v>330</v>
      </c>
      <c r="B276" s="41"/>
      <c r="C276" s="42" t="n">
        <v>1950</v>
      </c>
      <c r="D276" s="43" t="n">
        <v>1950</v>
      </c>
      <c r="E276" s="42" t="n">
        <v>2081</v>
      </c>
      <c r="F276" s="43" t="n">
        <v>2081</v>
      </c>
      <c r="G276" s="44" t="n">
        <v>4031</v>
      </c>
    </row>
    <row r="277" customFormat="false" ht="13.8" hidden="false" customHeight="false" outlineLevel="0" collapsed="false">
      <c r="A277" s="45"/>
      <c r="B277" s="46" t="s">
        <v>331</v>
      </c>
      <c r="C277" s="47" t="n">
        <v>1950</v>
      </c>
      <c r="D277" s="48" t="n">
        <v>1950</v>
      </c>
      <c r="E277" s="47" t="n">
        <v>2081</v>
      </c>
      <c r="F277" s="48" t="n">
        <v>2081</v>
      </c>
      <c r="G277" s="49" t="n">
        <v>4031</v>
      </c>
    </row>
    <row r="278" customFormat="false" ht="13.8" hidden="false" customHeight="false" outlineLevel="0" collapsed="false">
      <c r="A278" s="40" t="s">
        <v>332</v>
      </c>
      <c r="B278" s="41"/>
      <c r="C278" s="50" t="n">
        <v>2456</v>
      </c>
      <c r="D278" s="51" t="n">
        <v>2456</v>
      </c>
      <c r="E278" s="50" t="n">
        <v>2698</v>
      </c>
      <c r="F278" s="51" t="n">
        <v>2698</v>
      </c>
      <c r="G278" s="44" t="n">
        <v>5154</v>
      </c>
    </row>
    <row r="279" customFormat="false" ht="13.8" hidden="false" customHeight="false" outlineLevel="0" collapsed="false">
      <c r="A279" s="45"/>
      <c r="B279" s="46" t="s">
        <v>333</v>
      </c>
      <c r="C279" s="52" t="n">
        <v>2456</v>
      </c>
      <c r="D279" s="53" t="n">
        <v>2456</v>
      </c>
      <c r="E279" s="52" t="n">
        <v>2698</v>
      </c>
      <c r="F279" s="53" t="n">
        <v>2698</v>
      </c>
      <c r="G279" s="49" t="n">
        <v>5154</v>
      </c>
    </row>
    <row r="280" customFormat="false" ht="13.8" hidden="false" customHeight="false" outlineLevel="0" collapsed="false">
      <c r="A280" s="40" t="s">
        <v>334</v>
      </c>
      <c r="B280" s="41"/>
      <c r="C280" s="42" t="n">
        <v>2678</v>
      </c>
      <c r="D280" s="43" t="n">
        <v>2678</v>
      </c>
      <c r="E280" s="42" t="n">
        <v>2946</v>
      </c>
      <c r="F280" s="43" t="n">
        <v>2946</v>
      </c>
      <c r="G280" s="44" t="n">
        <v>5624</v>
      </c>
    </row>
    <row r="281" customFormat="false" ht="13.8" hidden="false" customHeight="false" outlineLevel="0" collapsed="false">
      <c r="A281" s="45"/>
      <c r="B281" s="46" t="s">
        <v>335</v>
      </c>
      <c r="C281" s="47" t="n">
        <v>2678</v>
      </c>
      <c r="D281" s="48" t="n">
        <v>2678</v>
      </c>
      <c r="E281" s="47" t="n">
        <v>2946</v>
      </c>
      <c r="F281" s="48" t="n">
        <v>2946</v>
      </c>
      <c r="G281" s="49" t="n">
        <v>5624</v>
      </c>
    </row>
    <row r="282" customFormat="false" ht="13.8" hidden="false" customHeight="false" outlineLevel="0" collapsed="false">
      <c r="A282" s="40" t="s">
        <v>336</v>
      </c>
      <c r="B282" s="41"/>
      <c r="C282" s="50" t="n">
        <v>1159</v>
      </c>
      <c r="D282" s="51" t="n">
        <v>1159</v>
      </c>
      <c r="E282" s="50" t="n">
        <v>984</v>
      </c>
      <c r="F282" s="51" t="n">
        <v>984</v>
      </c>
      <c r="G282" s="44" t="n">
        <v>2143</v>
      </c>
    </row>
    <row r="283" customFormat="false" ht="13.8" hidden="false" customHeight="false" outlineLevel="0" collapsed="false">
      <c r="A283" s="45"/>
      <c r="B283" s="46" t="s">
        <v>337</v>
      </c>
      <c r="C283" s="52" t="n">
        <v>1159</v>
      </c>
      <c r="D283" s="53" t="n">
        <v>1159</v>
      </c>
      <c r="E283" s="52" t="n">
        <v>984</v>
      </c>
      <c r="F283" s="53" t="n">
        <v>984</v>
      </c>
      <c r="G283" s="49" t="n">
        <v>2143</v>
      </c>
    </row>
    <row r="284" customFormat="false" ht="13.8" hidden="false" customHeight="false" outlineLevel="0" collapsed="false">
      <c r="A284" s="40" t="s">
        <v>338</v>
      </c>
      <c r="B284" s="41"/>
      <c r="C284" s="42" t="n">
        <v>1803</v>
      </c>
      <c r="D284" s="43" t="n">
        <v>1803</v>
      </c>
      <c r="E284" s="42" t="n">
        <v>2027</v>
      </c>
      <c r="F284" s="43" t="n">
        <v>2027</v>
      </c>
      <c r="G284" s="44" t="n">
        <v>3830</v>
      </c>
    </row>
    <row r="285" customFormat="false" ht="13.8" hidden="false" customHeight="false" outlineLevel="0" collapsed="false">
      <c r="A285" s="45"/>
      <c r="B285" s="46" t="s">
        <v>339</v>
      </c>
      <c r="C285" s="47" t="n">
        <v>1803</v>
      </c>
      <c r="D285" s="48" t="n">
        <v>1803</v>
      </c>
      <c r="E285" s="47" t="n">
        <v>2027</v>
      </c>
      <c r="F285" s="48" t="n">
        <v>2027</v>
      </c>
      <c r="G285" s="49" t="n">
        <v>3830</v>
      </c>
    </row>
    <row r="286" customFormat="false" ht="13.8" hidden="false" customHeight="false" outlineLevel="0" collapsed="false">
      <c r="A286" s="40" t="s">
        <v>340</v>
      </c>
      <c r="B286" s="41"/>
      <c r="C286" s="50" t="n">
        <v>6770</v>
      </c>
      <c r="D286" s="51" t="n">
        <v>6770</v>
      </c>
      <c r="E286" s="50" t="n">
        <v>7168</v>
      </c>
      <c r="F286" s="51" t="n">
        <v>7168</v>
      </c>
      <c r="G286" s="44" t="n">
        <v>13938</v>
      </c>
    </row>
    <row r="287" customFormat="false" ht="13.8" hidden="false" customHeight="false" outlineLevel="0" collapsed="false">
      <c r="A287" s="45"/>
      <c r="B287" s="46" t="s">
        <v>341</v>
      </c>
      <c r="C287" s="52" t="n">
        <v>6770</v>
      </c>
      <c r="D287" s="53" t="n">
        <v>6770</v>
      </c>
      <c r="E287" s="52" t="n">
        <v>7168</v>
      </c>
      <c r="F287" s="53" t="n">
        <v>7168</v>
      </c>
      <c r="G287" s="49" t="n">
        <v>13938</v>
      </c>
    </row>
    <row r="288" customFormat="false" ht="13.8" hidden="false" customHeight="false" outlineLevel="0" collapsed="false">
      <c r="A288" s="40" t="s">
        <v>342</v>
      </c>
      <c r="B288" s="41"/>
      <c r="C288" s="42" t="n">
        <v>1328</v>
      </c>
      <c r="D288" s="43" t="n">
        <v>1328</v>
      </c>
      <c r="E288" s="42" t="n">
        <v>1653</v>
      </c>
      <c r="F288" s="43" t="n">
        <v>1653</v>
      </c>
      <c r="G288" s="44" t="n">
        <v>2981</v>
      </c>
    </row>
    <row r="289" customFormat="false" ht="13.8" hidden="false" customHeight="false" outlineLevel="0" collapsed="false">
      <c r="A289" s="45"/>
      <c r="B289" s="46" t="s">
        <v>343</v>
      </c>
      <c r="C289" s="47" t="n">
        <v>1328</v>
      </c>
      <c r="D289" s="48" t="n">
        <v>1328</v>
      </c>
      <c r="E289" s="47" t="n">
        <v>1653</v>
      </c>
      <c r="F289" s="48" t="n">
        <v>1653</v>
      </c>
      <c r="G289" s="49" t="n">
        <v>2981</v>
      </c>
    </row>
    <row r="290" customFormat="false" ht="13.8" hidden="false" customHeight="false" outlineLevel="0" collapsed="false">
      <c r="A290" s="40" t="s">
        <v>344</v>
      </c>
      <c r="B290" s="41"/>
      <c r="C290" s="50" t="n">
        <v>2681</v>
      </c>
      <c r="D290" s="51" t="n">
        <v>2681</v>
      </c>
      <c r="E290" s="50" t="n">
        <v>2915</v>
      </c>
      <c r="F290" s="51" t="n">
        <v>2915</v>
      </c>
      <c r="G290" s="44" t="n">
        <v>5596</v>
      </c>
    </row>
    <row r="291" customFormat="false" ht="13.8" hidden="false" customHeight="false" outlineLevel="0" collapsed="false">
      <c r="A291" s="45"/>
      <c r="B291" s="46" t="s">
        <v>345</v>
      </c>
      <c r="C291" s="52" t="n">
        <v>2681</v>
      </c>
      <c r="D291" s="53" t="n">
        <v>2681</v>
      </c>
      <c r="E291" s="52" t="n">
        <v>2915</v>
      </c>
      <c r="F291" s="53" t="n">
        <v>2915</v>
      </c>
      <c r="G291" s="49" t="n">
        <v>5596</v>
      </c>
    </row>
    <row r="292" customFormat="false" ht="13.8" hidden="false" customHeight="false" outlineLevel="0" collapsed="false">
      <c r="A292" s="40" t="s">
        <v>346</v>
      </c>
      <c r="B292" s="41"/>
      <c r="C292" s="42" t="n">
        <v>2160</v>
      </c>
      <c r="D292" s="43" t="n">
        <v>2160</v>
      </c>
      <c r="E292" s="42" t="n">
        <v>1848</v>
      </c>
      <c r="F292" s="43" t="n">
        <v>1848</v>
      </c>
      <c r="G292" s="44" t="n">
        <v>4008</v>
      </c>
    </row>
    <row r="293" customFormat="false" ht="13.8" hidden="false" customHeight="false" outlineLevel="0" collapsed="false">
      <c r="A293" s="45"/>
      <c r="B293" s="46" t="s">
        <v>347</v>
      </c>
      <c r="C293" s="47" t="n">
        <v>2160</v>
      </c>
      <c r="D293" s="48" t="n">
        <v>2160</v>
      </c>
      <c r="E293" s="47" t="n">
        <v>1848</v>
      </c>
      <c r="F293" s="48" t="n">
        <v>1848</v>
      </c>
      <c r="G293" s="49" t="n">
        <v>4008</v>
      </c>
    </row>
    <row r="294" customFormat="false" ht="13.8" hidden="false" customHeight="false" outlineLevel="0" collapsed="false">
      <c r="A294" s="40" t="s">
        <v>348</v>
      </c>
      <c r="B294" s="41"/>
      <c r="C294" s="50" t="n">
        <v>1685</v>
      </c>
      <c r="D294" s="51" t="n">
        <v>1685</v>
      </c>
      <c r="E294" s="50" t="n">
        <v>1857</v>
      </c>
      <c r="F294" s="51" t="n">
        <v>1857</v>
      </c>
      <c r="G294" s="44" t="n">
        <v>3542</v>
      </c>
    </row>
    <row r="295" customFormat="false" ht="13.8" hidden="false" customHeight="false" outlineLevel="0" collapsed="false">
      <c r="A295" s="45"/>
      <c r="B295" s="46" t="s">
        <v>349</v>
      </c>
      <c r="C295" s="52" t="n">
        <v>1685</v>
      </c>
      <c r="D295" s="53" t="n">
        <v>1685</v>
      </c>
      <c r="E295" s="52" t="n">
        <v>1857</v>
      </c>
      <c r="F295" s="53" t="n">
        <v>1857</v>
      </c>
      <c r="G295" s="49" t="n">
        <v>3542</v>
      </c>
    </row>
    <row r="296" customFormat="false" ht="13.8" hidden="false" customHeight="false" outlineLevel="0" collapsed="false">
      <c r="A296" s="40" t="s">
        <v>350</v>
      </c>
      <c r="B296" s="41"/>
      <c r="C296" s="42" t="n">
        <v>2154</v>
      </c>
      <c r="D296" s="43" t="n">
        <v>2154</v>
      </c>
      <c r="E296" s="42" t="n">
        <v>2256</v>
      </c>
      <c r="F296" s="43" t="n">
        <v>2256</v>
      </c>
      <c r="G296" s="44" t="n">
        <v>4410</v>
      </c>
    </row>
    <row r="297" customFormat="false" ht="13.8" hidden="false" customHeight="false" outlineLevel="0" collapsed="false">
      <c r="A297" s="45"/>
      <c r="B297" s="46" t="s">
        <v>351</v>
      </c>
      <c r="C297" s="47" t="n">
        <v>2154</v>
      </c>
      <c r="D297" s="48" t="n">
        <v>2154</v>
      </c>
      <c r="E297" s="47" t="n">
        <v>2256</v>
      </c>
      <c r="F297" s="48" t="n">
        <v>2256</v>
      </c>
      <c r="G297" s="49" t="n">
        <v>4410</v>
      </c>
    </row>
    <row r="298" customFormat="false" ht="13.8" hidden="false" customHeight="false" outlineLevel="0" collapsed="false">
      <c r="A298" s="40" t="s">
        <v>352</v>
      </c>
      <c r="B298" s="41"/>
      <c r="C298" s="50" t="n">
        <v>1353</v>
      </c>
      <c r="D298" s="51" t="n">
        <v>1353</v>
      </c>
      <c r="E298" s="50" t="n">
        <v>1419</v>
      </c>
      <c r="F298" s="51" t="n">
        <v>1419</v>
      </c>
      <c r="G298" s="44" t="n">
        <v>2772</v>
      </c>
    </row>
    <row r="299" customFormat="false" ht="13.8" hidden="false" customHeight="false" outlineLevel="0" collapsed="false">
      <c r="A299" s="45"/>
      <c r="B299" s="46" t="s">
        <v>353</v>
      </c>
      <c r="C299" s="52" t="n">
        <v>1353</v>
      </c>
      <c r="D299" s="53" t="n">
        <v>1353</v>
      </c>
      <c r="E299" s="52" t="n">
        <v>1419</v>
      </c>
      <c r="F299" s="53" t="n">
        <v>1419</v>
      </c>
      <c r="G299" s="49" t="n">
        <v>2772</v>
      </c>
    </row>
    <row r="300" customFormat="false" ht="13.8" hidden="false" customHeight="false" outlineLevel="0" collapsed="false">
      <c r="A300" s="40" t="s">
        <v>354</v>
      </c>
      <c r="B300" s="41"/>
      <c r="C300" s="42" t="n">
        <v>935</v>
      </c>
      <c r="D300" s="43" t="n">
        <v>935</v>
      </c>
      <c r="E300" s="42" t="n">
        <v>853</v>
      </c>
      <c r="F300" s="43" t="n">
        <v>853</v>
      </c>
      <c r="G300" s="44" t="n">
        <v>1788</v>
      </c>
    </row>
    <row r="301" customFormat="false" ht="13.8" hidden="false" customHeight="false" outlineLevel="0" collapsed="false">
      <c r="A301" s="45"/>
      <c r="B301" s="46" t="s">
        <v>355</v>
      </c>
      <c r="C301" s="47" t="n">
        <v>935</v>
      </c>
      <c r="D301" s="48" t="n">
        <v>935</v>
      </c>
      <c r="E301" s="47" t="n">
        <v>853</v>
      </c>
      <c r="F301" s="48" t="n">
        <v>853</v>
      </c>
      <c r="G301" s="49" t="n">
        <v>1788</v>
      </c>
    </row>
    <row r="302" customFormat="false" ht="13.8" hidden="false" customHeight="false" outlineLevel="0" collapsed="false">
      <c r="A302" s="40" t="s">
        <v>356</v>
      </c>
      <c r="B302" s="41"/>
      <c r="C302" s="50" t="n">
        <v>3294</v>
      </c>
      <c r="D302" s="51" t="n">
        <v>3294</v>
      </c>
      <c r="E302" s="50" t="n">
        <v>2738</v>
      </c>
      <c r="F302" s="51" t="n">
        <v>2738</v>
      </c>
      <c r="G302" s="44" t="n">
        <v>6032</v>
      </c>
    </row>
    <row r="303" customFormat="false" ht="13.8" hidden="false" customHeight="false" outlineLevel="0" collapsed="false">
      <c r="A303" s="45"/>
      <c r="B303" s="46" t="s">
        <v>357</v>
      </c>
      <c r="C303" s="52" t="n">
        <v>3294</v>
      </c>
      <c r="D303" s="53" t="n">
        <v>3294</v>
      </c>
      <c r="E303" s="52" t="n">
        <v>2738</v>
      </c>
      <c r="F303" s="53" t="n">
        <v>2738</v>
      </c>
      <c r="G303" s="49" t="n">
        <v>6032</v>
      </c>
    </row>
    <row r="304" customFormat="false" ht="13.8" hidden="false" customHeight="false" outlineLevel="0" collapsed="false">
      <c r="A304" s="40" t="s">
        <v>358</v>
      </c>
      <c r="B304" s="41"/>
      <c r="C304" s="42" t="n">
        <v>4476</v>
      </c>
      <c r="D304" s="43" t="n">
        <v>4476</v>
      </c>
      <c r="E304" s="42" t="n">
        <v>3615</v>
      </c>
      <c r="F304" s="43" t="n">
        <v>3615</v>
      </c>
      <c r="G304" s="44" t="n">
        <v>8091</v>
      </c>
    </row>
    <row r="305" customFormat="false" ht="13.8" hidden="false" customHeight="false" outlineLevel="0" collapsed="false">
      <c r="A305" s="45"/>
      <c r="B305" s="46" t="s">
        <v>359</v>
      </c>
      <c r="C305" s="47" t="n">
        <v>4476</v>
      </c>
      <c r="D305" s="48" t="n">
        <v>4476</v>
      </c>
      <c r="E305" s="47" t="n">
        <v>3615</v>
      </c>
      <c r="F305" s="48" t="n">
        <v>3615</v>
      </c>
      <c r="G305" s="49" t="n">
        <v>8091</v>
      </c>
    </row>
    <row r="306" customFormat="false" ht="13.8" hidden="false" customHeight="false" outlineLevel="0" collapsed="false">
      <c r="A306" s="40" t="s">
        <v>360</v>
      </c>
      <c r="B306" s="41"/>
      <c r="C306" s="50" t="n">
        <v>2753</v>
      </c>
      <c r="D306" s="51" t="n">
        <v>2753</v>
      </c>
      <c r="E306" s="50" t="n">
        <v>2288</v>
      </c>
      <c r="F306" s="51" t="n">
        <v>2288</v>
      </c>
      <c r="G306" s="44" t="n">
        <v>5041</v>
      </c>
    </row>
    <row r="307" customFormat="false" ht="13.8" hidden="false" customHeight="false" outlineLevel="0" collapsed="false">
      <c r="A307" s="45"/>
      <c r="B307" s="46" t="s">
        <v>361</v>
      </c>
      <c r="C307" s="52" t="n">
        <v>2753</v>
      </c>
      <c r="D307" s="53" t="n">
        <v>2753</v>
      </c>
      <c r="E307" s="52" t="n">
        <v>2288</v>
      </c>
      <c r="F307" s="53" t="n">
        <v>2288</v>
      </c>
      <c r="G307" s="49" t="n">
        <v>5041</v>
      </c>
    </row>
    <row r="308" customFormat="false" ht="13.8" hidden="false" customHeight="false" outlineLevel="0" collapsed="false">
      <c r="A308" s="40" t="s">
        <v>362</v>
      </c>
      <c r="B308" s="41"/>
      <c r="C308" s="42" t="n">
        <v>2019</v>
      </c>
      <c r="D308" s="43" t="n">
        <v>2019</v>
      </c>
      <c r="E308" s="42" t="n">
        <v>2017</v>
      </c>
      <c r="F308" s="43" t="n">
        <v>2017</v>
      </c>
      <c r="G308" s="44" t="n">
        <v>4036</v>
      </c>
    </row>
    <row r="309" customFormat="false" ht="13.8" hidden="false" customHeight="false" outlineLevel="0" collapsed="false">
      <c r="A309" s="45"/>
      <c r="B309" s="46" t="s">
        <v>363</v>
      </c>
      <c r="C309" s="47" t="n">
        <v>2019</v>
      </c>
      <c r="D309" s="48" t="n">
        <v>2019</v>
      </c>
      <c r="E309" s="47" t="n">
        <v>2017</v>
      </c>
      <c r="F309" s="48" t="n">
        <v>2017</v>
      </c>
      <c r="G309" s="49" t="n">
        <v>4036</v>
      </c>
    </row>
    <row r="310" customFormat="false" ht="13.8" hidden="false" customHeight="false" outlineLevel="0" collapsed="false">
      <c r="A310" s="40" t="s">
        <v>364</v>
      </c>
      <c r="B310" s="41"/>
      <c r="C310" s="50" t="n">
        <v>1186</v>
      </c>
      <c r="D310" s="51" t="n">
        <v>1186</v>
      </c>
      <c r="E310" s="50" t="n">
        <v>1300</v>
      </c>
      <c r="F310" s="51" t="n">
        <v>1300</v>
      </c>
      <c r="G310" s="44" t="n">
        <v>2486</v>
      </c>
    </row>
    <row r="311" customFormat="false" ht="13.8" hidden="false" customHeight="false" outlineLevel="0" collapsed="false">
      <c r="A311" s="45"/>
      <c r="B311" s="46" t="s">
        <v>365</v>
      </c>
      <c r="C311" s="52" t="n">
        <v>1186</v>
      </c>
      <c r="D311" s="53" t="n">
        <v>1186</v>
      </c>
      <c r="E311" s="52" t="n">
        <v>1300</v>
      </c>
      <c r="F311" s="53" t="n">
        <v>1300</v>
      </c>
      <c r="G311" s="49" t="n">
        <v>2486</v>
      </c>
    </row>
    <row r="312" customFormat="false" ht="13.8" hidden="false" customHeight="false" outlineLevel="0" collapsed="false">
      <c r="A312" s="40" t="s">
        <v>366</v>
      </c>
      <c r="B312" s="41"/>
      <c r="C312" s="42" t="n">
        <v>949</v>
      </c>
      <c r="D312" s="43" t="n">
        <v>949</v>
      </c>
      <c r="E312" s="42" t="n">
        <v>847</v>
      </c>
      <c r="F312" s="43" t="n">
        <v>847</v>
      </c>
      <c r="G312" s="44" t="n">
        <v>1796</v>
      </c>
    </row>
    <row r="313" customFormat="false" ht="13.8" hidden="false" customHeight="false" outlineLevel="0" collapsed="false">
      <c r="A313" s="45"/>
      <c r="B313" s="46" t="s">
        <v>367</v>
      </c>
      <c r="C313" s="47" t="n">
        <v>949</v>
      </c>
      <c r="D313" s="48" t="n">
        <v>949</v>
      </c>
      <c r="E313" s="47" t="n">
        <v>847</v>
      </c>
      <c r="F313" s="48" t="n">
        <v>847</v>
      </c>
      <c r="G313" s="49" t="n">
        <v>1796</v>
      </c>
    </row>
    <row r="314" customFormat="false" ht="13.8" hidden="false" customHeight="false" outlineLevel="0" collapsed="false">
      <c r="A314" s="40" t="s">
        <v>368</v>
      </c>
      <c r="B314" s="41"/>
      <c r="C314" s="50" t="n">
        <v>4074</v>
      </c>
      <c r="D314" s="51" t="n">
        <v>4074</v>
      </c>
      <c r="E314" s="50" t="n">
        <v>4241</v>
      </c>
      <c r="F314" s="51" t="n">
        <v>4241</v>
      </c>
      <c r="G314" s="44" t="n">
        <v>8315</v>
      </c>
    </row>
    <row r="315" customFormat="false" ht="13.8" hidden="false" customHeight="false" outlineLevel="0" collapsed="false">
      <c r="A315" s="45"/>
      <c r="B315" s="46" t="s">
        <v>369</v>
      </c>
      <c r="C315" s="52" t="n">
        <v>4074</v>
      </c>
      <c r="D315" s="53" t="n">
        <v>4074</v>
      </c>
      <c r="E315" s="52" t="n">
        <v>4241</v>
      </c>
      <c r="F315" s="53" t="n">
        <v>4241</v>
      </c>
      <c r="G315" s="49" t="n">
        <v>8315</v>
      </c>
    </row>
    <row r="316" customFormat="false" ht="13.8" hidden="false" customHeight="false" outlineLevel="0" collapsed="false">
      <c r="A316" s="40" t="s">
        <v>370</v>
      </c>
      <c r="B316" s="41"/>
      <c r="C316" s="42" t="n">
        <v>1559</v>
      </c>
      <c r="D316" s="43" t="n">
        <v>1559</v>
      </c>
      <c r="E316" s="42" t="n">
        <v>1801</v>
      </c>
      <c r="F316" s="43" t="n">
        <v>1801</v>
      </c>
      <c r="G316" s="44" t="n">
        <v>3360</v>
      </c>
    </row>
    <row r="317" customFormat="false" ht="13.8" hidden="false" customHeight="false" outlineLevel="0" collapsed="false">
      <c r="A317" s="45"/>
      <c r="B317" s="46" t="s">
        <v>371</v>
      </c>
      <c r="C317" s="47" t="n">
        <v>1559</v>
      </c>
      <c r="D317" s="48" t="n">
        <v>1559</v>
      </c>
      <c r="E317" s="47" t="n">
        <v>1801</v>
      </c>
      <c r="F317" s="48" t="n">
        <v>1801</v>
      </c>
      <c r="G317" s="49" t="n">
        <v>3360</v>
      </c>
    </row>
    <row r="318" customFormat="false" ht="13.8" hidden="false" customHeight="false" outlineLevel="0" collapsed="false">
      <c r="A318" s="40" t="s">
        <v>372</v>
      </c>
      <c r="B318" s="41"/>
      <c r="C318" s="50" t="n">
        <v>2532</v>
      </c>
      <c r="D318" s="51" t="n">
        <v>2532</v>
      </c>
      <c r="E318" s="50" t="n">
        <v>2504</v>
      </c>
      <c r="F318" s="51" t="n">
        <v>2504</v>
      </c>
      <c r="G318" s="44" t="n">
        <v>5036</v>
      </c>
    </row>
    <row r="319" customFormat="false" ht="13.8" hidden="false" customHeight="false" outlineLevel="0" collapsed="false">
      <c r="A319" s="45"/>
      <c r="B319" s="46" t="s">
        <v>373</v>
      </c>
      <c r="C319" s="52" t="n">
        <v>2532</v>
      </c>
      <c r="D319" s="53" t="n">
        <v>2532</v>
      </c>
      <c r="E319" s="52" t="n">
        <v>2504</v>
      </c>
      <c r="F319" s="53" t="n">
        <v>2504</v>
      </c>
      <c r="G319" s="49" t="n">
        <v>5036</v>
      </c>
    </row>
    <row r="320" customFormat="false" ht="13.8" hidden="false" customHeight="false" outlineLevel="0" collapsed="false">
      <c r="A320" s="40" t="s">
        <v>374</v>
      </c>
      <c r="B320" s="41"/>
      <c r="C320" s="42" t="n">
        <v>2930</v>
      </c>
      <c r="D320" s="43" t="n">
        <v>2930</v>
      </c>
      <c r="E320" s="42" t="n">
        <v>2745</v>
      </c>
      <c r="F320" s="43" t="n">
        <v>2745</v>
      </c>
      <c r="G320" s="44" t="n">
        <v>5675</v>
      </c>
    </row>
    <row r="321" customFormat="false" ht="13.8" hidden="false" customHeight="false" outlineLevel="0" collapsed="false">
      <c r="A321" s="45"/>
      <c r="B321" s="46" t="s">
        <v>375</v>
      </c>
      <c r="C321" s="47" t="n">
        <v>2930</v>
      </c>
      <c r="D321" s="48" t="n">
        <v>2930</v>
      </c>
      <c r="E321" s="47" t="n">
        <v>2745</v>
      </c>
      <c r="F321" s="48" t="n">
        <v>2745</v>
      </c>
      <c r="G321" s="49" t="n">
        <v>5675</v>
      </c>
    </row>
    <row r="322" customFormat="false" ht="13.8" hidden="false" customHeight="false" outlineLevel="0" collapsed="false">
      <c r="A322" s="40" t="s">
        <v>376</v>
      </c>
      <c r="B322" s="41"/>
      <c r="C322" s="50" t="n">
        <v>2117</v>
      </c>
      <c r="D322" s="51" t="n">
        <v>2117</v>
      </c>
      <c r="E322" s="50" t="n">
        <v>1983</v>
      </c>
      <c r="F322" s="51" t="n">
        <v>1983</v>
      </c>
      <c r="G322" s="44" t="n">
        <v>4100</v>
      </c>
    </row>
    <row r="323" customFormat="false" ht="13.8" hidden="false" customHeight="false" outlineLevel="0" collapsed="false">
      <c r="A323" s="45"/>
      <c r="B323" s="46" t="s">
        <v>377</v>
      </c>
      <c r="C323" s="52" t="n">
        <v>2117</v>
      </c>
      <c r="D323" s="53" t="n">
        <v>2117</v>
      </c>
      <c r="E323" s="52" t="n">
        <v>1983</v>
      </c>
      <c r="F323" s="53" t="n">
        <v>1983</v>
      </c>
      <c r="G323" s="49" t="n">
        <v>4100</v>
      </c>
    </row>
    <row r="324" customFormat="false" ht="13.8" hidden="false" customHeight="false" outlineLevel="0" collapsed="false">
      <c r="A324" s="40" t="s">
        <v>378</v>
      </c>
      <c r="B324" s="41"/>
      <c r="C324" s="42" t="n">
        <v>1581</v>
      </c>
      <c r="D324" s="43" t="n">
        <v>1581</v>
      </c>
      <c r="E324" s="42" t="n">
        <v>1594</v>
      </c>
      <c r="F324" s="43" t="n">
        <v>1594</v>
      </c>
      <c r="G324" s="44" t="n">
        <v>3175</v>
      </c>
    </row>
    <row r="325" customFormat="false" ht="13.8" hidden="false" customHeight="false" outlineLevel="0" collapsed="false">
      <c r="A325" s="45"/>
      <c r="B325" s="46" t="s">
        <v>379</v>
      </c>
      <c r="C325" s="47" t="n">
        <v>1581</v>
      </c>
      <c r="D325" s="48" t="n">
        <v>1581</v>
      </c>
      <c r="E325" s="47" t="n">
        <v>1594</v>
      </c>
      <c r="F325" s="48" t="n">
        <v>1594</v>
      </c>
      <c r="G325" s="49" t="n">
        <v>3175</v>
      </c>
    </row>
    <row r="326" customFormat="false" ht="13.8" hidden="false" customHeight="false" outlineLevel="0" collapsed="false">
      <c r="A326" s="40" t="s">
        <v>380</v>
      </c>
      <c r="B326" s="41"/>
      <c r="C326" s="50" t="n">
        <v>2202</v>
      </c>
      <c r="D326" s="51" t="n">
        <v>2202</v>
      </c>
      <c r="E326" s="50" t="n">
        <v>2489</v>
      </c>
      <c r="F326" s="51" t="n">
        <v>2489</v>
      </c>
      <c r="G326" s="44" t="n">
        <v>4691</v>
      </c>
    </row>
    <row r="327" customFormat="false" ht="13.8" hidden="false" customHeight="false" outlineLevel="0" collapsed="false">
      <c r="A327" s="45"/>
      <c r="B327" s="46" t="s">
        <v>381</v>
      </c>
      <c r="C327" s="52" t="n">
        <v>2202</v>
      </c>
      <c r="D327" s="53" t="n">
        <v>2202</v>
      </c>
      <c r="E327" s="52" t="n">
        <v>2489</v>
      </c>
      <c r="F327" s="53" t="n">
        <v>2489</v>
      </c>
      <c r="G327" s="49" t="n">
        <v>4691</v>
      </c>
    </row>
    <row r="328" customFormat="false" ht="13.8" hidden="false" customHeight="false" outlineLevel="0" collapsed="false">
      <c r="A328" s="40" t="s">
        <v>382</v>
      </c>
      <c r="B328" s="41"/>
      <c r="C328" s="42" t="n">
        <v>2590</v>
      </c>
      <c r="D328" s="43" t="n">
        <v>2590</v>
      </c>
      <c r="E328" s="42" t="n">
        <v>2292</v>
      </c>
      <c r="F328" s="43" t="n">
        <v>2292</v>
      </c>
      <c r="G328" s="44" t="n">
        <v>4882</v>
      </c>
    </row>
    <row r="329" customFormat="false" ht="13.8" hidden="false" customHeight="false" outlineLevel="0" collapsed="false">
      <c r="A329" s="45"/>
      <c r="B329" s="46" t="s">
        <v>383</v>
      </c>
      <c r="C329" s="47" t="n">
        <v>2590</v>
      </c>
      <c r="D329" s="48" t="n">
        <v>2590</v>
      </c>
      <c r="E329" s="47" t="n">
        <v>2292</v>
      </c>
      <c r="F329" s="48" t="n">
        <v>2292</v>
      </c>
      <c r="G329" s="49" t="n">
        <v>4882</v>
      </c>
    </row>
    <row r="330" customFormat="false" ht="13.8" hidden="false" customHeight="false" outlineLevel="0" collapsed="false">
      <c r="A330" s="40" t="s">
        <v>384</v>
      </c>
      <c r="B330" s="41"/>
      <c r="C330" s="50" t="n">
        <v>4286</v>
      </c>
      <c r="D330" s="51" t="n">
        <v>4286</v>
      </c>
      <c r="E330" s="50" t="n">
        <v>4592</v>
      </c>
      <c r="F330" s="51" t="n">
        <v>4592</v>
      </c>
      <c r="G330" s="44" t="n">
        <v>8878</v>
      </c>
    </row>
    <row r="331" customFormat="false" ht="13.8" hidden="false" customHeight="false" outlineLevel="0" collapsed="false">
      <c r="A331" s="45"/>
      <c r="B331" s="46" t="s">
        <v>385</v>
      </c>
      <c r="C331" s="52" t="n">
        <v>4286</v>
      </c>
      <c r="D331" s="53" t="n">
        <v>4286</v>
      </c>
      <c r="E331" s="52" t="n">
        <v>4592</v>
      </c>
      <c r="F331" s="53" t="n">
        <v>4592</v>
      </c>
      <c r="G331" s="49" t="n">
        <v>8878</v>
      </c>
    </row>
    <row r="332" customFormat="false" ht="13.8" hidden="false" customHeight="false" outlineLevel="0" collapsed="false">
      <c r="A332" s="40" t="s">
        <v>386</v>
      </c>
      <c r="B332" s="41"/>
      <c r="C332" s="42" t="n">
        <v>2829</v>
      </c>
      <c r="D332" s="43" t="n">
        <v>2829</v>
      </c>
      <c r="E332" s="42" t="n">
        <v>2619</v>
      </c>
      <c r="F332" s="43" t="n">
        <v>2619</v>
      </c>
      <c r="G332" s="44" t="n">
        <v>5448</v>
      </c>
    </row>
    <row r="333" customFormat="false" ht="13.8" hidden="false" customHeight="false" outlineLevel="0" collapsed="false">
      <c r="A333" s="45"/>
      <c r="B333" s="46" t="s">
        <v>387</v>
      </c>
      <c r="C333" s="47" t="n">
        <v>2829</v>
      </c>
      <c r="D333" s="48" t="n">
        <v>2829</v>
      </c>
      <c r="E333" s="47" t="n">
        <v>2619</v>
      </c>
      <c r="F333" s="48" t="n">
        <v>2619</v>
      </c>
      <c r="G333" s="49" t="n">
        <v>5448</v>
      </c>
    </row>
    <row r="334" customFormat="false" ht="13.8" hidden="false" customHeight="false" outlineLevel="0" collapsed="false">
      <c r="A334" s="40" t="s">
        <v>388</v>
      </c>
      <c r="B334" s="41"/>
      <c r="C334" s="50" t="n">
        <v>4296</v>
      </c>
      <c r="D334" s="51" t="n">
        <v>4296</v>
      </c>
      <c r="E334" s="50" t="n">
        <v>4167</v>
      </c>
      <c r="F334" s="51" t="n">
        <v>4167</v>
      </c>
      <c r="G334" s="44" t="n">
        <v>8463</v>
      </c>
    </row>
    <row r="335" customFormat="false" ht="13.8" hidden="false" customHeight="false" outlineLevel="0" collapsed="false">
      <c r="A335" s="45"/>
      <c r="B335" s="46" t="s">
        <v>389</v>
      </c>
      <c r="C335" s="52" t="n">
        <v>4296</v>
      </c>
      <c r="D335" s="53" t="n">
        <v>4296</v>
      </c>
      <c r="E335" s="52" t="n">
        <v>4167</v>
      </c>
      <c r="F335" s="53" t="n">
        <v>4167</v>
      </c>
      <c r="G335" s="49" t="n">
        <v>8463</v>
      </c>
    </row>
    <row r="336" customFormat="false" ht="13.8" hidden="false" customHeight="false" outlineLevel="0" collapsed="false">
      <c r="A336" s="40" t="s">
        <v>390</v>
      </c>
      <c r="B336" s="41"/>
      <c r="C336" s="42" t="n">
        <v>3809</v>
      </c>
      <c r="D336" s="43" t="n">
        <v>3809</v>
      </c>
      <c r="E336" s="42" t="n">
        <v>2778</v>
      </c>
      <c r="F336" s="43" t="n">
        <v>2778</v>
      </c>
      <c r="G336" s="44" t="n">
        <v>6587</v>
      </c>
    </row>
    <row r="337" customFormat="false" ht="13.8" hidden="false" customHeight="false" outlineLevel="0" collapsed="false">
      <c r="A337" s="45"/>
      <c r="B337" s="46" t="s">
        <v>391</v>
      </c>
      <c r="C337" s="47" t="n">
        <v>3809</v>
      </c>
      <c r="D337" s="48" t="n">
        <v>3809</v>
      </c>
      <c r="E337" s="47" t="n">
        <v>2778</v>
      </c>
      <c r="F337" s="48" t="n">
        <v>2778</v>
      </c>
      <c r="G337" s="49" t="n">
        <v>6587</v>
      </c>
    </row>
    <row r="338" customFormat="false" ht="13.8" hidden="false" customHeight="false" outlineLevel="0" collapsed="false">
      <c r="A338" s="40" t="s">
        <v>392</v>
      </c>
      <c r="B338" s="41"/>
      <c r="C338" s="50" t="n">
        <v>2387</v>
      </c>
      <c r="D338" s="51" t="n">
        <v>2387</v>
      </c>
      <c r="E338" s="50" t="n">
        <v>2422</v>
      </c>
      <c r="F338" s="51" t="n">
        <v>2422</v>
      </c>
      <c r="G338" s="44" t="n">
        <v>4809</v>
      </c>
    </row>
    <row r="339" customFormat="false" ht="13.8" hidden="false" customHeight="false" outlineLevel="0" collapsed="false">
      <c r="A339" s="45"/>
      <c r="B339" s="46" t="s">
        <v>393</v>
      </c>
      <c r="C339" s="52" t="n">
        <v>2387</v>
      </c>
      <c r="D339" s="53" t="n">
        <v>2387</v>
      </c>
      <c r="E339" s="52" t="n">
        <v>2422</v>
      </c>
      <c r="F339" s="53" t="n">
        <v>2422</v>
      </c>
      <c r="G339" s="49" t="n">
        <v>4809</v>
      </c>
    </row>
    <row r="340" customFormat="false" ht="13.8" hidden="false" customHeight="false" outlineLevel="0" collapsed="false">
      <c r="A340" s="40" t="s">
        <v>394</v>
      </c>
      <c r="B340" s="41"/>
      <c r="C340" s="42" t="n">
        <v>3692</v>
      </c>
      <c r="D340" s="43" t="n">
        <v>3692</v>
      </c>
      <c r="E340" s="42" t="n">
        <v>3422</v>
      </c>
      <c r="F340" s="43" t="n">
        <v>3422</v>
      </c>
      <c r="G340" s="44" t="n">
        <v>7114</v>
      </c>
    </row>
    <row r="341" customFormat="false" ht="13.8" hidden="false" customHeight="false" outlineLevel="0" collapsed="false">
      <c r="A341" s="45"/>
      <c r="B341" s="46" t="s">
        <v>395</v>
      </c>
      <c r="C341" s="47" t="n">
        <v>3692</v>
      </c>
      <c r="D341" s="48" t="n">
        <v>3692</v>
      </c>
      <c r="E341" s="47" t="n">
        <v>3422</v>
      </c>
      <c r="F341" s="48" t="n">
        <v>3422</v>
      </c>
      <c r="G341" s="49" t="n">
        <v>7114</v>
      </c>
    </row>
    <row r="342" customFormat="false" ht="13.8" hidden="false" customHeight="false" outlineLevel="0" collapsed="false">
      <c r="A342" s="40" t="s">
        <v>396</v>
      </c>
      <c r="B342" s="41"/>
      <c r="C342" s="50" t="n">
        <v>2219</v>
      </c>
      <c r="D342" s="51" t="n">
        <v>2219</v>
      </c>
      <c r="E342" s="50" t="n">
        <v>2384</v>
      </c>
      <c r="F342" s="51" t="n">
        <v>2384</v>
      </c>
      <c r="G342" s="44" t="n">
        <v>4603</v>
      </c>
    </row>
    <row r="343" customFormat="false" ht="13.8" hidden="false" customHeight="false" outlineLevel="0" collapsed="false">
      <c r="A343" s="45"/>
      <c r="B343" s="46" t="s">
        <v>397</v>
      </c>
      <c r="C343" s="52" t="n">
        <v>2219</v>
      </c>
      <c r="D343" s="53" t="n">
        <v>2219</v>
      </c>
      <c r="E343" s="52" t="n">
        <v>2384</v>
      </c>
      <c r="F343" s="53" t="n">
        <v>2384</v>
      </c>
      <c r="G343" s="49" t="n">
        <v>4603</v>
      </c>
    </row>
    <row r="344" customFormat="false" ht="13.8" hidden="false" customHeight="false" outlineLevel="0" collapsed="false">
      <c r="A344" s="40" t="s">
        <v>398</v>
      </c>
      <c r="B344" s="41"/>
      <c r="C344" s="42" t="n">
        <v>2280</v>
      </c>
      <c r="D344" s="43" t="n">
        <v>2280</v>
      </c>
      <c r="E344" s="42" t="n">
        <v>1935</v>
      </c>
      <c r="F344" s="43" t="n">
        <v>1935</v>
      </c>
      <c r="G344" s="44" t="n">
        <v>4215</v>
      </c>
    </row>
    <row r="345" customFormat="false" ht="13.8" hidden="false" customHeight="false" outlineLevel="0" collapsed="false">
      <c r="A345" s="45"/>
      <c r="B345" s="46" t="s">
        <v>399</v>
      </c>
      <c r="C345" s="47" t="n">
        <v>2280</v>
      </c>
      <c r="D345" s="48" t="n">
        <v>2280</v>
      </c>
      <c r="E345" s="47" t="n">
        <v>1935</v>
      </c>
      <c r="F345" s="48" t="n">
        <v>1935</v>
      </c>
      <c r="G345" s="49" t="n">
        <v>4215</v>
      </c>
    </row>
    <row r="346" customFormat="false" ht="13.8" hidden="false" customHeight="false" outlineLevel="0" collapsed="false">
      <c r="A346" s="40" t="s">
        <v>400</v>
      </c>
      <c r="B346" s="41"/>
      <c r="C346" s="50" t="n">
        <v>1363</v>
      </c>
      <c r="D346" s="51" t="n">
        <v>1363</v>
      </c>
      <c r="E346" s="50" t="n">
        <v>1179</v>
      </c>
      <c r="F346" s="51" t="n">
        <v>1179</v>
      </c>
      <c r="G346" s="44" t="n">
        <v>2542</v>
      </c>
    </row>
    <row r="347" customFormat="false" ht="13.8" hidden="false" customHeight="false" outlineLevel="0" collapsed="false">
      <c r="A347" s="45"/>
      <c r="B347" s="46" t="s">
        <v>401</v>
      </c>
      <c r="C347" s="52" t="n">
        <v>1363</v>
      </c>
      <c r="D347" s="53" t="n">
        <v>1363</v>
      </c>
      <c r="E347" s="52" t="n">
        <v>1179</v>
      </c>
      <c r="F347" s="53" t="n">
        <v>1179</v>
      </c>
      <c r="G347" s="49" t="n">
        <v>2542</v>
      </c>
    </row>
    <row r="348" customFormat="false" ht="13.8" hidden="false" customHeight="false" outlineLevel="0" collapsed="false">
      <c r="A348" s="40" t="s">
        <v>402</v>
      </c>
      <c r="B348" s="41"/>
      <c r="C348" s="42" t="n">
        <v>1221</v>
      </c>
      <c r="D348" s="43" t="n">
        <v>1221</v>
      </c>
      <c r="E348" s="42" t="n">
        <v>1130</v>
      </c>
      <c r="F348" s="43" t="n">
        <v>1130</v>
      </c>
      <c r="G348" s="44" t="n">
        <v>2351</v>
      </c>
    </row>
    <row r="349" customFormat="false" ht="13.8" hidden="false" customHeight="false" outlineLevel="0" collapsed="false">
      <c r="A349" s="45"/>
      <c r="B349" s="46" t="s">
        <v>403</v>
      </c>
      <c r="C349" s="47" t="n">
        <v>1221</v>
      </c>
      <c r="D349" s="48" t="n">
        <v>1221</v>
      </c>
      <c r="E349" s="47" t="n">
        <v>1130</v>
      </c>
      <c r="F349" s="48" t="n">
        <v>1130</v>
      </c>
      <c r="G349" s="49" t="n">
        <v>2351</v>
      </c>
    </row>
    <row r="350" customFormat="false" ht="13.8" hidden="false" customHeight="false" outlineLevel="0" collapsed="false">
      <c r="A350" s="40" t="s">
        <v>404</v>
      </c>
      <c r="B350" s="41"/>
      <c r="C350" s="50" t="n">
        <v>2948</v>
      </c>
      <c r="D350" s="51" t="n">
        <v>2948</v>
      </c>
      <c r="E350" s="50" t="n">
        <v>3897</v>
      </c>
      <c r="F350" s="51" t="n">
        <v>3897</v>
      </c>
      <c r="G350" s="44" t="n">
        <v>6845</v>
      </c>
    </row>
    <row r="351" customFormat="false" ht="13.8" hidden="false" customHeight="false" outlineLevel="0" collapsed="false">
      <c r="A351" s="45"/>
      <c r="B351" s="46" t="s">
        <v>405</v>
      </c>
      <c r="C351" s="52" t="n">
        <v>2948</v>
      </c>
      <c r="D351" s="53" t="n">
        <v>2948</v>
      </c>
      <c r="E351" s="52" t="n">
        <v>3897</v>
      </c>
      <c r="F351" s="53" t="n">
        <v>3897</v>
      </c>
      <c r="G351" s="49" t="n">
        <v>6845</v>
      </c>
    </row>
    <row r="352" customFormat="false" ht="13.8" hidden="false" customHeight="false" outlineLevel="0" collapsed="false">
      <c r="A352" s="40" t="s">
        <v>406</v>
      </c>
      <c r="B352" s="41"/>
      <c r="C352" s="42" t="n">
        <v>1734</v>
      </c>
      <c r="D352" s="43" t="n">
        <v>1734</v>
      </c>
      <c r="E352" s="42" t="n">
        <v>2441</v>
      </c>
      <c r="F352" s="43" t="n">
        <v>2441</v>
      </c>
      <c r="G352" s="44" t="n">
        <v>4175</v>
      </c>
    </row>
    <row r="353" customFormat="false" ht="13.8" hidden="false" customHeight="false" outlineLevel="0" collapsed="false">
      <c r="A353" s="45"/>
      <c r="B353" s="46" t="s">
        <v>407</v>
      </c>
      <c r="C353" s="47" t="n">
        <v>1734</v>
      </c>
      <c r="D353" s="48" t="n">
        <v>1734</v>
      </c>
      <c r="E353" s="47" t="n">
        <v>2441</v>
      </c>
      <c r="F353" s="48" t="n">
        <v>2441</v>
      </c>
      <c r="G353" s="49" t="n">
        <v>4175</v>
      </c>
    </row>
    <row r="354" customFormat="false" ht="13.8" hidden="false" customHeight="false" outlineLevel="0" collapsed="false">
      <c r="A354" s="40" t="s">
        <v>408</v>
      </c>
      <c r="B354" s="41"/>
      <c r="C354" s="50" t="n">
        <v>5911</v>
      </c>
      <c r="D354" s="51" t="n">
        <v>5911</v>
      </c>
      <c r="E354" s="50" t="n">
        <v>7293</v>
      </c>
      <c r="F354" s="51" t="n">
        <v>7293</v>
      </c>
      <c r="G354" s="44" t="n">
        <v>13204</v>
      </c>
    </row>
    <row r="355" customFormat="false" ht="13.8" hidden="false" customHeight="false" outlineLevel="0" collapsed="false">
      <c r="A355" s="45"/>
      <c r="B355" s="46" t="s">
        <v>409</v>
      </c>
      <c r="C355" s="52" t="n">
        <v>5911</v>
      </c>
      <c r="D355" s="53" t="n">
        <v>5911</v>
      </c>
      <c r="E355" s="52" t="n">
        <v>7293</v>
      </c>
      <c r="F355" s="53" t="n">
        <v>7293</v>
      </c>
      <c r="G355" s="49" t="n">
        <v>13204</v>
      </c>
    </row>
    <row r="356" customFormat="false" ht="13.8" hidden="false" customHeight="false" outlineLevel="0" collapsed="false">
      <c r="A356" s="40" t="s">
        <v>410</v>
      </c>
      <c r="B356" s="41"/>
      <c r="C356" s="42" t="n">
        <v>886</v>
      </c>
      <c r="D356" s="43" t="n">
        <v>886</v>
      </c>
      <c r="E356" s="42" t="n">
        <v>930</v>
      </c>
      <c r="F356" s="43" t="n">
        <v>930</v>
      </c>
      <c r="G356" s="44" t="n">
        <v>1816</v>
      </c>
    </row>
    <row r="357" customFormat="false" ht="13.8" hidden="false" customHeight="false" outlineLevel="0" collapsed="false">
      <c r="A357" s="45"/>
      <c r="B357" s="46" t="s">
        <v>236</v>
      </c>
      <c r="C357" s="47" t="n">
        <v>886</v>
      </c>
      <c r="D357" s="48" t="n">
        <v>886</v>
      </c>
      <c r="E357" s="47" t="n">
        <v>930</v>
      </c>
      <c r="F357" s="48" t="n">
        <v>930</v>
      </c>
      <c r="G357" s="49" t="n">
        <v>1816</v>
      </c>
    </row>
    <row r="358" customFormat="false" ht="13.8" hidden="false" customHeight="false" outlineLevel="0" collapsed="false">
      <c r="A358" s="40" t="s">
        <v>411</v>
      </c>
      <c r="B358" s="41"/>
      <c r="C358" s="50" t="n">
        <v>756</v>
      </c>
      <c r="D358" s="51" t="n">
        <v>756</v>
      </c>
      <c r="E358" s="50" t="n">
        <v>959</v>
      </c>
      <c r="F358" s="51" t="n">
        <v>959</v>
      </c>
      <c r="G358" s="44" t="n">
        <v>1715</v>
      </c>
    </row>
    <row r="359" customFormat="false" ht="13.8" hidden="false" customHeight="false" outlineLevel="0" collapsed="false">
      <c r="A359" s="45"/>
      <c r="B359" s="46" t="s">
        <v>412</v>
      </c>
      <c r="C359" s="52" t="n">
        <v>756</v>
      </c>
      <c r="D359" s="53" t="n">
        <v>756</v>
      </c>
      <c r="E359" s="52" t="n">
        <v>959</v>
      </c>
      <c r="F359" s="53" t="n">
        <v>959</v>
      </c>
      <c r="G359" s="49" t="n">
        <v>1715</v>
      </c>
    </row>
    <row r="360" customFormat="false" ht="13.8" hidden="false" customHeight="false" outlineLevel="0" collapsed="false">
      <c r="A360" s="40" t="s">
        <v>413</v>
      </c>
      <c r="B360" s="41"/>
      <c r="C360" s="42" t="n">
        <v>1190</v>
      </c>
      <c r="D360" s="43" t="n">
        <v>1190</v>
      </c>
      <c r="E360" s="42" t="n">
        <v>1528</v>
      </c>
      <c r="F360" s="43" t="n">
        <v>1528</v>
      </c>
      <c r="G360" s="44" t="n">
        <v>2718</v>
      </c>
    </row>
    <row r="361" customFormat="false" ht="13.8" hidden="false" customHeight="false" outlineLevel="0" collapsed="false">
      <c r="A361" s="45"/>
      <c r="B361" s="46" t="s">
        <v>414</v>
      </c>
      <c r="C361" s="47" t="n">
        <v>1190</v>
      </c>
      <c r="D361" s="48" t="n">
        <v>1190</v>
      </c>
      <c r="E361" s="47" t="n">
        <v>1528</v>
      </c>
      <c r="F361" s="48" t="n">
        <v>1528</v>
      </c>
      <c r="G361" s="49" t="n">
        <v>2718</v>
      </c>
    </row>
    <row r="362" customFormat="false" ht="13.8" hidden="false" customHeight="false" outlineLevel="0" collapsed="false">
      <c r="A362" s="40" t="s">
        <v>415</v>
      </c>
      <c r="B362" s="41"/>
      <c r="C362" s="50" t="n">
        <v>1129</v>
      </c>
      <c r="D362" s="51" t="n">
        <v>1129</v>
      </c>
      <c r="E362" s="50" t="n">
        <v>1163</v>
      </c>
      <c r="F362" s="51" t="n">
        <v>1163</v>
      </c>
      <c r="G362" s="44" t="n">
        <v>2292</v>
      </c>
    </row>
    <row r="363" customFormat="false" ht="13.8" hidden="false" customHeight="false" outlineLevel="0" collapsed="false">
      <c r="A363" s="45"/>
      <c r="B363" s="46" t="s">
        <v>416</v>
      </c>
      <c r="C363" s="52" t="n">
        <v>1129</v>
      </c>
      <c r="D363" s="53" t="n">
        <v>1129</v>
      </c>
      <c r="E363" s="52" t="n">
        <v>1163</v>
      </c>
      <c r="F363" s="53" t="n">
        <v>1163</v>
      </c>
      <c r="G363" s="49" t="n">
        <v>2292</v>
      </c>
    </row>
    <row r="364" customFormat="false" ht="13.8" hidden="false" customHeight="false" outlineLevel="0" collapsed="false">
      <c r="A364" s="40" t="s">
        <v>417</v>
      </c>
      <c r="B364" s="41"/>
      <c r="C364" s="42" t="n">
        <v>731</v>
      </c>
      <c r="D364" s="43" t="n">
        <v>731</v>
      </c>
      <c r="E364" s="42" t="n">
        <v>924</v>
      </c>
      <c r="F364" s="43" t="n">
        <v>924</v>
      </c>
      <c r="G364" s="44" t="n">
        <v>1655</v>
      </c>
    </row>
    <row r="365" customFormat="false" ht="13.8" hidden="false" customHeight="false" outlineLevel="0" collapsed="false">
      <c r="A365" s="45"/>
      <c r="B365" s="46" t="s">
        <v>418</v>
      </c>
      <c r="C365" s="47" t="n">
        <v>731</v>
      </c>
      <c r="D365" s="48" t="n">
        <v>731</v>
      </c>
      <c r="E365" s="47" t="n">
        <v>924</v>
      </c>
      <c r="F365" s="48" t="n">
        <v>924</v>
      </c>
      <c r="G365" s="49" t="n">
        <v>1655</v>
      </c>
    </row>
    <row r="366" customFormat="false" ht="13.8" hidden="false" customHeight="false" outlineLevel="0" collapsed="false">
      <c r="A366" s="40" t="s">
        <v>419</v>
      </c>
      <c r="B366" s="41"/>
      <c r="C366" s="50" t="n">
        <v>914</v>
      </c>
      <c r="D366" s="51" t="n">
        <v>914</v>
      </c>
      <c r="E366" s="50" t="n">
        <v>1165</v>
      </c>
      <c r="F366" s="51" t="n">
        <v>1165</v>
      </c>
      <c r="G366" s="44" t="n">
        <v>2079</v>
      </c>
    </row>
    <row r="367" customFormat="false" ht="13.8" hidden="false" customHeight="false" outlineLevel="0" collapsed="false">
      <c r="A367" s="45"/>
      <c r="B367" s="46" t="s">
        <v>420</v>
      </c>
      <c r="C367" s="52" t="n">
        <v>914</v>
      </c>
      <c r="D367" s="53" t="n">
        <v>914</v>
      </c>
      <c r="E367" s="52" t="n">
        <v>1165</v>
      </c>
      <c r="F367" s="53" t="n">
        <v>1165</v>
      </c>
      <c r="G367" s="49" t="n">
        <v>2079</v>
      </c>
    </row>
    <row r="368" customFormat="false" ht="13.8" hidden="false" customHeight="false" outlineLevel="0" collapsed="false">
      <c r="A368" s="40" t="s">
        <v>421</v>
      </c>
      <c r="B368" s="41"/>
      <c r="C368" s="42" t="n">
        <v>1115</v>
      </c>
      <c r="D368" s="43" t="n">
        <v>1115</v>
      </c>
      <c r="E368" s="42" t="n">
        <v>1072</v>
      </c>
      <c r="F368" s="43" t="n">
        <v>1072</v>
      </c>
      <c r="G368" s="44" t="n">
        <v>2187</v>
      </c>
    </row>
    <row r="369" customFormat="false" ht="13.8" hidden="false" customHeight="false" outlineLevel="0" collapsed="false">
      <c r="A369" s="45"/>
      <c r="B369" s="46" t="s">
        <v>422</v>
      </c>
      <c r="C369" s="47" t="n">
        <v>1115</v>
      </c>
      <c r="D369" s="48" t="n">
        <v>1115</v>
      </c>
      <c r="E369" s="47" t="n">
        <v>1072</v>
      </c>
      <c r="F369" s="48" t="n">
        <v>1072</v>
      </c>
      <c r="G369" s="49" t="n">
        <v>2187</v>
      </c>
    </row>
    <row r="370" customFormat="false" ht="13.8" hidden="false" customHeight="false" outlineLevel="0" collapsed="false">
      <c r="A370" s="40" t="s">
        <v>423</v>
      </c>
      <c r="B370" s="41"/>
      <c r="C370" s="50" t="n">
        <v>1546</v>
      </c>
      <c r="D370" s="51" t="n">
        <v>1546</v>
      </c>
      <c r="E370" s="50" t="n">
        <v>1610</v>
      </c>
      <c r="F370" s="51" t="n">
        <v>1610</v>
      </c>
      <c r="G370" s="44" t="n">
        <v>3156</v>
      </c>
    </row>
    <row r="371" customFormat="false" ht="13.8" hidden="false" customHeight="false" outlineLevel="0" collapsed="false">
      <c r="A371" s="45"/>
      <c r="B371" s="46" t="s">
        <v>424</v>
      </c>
      <c r="C371" s="52" t="n">
        <v>1546</v>
      </c>
      <c r="D371" s="53" t="n">
        <v>1546</v>
      </c>
      <c r="E371" s="52" t="n">
        <v>1610</v>
      </c>
      <c r="F371" s="53" t="n">
        <v>1610</v>
      </c>
      <c r="G371" s="49" t="n">
        <v>3156</v>
      </c>
    </row>
    <row r="372" customFormat="false" ht="13.8" hidden="false" customHeight="false" outlineLevel="0" collapsed="false">
      <c r="A372" s="40" t="s">
        <v>425</v>
      </c>
      <c r="B372" s="41"/>
      <c r="C372" s="42" t="n">
        <v>1436</v>
      </c>
      <c r="D372" s="43" t="n">
        <v>1436</v>
      </c>
      <c r="E372" s="42" t="n">
        <v>1822</v>
      </c>
      <c r="F372" s="43" t="n">
        <v>1822</v>
      </c>
      <c r="G372" s="44" t="n">
        <v>3258</v>
      </c>
    </row>
    <row r="373" customFormat="false" ht="13.8" hidden="false" customHeight="false" outlineLevel="0" collapsed="false">
      <c r="A373" s="45"/>
      <c r="B373" s="46" t="s">
        <v>426</v>
      </c>
      <c r="C373" s="47" t="n">
        <v>1436</v>
      </c>
      <c r="D373" s="48" t="n">
        <v>1436</v>
      </c>
      <c r="E373" s="47" t="n">
        <v>1822</v>
      </c>
      <c r="F373" s="48" t="n">
        <v>1822</v>
      </c>
      <c r="G373" s="49" t="n">
        <v>3258</v>
      </c>
    </row>
    <row r="374" customFormat="false" ht="13.8" hidden="false" customHeight="false" outlineLevel="0" collapsed="false">
      <c r="A374" s="40" t="s">
        <v>427</v>
      </c>
      <c r="B374" s="41"/>
      <c r="C374" s="50" t="n">
        <v>1523</v>
      </c>
      <c r="D374" s="51" t="n">
        <v>1523</v>
      </c>
      <c r="E374" s="50" t="n">
        <v>1723</v>
      </c>
      <c r="F374" s="51" t="n">
        <v>1723</v>
      </c>
      <c r="G374" s="44" t="n">
        <v>3246</v>
      </c>
    </row>
    <row r="375" customFormat="false" ht="13.8" hidden="false" customHeight="false" outlineLevel="0" collapsed="false">
      <c r="A375" s="45"/>
      <c r="B375" s="46" t="s">
        <v>428</v>
      </c>
      <c r="C375" s="52" t="n">
        <v>1523</v>
      </c>
      <c r="D375" s="53" t="n">
        <v>1523</v>
      </c>
      <c r="E375" s="52" t="n">
        <v>1723</v>
      </c>
      <c r="F375" s="53" t="n">
        <v>1723</v>
      </c>
      <c r="G375" s="49" t="n">
        <v>3246</v>
      </c>
    </row>
    <row r="376" customFormat="false" ht="13.8" hidden="false" customHeight="false" outlineLevel="0" collapsed="false">
      <c r="A376" s="40" t="s">
        <v>429</v>
      </c>
      <c r="B376" s="41"/>
      <c r="C376" s="42" t="n">
        <v>770</v>
      </c>
      <c r="D376" s="43" t="n">
        <v>770</v>
      </c>
      <c r="E376" s="42" t="n">
        <v>1110</v>
      </c>
      <c r="F376" s="43" t="n">
        <v>1110</v>
      </c>
      <c r="G376" s="44" t="n">
        <v>1880</v>
      </c>
    </row>
    <row r="377" customFormat="false" ht="13.8" hidden="false" customHeight="false" outlineLevel="0" collapsed="false">
      <c r="A377" s="45"/>
      <c r="B377" s="46" t="s">
        <v>430</v>
      </c>
      <c r="C377" s="47" t="n">
        <v>770</v>
      </c>
      <c r="D377" s="48" t="n">
        <v>770</v>
      </c>
      <c r="E377" s="47" t="n">
        <v>1110</v>
      </c>
      <c r="F377" s="48" t="n">
        <v>1110</v>
      </c>
      <c r="G377" s="49" t="n">
        <v>1880</v>
      </c>
    </row>
    <row r="378" customFormat="false" ht="13.8" hidden="false" customHeight="false" outlineLevel="0" collapsed="false">
      <c r="A378" s="40" t="s">
        <v>431</v>
      </c>
      <c r="B378" s="41"/>
      <c r="C378" s="50" t="n">
        <v>621</v>
      </c>
      <c r="D378" s="51" t="n">
        <v>621</v>
      </c>
      <c r="E378" s="50" t="n">
        <v>828</v>
      </c>
      <c r="F378" s="51" t="n">
        <v>828</v>
      </c>
      <c r="G378" s="44" t="n">
        <v>1449</v>
      </c>
    </row>
    <row r="379" customFormat="false" ht="13.8" hidden="false" customHeight="false" outlineLevel="0" collapsed="false">
      <c r="A379" s="45"/>
      <c r="B379" s="46" t="s">
        <v>432</v>
      </c>
      <c r="C379" s="52" t="n">
        <v>621</v>
      </c>
      <c r="D379" s="53" t="n">
        <v>621</v>
      </c>
      <c r="E379" s="52" t="n">
        <v>828</v>
      </c>
      <c r="F379" s="53" t="n">
        <v>828</v>
      </c>
      <c r="G379" s="49" t="n">
        <v>1449</v>
      </c>
    </row>
    <row r="380" customFormat="false" ht="13.8" hidden="false" customHeight="false" outlineLevel="0" collapsed="false">
      <c r="A380" s="40" t="s">
        <v>433</v>
      </c>
      <c r="B380" s="41"/>
      <c r="C380" s="42" t="n">
        <v>506</v>
      </c>
      <c r="D380" s="43" t="n">
        <v>506</v>
      </c>
      <c r="E380" s="42" t="n">
        <v>459</v>
      </c>
      <c r="F380" s="43" t="n">
        <v>459</v>
      </c>
      <c r="G380" s="44" t="n">
        <v>965</v>
      </c>
    </row>
    <row r="381" customFormat="false" ht="13.8" hidden="false" customHeight="false" outlineLevel="0" collapsed="false">
      <c r="A381" s="45"/>
      <c r="B381" s="46" t="s">
        <v>434</v>
      </c>
      <c r="C381" s="47" t="n">
        <v>506</v>
      </c>
      <c r="D381" s="48" t="n">
        <v>506</v>
      </c>
      <c r="E381" s="47" t="n">
        <v>459</v>
      </c>
      <c r="F381" s="48" t="n">
        <v>459</v>
      </c>
      <c r="G381" s="49" t="n">
        <v>965</v>
      </c>
    </row>
    <row r="382" customFormat="false" ht="13.8" hidden="false" customHeight="false" outlineLevel="0" collapsed="false">
      <c r="A382" s="40" t="s">
        <v>435</v>
      </c>
      <c r="B382" s="41"/>
      <c r="C382" s="50" t="n">
        <v>1227</v>
      </c>
      <c r="D382" s="51" t="n">
        <v>1227</v>
      </c>
      <c r="E382" s="50" t="n">
        <v>1152</v>
      </c>
      <c r="F382" s="51" t="n">
        <v>1152</v>
      </c>
      <c r="G382" s="44" t="n">
        <v>2379</v>
      </c>
    </row>
    <row r="383" customFormat="false" ht="13.8" hidden="false" customHeight="false" outlineLevel="0" collapsed="false">
      <c r="A383" s="45"/>
      <c r="B383" s="46" t="s">
        <v>436</v>
      </c>
      <c r="C383" s="52" t="n">
        <v>1227</v>
      </c>
      <c r="D383" s="53" t="n">
        <v>1227</v>
      </c>
      <c r="E383" s="52" t="n">
        <v>1152</v>
      </c>
      <c r="F383" s="53" t="n">
        <v>1152</v>
      </c>
      <c r="G383" s="49" t="n">
        <v>2379</v>
      </c>
    </row>
    <row r="384" customFormat="false" ht="13.8" hidden="false" customHeight="false" outlineLevel="0" collapsed="false">
      <c r="A384" s="40" t="s">
        <v>437</v>
      </c>
      <c r="B384" s="41"/>
      <c r="C384" s="42" t="n">
        <v>5224</v>
      </c>
      <c r="D384" s="43" t="n">
        <v>5224</v>
      </c>
      <c r="E384" s="42" t="n">
        <v>5953</v>
      </c>
      <c r="F384" s="43" t="n">
        <v>5953</v>
      </c>
      <c r="G384" s="44" t="n">
        <v>11177</v>
      </c>
    </row>
    <row r="385" customFormat="false" ht="13.8" hidden="false" customHeight="false" outlineLevel="0" collapsed="false">
      <c r="A385" s="45"/>
      <c r="B385" s="46" t="s">
        <v>438</v>
      </c>
      <c r="C385" s="47" t="n">
        <v>5224</v>
      </c>
      <c r="D385" s="48" t="n">
        <v>5224</v>
      </c>
      <c r="E385" s="47" t="n">
        <v>5953</v>
      </c>
      <c r="F385" s="48" t="n">
        <v>5953</v>
      </c>
      <c r="G385" s="49" t="n">
        <v>11177</v>
      </c>
    </row>
    <row r="386" customFormat="false" ht="13.8" hidden="false" customHeight="false" outlineLevel="0" collapsed="false">
      <c r="A386" s="40" t="s">
        <v>439</v>
      </c>
      <c r="B386" s="41"/>
      <c r="C386" s="50" t="n">
        <v>2775</v>
      </c>
      <c r="D386" s="51" t="n">
        <v>2775</v>
      </c>
      <c r="E386" s="50" t="n">
        <v>2469</v>
      </c>
      <c r="F386" s="51" t="n">
        <v>2469</v>
      </c>
      <c r="G386" s="44" t="n">
        <v>5244</v>
      </c>
    </row>
    <row r="387" customFormat="false" ht="13.8" hidden="false" customHeight="false" outlineLevel="0" collapsed="false">
      <c r="A387" s="45"/>
      <c r="B387" s="46" t="s">
        <v>440</v>
      </c>
      <c r="C387" s="52" t="n">
        <v>2775</v>
      </c>
      <c r="D387" s="53" t="n">
        <v>2775</v>
      </c>
      <c r="E387" s="52" t="n">
        <v>2469</v>
      </c>
      <c r="F387" s="53" t="n">
        <v>2469</v>
      </c>
      <c r="G387" s="49" t="n">
        <v>5244</v>
      </c>
    </row>
    <row r="388" customFormat="false" ht="13.8" hidden="false" customHeight="false" outlineLevel="0" collapsed="false">
      <c r="A388" s="40" t="s">
        <v>441</v>
      </c>
      <c r="B388" s="41"/>
      <c r="C388" s="42" t="n">
        <v>3451</v>
      </c>
      <c r="D388" s="43" t="n">
        <v>3451</v>
      </c>
      <c r="E388" s="42" t="n">
        <v>3385</v>
      </c>
      <c r="F388" s="43" t="n">
        <v>3385</v>
      </c>
      <c r="G388" s="44" t="n">
        <v>6836</v>
      </c>
    </row>
    <row r="389" customFormat="false" ht="13.8" hidden="false" customHeight="false" outlineLevel="0" collapsed="false">
      <c r="A389" s="45"/>
      <c r="B389" s="46" t="s">
        <v>442</v>
      </c>
      <c r="C389" s="47" t="n">
        <v>3451</v>
      </c>
      <c r="D389" s="48" t="n">
        <v>3451</v>
      </c>
      <c r="E389" s="47" t="n">
        <v>3385</v>
      </c>
      <c r="F389" s="48" t="n">
        <v>3385</v>
      </c>
      <c r="G389" s="49" t="n">
        <v>6836</v>
      </c>
    </row>
    <row r="390" customFormat="false" ht="13.8" hidden="false" customHeight="false" outlineLevel="0" collapsed="false">
      <c r="A390" s="40" t="s">
        <v>443</v>
      </c>
      <c r="B390" s="41"/>
      <c r="C390" s="50" t="n">
        <v>2784</v>
      </c>
      <c r="D390" s="51" t="n">
        <v>2784</v>
      </c>
      <c r="E390" s="50" t="n">
        <v>3024</v>
      </c>
      <c r="F390" s="51" t="n">
        <v>3024</v>
      </c>
      <c r="G390" s="44" t="n">
        <v>5808</v>
      </c>
    </row>
    <row r="391" customFormat="false" ht="13.8" hidden="false" customHeight="false" outlineLevel="0" collapsed="false">
      <c r="A391" s="45"/>
      <c r="B391" s="46" t="s">
        <v>444</v>
      </c>
      <c r="C391" s="52" t="n">
        <v>2784</v>
      </c>
      <c r="D391" s="53" t="n">
        <v>2784</v>
      </c>
      <c r="E391" s="52" t="n">
        <v>3024</v>
      </c>
      <c r="F391" s="53" t="n">
        <v>3024</v>
      </c>
      <c r="G391" s="49" t="n">
        <v>5808</v>
      </c>
    </row>
    <row r="392" customFormat="false" ht="13.8" hidden="false" customHeight="false" outlineLevel="0" collapsed="false">
      <c r="A392" s="40" t="s">
        <v>445</v>
      </c>
      <c r="B392" s="41"/>
      <c r="C392" s="42" t="n">
        <v>2276</v>
      </c>
      <c r="D392" s="43" t="n">
        <v>2276</v>
      </c>
      <c r="E392" s="42" t="n">
        <v>2539</v>
      </c>
      <c r="F392" s="43" t="n">
        <v>2539</v>
      </c>
      <c r="G392" s="44" t="n">
        <v>4815</v>
      </c>
    </row>
    <row r="393" customFormat="false" ht="13.8" hidden="false" customHeight="false" outlineLevel="0" collapsed="false">
      <c r="A393" s="45"/>
      <c r="B393" s="46" t="s">
        <v>446</v>
      </c>
      <c r="C393" s="47" t="n">
        <v>2276</v>
      </c>
      <c r="D393" s="48" t="n">
        <v>2276</v>
      </c>
      <c r="E393" s="47" t="n">
        <v>2539</v>
      </c>
      <c r="F393" s="48" t="n">
        <v>2539</v>
      </c>
      <c r="G393" s="49" t="n">
        <v>4815</v>
      </c>
    </row>
    <row r="394" customFormat="false" ht="13.8" hidden="false" customHeight="false" outlineLevel="0" collapsed="false">
      <c r="A394" s="40" t="s">
        <v>447</v>
      </c>
      <c r="B394" s="41"/>
      <c r="C394" s="50" t="n">
        <v>4416</v>
      </c>
      <c r="D394" s="51" t="n">
        <v>4416</v>
      </c>
      <c r="E394" s="50" t="n">
        <v>4962</v>
      </c>
      <c r="F394" s="51" t="n">
        <v>4962</v>
      </c>
      <c r="G394" s="44" t="n">
        <v>9378</v>
      </c>
    </row>
    <row r="395" customFormat="false" ht="13.8" hidden="false" customHeight="false" outlineLevel="0" collapsed="false">
      <c r="A395" s="45"/>
      <c r="B395" s="46" t="s">
        <v>448</v>
      </c>
      <c r="C395" s="52" t="n">
        <v>4416</v>
      </c>
      <c r="D395" s="53" t="n">
        <v>4416</v>
      </c>
      <c r="E395" s="52" t="n">
        <v>4962</v>
      </c>
      <c r="F395" s="53" t="n">
        <v>4962</v>
      </c>
      <c r="G395" s="49" t="n">
        <v>9378</v>
      </c>
    </row>
    <row r="396" customFormat="false" ht="13.8" hidden="false" customHeight="false" outlineLevel="0" collapsed="false">
      <c r="A396" s="40" t="s">
        <v>449</v>
      </c>
      <c r="B396" s="41"/>
      <c r="C396" s="42" t="n">
        <v>1141</v>
      </c>
      <c r="D396" s="43" t="n">
        <v>1141</v>
      </c>
      <c r="E396" s="42" t="n">
        <v>1440</v>
      </c>
      <c r="F396" s="43" t="n">
        <v>1440</v>
      </c>
      <c r="G396" s="44" t="n">
        <v>2581</v>
      </c>
    </row>
    <row r="397" customFormat="false" ht="13.8" hidden="false" customHeight="false" outlineLevel="0" collapsed="false">
      <c r="A397" s="45"/>
      <c r="B397" s="46" t="s">
        <v>450</v>
      </c>
      <c r="C397" s="47" t="n">
        <v>1141</v>
      </c>
      <c r="D397" s="48" t="n">
        <v>1141</v>
      </c>
      <c r="E397" s="47" t="n">
        <v>1440</v>
      </c>
      <c r="F397" s="48" t="n">
        <v>1440</v>
      </c>
      <c r="G397" s="49" t="n">
        <v>2581</v>
      </c>
    </row>
    <row r="398" customFormat="false" ht="13.8" hidden="false" customHeight="false" outlineLevel="0" collapsed="false">
      <c r="A398" s="40" t="s">
        <v>451</v>
      </c>
      <c r="B398" s="41"/>
      <c r="C398" s="50" t="n">
        <v>2438</v>
      </c>
      <c r="D398" s="51" t="n">
        <v>2438</v>
      </c>
      <c r="E398" s="50" t="n">
        <v>1800</v>
      </c>
      <c r="F398" s="51" t="n">
        <v>1800</v>
      </c>
      <c r="G398" s="44" t="n">
        <v>4238</v>
      </c>
    </row>
    <row r="399" customFormat="false" ht="13.8" hidden="false" customHeight="false" outlineLevel="0" collapsed="false">
      <c r="A399" s="45"/>
      <c r="B399" s="46" t="s">
        <v>452</v>
      </c>
      <c r="C399" s="52" t="n">
        <v>2438</v>
      </c>
      <c r="D399" s="53" t="n">
        <v>2438</v>
      </c>
      <c r="E399" s="52" t="n">
        <v>1800</v>
      </c>
      <c r="F399" s="53" t="n">
        <v>1800</v>
      </c>
      <c r="G399" s="49" t="n">
        <v>4238</v>
      </c>
    </row>
    <row r="400" customFormat="false" ht="13.8" hidden="false" customHeight="false" outlineLevel="0" collapsed="false">
      <c r="A400" s="40" t="s">
        <v>453</v>
      </c>
      <c r="B400" s="41"/>
      <c r="C400" s="42" t="n">
        <v>842</v>
      </c>
      <c r="D400" s="43" t="n">
        <v>842</v>
      </c>
      <c r="E400" s="42" t="n">
        <v>904</v>
      </c>
      <c r="F400" s="43" t="n">
        <v>904</v>
      </c>
      <c r="G400" s="44" t="n">
        <v>1746</v>
      </c>
    </row>
    <row r="401" customFormat="false" ht="13.8" hidden="false" customHeight="false" outlineLevel="0" collapsed="false">
      <c r="A401" s="45"/>
      <c r="B401" s="46" t="s">
        <v>454</v>
      </c>
      <c r="C401" s="47" t="n">
        <v>842</v>
      </c>
      <c r="D401" s="48" t="n">
        <v>842</v>
      </c>
      <c r="E401" s="47" t="n">
        <v>904</v>
      </c>
      <c r="F401" s="48" t="n">
        <v>904</v>
      </c>
      <c r="G401" s="49" t="n">
        <v>1746</v>
      </c>
    </row>
    <row r="402" customFormat="false" ht="13.8" hidden="false" customHeight="false" outlineLevel="0" collapsed="false">
      <c r="A402" s="40" t="s">
        <v>455</v>
      </c>
      <c r="B402" s="41"/>
      <c r="C402" s="50" t="n">
        <v>2202</v>
      </c>
      <c r="D402" s="51" t="n">
        <v>2202</v>
      </c>
      <c r="E402" s="50" t="n">
        <v>2479</v>
      </c>
      <c r="F402" s="51" t="n">
        <v>2479</v>
      </c>
      <c r="G402" s="44" t="n">
        <v>4681</v>
      </c>
    </row>
    <row r="403" customFormat="false" ht="13.8" hidden="false" customHeight="false" outlineLevel="0" collapsed="false">
      <c r="A403" s="45"/>
      <c r="B403" s="46" t="s">
        <v>456</v>
      </c>
      <c r="C403" s="52" t="n">
        <v>2202</v>
      </c>
      <c r="D403" s="53" t="n">
        <v>2202</v>
      </c>
      <c r="E403" s="52" t="n">
        <v>2479</v>
      </c>
      <c r="F403" s="53" t="n">
        <v>2479</v>
      </c>
      <c r="G403" s="49" t="n">
        <v>4681</v>
      </c>
    </row>
    <row r="404" customFormat="false" ht="13.8" hidden="false" customHeight="false" outlineLevel="0" collapsed="false">
      <c r="A404" s="40" t="s">
        <v>457</v>
      </c>
      <c r="B404" s="41"/>
      <c r="C404" s="42" t="n">
        <v>805</v>
      </c>
      <c r="D404" s="43" t="n">
        <v>805</v>
      </c>
      <c r="E404" s="42" t="n">
        <v>703</v>
      </c>
      <c r="F404" s="43" t="n">
        <v>703</v>
      </c>
      <c r="G404" s="44" t="n">
        <v>1508</v>
      </c>
    </row>
    <row r="405" customFormat="false" ht="13.8" hidden="false" customHeight="false" outlineLevel="0" collapsed="false">
      <c r="A405" s="45"/>
      <c r="B405" s="46" t="s">
        <v>458</v>
      </c>
      <c r="C405" s="47" t="n">
        <v>805</v>
      </c>
      <c r="D405" s="48" t="n">
        <v>805</v>
      </c>
      <c r="E405" s="47" t="n">
        <v>703</v>
      </c>
      <c r="F405" s="48" t="n">
        <v>703</v>
      </c>
      <c r="G405" s="49" t="n">
        <v>1508</v>
      </c>
    </row>
    <row r="406" customFormat="false" ht="13.8" hidden="false" customHeight="false" outlineLevel="0" collapsed="false">
      <c r="A406" s="40" t="s">
        <v>459</v>
      </c>
      <c r="B406" s="41"/>
      <c r="C406" s="50" t="n">
        <v>1613</v>
      </c>
      <c r="D406" s="51" t="n">
        <v>1613</v>
      </c>
      <c r="E406" s="50" t="n">
        <v>1616</v>
      </c>
      <c r="F406" s="51" t="n">
        <v>1616</v>
      </c>
      <c r="G406" s="44" t="n">
        <v>3229</v>
      </c>
    </row>
    <row r="407" customFormat="false" ht="13.8" hidden="false" customHeight="false" outlineLevel="0" collapsed="false">
      <c r="A407" s="45"/>
      <c r="B407" s="46" t="s">
        <v>460</v>
      </c>
      <c r="C407" s="52" t="n">
        <v>1613</v>
      </c>
      <c r="D407" s="53" t="n">
        <v>1613</v>
      </c>
      <c r="E407" s="52" t="n">
        <v>1616</v>
      </c>
      <c r="F407" s="53" t="n">
        <v>1616</v>
      </c>
      <c r="G407" s="49" t="n">
        <v>3229</v>
      </c>
    </row>
    <row r="408" customFormat="false" ht="13.8" hidden="false" customHeight="false" outlineLevel="0" collapsed="false">
      <c r="A408" s="40" t="s">
        <v>461</v>
      </c>
      <c r="B408" s="41"/>
      <c r="C408" s="42" t="n">
        <v>1614</v>
      </c>
      <c r="D408" s="43" t="n">
        <v>1614</v>
      </c>
      <c r="E408" s="42" t="n">
        <v>1437</v>
      </c>
      <c r="F408" s="43" t="n">
        <v>1437</v>
      </c>
      <c r="G408" s="44" t="n">
        <v>3051</v>
      </c>
    </row>
    <row r="409" customFormat="false" ht="13.8" hidden="false" customHeight="false" outlineLevel="0" collapsed="false">
      <c r="A409" s="45"/>
      <c r="B409" s="46" t="s">
        <v>462</v>
      </c>
      <c r="C409" s="47" t="n">
        <v>1614</v>
      </c>
      <c r="D409" s="48" t="n">
        <v>1614</v>
      </c>
      <c r="E409" s="47" t="n">
        <v>1437</v>
      </c>
      <c r="F409" s="48" t="n">
        <v>1437</v>
      </c>
      <c r="G409" s="49" t="n">
        <v>3051</v>
      </c>
    </row>
    <row r="410" customFormat="false" ht="13.8" hidden="false" customHeight="false" outlineLevel="0" collapsed="false">
      <c r="A410" s="40" t="s">
        <v>463</v>
      </c>
      <c r="B410" s="41"/>
      <c r="C410" s="50" t="n">
        <v>1106</v>
      </c>
      <c r="D410" s="51" t="n">
        <v>1106</v>
      </c>
      <c r="E410" s="50" t="n">
        <v>733</v>
      </c>
      <c r="F410" s="51" t="n">
        <v>733</v>
      </c>
      <c r="G410" s="44" t="n">
        <v>1839</v>
      </c>
    </row>
    <row r="411" customFormat="false" ht="13.8" hidden="false" customHeight="false" outlineLevel="0" collapsed="false">
      <c r="A411" s="45"/>
      <c r="B411" s="46" t="s">
        <v>464</v>
      </c>
      <c r="C411" s="52" t="n">
        <v>1106</v>
      </c>
      <c r="D411" s="53" t="n">
        <v>1106</v>
      </c>
      <c r="E411" s="52" t="n">
        <v>733</v>
      </c>
      <c r="F411" s="53" t="n">
        <v>733</v>
      </c>
      <c r="G411" s="49" t="n">
        <v>1839</v>
      </c>
    </row>
    <row r="412" customFormat="false" ht="13.8" hidden="false" customHeight="false" outlineLevel="0" collapsed="false">
      <c r="A412" s="40" t="s">
        <v>465</v>
      </c>
      <c r="B412" s="41"/>
      <c r="C412" s="42" t="n">
        <v>1091</v>
      </c>
      <c r="D412" s="43" t="n">
        <v>1091</v>
      </c>
      <c r="E412" s="42" t="n">
        <v>911</v>
      </c>
      <c r="F412" s="43" t="n">
        <v>911</v>
      </c>
      <c r="G412" s="44" t="n">
        <v>2002</v>
      </c>
    </row>
    <row r="413" customFormat="false" ht="13.8" hidden="false" customHeight="false" outlineLevel="0" collapsed="false">
      <c r="A413" s="45"/>
      <c r="B413" s="46" t="s">
        <v>466</v>
      </c>
      <c r="C413" s="47" t="n">
        <v>1091</v>
      </c>
      <c r="D413" s="48" t="n">
        <v>1091</v>
      </c>
      <c r="E413" s="47" t="n">
        <v>911</v>
      </c>
      <c r="F413" s="48" t="n">
        <v>911</v>
      </c>
      <c r="G413" s="49" t="n">
        <v>2002</v>
      </c>
    </row>
    <row r="414" customFormat="false" ht="13.8" hidden="false" customHeight="false" outlineLevel="0" collapsed="false">
      <c r="A414" s="40" t="s">
        <v>467</v>
      </c>
      <c r="B414" s="41"/>
      <c r="C414" s="50" t="n">
        <v>1686</v>
      </c>
      <c r="D414" s="51" t="n">
        <v>1686</v>
      </c>
      <c r="E414" s="50" t="n">
        <v>1609</v>
      </c>
      <c r="F414" s="51" t="n">
        <v>1609</v>
      </c>
      <c r="G414" s="44" t="n">
        <v>3295</v>
      </c>
    </row>
    <row r="415" customFormat="false" ht="13.8" hidden="false" customHeight="false" outlineLevel="0" collapsed="false">
      <c r="A415" s="45"/>
      <c r="B415" s="46" t="s">
        <v>468</v>
      </c>
      <c r="C415" s="52" t="n">
        <v>1686</v>
      </c>
      <c r="D415" s="53" t="n">
        <v>1686</v>
      </c>
      <c r="E415" s="52" t="n">
        <v>1609</v>
      </c>
      <c r="F415" s="53" t="n">
        <v>1609</v>
      </c>
      <c r="G415" s="49" t="n">
        <v>3295</v>
      </c>
    </row>
    <row r="416" customFormat="false" ht="13.8" hidden="false" customHeight="false" outlineLevel="0" collapsed="false">
      <c r="A416" s="40" t="s">
        <v>469</v>
      </c>
      <c r="B416" s="41"/>
      <c r="C416" s="42" t="n">
        <v>467</v>
      </c>
      <c r="D416" s="43" t="n">
        <v>467</v>
      </c>
      <c r="E416" s="42" t="n">
        <v>522</v>
      </c>
      <c r="F416" s="43" t="n">
        <v>522</v>
      </c>
      <c r="G416" s="44" t="n">
        <v>989</v>
      </c>
    </row>
    <row r="417" customFormat="false" ht="13.8" hidden="false" customHeight="false" outlineLevel="0" collapsed="false">
      <c r="A417" s="45"/>
      <c r="B417" s="46" t="s">
        <v>470</v>
      </c>
      <c r="C417" s="47" t="n">
        <v>467</v>
      </c>
      <c r="D417" s="48" t="n">
        <v>467</v>
      </c>
      <c r="E417" s="47" t="n">
        <v>522</v>
      </c>
      <c r="F417" s="48" t="n">
        <v>522</v>
      </c>
      <c r="G417" s="49" t="n">
        <v>989</v>
      </c>
    </row>
    <row r="418" customFormat="false" ht="13.8" hidden="false" customHeight="false" outlineLevel="0" collapsed="false">
      <c r="A418" s="40" t="s">
        <v>471</v>
      </c>
      <c r="B418" s="41"/>
      <c r="C418" s="50" t="n">
        <v>1702</v>
      </c>
      <c r="D418" s="51" t="n">
        <v>1702</v>
      </c>
      <c r="E418" s="50" t="n">
        <v>1402</v>
      </c>
      <c r="F418" s="51" t="n">
        <v>1402</v>
      </c>
      <c r="G418" s="44" t="n">
        <v>3104</v>
      </c>
    </row>
    <row r="419" customFormat="false" ht="13.8" hidden="false" customHeight="false" outlineLevel="0" collapsed="false">
      <c r="A419" s="45"/>
      <c r="B419" s="46" t="s">
        <v>472</v>
      </c>
      <c r="C419" s="52" t="n">
        <v>1702</v>
      </c>
      <c r="D419" s="53" t="n">
        <v>1702</v>
      </c>
      <c r="E419" s="52" t="n">
        <v>1402</v>
      </c>
      <c r="F419" s="53" t="n">
        <v>1402</v>
      </c>
      <c r="G419" s="49" t="n">
        <v>3104</v>
      </c>
    </row>
    <row r="420" customFormat="false" ht="13.8" hidden="false" customHeight="false" outlineLevel="0" collapsed="false">
      <c r="A420" s="40" t="s">
        <v>473</v>
      </c>
      <c r="B420" s="41"/>
      <c r="C420" s="42" t="n">
        <v>627</v>
      </c>
      <c r="D420" s="43" t="n">
        <v>627</v>
      </c>
      <c r="E420" s="42" t="n">
        <v>709</v>
      </c>
      <c r="F420" s="43" t="n">
        <v>709</v>
      </c>
      <c r="G420" s="44" t="n">
        <v>1336</v>
      </c>
    </row>
    <row r="421" customFormat="false" ht="13.8" hidden="false" customHeight="false" outlineLevel="0" collapsed="false">
      <c r="A421" s="45"/>
      <c r="B421" s="46" t="s">
        <v>474</v>
      </c>
      <c r="C421" s="47" t="n">
        <v>627</v>
      </c>
      <c r="D421" s="48" t="n">
        <v>627</v>
      </c>
      <c r="E421" s="47" t="n">
        <v>709</v>
      </c>
      <c r="F421" s="48" t="n">
        <v>709</v>
      </c>
      <c r="G421" s="49" t="n">
        <v>1336</v>
      </c>
    </row>
    <row r="422" customFormat="false" ht="13.8" hidden="false" customHeight="false" outlineLevel="0" collapsed="false">
      <c r="A422" s="40" t="s">
        <v>475</v>
      </c>
      <c r="B422" s="41"/>
      <c r="C422" s="50" t="n">
        <v>1504</v>
      </c>
      <c r="D422" s="51" t="n">
        <v>1504</v>
      </c>
      <c r="E422" s="50" t="n">
        <v>1414</v>
      </c>
      <c r="F422" s="51" t="n">
        <v>1414</v>
      </c>
      <c r="G422" s="44" t="n">
        <v>2918</v>
      </c>
    </row>
    <row r="423" customFormat="false" ht="13.8" hidden="false" customHeight="false" outlineLevel="0" collapsed="false">
      <c r="A423" s="45"/>
      <c r="B423" s="46" t="s">
        <v>476</v>
      </c>
      <c r="C423" s="52" t="n">
        <v>1504</v>
      </c>
      <c r="D423" s="53" t="n">
        <v>1504</v>
      </c>
      <c r="E423" s="52" t="n">
        <v>1414</v>
      </c>
      <c r="F423" s="53" t="n">
        <v>1414</v>
      </c>
      <c r="G423" s="49" t="n">
        <v>2918</v>
      </c>
    </row>
    <row r="424" customFormat="false" ht="13.8" hidden="false" customHeight="false" outlineLevel="0" collapsed="false">
      <c r="A424" s="40" t="s">
        <v>477</v>
      </c>
      <c r="B424" s="41"/>
      <c r="C424" s="42" t="n">
        <v>1601</v>
      </c>
      <c r="D424" s="43" t="n">
        <v>1601</v>
      </c>
      <c r="E424" s="42" t="n">
        <v>1332</v>
      </c>
      <c r="F424" s="43" t="n">
        <v>1332</v>
      </c>
      <c r="G424" s="44" t="n">
        <v>2933</v>
      </c>
    </row>
    <row r="425" customFormat="false" ht="13.8" hidden="false" customHeight="false" outlineLevel="0" collapsed="false">
      <c r="A425" s="45"/>
      <c r="B425" s="46" t="s">
        <v>361</v>
      </c>
      <c r="C425" s="47" t="n">
        <v>1601</v>
      </c>
      <c r="D425" s="48" t="n">
        <v>1601</v>
      </c>
      <c r="E425" s="47" t="n">
        <v>1332</v>
      </c>
      <c r="F425" s="48" t="n">
        <v>1332</v>
      </c>
      <c r="G425" s="49" t="n">
        <v>2933</v>
      </c>
    </row>
    <row r="426" customFormat="false" ht="13.8" hidden="false" customHeight="false" outlineLevel="0" collapsed="false">
      <c r="A426" s="40" t="s">
        <v>478</v>
      </c>
      <c r="B426" s="41"/>
      <c r="C426" s="50" t="n">
        <v>2864</v>
      </c>
      <c r="D426" s="51" t="n">
        <v>2864</v>
      </c>
      <c r="E426" s="50" t="n">
        <v>2194</v>
      </c>
      <c r="F426" s="51" t="n">
        <v>2194</v>
      </c>
      <c r="G426" s="44" t="n">
        <v>5058</v>
      </c>
    </row>
    <row r="427" customFormat="false" ht="13.8" hidden="false" customHeight="false" outlineLevel="0" collapsed="false">
      <c r="A427" s="45"/>
      <c r="B427" s="46" t="s">
        <v>479</v>
      </c>
      <c r="C427" s="52" t="n">
        <v>2864</v>
      </c>
      <c r="D427" s="53" t="n">
        <v>2864</v>
      </c>
      <c r="E427" s="52" t="n">
        <v>2194</v>
      </c>
      <c r="F427" s="53" t="n">
        <v>2194</v>
      </c>
      <c r="G427" s="49" t="n">
        <v>5058</v>
      </c>
    </row>
    <row r="428" customFormat="false" ht="13.8" hidden="false" customHeight="false" outlineLevel="0" collapsed="false">
      <c r="A428" s="40" t="s">
        <v>480</v>
      </c>
      <c r="B428" s="41"/>
      <c r="C428" s="42" t="n">
        <v>1126</v>
      </c>
      <c r="D428" s="43" t="n">
        <v>1126</v>
      </c>
      <c r="E428" s="42" t="n">
        <v>1017</v>
      </c>
      <c r="F428" s="43" t="n">
        <v>1017</v>
      </c>
      <c r="G428" s="44" t="n">
        <v>2143</v>
      </c>
    </row>
    <row r="429" customFormat="false" ht="13.8" hidden="false" customHeight="false" outlineLevel="0" collapsed="false">
      <c r="A429" s="45"/>
      <c r="B429" s="46" t="s">
        <v>481</v>
      </c>
      <c r="C429" s="47" t="n">
        <v>1126</v>
      </c>
      <c r="D429" s="48" t="n">
        <v>1126</v>
      </c>
      <c r="E429" s="47" t="n">
        <v>1017</v>
      </c>
      <c r="F429" s="48" t="n">
        <v>1017</v>
      </c>
      <c r="G429" s="49" t="n">
        <v>2143</v>
      </c>
    </row>
    <row r="430" customFormat="false" ht="13.8" hidden="false" customHeight="false" outlineLevel="0" collapsed="false">
      <c r="A430" s="40" t="s">
        <v>482</v>
      </c>
      <c r="B430" s="41"/>
      <c r="C430" s="50" t="n">
        <v>1611</v>
      </c>
      <c r="D430" s="51" t="n">
        <v>1611</v>
      </c>
      <c r="E430" s="50" t="n">
        <v>1282</v>
      </c>
      <c r="F430" s="51" t="n">
        <v>1282</v>
      </c>
      <c r="G430" s="44" t="n">
        <v>2893</v>
      </c>
    </row>
    <row r="431" customFormat="false" ht="13.8" hidden="false" customHeight="false" outlineLevel="0" collapsed="false">
      <c r="A431" s="45"/>
      <c r="B431" s="46" t="s">
        <v>483</v>
      </c>
      <c r="C431" s="52" t="n">
        <v>1611</v>
      </c>
      <c r="D431" s="53" t="n">
        <v>1611</v>
      </c>
      <c r="E431" s="52" t="n">
        <v>1282</v>
      </c>
      <c r="F431" s="53" t="n">
        <v>1282</v>
      </c>
      <c r="G431" s="49" t="n">
        <v>2893</v>
      </c>
    </row>
    <row r="432" customFormat="false" ht="13.8" hidden="false" customHeight="false" outlineLevel="0" collapsed="false">
      <c r="A432" s="40" t="s">
        <v>484</v>
      </c>
      <c r="B432" s="41"/>
      <c r="C432" s="42" t="n">
        <v>2113</v>
      </c>
      <c r="D432" s="43" t="n">
        <v>2113</v>
      </c>
      <c r="E432" s="42" t="n">
        <v>1733</v>
      </c>
      <c r="F432" s="43" t="n">
        <v>1733</v>
      </c>
      <c r="G432" s="44" t="n">
        <v>3846</v>
      </c>
    </row>
    <row r="433" customFormat="false" ht="13.8" hidden="false" customHeight="false" outlineLevel="0" collapsed="false">
      <c r="A433" s="45"/>
      <c r="B433" s="46" t="s">
        <v>485</v>
      </c>
      <c r="C433" s="47" t="n">
        <v>2113</v>
      </c>
      <c r="D433" s="48" t="n">
        <v>2113</v>
      </c>
      <c r="E433" s="47" t="n">
        <v>1733</v>
      </c>
      <c r="F433" s="48" t="n">
        <v>1733</v>
      </c>
      <c r="G433" s="49" t="n">
        <v>3846</v>
      </c>
    </row>
    <row r="434" customFormat="false" ht="13.8" hidden="false" customHeight="false" outlineLevel="0" collapsed="false">
      <c r="A434" s="40" t="s">
        <v>486</v>
      </c>
      <c r="B434" s="41"/>
      <c r="C434" s="50" t="n">
        <v>1751</v>
      </c>
      <c r="D434" s="51" t="n">
        <v>1751</v>
      </c>
      <c r="E434" s="50" t="n">
        <v>1472</v>
      </c>
      <c r="F434" s="51" t="n">
        <v>1472</v>
      </c>
      <c r="G434" s="44" t="n">
        <v>3223</v>
      </c>
    </row>
    <row r="435" customFormat="false" ht="13.8" hidden="false" customHeight="false" outlineLevel="0" collapsed="false">
      <c r="A435" s="45"/>
      <c r="B435" s="46" t="s">
        <v>487</v>
      </c>
      <c r="C435" s="52" t="n">
        <v>1751</v>
      </c>
      <c r="D435" s="53" t="n">
        <v>1751</v>
      </c>
      <c r="E435" s="52" t="n">
        <v>1472</v>
      </c>
      <c r="F435" s="53" t="n">
        <v>1472</v>
      </c>
      <c r="G435" s="49" t="n">
        <v>3223</v>
      </c>
    </row>
    <row r="436" customFormat="false" ht="13.8" hidden="false" customHeight="false" outlineLevel="0" collapsed="false">
      <c r="A436" s="40" t="s">
        <v>488</v>
      </c>
      <c r="B436" s="41"/>
      <c r="C436" s="42" t="n">
        <v>950</v>
      </c>
      <c r="D436" s="43" t="n">
        <v>950</v>
      </c>
      <c r="E436" s="42" t="n">
        <v>655</v>
      </c>
      <c r="F436" s="43" t="n">
        <v>655</v>
      </c>
      <c r="G436" s="44" t="n">
        <v>1605</v>
      </c>
    </row>
    <row r="437" customFormat="false" ht="13.8" hidden="false" customHeight="false" outlineLevel="0" collapsed="false">
      <c r="A437" s="45"/>
      <c r="B437" s="46" t="s">
        <v>489</v>
      </c>
      <c r="C437" s="47" t="n">
        <v>950</v>
      </c>
      <c r="D437" s="48" t="n">
        <v>950</v>
      </c>
      <c r="E437" s="47" t="n">
        <v>655</v>
      </c>
      <c r="F437" s="48" t="n">
        <v>655</v>
      </c>
      <c r="G437" s="49" t="n">
        <v>1605</v>
      </c>
    </row>
    <row r="438" customFormat="false" ht="13.8" hidden="false" customHeight="false" outlineLevel="0" collapsed="false">
      <c r="A438" s="40" t="s">
        <v>490</v>
      </c>
      <c r="B438" s="41"/>
      <c r="C438" s="50" t="n">
        <v>2170</v>
      </c>
      <c r="D438" s="51" t="n">
        <v>2170</v>
      </c>
      <c r="E438" s="50" t="n">
        <v>1833</v>
      </c>
      <c r="F438" s="51" t="n">
        <v>1833</v>
      </c>
      <c r="G438" s="44" t="n">
        <v>4003</v>
      </c>
    </row>
    <row r="439" customFormat="false" ht="13.8" hidden="false" customHeight="false" outlineLevel="0" collapsed="false">
      <c r="A439" s="45"/>
      <c r="B439" s="46" t="s">
        <v>491</v>
      </c>
      <c r="C439" s="52" t="n">
        <v>2170</v>
      </c>
      <c r="D439" s="53" t="n">
        <v>2170</v>
      </c>
      <c r="E439" s="52" t="n">
        <v>1833</v>
      </c>
      <c r="F439" s="53" t="n">
        <v>1833</v>
      </c>
      <c r="G439" s="49" t="n">
        <v>4003</v>
      </c>
    </row>
    <row r="440" customFormat="false" ht="13.8" hidden="false" customHeight="false" outlineLevel="0" collapsed="false">
      <c r="A440" s="40" t="s">
        <v>492</v>
      </c>
      <c r="B440" s="41"/>
      <c r="C440" s="42" t="n">
        <v>1375</v>
      </c>
      <c r="D440" s="43" t="n">
        <v>1375</v>
      </c>
      <c r="E440" s="42" t="n">
        <v>1004</v>
      </c>
      <c r="F440" s="43" t="n">
        <v>1004</v>
      </c>
      <c r="G440" s="44" t="n">
        <v>2379</v>
      </c>
    </row>
    <row r="441" customFormat="false" ht="13.8" hidden="false" customHeight="false" outlineLevel="0" collapsed="false">
      <c r="A441" s="45"/>
      <c r="B441" s="46" t="s">
        <v>493</v>
      </c>
      <c r="C441" s="47" t="n">
        <v>1375</v>
      </c>
      <c r="D441" s="48" t="n">
        <v>1375</v>
      </c>
      <c r="E441" s="47" t="n">
        <v>1004</v>
      </c>
      <c r="F441" s="48" t="n">
        <v>1004</v>
      </c>
      <c r="G441" s="49" t="n">
        <v>2379</v>
      </c>
    </row>
    <row r="442" customFormat="false" ht="13.8" hidden="false" customHeight="false" outlineLevel="0" collapsed="false">
      <c r="A442" s="40" t="s">
        <v>494</v>
      </c>
      <c r="B442" s="41"/>
      <c r="C442" s="50" t="n">
        <v>889</v>
      </c>
      <c r="D442" s="51" t="n">
        <v>889</v>
      </c>
      <c r="E442" s="50" t="n">
        <v>734</v>
      </c>
      <c r="F442" s="51" t="n">
        <v>734</v>
      </c>
      <c r="G442" s="44" t="n">
        <v>1623</v>
      </c>
    </row>
    <row r="443" customFormat="false" ht="13.8" hidden="false" customHeight="false" outlineLevel="0" collapsed="false">
      <c r="A443" s="45"/>
      <c r="B443" s="46" t="s">
        <v>495</v>
      </c>
      <c r="C443" s="52" t="n">
        <v>889</v>
      </c>
      <c r="D443" s="53" t="n">
        <v>889</v>
      </c>
      <c r="E443" s="52" t="n">
        <v>734</v>
      </c>
      <c r="F443" s="53" t="n">
        <v>734</v>
      </c>
      <c r="G443" s="49" t="n">
        <v>1623</v>
      </c>
    </row>
    <row r="444" customFormat="false" ht="13.8" hidden="false" customHeight="false" outlineLevel="0" collapsed="false">
      <c r="A444" s="40" t="s">
        <v>496</v>
      </c>
      <c r="B444" s="41"/>
      <c r="C444" s="42" t="n">
        <v>462</v>
      </c>
      <c r="D444" s="43" t="n">
        <v>462</v>
      </c>
      <c r="E444" s="42" t="n">
        <v>310</v>
      </c>
      <c r="F444" s="43" t="n">
        <v>310</v>
      </c>
      <c r="G444" s="44" t="n">
        <v>772</v>
      </c>
    </row>
    <row r="445" customFormat="false" ht="13.8" hidden="false" customHeight="false" outlineLevel="0" collapsed="false">
      <c r="A445" s="45"/>
      <c r="B445" s="46" t="s">
        <v>497</v>
      </c>
      <c r="C445" s="47" t="n">
        <v>462</v>
      </c>
      <c r="D445" s="48" t="n">
        <v>462</v>
      </c>
      <c r="E445" s="47" t="n">
        <v>310</v>
      </c>
      <c r="F445" s="48" t="n">
        <v>310</v>
      </c>
      <c r="G445" s="49" t="n">
        <v>772</v>
      </c>
    </row>
    <row r="446" customFormat="false" ht="13.8" hidden="false" customHeight="false" outlineLevel="0" collapsed="false">
      <c r="A446" s="40" t="s">
        <v>498</v>
      </c>
      <c r="B446" s="41"/>
      <c r="C446" s="50" t="n">
        <v>1300</v>
      </c>
      <c r="D446" s="51" t="n">
        <v>1300</v>
      </c>
      <c r="E446" s="50" t="n">
        <v>648</v>
      </c>
      <c r="F446" s="51" t="n">
        <v>648</v>
      </c>
      <c r="G446" s="44" t="n">
        <v>1948</v>
      </c>
    </row>
    <row r="447" customFormat="false" ht="13.8" hidden="false" customHeight="false" outlineLevel="0" collapsed="false">
      <c r="A447" s="45"/>
      <c r="B447" s="46" t="s">
        <v>499</v>
      </c>
      <c r="C447" s="52" t="n">
        <v>1300</v>
      </c>
      <c r="D447" s="53" t="n">
        <v>1300</v>
      </c>
      <c r="E447" s="52" t="n">
        <v>648</v>
      </c>
      <c r="F447" s="53" t="n">
        <v>648</v>
      </c>
      <c r="G447" s="49" t="n">
        <v>1948</v>
      </c>
    </row>
    <row r="448" customFormat="false" ht="13.8" hidden="false" customHeight="false" outlineLevel="0" collapsed="false">
      <c r="A448" s="40" t="s">
        <v>500</v>
      </c>
      <c r="B448" s="41"/>
      <c r="C448" s="42" t="n">
        <v>2338</v>
      </c>
      <c r="D448" s="43" t="n">
        <v>2338</v>
      </c>
      <c r="E448" s="42" t="n">
        <v>1624</v>
      </c>
      <c r="F448" s="43" t="n">
        <v>1624</v>
      </c>
      <c r="G448" s="44" t="n">
        <v>3962</v>
      </c>
    </row>
    <row r="449" customFormat="false" ht="13.8" hidden="false" customHeight="false" outlineLevel="0" collapsed="false">
      <c r="A449" s="45"/>
      <c r="B449" s="46" t="s">
        <v>122</v>
      </c>
      <c r="C449" s="47" t="n">
        <v>2338</v>
      </c>
      <c r="D449" s="48" t="n">
        <v>2338</v>
      </c>
      <c r="E449" s="47" t="n">
        <v>1624</v>
      </c>
      <c r="F449" s="48" t="n">
        <v>1624</v>
      </c>
      <c r="G449" s="49" t="n">
        <v>3962</v>
      </c>
    </row>
    <row r="450" customFormat="false" ht="13.8" hidden="false" customHeight="false" outlineLevel="0" collapsed="false">
      <c r="A450" s="40" t="s">
        <v>501</v>
      </c>
      <c r="B450" s="41"/>
      <c r="C450" s="50" t="n">
        <v>1029</v>
      </c>
      <c r="D450" s="51" t="n">
        <v>1029</v>
      </c>
      <c r="E450" s="50" t="n">
        <v>599</v>
      </c>
      <c r="F450" s="51" t="n">
        <v>599</v>
      </c>
      <c r="G450" s="44" t="n">
        <v>1628</v>
      </c>
    </row>
    <row r="451" customFormat="false" ht="13.8" hidden="false" customHeight="false" outlineLevel="0" collapsed="false">
      <c r="A451" s="45"/>
      <c r="B451" s="46" t="s">
        <v>502</v>
      </c>
      <c r="C451" s="52" t="n">
        <v>1029</v>
      </c>
      <c r="D451" s="53" t="n">
        <v>1029</v>
      </c>
      <c r="E451" s="52" t="n">
        <v>599</v>
      </c>
      <c r="F451" s="53" t="n">
        <v>599</v>
      </c>
      <c r="G451" s="49" t="n">
        <v>1628</v>
      </c>
    </row>
    <row r="452" customFormat="false" ht="13.8" hidden="false" customHeight="false" outlineLevel="0" collapsed="false">
      <c r="A452" s="40" t="s">
        <v>503</v>
      </c>
      <c r="B452" s="41"/>
      <c r="C452" s="42" t="n">
        <v>1043</v>
      </c>
      <c r="D452" s="43" t="n">
        <v>1043</v>
      </c>
      <c r="E452" s="42" t="n">
        <v>609</v>
      </c>
      <c r="F452" s="43" t="n">
        <v>609</v>
      </c>
      <c r="G452" s="44" t="n">
        <v>1652</v>
      </c>
    </row>
    <row r="453" customFormat="false" ht="13.8" hidden="false" customHeight="false" outlineLevel="0" collapsed="false">
      <c r="A453" s="45"/>
      <c r="B453" s="46" t="s">
        <v>504</v>
      </c>
      <c r="C453" s="47" t="n">
        <v>1043</v>
      </c>
      <c r="D453" s="48" t="n">
        <v>1043</v>
      </c>
      <c r="E453" s="47" t="n">
        <v>609</v>
      </c>
      <c r="F453" s="48" t="n">
        <v>609</v>
      </c>
      <c r="G453" s="49" t="n">
        <v>1652</v>
      </c>
    </row>
    <row r="454" customFormat="false" ht="13.8" hidden="false" customHeight="false" outlineLevel="0" collapsed="false">
      <c r="A454" s="40" t="s">
        <v>505</v>
      </c>
      <c r="B454" s="41"/>
      <c r="C454" s="50" t="n">
        <v>1343</v>
      </c>
      <c r="D454" s="51" t="n">
        <v>1343</v>
      </c>
      <c r="E454" s="50" t="n">
        <v>1255</v>
      </c>
      <c r="F454" s="51" t="n">
        <v>1255</v>
      </c>
      <c r="G454" s="44" t="n">
        <v>2598</v>
      </c>
    </row>
    <row r="455" customFormat="false" ht="13.8" hidden="false" customHeight="false" outlineLevel="0" collapsed="false">
      <c r="A455" s="45"/>
      <c r="B455" s="46" t="s">
        <v>506</v>
      </c>
      <c r="C455" s="52" t="n">
        <v>1343</v>
      </c>
      <c r="D455" s="53" t="n">
        <v>1343</v>
      </c>
      <c r="E455" s="52" t="n">
        <v>1255</v>
      </c>
      <c r="F455" s="53" t="n">
        <v>1255</v>
      </c>
      <c r="G455" s="49" t="n">
        <v>2598</v>
      </c>
    </row>
    <row r="456" customFormat="false" ht="13.8" hidden="false" customHeight="false" outlineLevel="0" collapsed="false">
      <c r="A456" s="40" t="s">
        <v>507</v>
      </c>
      <c r="B456" s="41"/>
      <c r="C456" s="42" t="n">
        <v>2712</v>
      </c>
      <c r="D456" s="43" t="n">
        <v>2712</v>
      </c>
      <c r="E456" s="42" t="n">
        <v>1993</v>
      </c>
      <c r="F456" s="43" t="n">
        <v>1993</v>
      </c>
      <c r="G456" s="44" t="n">
        <v>4705</v>
      </c>
    </row>
    <row r="457" customFormat="false" ht="13.8" hidden="false" customHeight="false" outlineLevel="0" collapsed="false">
      <c r="A457" s="45"/>
      <c r="B457" s="46" t="s">
        <v>508</v>
      </c>
      <c r="C457" s="47" t="n">
        <v>2712</v>
      </c>
      <c r="D457" s="48" t="n">
        <v>2712</v>
      </c>
      <c r="E457" s="47" t="n">
        <v>1993</v>
      </c>
      <c r="F457" s="48" t="n">
        <v>1993</v>
      </c>
      <c r="G457" s="49" t="n">
        <v>4705</v>
      </c>
    </row>
    <row r="458" customFormat="false" ht="13.8" hidden="false" customHeight="false" outlineLevel="0" collapsed="false">
      <c r="A458" s="40" t="s">
        <v>509</v>
      </c>
      <c r="B458" s="41"/>
      <c r="C458" s="50" t="n">
        <v>2521</v>
      </c>
      <c r="D458" s="51" t="n">
        <v>2521</v>
      </c>
      <c r="E458" s="50" t="n">
        <v>1765</v>
      </c>
      <c r="F458" s="51" t="n">
        <v>1765</v>
      </c>
      <c r="G458" s="44" t="n">
        <v>4286</v>
      </c>
    </row>
    <row r="459" customFormat="false" ht="13.8" hidden="false" customHeight="false" outlineLevel="0" collapsed="false">
      <c r="A459" s="45"/>
      <c r="B459" s="46" t="s">
        <v>510</v>
      </c>
      <c r="C459" s="52" t="n">
        <v>2521</v>
      </c>
      <c r="D459" s="53" t="n">
        <v>2521</v>
      </c>
      <c r="E459" s="52" t="n">
        <v>1765</v>
      </c>
      <c r="F459" s="53" t="n">
        <v>1765</v>
      </c>
      <c r="G459" s="49" t="n">
        <v>4286</v>
      </c>
    </row>
    <row r="460" customFormat="false" ht="13.8" hidden="false" customHeight="false" outlineLevel="0" collapsed="false">
      <c r="A460" s="40" t="s">
        <v>511</v>
      </c>
      <c r="B460" s="41"/>
      <c r="C460" s="42" t="n">
        <v>4002</v>
      </c>
      <c r="D460" s="43" t="n">
        <v>4002</v>
      </c>
      <c r="E460" s="42" t="n">
        <v>2940</v>
      </c>
      <c r="F460" s="43" t="n">
        <v>2940</v>
      </c>
      <c r="G460" s="44" t="n">
        <v>6942</v>
      </c>
    </row>
    <row r="461" customFormat="false" ht="13.8" hidden="false" customHeight="false" outlineLevel="0" collapsed="false">
      <c r="A461" s="45"/>
      <c r="B461" s="46" t="s">
        <v>512</v>
      </c>
      <c r="C461" s="47" t="n">
        <v>4002</v>
      </c>
      <c r="D461" s="48" t="n">
        <v>4002</v>
      </c>
      <c r="E461" s="47" t="n">
        <v>2940</v>
      </c>
      <c r="F461" s="48" t="n">
        <v>2940</v>
      </c>
      <c r="G461" s="49" t="n">
        <v>6942</v>
      </c>
    </row>
    <row r="462" customFormat="false" ht="13.8" hidden="false" customHeight="false" outlineLevel="0" collapsed="false">
      <c r="A462" s="40" t="s">
        <v>513</v>
      </c>
      <c r="B462" s="41"/>
      <c r="C462" s="50" t="n">
        <v>1441</v>
      </c>
      <c r="D462" s="51" t="n">
        <v>1441</v>
      </c>
      <c r="E462" s="50" t="n">
        <v>1116</v>
      </c>
      <c r="F462" s="51" t="n">
        <v>1116</v>
      </c>
      <c r="G462" s="44" t="n">
        <v>2557</v>
      </c>
    </row>
    <row r="463" customFormat="false" ht="13.8" hidden="false" customHeight="false" outlineLevel="0" collapsed="false">
      <c r="A463" s="45"/>
      <c r="B463" s="46" t="s">
        <v>514</v>
      </c>
      <c r="C463" s="52" t="n">
        <v>1441</v>
      </c>
      <c r="D463" s="53" t="n">
        <v>1441</v>
      </c>
      <c r="E463" s="52" t="n">
        <v>1116</v>
      </c>
      <c r="F463" s="53" t="n">
        <v>1116</v>
      </c>
      <c r="G463" s="49" t="n">
        <v>2557</v>
      </c>
    </row>
    <row r="464" customFormat="false" ht="13.8" hidden="false" customHeight="false" outlineLevel="0" collapsed="false">
      <c r="A464" s="40" t="s">
        <v>515</v>
      </c>
      <c r="B464" s="41"/>
      <c r="C464" s="42" t="n">
        <v>1621</v>
      </c>
      <c r="D464" s="43" t="n">
        <v>1621</v>
      </c>
      <c r="E464" s="42" t="n">
        <v>964</v>
      </c>
      <c r="F464" s="43" t="n">
        <v>964</v>
      </c>
      <c r="G464" s="44" t="n">
        <v>2585</v>
      </c>
    </row>
    <row r="465" customFormat="false" ht="13.8" hidden="false" customHeight="false" outlineLevel="0" collapsed="false">
      <c r="A465" s="45"/>
      <c r="B465" s="46" t="s">
        <v>516</v>
      </c>
      <c r="C465" s="47" t="n">
        <v>1621</v>
      </c>
      <c r="D465" s="48" t="n">
        <v>1621</v>
      </c>
      <c r="E465" s="47" t="n">
        <v>964</v>
      </c>
      <c r="F465" s="48" t="n">
        <v>964</v>
      </c>
      <c r="G465" s="49" t="n">
        <v>2585</v>
      </c>
    </row>
    <row r="466" customFormat="false" ht="13.8" hidden="false" customHeight="false" outlineLevel="0" collapsed="false">
      <c r="A466" s="40" t="s">
        <v>517</v>
      </c>
      <c r="B466" s="41"/>
      <c r="C466" s="50" t="n">
        <v>1802</v>
      </c>
      <c r="D466" s="51" t="n">
        <v>1802</v>
      </c>
      <c r="E466" s="50" t="n">
        <v>1106</v>
      </c>
      <c r="F466" s="51" t="n">
        <v>1106</v>
      </c>
      <c r="G466" s="44" t="n">
        <v>2908</v>
      </c>
    </row>
    <row r="467" customFormat="false" ht="13.8" hidden="false" customHeight="false" outlineLevel="0" collapsed="false">
      <c r="A467" s="45"/>
      <c r="B467" s="46" t="s">
        <v>518</v>
      </c>
      <c r="C467" s="52" t="n">
        <v>1802</v>
      </c>
      <c r="D467" s="53" t="n">
        <v>1802</v>
      </c>
      <c r="E467" s="52" t="n">
        <v>1106</v>
      </c>
      <c r="F467" s="53" t="n">
        <v>1106</v>
      </c>
      <c r="G467" s="49" t="n">
        <v>2908</v>
      </c>
    </row>
    <row r="468" customFormat="false" ht="13.8" hidden="false" customHeight="false" outlineLevel="0" collapsed="false">
      <c r="A468" s="40" t="s">
        <v>519</v>
      </c>
      <c r="B468" s="41"/>
      <c r="C468" s="42" t="n">
        <v>2069</v>
      </c>
      <c r="D468" s="43" t="n">
        <v>2069</v>
      </c>
      <c r="E468" s="42" t="n">
        <v>1873</v>
      </c>
      <c r="F468" s="43" t="n">
        <v>1873</v>
      </c>
      <c r="G468" s="44" t="n">
        <v>3942</v>
      </c>
    </row>
    <row r="469" customFormat="false" ht="13.8" hidden="false" customHeight="false" outlineLevel="0" collapsed="false">
      <c r="A469" s="45"/>
      <c r="B469" s="46" t="s">
        <v>520</v>
      </c>
      <c r="C469" s="47" t="n">
        <v>2069</v>
      </c>
      <c r="D469" s="48" t="n">
        <v>2069</v>
      </c>
      <c r="E469" s="47" t="n">
        <v>1873</v>
      </c>
      <c r="F469" s="48" t="n">
        <v>1873</v>
      </c>
      <c r="G469" s="49" t="n">
        <v>3942</v>
      </c>
    </row>
    <row r="470" customFormat="false" ht="13.8" hidden="false" customHeight="false" outlineLevel="0" collapsed="false">
      <c r="A470" s="40" t="s">
        <v>521</v>
      </c>
      <c r="B470" s="41"/>
      <c r="C470" s="50" t="n">
        <v>1520</v>
      </c>
      <c r="D470" s="51" t="n">
        <v>1520</v>
      </c>
      <c r="E470" s="50" t="n">
        <v>1115</v>
      </c>
      <c r="F470" s="51" t="n">
        <v>1115</v>
      </c>
      <c r="G470" s="44" t="n">
        <v>2635</v>
      </c>
    </row>
    <row r="471" customFormat="false" ht="13.8" hidden="false" customHeight="false" outlineLevel="0" collapsed="false">
      <c r="A471" s="45"/>
      <c r="B471" s="46" t="s">
        <v>522</v>
      </c>
      <c r="C471" s="52" t="n">
        <v>1520</v>
      </c>
      <c r="D471" s="53" t="n">
        <v>1520</v>
      </c>
      <c r="E471" s="52" t="n">
        <v>1115</v>
      </c>
      <c r="F471" s="53" t="n">
        <v>1115</v>
      </c>
      <c r="G471" s="49" t="n">
        <v>2635</v>
      </c>
    </row>
    <row r="472" customFormat="false" ht="13.8" hidden="false" customHeight="false" outlineLevel="0" collapsed="false">
      <c r="A472" s="40" t="s">
        <v>523</v>
      </c>
      <c r="B472" s="41"/>
      <c r="C472" s="42" t="n">
        <v>831</v>
      </c>
      <c r="D472" s="43" t="n">
        <v>831</v>
      </c>
      <c r="E472" s="42" t="n">
        <v>624</v>
      </c>
      <c r="F472" s="43" t="n">
        <v>624</v>
      </c>
      <c r="G472" s="44" t="n">
        <v>1455</v>
      </c>
    </row>
    <row r="473" customFormat="false" ht="13.8" hidden="false" customHeight="false" outlineLevel="0" collapsed="false">
      <c r="A473" s="45"/>
      <c r="B473" s="46" t="s">
        <v>160</v>
      </c>
      <c r="C473" s="47" t="n">
        <v>831</v>
      </c>
      <c r="D473" s="48" t="n">
        <v>831</v>
      </c>
      <c r="E473" s="47" t="n">
        <v>624</v>
      </c>
      <c r="F473" s="48" t="n">
        <v>624</v>
      </c>
      <c r="G473" s="49" t="n">
        <v>1455</v>
      </c>
    </row>
    <row r="474" customFormat="false" ht="13.8" hidden="false" customHeight="false" outlineLevel="0" collapsed="false">
      <c r="A474" s="40" t="s">
        <v>524</v>
      </c>
      <c r="B474" s="41"/>
      <c r="C474" s="50" t="n">
        <v>994</v>
      </c>
      <c r="D474" s="51" t="n">
        <v>994</v>
      </c>
      <c r="E474" s="50" t="n">
        <v>643</v>
      </c>
      <c r="F474" s="51" t="n">
        <v>643</v>
      </c>
      <c r="G474" s="44" t="n">
        <v>1637</v>
      </c>
    </row>
    <row r="475" customFormat="false" ht="13.8" hidden="false" customHeight="false" outlineLevel="0" collapsed="false">
      <c r="A475" s="45"/>
      <c r="B475" s="46" t="s">
        <v>525</v>
      </c>
      <c r="C475" s="52" t="n">
        <v>994</v>
      </c>
      <c r="D475" s="53" t="n">
        <v>994</v>
      </c>
      <c r="E475" s="52" t="n">
        <v>643</v>
      </c>
      <c r="F475" s="53" t="n">
        <v>643</v>
      </c>
      <c r="G475" s="49" t="n">
        <v>1637</v>
      </c>
    </row>
    <row r="476" customFormat="false" ht="13.8" hidden="false" customHeight="false" outlineLevel="0" collapsed="false">
      <c r="A476" s="40" t="s">
        <v>526</v>
      </c>
      <c r="B476" s="41"/>
      <c r="C476" s="42" t="n">
        <v>664</v>
      </c>
      <c r="D476" s="43" t="n">
        <v>664</v>
      </c>
      <c r="E476" s="42" t="n">
        <v>462</v>
      </c>
      <c r="F476" s="43" t="n">
        <v>462</v>
      </c>
      <c r="G476" s="44" t="n">
        <v>1126</v>
      </c>
    </row>
    <row r="477" customFormat="false" ht="13.8" hidden="false" customHeight="false" outlineLevel="0" collapsed="false">
      <c r="A477" s="45"/>
      <c r="B477" s="46" t="s">
        <v>527</v>
      </c>
      <c r="C477" s="47" t="n">
        <v>664</v>
      </c>
      <c r="D477" s="48" t="n">
        <v>664</v>
      </c>
      <c r="E477" s="47" t="n">
        <v>462</v>
      </c>
      <c r="F477" s="48" t="n">
        <v>462</v>
      </c>
      <c r="G477" s="49" t="n">
        <v>1126</v>
      </c>
    </row>
    <row r="478" customFormat="false" ht="13.8" hidden="false" customHeight="false" outlineLevel="0" collapsed="false">
      <c r="A478" s="40" t="s">
        <v>528</v>
      </c>
      <c r="B478" s="41"/>
      <c r="C478" s="50" t="n">
        <v>553</v>
      </c>
      <c r="D478" s="51" t="n">
        <v>553</v>
      </c>
      <c r="E478" s="50" t="n">
        <v>320</v>
      </c>
      <c r="F478" s="51" t="n">
        <v>320</v>
      </c>
      <c r="G478" s="44" t="n">
        <v>873</v>
      </c>
    </row>
    <row r="479" customFormat="false" ht="13.8" hidden="false" customHeight="false" outlineLevel="0" collapsed="false">
      <c r="A479" s="45"/>
      <c r="B479" s="46" t="s">
        <v>529</v>
      </c>
      <c r="C479" s="52" t="n">
        <v>553</v>
      </c>
      <c r="D479" s="53" t="n">
        <v>553</v>
      </c>
      <c r="E479" s="52" t="n">
        <v>320</v>
      </c>
      <c r="F479" s="53" t="n">
        <v>320</v>
      </c>
      <c r="G479" s="49" t="n">
        <v>873</v>
      </c>
    </row>
    <row r="480" customFormat="false" ht="13.8" hidden="false" customHeight="false" outlineLevel="0" collapsed="false">
      <c r="A480" s="40" t="s">
        <v>530</v>
      </c>
      <c r="B480" s="41"/>
      <c r="C480" s="42" t="n">
        <v>663</v>
      </c>
      <c r="D480" s="43" t="n">
        <v>663</v>
      </c>
      <c r="E480" s="42" t="n">
        <v>556</v>
      </c>
      <c r="F480" s="43" t="n">
        <v>556</v>
      </c>
      <c r="G480" s="44" t="n">
        <v>1219</v>
      </c>
    </row>
    <row r="481" customFormat="false" ht="13.8" hidden="false" customHeight="false" outlineLevel="0" collapsed="false">
      <c r="A481" s="45"/>
      <c r="B481" s="46" t="s">
        <v>531</v>
      </c>
      <c r="C481" s="47" t="n">
        <v>663</v>
      </c>
      <c r="D481" s="48" t="n">
        <v>663</v>
      </c>
      <c r="E481" s="47" t="n">
        <v>556</v>
      </c>
      <c r="F481" s="48" t="n">
        <v>556</v>
      </c>
      <c r="G481" s="49" t="n">
        <v>1219</v>
      </c>
    </row>
    <row r="482" customFormat="false" ht="13.8" hidden="false" customHeight="false" outlineLevel="0" collapsed="false">
      <c r="A482" s="40" t="s">
        <v>532</v>
      </c>
      <c r="B482" s="41"/>
      <c r="C482" s="50" t="n">
        <v>1034</v>
      </c>
      <c r="D482" s="51" t="n">
        <v>1034</v>
      </c>
      <c r="E482" s="50" t="n">
        <v>724</v>
      </c>
      <c r="F482" s="51" t="n">
        <v>724</v>
      </c>
      <c r="G482" s="44" t="n">
        <v>1758</v>
      </c>
    </row>
    <row r="483" customFormat="false" ht="13.8" hidden="false" customHeight="false" outlineLevel="0" collapsed="false">
      <c r="A483" s="45"/>
      <c r="B483" s="46" t="s">
        <v>533</v>
      </c>
      <c r="C483" s="52" t="n">
        <v>1034</v>
      </c>
      <c r="D483" s="53" t="n">
        <v>1034</v>
      </c>
      <c r="E483" s="52" t="n">
        <v>724</v>
      </c>
      <c r="F483" s="53" t="n">
        <v>724</v>
      </c>
      <c r="G483" s="49" t="n">
        <v>1758</v>
      </c>
    </row>
    <row r="484" customFormat="false" ht="13.8" hidden="false" customHeight="false" outlineLevel="0" collapsed="false">
      <c r="A484" s="40" t="s">
        <v>534</v>
      </c>
      <c r="B484" s="41"/>
      <c r="C484" s="42" t="n">
        <v>596</v>
      </c>
      <c r="D484" s="43" t="n">
        <v>596</v>
      </c>
      <c r="E484" s="42" t="n">
        <v>453</v>
      </c>
      <c r="F484" s="43" t="n">
        <v>453</v>
      </c>
      <c r="G484" s="44" t="n">
        <v>1049</v>
      </c>
    </row>
    <row r="485" customFormat="false" ht="13.8" hidden="false" customHeight="false" outlineLevel="0" collapsed="false">
      <c r="A485" s="45"/>
      <c r="B485" s="46" t="s">
        <v>535</v>
      </c>
      <c r="C485" s="47" t="n">
        <v>596</v>
      </c>
      <c r="D485" s="48" t="n">
        <v>596</v>
      </c>
      <c r="E485" s="47" t="n">
        <v>453</v>
      </c>
      <c r="F485" s="48" t="n">
        <v>453</v>
      </c>
      <c r="G485" s="49" t="n">
        <v>1049</v>
      </c>
    </row>
    <row r="486" customFormat="false" ht="13.8" hidden="false" customHeight="false" outlineLevel="0" collapsed="false">
      <c r="A486" s="40" t="s">
        <v>536</v>
      </c>
      <c r="B486" s="41"/>
      <c r="C486" s="50" t="n">
        <v>1043</v>
      </c>
      <c r="D486" s="51" t="n">
        <v>1043</v>
      </c>
      <c r="E486" s="50" t="n">
        <v>790</v>
      </c>
      <c r="F486" s="51" t="n">
        <v>790</v>
      </c>
      <c r="G486" s="44" t="n">
        <v>1833</v>
      </c>
    </row>
    <row r="487" customFormat="false" ht="13.8" hidden="false" customHeight="false" outlineLevel="0" collapsed="false">
      <c r="A487" s="45"/>
      <c r="B487" s="46" t="s">
        <v>537</v>
      </c>
      <c r="C487" s="52" t="n">
        <v>1043</v>
      </c>
      <c r="D487" s="53" t="n">
        <v>1043</v>
      </c>
      <c r="E487" s="52" t="n">
        <v>790</v>
      </c>
      <c r="F487" s="53" t="n">
        <v>790</v>
      </c>
      <c r="G487" s="49" t="n">
        <v>1833</v>
      </c>
    </row>
    <row r="488" customFormat="false" ht="13.8" hidden="false" customHeight="false" outlineLevel="0" collapsed="false">
      <c r="A488" s="40" t="s">
        <v>538</v>
      </c>
      <c r="B488" s="41"/>
      <c r="C488" s="42" t="n">
        <v>1238</v>
      </c>
      <c r="D488" s="43" t="n">
        <v>1238</v>
      </c>
      <c r="E488" s="42" t="n">
        <v>834</v>
      </c>
      <c r="F488" s="43" t="n">
        <v>834</v>
      </c>
      <c r="G488" s="44" t="n">
        <v>2072</v>
      </c>
    </row>
    <row r="489" customFormat="false" ht="13.8" hidden="false" customHeight="false" outlineLevel="0" collapsed="false">
      <c r="A489" s="45"/>
      <c r="B489" s="46" t="s">
        <v>539</v>
      </c>
      <c r="C489" s="47" t="n">
        <v>1238</v>
      </c>
      <c r="D489" s="48" t="n">
        <v>1238</v>
      </c>
      <c r="E489" s="47" t="n">
        <v>834</v>
      </c>
      <c r="F489" s="48" t="n">
        <v>834</v>
      </c>
      <c r="G489" s="49" t="n">
        <v>2072</v>
      </c>
    </row>
    <row r="490" customFormat="false" ht="13.8" hidden="false" customHeight="false" outlineLevel="0" collapsed="false">
      <c r="A490" s="40" t="s">
        <v>540</v>
      </c>
      <c r="B490" s="41"/>
      <c r="C490" s="50" t="n">
        <v>1471</v>
      </c>
      <c r="D490" s="51" t="n">
        <v>1471</v>
      </c>
      <c r="E490" s="50" t="n">
        <v>1234</v>
      </c>
      <c r="F490" s="51" t="n">
        <v>1234</v>
      </c>
      <c r="G490" s="44" t="n">
        <v>2705</v>
      </c>
    </row>
    <row r="491" customFormat="false" ht="13.8" hidden="false" customHeight="false" outlineLevel="0" collapsed="false">
      <c r="A491" s="45"/>
      <c r="B491" s="46" t="s">
        <v>541</v>
      </c>
      <c r="C491" s="52" t="n">
        <v>1471</v>
      </c>
      <c r="D491" s="53" t="n">
        <v>1471</v>
      </c>
      <c r="E491" s="52" t="n">
        <v>1234</v>
      </c>
      <c r="F491" s="53" t="n">
        <v>1234</v>
      </c>
      <c r="G491" s="49" t="n">
        <v>2705</v>
      </c>
    </row>
    <row r="492" customFormat="false" ht="13.8" hidden="false" customHeight="false" outlineLevel="0" collapsed="false">
      <c r="A492" s="40" t="s">
        <v>542</v>
      </c>
      <c r="B492" s="41"/>
      <c r="C492" s="42" t="n">
        <v>2383</v>
      </c>
      <c r="D492" s="43" t="n">
        <v>2383</v>
      </c>
      <c r="E492" s="42" t="n">
        <v>1844</v>
      </c>
      <c r="F492" s="43" t="n">
        <v>1844</v>
      </c>
      <c r="G492" s="44" t="n">
        <v>4227</v>
      </c>
    </row>
    <row r="493" customFormat="false" ht="13.8" hidden="false" customHeight="false" outlineLevel="0" collapsed="false">
      <c r="A493" s="45"/>
      <c r="B493" s="46" t="s">
        <v>543</v>
      </c>
      <c r="C493" s="47" t="n">
        <v>2383</v>
      </c>
      <c r="D493" s="48" t="n">
        <v>2383</v>
      </c>
      <c r="E493" s="47" t="n">
        <v>1844</v>
      </c>
      <c r="F493" s="48" t="n">
        <v>1844</v>
      </c>
      <c r="G493" s="49" t="n">
        <v>4227</v>
      </c>
    </row>
    <row r="494" customFormat="false" ht="13.8" hidden="false" customHeight="false" outlineLevel="0" collapsed="false">
      <c r="A494" s="40" t="s">
        <v>544</v>
      </c>
      <c r="B494" s="41"/>
      <c r="C494" s="50" t="n">
        <v>1547</v>
      </c>
      <c r="D494" s="51" t="n">
        <v>1547</v>
      </c>
      <c r="E494" s="50" t="n">
        <v>951</v>
      </c>
      <c r="F494" s="51" t="n">
        <v>951</v>
      </c>
      <c r="G494" s="44" t="n">
        <v>2498</v>
      </c>
    </row>
    <row r="495" customFormat="false" ht="13.8" hidden="false" customHeight="false" outlineLevel="0" collapsed="false">
      <c r="A495" s="45"/>
      <c r="B495" s="46" t="s">
        <v>545</v>
      </c>
      <c r="C495" s="52" t="n">
        <v>1547</v>
      </c>
      <c r="D495" s="53" t="n">
        <v>1547</v>
      </c>
      <c r="E495" s="52" t="n">
        <v>951</v>
      </c>
      <c r="F495" s="53" t="n">
        <v>951</v>
      </c>
      <c r="G495" s="49" t="n">
        <v>2498</v>
      </c>
    </row>
    <row r="496" customFormat="false" ht="13.8" hidden="false" customHeight="false" outlineLevel="0" collapsed="false">
      <c r="A496" s="40" t="s">
        <v>546</v>
      </c>
      <c r="B496" s="41"/>
      <c r="C496" s="42" t="n">
        <v>1959</v>
      </c>
      <c r="D496" s="43" t="n">
        <v>1959</v>
      </c>
      <c r="E496" s="42" t="n">
        <v>1579</v>
      </c>
      <c r="F496" s="43" t="n">
        <v>1579</v>
      </c>
      <c r="G496" s="44" t="n">
        <v>3538</v>
      </c>
    </row>
    <row r="497" customFormat="false" ht="13.8" hidden="false" customHeight="false" outlineLevel="0" collapsed="false">
      <c r="A497" s="45"/>
      <c r="B497" s="46" t="s">
        <v>547</v>
      </c>
      <c r="C497" s="47" t="n">
        <v>1959</v>
      </c>
      <c r="D497" s="48" t="n">
        <v>1959</v>
      </c>
      <c r="E497" s="47" t="n">
        <v>1579</v>
      </c>
      <c r="F497" s="48" t="n">
        <v>1579</v>
      </c>
      <c r="G497" s="49" t="n">
        <v>3538</v>
      </c>
    </row>
    <row r="498" customFormat="false" ht="13.8" hidden="false" customHeight="false" outlineLevel="0" collapsed="false">
      <c r="A498" s="40" t="s">
        <v>548</v>
      </c>
      <c r="B498" s="41"/>
      <c r="C498" s="50" t="n">
        <v>934</v>
      </c>
      <c r="D498" s="51" t="n">
        <v>934</v>
      </c>
      <c r="E498" s="50" t="n">
        <v>558</v>
      </c>
      <c r="F498" s="51" t="n">
        <v>558</v>
      </c>
      <c r="G498" s="44" t="n">
        <v>1492</v>
      </c>
    </row>
    <row r="499" customFormat="false" ht="13.8" hidden="false" customHeight="false" outlineLevel="0" collapsed="false">
      <c r="A499" s="45"/>
      <c r="B499" s="46" t="s">
        <v>549</v>
      </c>
      <c r="C499" s="52" t="n">
        <v>934</v>
      </c>
      <c r="D499" s="53" t="n">
        <v>934</v>
      </c>
      <c r="E499" s="52" t="n">
        <v>558</v>
      </c>
      <c r="F499" s="53" t="n">
        <v>558</v>
      </c>
      <c r="G499" s="49" t="n">
        <v>1492</v>
      </c>
    </row>
    <row r="500" customFormat="false" ht="13.8" hidden="false" customHeight="false" outlineLevel="0" collapsed="false">
      <c r="A500" s="40" t="s">
        <v>550</v>
      </c>
      <c r="B500" s="41"/>
      <c r="C500" s="42" t="n">
        <v>2769</v>
      </c>
      <c r="D500" s="43" t="n">
        <v>2769</v>
      </c>
      <c r="E500" s="42" t="n">
        <v>1951</v>
      </c>
      <c r="F500" s="43" t="n">
        <v>1951</v>
      </c>
      <c r="G500" s="44" t="n">
        <v>4720</v>
      </c>
    </row>
    <row r="501" customFormat="false" ht="13.8" hidden="false" customHeight="false" outlineLevel="0" collapsed="false">
      <c r="A501" s="45"/>
      <c r="B501" s="46" t="s">
        <v>551</v>
      </c>
      <c r="C501" s="47" t="n">
        <v>2769</v>
      </c>
      <c r="D501" s="48" t="n">
        <v>2769</v>
      </c>
      <c r="E501" s="47" t="n">
        <v>1951</v>
      </c>
      <c r="F501" s="48" t="n">
        <v>1951</v>
      </c>
      <c r="G501" s="49" t="n">
        <v>4720</v>
      </c>
    </row>
    <row r="502" customFormat="false" ht="13.8" hidden="false" customHeight="false" outlineLevel="0" collapsed="false">
      <c r="A502" s="40" t="s">
        <v>552</v>
      </c>
      <c r="B502" s="41"/>
      <c r="C502" s="50" t="n">
        <v>1310</v>
      </c>
      <c r="D502" s="51" t="n">
        <v>1310</v>
      </c>
      <c r="E502" s="50" t="n">
        <v>925</v>
      </c>
      <c r="F502" s="51" t="n">
        <v>925</v>
      </c>
      <c r="G502" s="44" t="n">
        <v>2235</v>
      </c>
    </row>
    <row r="503" customFormat="false" ht="13.8" hidden="false" customHeight="false" outlineLevel="0" collapsed="false">
      <c r="A503" s="45"/>
      <c r="B503" s="46" t="s">
        <v>553</v>
      </c>
      <c r="C503" s="52" t="n">
        <v>1310</v>
      </c>
      <c r="D503" s="53" t="n">
        <v>1310</v>
      </c>
      <c r="E503" s="52" t="n">
        <v>925</v>
      </c>
      <c r="F503" s="53" t="n">
        <v>925</v>
      </c>
      <c r="G503" s="49" t="n">
        <v>2235</v>
      </c>
    </row>
    <row r="504" customFormat="false" ht="13.8" hidden="false" customHeight="false" outlineLevel="0" collapsed="false">
      <c r="A504" s="40" t="s">
        <v>554</v>
      </c>
      <c r="B504" s="41"/>
      <c r="C504" s="42" t="n">
        <v>1392</v>
      </c>
      <c r="D504" s="43" t="n">
        <v>1392</v>
      </c>
      <c r="E504" s="42" t="n">
        <v>1138</v>
      </c>
      <c r="F504" s="43" t="n">
        <v>1138</v>
      </c>
      <c r="G504" s="44" t="n">
        <v>2530</v>
      </c>
    </row>
    <row r="505" customFormat="false" ht="13.8" hidden="false" customHeight="false" outlineLevel="0" collapsed="false">
      <c r="A505" s="45"/>
      <c r="B505" s="46" t="s">
        <v>555</v>
      </c>
      <c r="C505" s="47" t="n">
        <v>1392</v>
      </c>
      <c r="D505" s="48" t="n">
        <v>1392</v>
      </c>
      <c r="E505" s="47" t="n">
        <v>1138</v>
      </c>
      <c r="F505" s="48" t="n">
        <v>1138</v>
      </c>
      <c r="G505" s="49" t="n">
        <v>2530</v>
      </c>
    </row>
    <row r="506" customFormat="false" ht="13.8" hidden="false" customHeight="false" outlineLevel="0" collapsed="false">
      <c r="A506" s="40" t="s">
        <v>556</v>
      </c>
      <c r="B506" s="41"/>
      <c r="C506" s="50" t="n">
        <v>735</v>
      </c>
      <c r="D506" s="51" t="n">
        <v>735</v>
      </c>
      <c r="E506" s="50" t="n">
        <v>523</v>
      </c>
      <c r="F506" s="51" t="n">
        <v>523</v>
      </c>
      <c r="G506" s="44" t="n">
        <v>1258</v>
      </c>
    </row>
    <row r="507" customFormat="false" ht="13.8" hidden="false" customHeight="false" outlineLevel="0" collapsed="false">
      <c r="A507" s="45"/>
      <c r="B507" s="46" t="s">
        <v>557</v>
      </c>
      <c r="C507" s="52" t="n">
        <v>735</v>
      </c>
      <c r="D507" s="53" t="n">
        <v>735</v>
      </c>
      <c r="E507" s="52" t="n">
        <v>523</v>
      </c>
      <c r="F507" s="53" t="n">
        <v>523</v>
      </c>
      <c r="G507" s="49" t="n">
        <v>1258</v>
      </c>
    </row>
    <row r="508" customFormat="false" ht="13.8" hidden="false" customHeight="false" outlineLevel="0" collapsed="false">
      <c r="A508" s="40" t="s">
        <v>558</v>
      </c>
      <c r="B508" s="41"/>
      <c r="C508" s="42" t="n">
        <v>4224</v>
      </c>
      <c r="D508" s="43" t="n">
        <v>4224</v>
      </c>
      <c r="E508" s="42" t="n">
        <v>3740</v>
      </c>
      <c r="F508" s="43" t="n">
        <v>3740</v>
      </c>
      <c r="G508" s="44" t="n">
        <v>7964</v>
      </c>
    </row>
    <row r="509" customFormat="false" ht="13.8" hidden="false" customHeight="false" outlineLevel="0" collapsed="false">
      <c r="A509" s="45"/>
      <c r="B509" s="46" t="s">
        <v>559</v>
      </c>
      <c r="C509" s="47" t="n">
        <v>4224</v>
      </c>
      <c r="D509" s="48" t="n">
        <v>4224</v>
      </c>
      <c r="E509" s="47" t="n">
        <v>3740</v>
      </c>
      <c r="F509" s="48" t="n">
        <v>3740</v>
      </c>
      <c r="G509" s="49" t="n">
        <v>7964</v>
      </c>
    </row>
    <row r="510" customFormat="false" ht="13.8" hidden="false" customHeight="false" outlineLevel="0" collapsed="false">
      <c r="A510" s="40" t="s">
        <v>560</v>
      </c>
      <c r="B510" s="41"/>
      <c r="C510" s="50" t="n">
        <v>2025</v>
      </c>
      <c r="D510" s="51" t="n">
        <v>2025</v>
      </c>
      <c r="E510" s="50" t="n">
        <v>2062</v>
      </c>
      <c r="F510" s="51" t="n">
        <v>2062</v>
      </c>
      <c r="G510" s="44" t="n">
        <v>4087</v>
      </c>
    </row>
    <row r="511" customFormat="false" ht="13.8" hidden="false" customHeight="false" outlineLevel="0" collapsed="false">
      <c r="A511" s="45"/>
      <c r="B511" s="46" t="s">
        <v>561</v>
      </c>
      <c r="C511" s="52" t="n">
        <v>2025</v>
      </c>
      <c r="D511" s="53" t="n">
        <v>2025</v>
      </c>
      <c r="E511" s="52" t="n">
        <v>2062</v>
      </c>
      <c r="F511" s="53" t="n">
        <v>2062</v>
      </c>
      <c r="G511" s="49" t="n">
        <v>4087</v>
      </c>
    </row>
    <row r="512" customFormat="false" ht="13.8" hidden="false" customHeight="false" outlineLevel="0" collapsed="false">
      <c r="A512" s="40" t="s">
        <v>562</v>
      </c>
      <c r="B512" s="41"/>
      <c r="C512" s="42" t="n">
        <v>1297</v>
      </c>
      <c r="D512" s="43" t="n">
        <v>1297</v>
      </c>
      <c r="E512" s="42" t="n">
        <v>1193</v>
      </c>
      <c r="F512" s="43" t="n">
        <v>1193</v>
      </c>
      <c r="G512" s="44" t="n">
        <v>2490</v>
      </c>
    </row>
    <row r="513" customFormat="false" ht="13.8" hidden="false" customHeight="false" outlineLevel="0" collapsed="false">
      <c r="A513" s="45"/>
      <c r="B513" s="46" t="s">
        <v>563</v>
      </c>
      <c r="C513" s="47" t="n">
        <v>1297</v>
      </c>
      <c r="D513" s="48" t="n">
        <v>1297</v>
      </c>
      <c r="E513" s="47" t="n">
        <v>1193</v>
      </c>
      <c r="F513" s="48" t="n">
        <v>1193</v>
      </c>
      <c r="G513" s="49" t="n">
        <v>2490</v>
      </c>
    </row>
    <row r="514" customFormat="false" ht="13.8" hidden="false" customHeight="false" outlineLevel="0" collapsed="false">
      <c r="A514" s="40" t="s">
        <v>564</v>
      </c>
      <c r="B514" s="41"/>
      <c r="C514" s="50" t="n">
        <v>2405</v>
      </c>
      <c r="D514" s="51" t="n">
        <v>2405</v>
      </c>
      <c r="E514" s="50" t="n">
        <v>1803</v>
      </c>
      <c r="F514" s="51" t="n">
        <v>1803</v>
      </c>
      <c r="G514" s="44" t="n">
        <v>4208</v>
      </c>
    </row>
    <row r="515" customFormat="false" ht="13.8" hidden="false" customHeight="false" outlineLevel="0" collapsed="false">
      <c r="A515" s="45"/>
      <c r="B515" s="46" t="s">
        <v>565</v>
      </c>
      <c r="C515" s="52" t="n">
        <v>2405</v>
      </c>
      <c r="D515" s="53" t="n">
        <v>2405</v>
      </c>
      <c r="E515" s="52" t="n">
        <v>1803</v>
      </c>
      <c r="F515" s="53" t="n">
        <v>1803</v>
      </c>
      <c r="G515" s="49" t="n">
        <v>4208</v>
      </c>
    </row>
    <row r="516" customFormat="false" ht="13.8" hidden="false" customHeight="false" outlineLevel="0" collapsed="false">
      <c r="A516" s="40" t="s">
        <v>566</v>
      </c>
      <c r="B516" s="41"/>
      <c r="C516" s="42" t="n">
        <v>1826</v>
      </c>
      <c r="D516" s="43" t="n">
        <v>1826</v>
      </c>
      <c r="E516" s="42" t="n">
        <v>1857</v>
      </c>
      <c r="F516" s="43" t="n">
        <v>1857</v>
      </c>
      <c r="G516" s="44" t="n">
        <v>3683</v>
      </c>
    </row>
    <row r="517" customFormat="false" ht="13.8" hidden="false" customHeight="false" outlineLevel="0" collapsed="false">
      <c r="A517" s="45"/>
      <c r="B517" s="46" t="s">
        <v>567</v>
      </c>
      <c r="C517" s="47" t="n">
        <v>1826</v>
      </c>
      <c r="D517" s="48" t="n">
        <v>1826</v>
      </c>
      <c r="E517" s="47" t="n">
        <v>1857</v>
      </c>
      <c r="F517" s="48" t="n">
        <v>1857</v>
      </c>
      <c r="G517" s="49" t="n">
        <v>3683</v>
      </c>
    </row>
    <row r="518" customFormat="false" ht="13.8" hidden="false" customHeight="false" outlineLevel="0" collapsed="false">
      <c r="A518" s="40" t="s">
        <v>568</v>
      </c>
      <c r="B518" s="41"/>
      <c r="C518" s="50" t="n">
        <v>1989</v>
      </c>
      <c r="D518" s="51" t="n">
        <v>1989</v>
      </c>
      <c r="E518" s="50" t="n">
        <v>2177</v>
      </c>
      <c r="F518" s="51" t="n">
        <v>2177</v>
      </c>
      <c r="G518" s="44" t="n">
        <v>4166</v>
      </c>
    </row>
    <row r="519" customFormat="false" ht="13.8" hidden="false" customHeight="false" outlineLevel="0" collapsed="false">
      <c r="A519" s="45"/>
      <c r="B519" s="46" t="s">
        <v>569</v>
      </c>
      <c r="C519" s="52" t="n">
        <v>1989</v>
      </c>
      <c r="D519" s="53" t="n">
        <v>1989</v>
      </c>
      <c r="E519" s="52" t="n">
        <v>2177</v>
      </c>
      <c r="F519" s="53" t="n">
        <v>2177</v>
      </c>
      <c r="G519" s="49" t="n">
        <v>4166</v>
      </c>
    </row>
    <row r="520" customFormat="false" ht="13.8" hidden="false" customHeight="false" outlineLevel="0" collapsed="false">
      <c r="A520" s="40" t="s">
        <v>570</v>
      </c>
      <c r="B520" s="41"/>
      <c r="C520" s="42" t="n">
        <v>1817</v>
      </c>
      <c r="D520" s="43" t="n">
        <v>1817</v>
      </c>
      <c r="E520" s="42" t="n">
        <v>1533</v>
      </c>
      <c r="F520" s="43" t="n">
        <v>1533</v>
      </c>
      <c r="G520" s="44" t="n">
        <v>3350</v>
      </c>
    </row>
    <row r="521" customFormat="false" ht="13.8" hidden="false" customHeight="false" outlineLevel="0" collapsed="false">
      <c r="A521" s="45"/>
      <c r="B521" s="46" t="s">
        <v>571</v>
      </c>
      <c r="C521" s="47" t="n">
        <v>1817</v>
      </c>
      <c r="D521" s="48" t="n">
        <v>1817</v>
      </c>
      <c r="E521" s="47" t="n">
        <v>1533</v>
      </c>
      <c r="F521" s="48" t="n">
        <v>1533</v>
      </c>
      <c r="G521" s="49" t="n">
        <v>3350</v>
      </c>
    </row>
    <row r="522" customFormat="false" ht="13.8" hidden="false" customHeight="false" outlineLevel="0" collapsed="false">
      <c r="A522" s="40" t="s">
        <v>572</v>
      </c>
      <c r="B522" s="41"/>
      <c r="C522" s="50" t="n">
        <v>2285</v>
      </c>
      <c r="D522" s="51" t="n">
        <v>2285</v>
      </c>
      <c r="E522" s="50" t="n">
        <v>2104</v>
      </c>
      <c r="F522" s="51" t="n">
        <v>2104</v>
      </c>
      <c r="G522" s="44" t="n">
        <v>4389</v>
      </c>
    </row>
    <row r="523" customFormat="false" ht="13.8" hidden="false" customHeight="false" outlineLevel="0" collapsed="false">
      <c r="A523" s="45"/>
      <c r="B523" s="46" t="s">
        <v>573</v>
      </c>
      <c r="C523" s="52" t="n">
        <v>2285</v>
      </c>
      <c r="D523" s="53" t="n">
        <v>2285</v>
      </c>
      <c r="E523" s="52" t="n">
        <v>2104</v>
      </c>
      <c r="F523" s="53" t="n">
        <v>2104</v>
      </c>
      <c r="G523" s="49" t="n">
        <v>4389</v>
      </c>
    </row>
    <row r="524" customFormat="false" ht="13.8" hidden="false" customHeight="false" outlineLevel="0" collapsed="false">
      <c r="A524" s="40" t="s">
        <v>574</v>
      </c>
      <c r="B524" s="41"/>
      <c r="C524" s="42" t="n">
        <v>1430</v>
      </c>
      <c r="D524" s="43" t="n">
        <v>1430</v>
      </c>
      <c r="E524" s="42" t="n">
        <v>1098</v>
      </c>
      <c r="F524" s="43" t="n">
        <v>1098</v>
      </c>
      <c r="G524" s="44" t="n">
        <v>2528</v>
      </c>
    </row>
    <row r="525" customFormat="false" ht="13.8" hidden="false" customHeight="false" outlineLevel="0" collapsed="false">
      <c r="A525" s="45"/>
      <c r="B525" s="46" t="s">
        <v>575</v>
      </c>
      <c r="C525" s="47" t="n">
        <v>1430</v>
      </c>
      <c r="D525" s="48" t="n">
        <v>1430</v>
      </c>
      <c r="E525" s="47" t="n">
        <v>1098</v>
      </c>
      <c r="F525" s="48" t="n">
        <v>1098</v>
      </c>
      <c r="G525" s="49" t="n">
        <v>2528</v>
      </c>
    </row>
    <row r="526" customFormat="false" ht="13.8" hidden="false" customHeight="false" outlineLevel="0" collapsed="false">
      <c r="A526" s="40" t="s">
        <v>576</v>
      </c>
      <c r="B526" s="41"/>
      <c r="C526" s="50" t="n">
        <v>1339</v>
      </c>
      <c r="D526" s="51" t="n">
        <v>1339</v>
      </c>
      <c r="E526" s="50" t="n">
        <v>1114</v>
      </c>
      <c r="F526" s="51" t="n">
        <v>1114</v>
      </c>
      <c r="G526" s="44" t="n">
        <v>2453</v>
      </c>
    </row>
    <row r="527" customFormat="false" ht="13.8" hidden="false" customHeight="false" outlineLevel="0" collapsed="false">
      <c r="A527" s="45"/>
      <c r="B527" s="46" t="s">
        <v>577</v>
      </c>
      <c r="C527" s="52" t="n">
        <v>1339</v>
      </c>
      <c r="D527" s="53" t="n">
        <v>1339</v>
      </c>
      <c r="E527" s="52" t="n">
        <v>1114</v>
      </c>
      <c r="F527" s="53" t="n">
        <v>1114</v>
      </c>
      <c r="G527" s="49" t="n">
        <v>2453</v>
      </c>
    </row>
    <row r="528" customFormat="false" ht="13.8" hidden="false" customHeight="false" outlineLevel="0" collapsed="false">
      <c r="A528" s="40" t="s">
        <v>578</v>
      </c>
      <c r="B528" s="41"/>
      <c r="C528" s="42" t="n">
        <v>3110</v>
      </c>
      <c r="D528" s="43" t="n">
        <v>3110</v>
      </c>
      <c r="E528" s="42" t="n">
        <v>2652</v>
      </c>
      <c r="F528" s="43" t="n">
        <v>2652</v>
      </c>
      <c r="G528" s="44" t="n">
        <v>5762</v>
      </c>
    </row>
    <row r="529" customFormat="false" ht="13.8" hidden="false" customHeight="false" outlineLevel="0" collapsed="false">
      <c r="A529" s="45"/>
      <c r="B529" s="46" t="s">
        <v>579</v>
      </c>
      <c r="C529" s="47" t="n">
        <v>3110</v>
      </c>
      <c r="D529" s="48" t="n">
        <v>3110</v>
      </c>
      <c r="E529" s="47" t="n">
        <v>2652</v>
      </c>
      <c r="F529" s="48" t="n">
        <v>2652</v>
      </c>
      <c r="G529" s="49" t="n">
        <v>5762</v>
      </c>
    </row>
    <row r="530" customFormat="false" ht="13.8" hidden="false" customHeight="false" outlineLevel="0" collapsed="false">
      <c r="A530" s="40" t="s">
        <v>580</v>
      </c>
      <c r="B530" s="41"/>
      <c r="C530" s="50" t="n">
        <v>1751</v>
      </c>
      <c r="D530" s="51" t="n">
        <v>1751</v>
      </c>
      <c r="E530" s="50" t="n">
        <v>1474</v>
      </c>
      <c r="F530" s="51" t="n">
        <v>1474</v>
      </c>
      <c r="G530" s="44" t="n">
        <v>3225</v>
      </c>
    </row>
    <row r="531" customFormat="false" ht="13.8" hidden="false" customHeight="false" outlineLevel="0" collapsed="false">
      <c r="A531" s="45"/>
      <c r="B531" s="46" t="s">
        <v>581</v>
      </c>
      <c r="C531" s="52" t="n">
        <v>1751</v>
      </c>
      <c r="D531" s="53" t="n">
        <v>1751</v>
      </c>
      <c r="E531" s="52" t="n">
        <v>1474</v>
      </c>
      <c r="F531" s="53" t="n">
        <v>1474</v>
      </c>
      <c r="G531" s="49" t="n">
        <v>3225</v>
      </c>
    </row>
    <row r="532" customFormat="false" ht="13.8" hidden="false" customHeight="false" outlineLevel="0" collapsed="false">
      <c r="A532" s="40" t="s">
        <v>582</v>
      </c>
      <c r="B532" s="41"/>
      <c r="C532" s="42" t="n">
        <v>1485</v>
      </c>
      <c r="D532" s="43" t="n">
        <v>1485</v>
      </c>
      <c r="E532" s="42" t="n">
        <v>944</v>
      </c>
      <c r="F532" s="43" t="n">
        <v>944</v>
      </c>
      <c r="G532" s="44" t="n">
        <v>2429</v>
      </c>
    </row>
    <row r="533" customFormat="false" ht="13.8" hidden="false" customHeight="false" outlineLevel="0" collapsed="false">
      <c r="A533" s="45"/>
      <c r="B533" s="46" t="s">
        <v>583</v>
      </c>
      <c r="C533" s="47" t="n">
        <v>1485</v>
      </c>
      <c r="D533" s="48" t="n">
        <v>1485</v>
      </c>
      <c r="E533" s="47" t="n">
        <v>944</v>
      </c>
      <c r="F533" s="48" t="n">
        <v>944</v>
      </c>
      <c r="G533" s="49" t="n">
        <v>2429</v>
      </c>
    </row>
    <row r="534" customFormat="false" ht="13.8" hidden="false" customHeight="false" outlineLevel="0" collapsed="false">
      <c r="A534" s="40" t="s">
        <v>584</v>
      </c>
      <c r="B534" s="41"/>
      <c r="C534" s="50" t="n">
        <v>1451</v>
      </c>
      <c r="D534" s="51" t="n">
        <v>1451</v>
      </c>
      <c r="E534" s="50" t="n">
        <v>1194</v>
      </c>
      <c r="F534" s="51" t="n">
        <v>1194</v>
      </c>
      <c r="G534" s="44" t="n">
        <v>2645</v>
      </c>
    </row>
    <row r="535" customFormat="false" ht="13.8" hidden="false" customHeight="false" outlineLevel="0" collapsed="false">
      <c r="A535" s="45"/>
      <c r="B535" s="46" t="s">
        <v>585</v>
      </c>
      <c r="C535" s="52" t="n">
        <v>1451</v>
      </c>
      <c r="D535" s="53" t="n">
        <v>1451</v>
      </c>
      <c r="E535" s="52" t="n">
        <v>1194</v>
      </c>
      <c r="F535" s="53" t="n">
        <v>1194</v>
      </c>
      <c r="G535" s="49" t="n">
        <v>2645</v>
      </c>
    </row>
    <row r="536" customFormat="false" ht="13.8" hidden="false" customHeight="false" outlineLevel="0" collapsed="false">
      <c r="A536" s="40" t="s">
        <v>586</v>
      </c>
      <c r="B536" s="41"/>
      <c r="C536" s="42" t="n">
        <v>6130</v>
      </c>
      <c r="D536" s="43" t="n">
        <v>6130</v>
      </c>
      <c r="E536" s="42" t="n">
        <v>5497</v>
      </c>
      <c r="F536" s="43" t="n">
        <v>5497</v>
      </c>
      <c r="G536" s="44" t="n">
        <v>11627</v>
      </c>
    </row>
    <row r="537" customFormat="false" ht="13.8" hidden="false" customHeight="false" outlineLevel="0" collapsed="false">
      <c r="A537" s="45"/>
      <c r="B537" s="46" t="s">
        <v>587</v>
      </c>
      <c r="C537" s="47" t="n">
        <v>6130</v>
      </c>
      <c r="D537" s="48" t="n">
        <v>6130</v>
      </c>
      <c r="E537" s="47" t="n">
        <v>5497</v>
      </c>
      <c r="F537" s="48" t="n">
        <v>5497</v>
      </c>
      <c r="G537" s="49" t="n">
        <v>11627</v>
      </c>
    </row>
    <row r="538" customFormat="false" ht="13.8" hidden="false" customHeight="false" outlineLevel="0" collapsed="false">
      <c r="A538" s="40" t="s">
        <v>588</v>
      </c>
      <c r="B538" s="41"/>
      <c r="C538" s="50" t="n">
        <v>1555</v>
      </c>
      <c r="D538" s="51" t="n">
        <v>1555</v>
      </c>
      <c r="E538" s="50" t="n">
        <v>1207</v>
      </c>
      <c r="F538" s="51" t="n">
        <v>1207</v>
      </c>
      <c r="G538" s="44" t="n">
        <v>2762</v>
      </c>
    </row>
    <row r="539" customFormat="false" ht="13.8" hidden="false" customHeight="false" outlineLevel="0" collapsed="false">
      <c r="A539" s="45"/>
      <c r="B539" s="46" t="s">
        <v>589</v>
      </c>
      <c r="C539" s="52" t="n">
        <v>1555</v>
      </c>
      <c r="D539" s="53" t="n">
        <v>1555</v>
      </c>
      <c r="E539" s="52" t="n">
        <v>1207</v>
      </c>
      <c r="F539" s="53" t="n">
        <v>1207</v>
      </c>
      <c r="G539" s="49" t="n">
        <v>2762</v>
      </c>
    </row>
    <row r="540" customFormat="false" ht="13.8" hidden="false" customHeight="false" outlineLevel="0" collapsed="false">
      <c r="A540" s="40" t="s">
        <v>590</v>
      </c>
      <c r="B540" s="41"/>
      <c r="C540" s="42" t="n">
        <v>2336</v>
      </c>
      <c r="D540" s="43" t="n">
        <v>2336</v>
      </c>
      <c r="E540" s="42" t="n">
        <v>1837</v>
      </c>
      <c r="F540" s="43" t="n">
        <v>1837</v>
      </c>
      <c r="G540" s="44" t="n">
        <v>4173</v>
      </c>
    </row>
    <row r="541" customFormat="false" ht="13.8" hidden="false" customHeight="false" outlineLevel="0" collapsed="false">
      <c r="A541" s="45"/>
      <c r="B541" s="46" t="s">
        <v>591</v>
      </c>
      <c r="C541" s="47" t="n">
        <v>2336</v>
      </c>
      <c r="D541" s="48" t="n">
        <v>2336</v>
      </c>
      <c r="E541" s="47" t="n">
        <v>1837</v>
      </c>
      <c r="F541" s="48" t="n">
        <v>1837</v>
      </c>
      <c r="G541" s="49" t="n">
        <v>4173</v>
      </c>
    </row>
    <row r="542" customFormat="false" ht="13.8" hidden="false" customHeight="false" outlineLevel="0" collapsed="false">
      <c r="A542" s="40" t="s">
        <v>592</v>
      </c>
      <c r="B542" s="41"/>
      <c r="C542" s="50" t="n">
        <v>2129</v>
      </c>
      <c r="D542" s="51" t="n">
        <v>2129</v>
      </c>
      <c r="E542" s="50" t="n">
        <v>1592</v>
      </c>
      <c r="F542" s="51" t="n">
        <v>1592</v>
      </c>
      <c r="G542" s="44" t="n">
        <v>3721</v>
      </c>
    </row>
    <row r="543" customFormat="false" ht="13.8" hidden="false" customHeight="false" outlineLevel="0" collapsed="false">
      <c r="A543" s="45"/>
      <c r="B543" s="46" t="s">
        <v>593</v>
      </c>
      <c r="C543" s="52" t="n">
        <v>2129</v>
      </c>
      <c r="D543" s="53" t="n">
        <v>2129</v>
      </c>
      <c r="E543" s="52" t="n">
        <v>1592</v>
      </c>
      <c r="F543" s="53" t="n">
        <v>1592</v>
      </c>
      <c r="G543" s="49" t="n">
        <v>3721</v>
      </c>
    </row>
    <row r="544" customFormat="false" ht="13.8" hidden="false" customHeight="false" outlineLevel="0" collapsed="false">
      <c r="A544" s="40" t="s">
        <v>594</v>
      </c>
      <c r="B544" s="41"/>
      <c r="C544" s="42" t="n">
        <v>1673</v>
      </c>
      <c r="D544" s="43" t="n">
        <v>1673</v>
      </c>
      <c r="E544" s="42" t="n">
        <v>1431</v>
      </c>
      <c r="F544" s="43" t="n">
        <v>1431</v>
      </c>
      <c r="G544" s="44" t="n">
        <v>3104</v>
      </c>
    </row>
    <row r="545" customFormat="false" ht="13.8" hidden="false" customHeight="false" outlineLevel="0" collapsed="false">
      <c r="A545" s="45"/>
      <c r="B545" s="46" t="s">
        <v>595</v>
      </c>
      <c r="C545" s="47" t="n">
        <v>1673</v>
      </c>
      <c r="D545" s="48" t="n">
        <v>1673</v>
      </c>
      <c r="E545" s="47" t="n">
        <v>1431</v>
      </c>
      <c r="F545" s="48" t="n">
        <v>1431</v>
      </c>
      <c r="G545" s="49" t="n">
        <v>3104</v>
      </c>
    </row>
    <row r="546" customFormat="false" ht="13.8" hidden="false" customHeight="false" outlineLevel="0" collapsed="false">
      <c r="A546" s="40" t="s">
        <v>596</v>
      </c>
      <c r="B546" s="41"/>
      <c r="C546" s="50" t="n">
        <v>1431</v>
      </c>
      <c r="D546" s="51" t="n">
        <v>1431</v>
      </c>
      <c r="E546" s="50" t="n">
        <v>997</v>
      </c>
      <c r="F546" s="51" t="n">
        <v>997</v>
      </c>
      <c r="G546" s="44" t="n">
        <v>2428</v>
      </c>
    </row>
    <row r="547" customFormat="false" ht="13.8" hidden="false" customHeight="false" outlineLevel="0" collapsed="false">
      <c r="A547" s="45"/>
      <c r="B547" s="46" t="s">
        <v>597</v>
      </c>
      <c r="C547" s="52" t="n">
        <v>1431</v>
      </c>
      <c r="D547" s="53" t="n">
        <v>1431</v>
      </c>
      <c r="E547" s="52" t="n">
        <v>997</v>
      </c>
      <c r="F547" s="53" t="n">
        <v>997</v>
      </c>
      <c r="G547" s="49" t="n">
        <v>2428</v>
      </c>
    </row>
    <row r="548" customFormat="false" ht="13.8" hidden="false" customHeight="false" outlineLevel="0" collapsed="false">
      <c r="A548" s="40" t="s">
        <v>598</v>
      </c>
      <c r="B548" s="41"/>
      <c r="C548" s="42" t="n">
        <v>2893</v>
      </c>
      <c r="D548" s="43" t="n">
        <v>2893</v>
      </c>
      <c r="E548" s="42" t="n">
        <v>2303</v>
      </c>
      <c r="F548" s="43" t="n">
        <v>2303</v>
      </c>
      <c r="G548" s="44" t="n">
        <v>5196</v>
      </c>
    </row>
    <row r="549" customFormat="false" ht="13.8" hidden="false" customHeight="false" outlineLevel="0" collapsed="false">
      <c r="A549" s="45"/>
      <c r="B549" s="46" t="s">
        <v>599</v>
      </c>
      <c r="C549" s="47" t="n">
        <v>2893</v>
      </c>
      <c r="D549" s="48" t="n">
        <v>2893</v>
      </c>
      <c r="E549" s="47" t="n">
        <v>2303</v>
      </c>
      <c r="F549" s="48" t="n">
        <v>2303</v>
      </c>
      <c r="G549" s="49" t="n">
        <v>5196</v>
      </c>
    </row>
    <row r="550" customFormat="false" ht="13.8" hidden="false" customHeight="false" outlineLevel="0" collapsed="false">
      <c r="A550" s="40" t="s">
        <v>600</v>
      </c>
      <c r="B550" s="41"/>
      <c r="C550" s="50" t="n">
        <v>525</v>
      </c>
      <c r="D550" s="51" t="n">
        <v>525</v>
      </c>
      <c r="E550" s="50" t="n">
        <v>442</v>
      </c>
      <c r="F550" s="51" t="n">
        <v>442</v>
      </c>
      <c r="G550" s="44" t="n">
        <v>967</v>
      </c>
    </row>
    <row r="551" customFormat="false" ht="13.8" hidden="false" customHeight="false" outlineLevel="0" collapsed="false">
      <c r="A551" s="45"/>
      <c r="B551" s="46" t="s">
        <v>601</v>
      </c>
      <c r="C551" s="52" t="n">
        <v>525</v>
      </c>
      <c r="D551" s="53" t="n">
        <v>525</v>
      </c>
      <c r="E551" s="52" t="n">
        <v>442</v>
      </c>
      <c r="F551" s="53" t="n">
        <v>442</v>
      </c>
      <c r="G551" s="49" t="n">
        <v>967</v>
      </c>
    </row>
    <row r="552" customFormat="false" ht="13.8" hidden="false" customHeight="false" outlineLevel="0" collapsed="false">
      <c r="A552" s="40" t="s">
        <v>602</v>
      </c>
      <c r="B552" s="41"/>
      <c r="C552" s="42" t="n">
        <v>1233</v>
      </c>
      <c r="D552" s="43" t="n">
        <v>1233</v>
      </c>
      <c r="E552" s="42" t="n">
        <v>1142</v>
      </c>
      <c r="F552" s="43" t="n">
        <v>1142</v>
      </c>
      <c r="G552" s="44" t="n">
        <v>2375</v>
      </c>
    </row>
    <row r="553" customFormat="false" ht="13.8" hidden="false" customHeight="false" outlineLevel="0" collapsed="false">
      <c r="A553" s="45"/>
      <c r="B553" s="46" t="s">
        <v>603</v>
      </c>
      <c r="C553" s="47" t="n">
        <v>1233</v>
      </c>
      <c r="D553" s="48" t="n">
        <v>1233</v>
      </c>
      <c r="E553" s="47" t="n">
        <v>1142</v>
      </c>
      <c r="F553" s="48" t="n">
        <v>1142</v>
      </c>
      <c r="G553" s="49" t="n">
        <v>2375</v>
      </c>
    </row>
    <row r="554" customFormat="false" ht="13.8" hidden="false" customHeight="false" outlineLevel="0" collapsed="false">
      <c r="A554" s="40" t="s">
        <v>604</v>
      </c>
      <c r="B554" s="41"/>
      <c r="C554" s="50" t="n">
        <v>1375</v>
      </c>
      <c r="D554" s="51" t="n">
        <v>1375</v>
      </c>
      <c r="E554" s="50" t="n">
        <v>1410</v>
      </c>
      <c r="F554" s="51" t="n">
        <v>1410</v>
      </c>
      <c r="G554" s="44" t="n">
        <v>2785</v>
      </c>
    </row>
    <row r="555" customFormat="false" ht="13.8" hidden="false" customHeight="false" outlineLevel="0" collapsed="false">
      <c r="A555" s="45"/>
      <c r="B555" s="46" t="s">
        <v>605</v>
      </c>
      <c r="C555" s="52" t="n">
        <v>1375</v>
      </c>
      <c r="D555" s="53" t="n">
        <v>1375</v>
      </c>
      <c r="E555" s="52" t="n">
        <v>1410</v>
      </c>
      <c r="F555" s="53" t="n">
        <v>1410</v>
      </c>
      <c r="G555" s="49" t="n">
        <v>2785</v>
      </c>
    </row>
    <row r="556" customFormat="false" ht="13.8" hidden="false" customHeight="false" outlineLevel="0" collapsed="false">
      <c r="A556" s="40" t="s">
        <v>606</v>
      </c>
      <c r="B556" s="41"/>
      <c r="C556" s="42" t="n">
        <v>1088</v>
      </c>
      <c r="D556" s="43" t="n">
        <v>1088</v>
      </c>
      <c r="E556" s="42" t="n">
        <v>1402</v>
      </c>
      <c r="F556" s="43" t="n">
        <v>1402</v>
      </c>
      <c r="G556" s="44" t="n">
        <v>2490</v>
      </c>
    </row>
    <row r="557" customFormat="false" ht="13.8" hidden="false" customHeight="false" outlineLevel="0" collapsed="false">
      <c r="A557" s="45"/>
      <c r="B557" s="46" t="s">
        <v>607</v>
      </c>
      <c r="C557" s="47" t="n">
        <v>1088</v>
      </c>
      <c r="D557" s="48" t="n">
        <v>1088</v>
      </c>
      <c r="E557" s="47" t="n">
        <v>1402</v>
      </c>
      <c r="F557" s="48" t="n">
        <v>1402</v>
      </c>
      <c r="G557" s="49" t="n">
        <v>2490</v>
      </c>
    </row>
    <row r="558" customFormat="false" ht="13.8" hidden="false" customHeight="false" outlineLevel="0" collapsed="false">
      <c r="A558" s="40" t="s">
        <v>608</v>
      </c>
      <c r="B558" s="41"/>
      <c r="C558" s="50" t="n">
        <v>652</v>
      </c>
      <c r="D558" s="51" t="n">
        <v>652</v>
      </c>
      <c r="E558" s="50" t="n">
        <v>967</v>
      </c>
      <c r="F558" s="51" t="n">
        <v>967</v>
      </c>
      <c r="G558" s="44" t="n">
        <v>1619</v>
      </c>
    </row>
    <row r="559" customFormat="false" ht="13.8" hidden="false" customHeight="false" outlineLevel="0" collapsed="false">
      <c r="A559" s="45"/>
      <c r="B559" s="46" t="s">
        <v>609</v>
      </c>
      <c r="C559" s="52" t="n">
        <v>652</v>
      </c>
      <c r="D559" s="53" t="n">
        <v>652</v>
      </c>
      <c r="E559" s="52" t="n">
        <v>967</v>
      </c>
      <c r="F559" s="53" t="n">
        <v>967</v>
      </c>
      <c r="G559" s="49" t="n">
        <v>1619</v>
      </c>
    </row>
    <row r="560" customFormat="false" ht="13.8" hidden="false" customHeight="false" outlineLevel="0" collapsed="false">
      <c r="A560" s="40" t="s">
        <v>610</v>
      </c>
      <c r="B560" s="41"/>
      <c r="C560" s="42" t="n">
        <v>1240</v>
      </c>
      <c r="D560" s="43" t="n">
        <v>1240</v>
      </c>
      <c r="E560" s="42" t="n">
        <v>1194</v>
      </c>
      <c r="F560" s="43" t="n">
        <v>1194</v>
      </c>
      <c r="G560" s="44" t="n">
        <v>2434</v>
      </c>
    </row>
    <row r="561" customFormat="false" ht="13.8" hidden="false" customHeight="false" outlineLevel="0" collapsed="false">
      <c r="A561" s="45"/>
      <c r="B561" s="46" t="s">
        <v>611</v>
      </c>
      <c r="C561" s="47" t="n">
        <v>1240</v>
      </c>
      <c r="D561" s="48" t="n">
        <v>1240</v>
      </c>
      <c r="E561" s="47" t="n">
        <v>1194</v>
      </c>
      <c r="F561" s="48" t="n">
        <v>1194</v>
      </c>
      <c r="G561" s="49" t="n">
        <v>2434</v>
      </c>
    </row>
    <row r="562" customFormat="false" ht="13.8" hidden="false" customHeight="false" outlineLevel="0" collapsed="false">
      <c r="A562" s="40" t="s">
        <v>612</v>
      </c>
      <c r="B562" s="41"/>
      <c r="C562" s="50" t="n">
        <v>1327</v>
      </c>
      <c r="D562" s="51" t="n">
        <v>1327</v>
      </c>
      <c r="E562" s="50" t="n">
        <v>1476</v>
      </c>
      <c r="F562" s="51" t="n">
        <v>1476</v>
      </c>
      <c r="G562" s="44" t="n">
        <v>2803</v>
      </c>
    </row>
    <row r="563" customFormat="false" ht="13.8" hidden="false" customHeight="false" outlineLevel="0" collapsed="false">
      <c r="A563" s="45"/>
      <c r="B563" s="46" t="s">
        <v>613</v>
      </c>
      <c r="C563" s="52" t="n">
        <v>1327</v>
      </c>
      <c r="D563" s="53" t="n">
        <v>1327</v>
      </c>
      <c r="E563" s="52" t="n">
        <v>1476</v>
      </c>
      <c r="F563" s="53" t="n">
        <v>1476</v>
      </c>
      <c r="G563" s="49" t="n">
        <v>2803</v>
      </c>
    </row>
    <row r="564" customFormat="false" ht="13.8" hidden="false" customHeight="false" outlineLevel="0" collapsed="false">
      <c r="A564" s="40" t="s">
        <v>614</v>
      </c>
      <c r="B564" s="41"/>
      <c r="C564" s="42" t="n">
        <v>1485</v>
      </c>
      <c r="D564" s="43" t="n">
        <v>1485</v>
      </c>
      <c r="E564" s="42" t="n">
        <v>1160</v>
      </c>
      <c r="F564" s="43" t="n">
        <v>1160</v>
      </c>
      <c r="G564" s="44" t="n">
        <v>2645</v>
      </c>
    </row>
    <row r="565" customFormat="false" ht="13.8" hidden="false" customHeight="false" outlineLevel="0" collapsed="false">
      <c r="A565" s="45"/>
      <c r="B565" s="46" t="s">
        <v>615</v>
      </c>
      <c r="C565" s="47" t="n">
        <v>1485</v>
      </c>
      <c r="D565" s="48" t="n">
        <v>1485</v>
      </c>
      <c r="E565" s="47" t="n">
        <v>1160</v>
      </c>
      <c r="F565" s="48" t="n">
        <v>1160</v>
      </c>
      <c r="G565" s="49" t="n">
        <v>2645</v>
      </c>
    </row>
    <row r="566" customFormat="false" ht="13.8" hidden="false" customHeight="false" outlineLevel="0" collapsed="false">
      <c r="A566" s="40" t="s">
        <v>616</v>
      </c>
      <c r="B566" s="41"/>
      <c r="C566" s="50" t="n">
        <v>1446</v>
      </c>
      <c r="D566" s="51" t="n">
        <v>1446</v>
      </c>
      <c r="E566" s="50" t="n">
        <v>1598</v>
      </c>
      <c r="F566" s="51" t="n">
        <v>1598</v>
      </c>
      <c r="G566" s="44" t="n">
        <v>3044</v>
      </c>
    </row>
    <row r="567" customFormat="false" ht="13.8" hidden="false" customHeight="false" outlineLevel="0" collapsed="false">
      <c r="A567" s="45"/>
      <c r="B567" s="46" t="s">
        <v>617</v>
      </c>
      <c r="C567" s="52" t="n">
        <v>1446</v>
      </c>
      <c r="D567" s="53" t="n">
        <v>1446</v>
      </c>
      <c r="E567" s="52" t="n">
        <v>1598</v>
      </c>
      <c r="F567" s="53" t="n">
        <v>1598</v>
      </c>
      <c r="G567" s="49" t="n">
        <v>3044</v>
      </c>
    </row>
    <row r="568" customFormat="false" ht="13.8" hidden="false" customHeight="false" outlineLevel="0" collapsed="false">
      <c r="A568" s="40" t="s">
        <v>618</v>
      </c>
      <c r="B568" s="41"/>
      <c r="C568" s="42" t="n">
        <v>851</v>
      </c>
      <c r="D568" s="43" t="n">
        <v>851</v>
      </c>
      <c r="E568" s="42" t="n">
        <v>1055</v>
      </c>
      <c r="F568" s="43" t="n">
        <v>1055</v>
      </c>
      <c r="G568" s="44" t="n">
        <v>1906</v>
      </c>
    </row>
    <row r="569" customFormat="false" ht="13.8" hidden="false" customHeight="false" outlineLevel="0" collapsed="false">
      <c r="A569" s="45"/>
      <c r="B569" s="46" t="s">
        <v>619</v>
      </c>
      <c r="C569" s="47" t="n">
        <v>851</v>
      </c>
      <c r="D569" s="48" t="n">
        <v>851</v>
      </c>
      <c r="E569" s="47" t="n">
        <v>1055</v>
      </c>
      <c r="F569" s="48" t="n">
        <v>1055</v>
      </c>
      <c r="G569" s="49" t="n">
        <v>1906</v>
      </c>
    </row>
    <row r="570" customFormat="false" ht="13.8" hidden="false" customHeight="false" outlineLevel="0" collapsed="false">
      <c r="A570" s="40" t="s">
        <v>620</v>
      </c>
      <c r="B570" s="41"/>
      <c r="C570" s="50" t="n">
        <v>2294</v>
      </c>
      <c r="D570" s="51" t="n">
        <v>2294</v>
      </c>
      <c r="E570" s="50" t="n">
        <v>1380</v>
      </c>
      <c r="F570" s="51" t="n">
        <v>1380</v>
      </c>
      <c r="G570" s="44" t="n">
        <v>3674</v>
      </c>
    </row>
    <row r="571" customFormat="false" ht="13.8" hidden="false" customHeight="false" outlineLevel="0" collapsed="false">
      <c r="A571" s="45"/>
      <c r="B571" s="46" t="s">
        <v>621</v>
      </c>
      <c r="C571" s="52" t="n">
        <v>2294</v>
      </c>
      <c r="D571" s="53" t="n">
        <v>2294</v>
      </c>
      <c r="E571" s="52" t="n">
        <v>1380</v>
      </c>
      <c r="F571" s="53" t="n">
        <v>1380</v>
      </c>
      <c r="G571" s="49" t="n">
        <v>3674</v>
      </c>
    </row>
    <row r="572" customFormat="false" ht="13.8" hidden="false" customHeight="false" outlineLevel="0" collapsed="false">
      <c r="A572" s="40" t="s">
        <v>622</v>
      </c>
      <c r="B572" s="41"/>
      <c r="C572" s="42" t="n">
        <v>1417</v>
      </c>
      <c r="D572" s="43" t="n">
        <v>1417</v>
      </c>
      <c r="E572" s="42" t="n">
        <v>1148</v>
      </c>
      <c r="F572" s="43" t="n">
        <v>1148</v>
      </c>
      <c r="G572" s="44" t="n">
        <v>2565</v>
      </c>
    </row>
    <row r="573" customFormat="false" ht="13.8" hidden="false" customHeight="false" outlineLevel="0" collapsed="false">
      <c r="A573" s="45"/>
      <c r="B573" s="46" t="s">
        <v>623</v>
      </c>
      <c r="C573" s="47" t="n">
        <v>1417</v>
      </c>
      <c r="D573" s="48" t="n">
        <v>1417</v>
      </c>
      <c r="E573" s="47" t="n">
        <v>1148</v>
      </c>
      <c r="F573" s="48" t="n">
        <v>1148</v>
      </c>
      <c r="G573" s="49" t="n">
        <v>2565</v>
      </c>
    </row>
    <row r="574" customFormat="false" ht="13.8" hidden="false" customHeight="false" outlineLevel="0" collapsed="false">
      <c r="A574" s="40" t="s">
        <v>624</v>
      </c>
      <c r="B574" s="41"/>
      <c r="C574" s="50" t="n">
        <v>1350</v>
      </c>
      <c r="D574" s="51" t="n">
        <v>1350</v>
      </c>
      <c r="E574" s="50" t="n">
        <v>1250</v>
      </c>
      <c r="F574" s="51" t="n">
        <v>1250</v>
      </c>
      <c r="G574" s="44" t="n">
        <v>2600</v>
      </c>
    </row>
    <row r="575" customFormat="false" ht="13.8" hidden="false" customHeight="false" outlineLevel="0" collapsed="false">
      <c r="A575" s="45"/>
      <c r="B575" s="46" t="s">
        <v>625</v>
      </c>
      <c r="C575" s="52" t="n">
        <v>1350</v>
      </c>
      <c r="D575" s="53" t="n">
        <v>1350</v>
      </c>
      <c r="E575" s="52" t="n">
        <v>1250</v>
      </c>
      <c r="F575" s="53" t="n">
        <v>1250</v>
      </c>
      <c r="G575" s="49" t="n">
        <v>2600</v>
      </c>
    </row>
    <row r="576" customFormat="false" ht="13.8" hidden="false" customHeight="false" outlineLevel="0" collapsed="false">
      <c r="A576" s="40" t="s">
        <v>626</v>
      </c>
      <c r="B576" s="41"/>
      <c r="C576" s="42" t="n">
        <v>1566</v>
      </c>
      <c r="D576" s="43" t="n">
        <v>1566</v>
      </c>
      <c r="E576" s="42" t="n">
        <v>1003</v>
      </c>
      <c r="F576" s="43" t="n">
        <v>1003</v>
      </c>
      <c r="G576" s="44" t="n">
        <v>2569</v>
      </c>
    </row>
    <row r="577" customFormat="false" ht="13.8" hidden="false" customHeight="false" outlineLevel="0" collapsed="false">
      <c r="A577" s="45"/>
      <c r="B577" s="46" t="s">
        <v>627</v>
      </c>
      <c r="C577" s="47" t="n">
        <v>1566</v>
      </c>
      <c r="D577" s="48" t="n">
        <v>1566</v>
      </c>
      <c r="E577" s="47" t="n">
        <v>1003</v>
      </c>
      <c r="F577" s="48" t="n">
        <v>1003</v>
      </c>
      <c r="G577" s="49" t="n">
        <v>2569</v>
      </c>
    </row>
    <row r="578" customFormat="false" ht="13.8" hidden="false" customHeight="false" outlineLevel="0" collapsed="false">
      <c r="A578" s="40" t="s">
        <v>628</v>
      </c>
      <c r="B578" s="41"/>
      <c r="C578" s="50" t="n">
        <v>1435</v>
      </c>
      <c r="D578" s="51" t="n">
        <v>1435</v>
      </c>
      <c r="E578" s="50" t="n">
        <v>1015</v>
      </c>
      <c r="F578" s="51" t="n">
        <v>1015</v>
      </c>
      <c r="G578" s="44" t="n">
        <v>2450</v>
      </c>
    </row>
    <row r="579" customFormat="false" ht="13.8" hidden="false" customHeight="false" outlineLevel="0" collapsed="false">
      <c r="A579" s="45"/>
      <c r="B579" s="46" t="s">
        <v>629</v>
      </c>
      <c r="C579" s="52" t="n">
        <v>1435</v>
      </c>
      <c r="D579" s="53" t="n">
        <v>1435</v>
      </c>
      <c r="E579" s="52" t="n">
        <v>1015</v>
      </c>
      <c r="F579" s="53" t="n">
        <v>1015</v>
      </c>
      <c r="G579" s="49" t="n">
        <v>2450</v>
      </c>
    </row>
    <row r="580" customFormat="false" ht="13.8" hidden="false" customHeight="false" outlineLevel="0" collapsed="false">
      <c r="A580" s="40" t="s">
        <v>630</v>
      </c>
      <c r="B580" s="41"/>
      <c r="C580" s="42" t="n">
        <v>1723</v>
      </c>
      <c r="D580" s="43" t="n">
        <v>1723</v>
      </c>
      <c r="E580" s="42" t="n">
        <v>1578</v>
      </c>
      <c r="F580" s="43" t="n">
        <v>1578</v>
      </c>
      <c r="G580" s="44" t="n">
        <v>3301</v>
      </c>
    </row>
    <row r="581" customFormat="false" ht="13.8" hidden="false" customHeight="false" outlineLevel="0" collapsed="false">
      <c r="A581" s="45"/>
      <c r="B581" s="46" t="s">
        <v>631</v>
      </c>
      <c r="C581" s="47" t="n">
        <v>1723</v>
      </c>
      <c r="D581" s="48" t="n">
        <v>1723</v>
      </c>
      <c r="E581" s="47" t="n">
        <v>1578</v>
      </c>
      <c r="F581" s="48" t="n">
        <v>1578</v>
      </c>
      <c r="G581" s="49" t="n">
        <v>3301</v>
      </c>
    </row>
    <row r="582" customFormat="false" ht="13.8" hidden="false" customHeight="false" outlineLevel="0" collapsed="false">
      <c r="A582" s="40" t="s">
        <v>632</v>
      </c>
      <c r="B582" s="41"/>
      <c r="C582" s="50" t="n">
        <v>1768</v>
      </c>
      <c r="D582" s="51" t="n">
        <v>1768</v>
      </c>
      <c r="E582" s="50" t="n">
        <v>1668</v>
      </c>
      <c r="F582" s="51" t="n">
        <v>1668</v>
      </c>
      <c r="G582" s="44" t="n">
        <v>3436</v>
      </c>
    </row>
    <row r="583" customFormat="false" ht="13.8" hidden="false" customHeight="false" outlineLevel="0" collapsed="false">
      <c r="A583" s="45"/>
      <c r="B583" s="46" t="s">
        <v>633</v>
      </c>
      <c r="C583" s="52" t="n">
        <v>1768</v>
      </c>
      <c r="D583" s="53" t="n">
        <v>1768</v>
      </c>
      <c r="E583" s="52" t="n">
        <v>1668</v>
      </c>
      <c r="F583" s="53" t="n">
        <v>1668</v>
      </c>
      <c r="G583" s="49" t="n">
        <v>3436</v>
      </c>
    </row>
    <row r="584" customFormat="false" ht="13.8" hidden="false" customHeight="false" outlineLevel="0" collapsed="false">
      <c r="A584" s="40" t="s">
        <v>634</v>
      </c>
      <c r="B584" s="41"/>
      <c r="C584" s="42" t="n">
        <v>4997</v>
      </c>
      <c r="D584" s="43" t="n">
        <v>4997</v>
      </c>
      <c r="E584" s="42" t="n">
        <v>5211</v>
      </c>
      <c r="F584" s="43" t="n">
        <v>5211</v>
      </c>
      <c r="G584" s="44" t="n">
        <v>10208</v>
      </c>
    </row>
    <row r="585" customFormat="false" ht="13.8" hidden="false" customHeight="false" outlineLevel="0" collapsed="false">
      <c r="A585" s="45"/>
      <c r="B585" s="46" t="s">
        <v>635</v>
      </c>
      <c r="C585" s="47" t="n">
        <v>4997</v>
      </c>
      <c r="D585" s="48" t="n">
        <v>4997</v>
      </c>
      <c r="E585" s="47" t="n">
        <v>5211</v>
      </c>
      <c r="F585" s="48" t="n">
        <v>5211</v>
      </c>
      <c r="G585" s="49" t="n">
        <v>10208</v>
      </c>
    </row>
    <row r="586" customFormat="false" ht="13.8" hidden="false" customHeight="false" outlineLevel="0" collapsed="false">
      <c r="A586" s="40" t="s">
        <v>636</v>
      </c>
      <c r="B586" s="41"/>
      <c r="C586" s="50" t="n">
        <v>2837</v>
      </c>
      <c r="D586" s="51" t="n">
        <v>2837</v>
      </c>
      <c r="E586" s="50" t="n">
        <v>2903</v>
      </c>
      <c r="F586" s="51" t="n">
        <v>2903</v>
      </c>
      <c r="G586" s="44" t="n">
        <v>5740</v>
      </c>
    </row>
    <row r="587" customFormat="false" ht="13.8" hidden="false" customHeight="false" outlineLevel="0" collapsed="false">
      <c r="A587" s="45"/>
      <c r="B587" s="46" t="s">
        <v>339</v>
      </c>
      <c r="C587" s="52" t="n">
        <v>2837</v>
      </c>
      <c r="D587" s="53" t="n">
        <v>2837</v>
      </c>
      <c r="E587" s="52" t="n">
        <v>2903</v>
      </c>
      <c r="F587" s="53" t="n">
        <v>2903</v>
      </c>
      <c r="G587" s="49" t="n">
        <v>5740</v>
      </c>
    </row>
    <row r="588" customFormat="false" ht="13.8" hidden="false" customHeight="false" outlineLevel="0" collapsed="false">
      <c r="A588" s="40" t="s">
        <v>637</v>
      </c>
      <c r="B588" s="41"/>
      <c r="C588" s="42" t="n">
        <v>1544</v>
      </c>
      <c r="D588" s="43" t="n">
        <v>1544</v>
      </c>
      <c r="E588" s="42" t="n">
        <v>1451</v>
      </c>
      <c r="F588" s="43" t="n">
        <v>1451</v>
      </c>
      <c r="G588" s="44" t="n">
        <v>2995</v>
      </c>
    </row>
    <row r="589" customFormat="false" ht="13.8" hidden="false" customHeight="false" outlineLevel="0" collapsed="false">
      <c r="A589" s="45"/>
      <c r="B589" s="46" t="s">
        <v>638</v>
      </c>
      <c r="C589" s="47" t="n">
        <v>1544</v>
      </c>
      <c r="D589" s="48" t="n">
        <v>1544</v>
      </c>
      <c r="E589" s="47" t="n">
        <v>1451</v>
      </c>
      <c r="F589" s="48" t="n">
        <v>1451</v>
      </c>
      <c r="G589" s="49" t="n">
        <v>2995</v>
      </c>
    </row>
    <row r="590" customFormat="false" ht="13.8" hidden="false" customHeight="false" outlineLevel="0" collapsed="false">
      <c r="A590" s="40" t="s">
        <v>639</v>
      </c>
      <c r="B590" s="41"/>
      <c r="C590" s="50" t="n">
        <v>1665</v>
      </c>
      <c r="D590" s="51" t="n">
        <v>1665</v>
      </c>
      <c r="E590" s="50" t="n">
        <v>1698</v>
      </c>
      <c r="F590" s="51" t="n">
        <v>1698</v>
      </c>
      <c r="G590" s="44" t="n">
        <v>3363</v>
      </c>
    </row>
    <row r="591" customFormat="false" ht="13.8" hidden="false" customHeight="false" outlineLevel="0" collapsed="false">
      <c r="A591" s="45"/>
      <c r="B591" s="46" t="s">
        <v>640</v>
      </c>
      <c r="C591" s="52" t="n">
        <v>1665</v>
      </c>
      <c r="D591" s="53" t="n">
        <v>1665</v>
      </c>
      <c r="E591" s="52" t="n">
        <v>1698</v>
      </c>
      <c r="F591" s="53" t="n">
        <v>1698</v>
      </c>
      <c r="G591" s="49" t="n">
        <v>3363</v>
      </c>
    </row>
    <row r="592" customFormat="false" ht="13.8" hidden="false" customHeight="false" outlineLevel="0" collapsed="false">
      <c r="A592" s="40" t="s">
        <v>641</v>
      </c>
      <c r="B592" s="41"/>
      <c r="C592" s="42" t="n">
        <v>2414</v>
      </c>
      <c r="D592" s="43" t="n">
        <v>2414</v>
      </c>
      <c r="E592" s="42" t="n">
        <v>2080</v>
      </c>
      <c r="F592" s="43" t="n">
        <v>2080</v>
      </c>
      <c r="G592" s="44" t="n">
        <v>4494</v>
      </c>
    </row>
    <row r="593" customFormat="false" ht="13.8" hidden="false" customHeight="false" outlineLevel="0" collapsed="false">
      <c r="A593" s="45"/>
      <c r="B593" s="46" t="s">
        <v>642</v>
      </c>
      <c r="C593" s="47" t="n">
        <v>2414</v>
      </c>
      <c r="D593" s="48" t="n">
        <v>2414</v>
      </c>
      <c r="E593" s="47" t="n">
        <v>2080</v>
      </c>
      <c r="F593" s="48" t="n">
        <v>2080</v>
      </c>
      <c r="G593" s="49" t="n">
        <v>4494</v>
      </c>
    </row>
    <row r="594" customFormat="false" ht="13.8" hidden="false" customHeight="false" outlineLevel="0" collapsed="false">
      <c r="A594" s="40" t="s">
        <v>643</v>
      </c>
      <c r="B594" s="41"/>
      <c r="C594" s="50" t="n">
        <v>896</v>
      </c>
      <c r="D594" s="51" t="n">
        <v>896</v>
      </c>
      <c r="E594" s="50" t="n">
        <v>670</v>
      </c>
      <c r="F594" s="51" t="n">
        <v>670</v>
      </c>
      <c r="G594" s="44" t="n">
        <v>1566</v>
      </c>
    </row>
    <row r="595" customFormat="false" ht="13.8" hidden="false" customHeight="false" outlineLevel="0" collapsed="false">
      <c r="A595" s="45"/>
      <c r="B595" s="46" t="s">
        <v>644</v>
      </c>
      <c r="C595" s="52" t="n">
        <v>896</v>
      </c>
      <c r="D595" s="53" t="n">
        <v>896</v>
      </c>
      <c r="E595" s="52" t="n">
        <v>670</v>
      </c>
      <c r="F595" s="53" t="n">
        <v>670</v>
      </c>
      <c r="G595" s="49" t="n">
        <v>1566</v>
      </c>
    </row>
    <row r="596" customFormat="false" ht="13.8" hidden="false" customHeight="false" outlineLevel="0" collapsed="false">
      <c r="A596" s="40" t="s">
        <v>645</v>
      </c>
      <c r="B596" s="41"/>
      <c r="C596" s="42" t="n">
        <v>2028</v>
      </c>
      <c r="D596" s="43" t="n">
        <v>2028</v>
      </c>
      <c r="E596" s="42" t="n">
        <v>1579</v>
      </c>
      <c r="F596" s="43" t="n">
        <v>1579</v>
      </c>
      <c r="G596" s="44" t="n">
        <v>3607</v>
      </c>
    </row>
    <row r="597" customFormat="false" ht="13.8" hidden="false" customHeight="false" outlineLevel="0" collapsed="false">
      <c r="A597" s="45"/>
      <c r="B597" s="46" t="s">
        <v>646</v>
      </c>
      <c r="C597" s="47" t="n">
        <v>2028</v>
      </c>
      <c r="D597" s="48" t="n">
        <v>2028</v>
      </c>
      <c r="E597" s="47" t="n">
        <v>1579</v>
      </c>
      <c r="F597" s="48" t="n">
        <v>1579</v>
      </c>
      <c r="G597" s="49" t="n">
        <v>3607</v>
      </c>
    </row>
    <row r="598" customFormat="false" ht="13.8" hidden="false" customHeight="false" outlineLevel="0" collapsed="false">
      <c r="A598" s="40" t="s">
        <v>647</v>
      </c>
      <c r="B598" s="41"/>
      <c r="C598" s="50" t="n">
        <v>1285</v>
      </c>
      <c r="D598" s="51" t="n">
        <v>1285</v>
      </c>
      <c r="E598" s="50" t="n">
        <v>1483</v>
      </c>
      <c r="F598" s="51" t="n">
        <v>1483</v>
      </c>
      <c r="G598" s="44" t="n">
        <v>2768</v>
      </c>
    </row>
    <row r="599" customFormat="false" ht="13.8" hidden="false" customHeight="false" outlineLevel="0" collapsed="false">
      <c r="A599" s="45"/>
      <c r="B599" s="46" t="s">
        <v>648</v>
      </c>
      <c r="C599" s="52" t="n">
        <v>1285</v>
      </c>
      <c r="D599" s="53" t="n">
        <v>1285</v>
      </c>
      <c r="E599" s="52" t="n">
        <v>1483</v>
      </c>
      <c r="F599" s="53" t="n">
        <v>1483</v>
      </c>
      <c r="G599" s="49" t="n">
        <v>2768</v>
      </c>
    </row>
    <row r="600" customFormat="false" ht="13.8" hidden="false" customHeight="false" outlineLevel="0" collapsed="false">
      <c r="A600" s="40" t="s">
        <v>649</v>
      </c>
      <c r="B600" s="41"/>
      <c r="C600" s="42" t="n">
        <v>964</v>
      </c>
      <c r="D600" s="43" t="n">
        <v>964</v>
      </c>
      <c r="E600" s="42" t="n">
        <v>974</v>
      </c>
      <c r="F600" s="43" t="n">
        <v>974</v>
      </c>
      <c r="G600" s="44" t="n">
        <v>1938</v>
      </c>
    </row>
    <row r="601" customFormat="false" ht="13.8" hidden="false" customHeight="false" outlineLevel="0" collapsed="false">
      <c r="A601" s="45"/>
      <c r="B601" s="46" t="s">
        <v>650</v>
      </c>
      <c r="C601" s="47" t="n">
        <v>964</v>
      </c>
      <c r="D601" s="48" t="n">
        <v>964</v>
      </c>
      <c r="E601" s="47" t="n">
        <v>974</v>
      </c>
      <c r="F601" s="48" t="n">
        <v>974</v>
      </c>
      <c r="G601" s="49" t="n">
        <v>1938</v>
      </c>
    </row>
    <row r="602" customFormat="false" ht="13.8" hidden="false" customHeight="false" outlineLevel="0" collapsed="false">
      <c r="A602" s="40" t="s">
        <v>651</v>
      </c>
      <c r="B602" s="41"/>
      <c r="C602" s="50" t="n">
        <v>742</v>
      </c>
      <c r="D602" s="51" t="n">
        <v>742</v>
      </c>
      <c r="E602" s="50" t="n">
        <v>810</v>
      </c>
      <c r="F602" s="51" t="n">
        <v>810</v>
      </c>
      <c r="G602" s="44" t="n">
        <v>1552</v>
      </c>
    </row>
    <row r="603" customFormat="false" ht="13.8" hidden="false" customHeight="false" outlineLevel="0" collapsed="false">
      <c r="A603" s="45"/>
      <c r="B603" s="46" t="s">
        <v>555</v>
      </c>
      <c r="C603" s="52" t="n">
        <v>742</v>
      </c>
      <c r="D603" s="53" t="n">
        <v>742</v>
      </c>
      <c r="E603" s="52" t="n">
        <v>810</v>
      </c>
      <c r="F603" s="53" t="n">
        <v>810</v>
      </c>
      <c r="G603" s="49" t="n">
        <v>1552</v>
      </c>
    </row>
    <row r="604" customFormat="false" ht="13.8" hidden="false" customHeight="false" outlineLevel="0" collapsed="false">
      <c r="A604" s="40" t="s">
        <v>652</v>
      </c>
      <c r="B604" s="41"/>
      <c r="C604" s="42" t="n">
        <v>1358</v>
      </c>
      <c r="D604" s="43" t="n">
        <v>1358</v>
      </c>
      <c r="E604" s="42" t="n">
        <v>1165</v>
      </c>
      <c r="F604" s="43" t="n">
        <v>1165</v>
      </c>
      <c r="G604" s="44" t="n">
        <v>2523</v>
      </c>
    </row>
    <row r="605" customFormat="false" ht="13.8" hidden="false" customHeight="false" outlineLevel="0" collapsed="false">
      <c r="A605" s="45"/>
      <c r="B605" s="46" t="s">
        <v>653</v>
      </c>
      <c r="C605" s="47" t="n">
        <v>1358</v>
      </c>
      <c r="D605" s="48" t="n">
        <v>1358</v>
      </c>
      <c r="E605" s="47" t="n">
        <v>1165</v>
      </c>
      <c r="F605" s="48" t="n">
        <v>1165</v>
      </c>
      <c r="G605" s="49" t="n">
        <v>2523</v>
      </c>
    </row>
    <row r="606" customFormat="false" ht="13.8" hidden="false" customHeight="false" outlineLevel="0" collapsed="false">
      <c r="A606" s="40" t="s">
        <v>654</v>
      </c>
      <c r="B606" s="41"/>
      <c r="C606" s="50" t="n">
        <v>1267</v>
      </c>
      <c r="D606" s="51" t="n">
        <v>1267</v>
      </c>
      <c r="E606" s="50" t="n">
        <v>1149</v>
      </c>
      <c r="F606" s="51" t="n">
        <v>1149</v>
      </c>
      <c r="G606" s="44" t="n">
        <v>2416</v>
      </c>
    </row>
    <row r="607" customFormat="false" ht="13.8" hidden="false" customHeight="false" outlineLevel="0" collapsed="false">
      <c r="A607" s="45"/>
      <c r="B607" s="46" t="s">
        <v>655</v>
      </c>
      <c r="C607" s="52" t="n">
        <v>1267</v>
      </c>
      <c r="D607" s="53" t="n">
        <v>1267</v>
      </c>
      <c r="E607" s="52" t="n">
        <v>1149</v>
      </c>
      <c r="F607" s="53" t="n">
        <v>1149</v>
      </c>
      <c r="G607" s="49" t="n">
        <v>2416</v>
      </c>
    </row>
    <row r="608" customFormat="false" ht="13.8" hidden="false" customHeight="false" outlineLevel="0" collapsed="false">
      <c r="A608" s="40" t="s">
        <v>656</v>
      </c>
      <c r="B608" s="41"/>
      <c r="C608" s="42" t="n">
        <v>1224</v>
      </c>
      <c r="D608" s="43" t="n">
        <v>1224</v>
      </c>
      <c r="E608" s="42" t="n">
        <v>943</v>
      </c>
      <c r="F608" s="43" t="n">
        <v>943</v>
      </c>
      <c r="G608" s="44" t="n">
        <v>2167</v>
      </c>
    </row>
    <row r="609" customFormat="false" ht="13.8" hidden="false" customHeight="false" outlineLevel="0" collapsed="false">
      <c r="A609" s="45"/>
      <c r="B609" s="46" t="s">
        <v>657</v>
      </c>
      <c r="C609" s="47" t="n">
        <v>1224</v>
      </c>
      <c r="D609" s="48" t="n">
        <v>1224</v>
      </c>
      <c r="E609" s="47" t="n">
        <v>943</v>
      </c>
      <c r="F609" s="48" t="n">
        <v>943</v>
      </c>
      <c r="G609" s="49" t="n">
        <v>2167</v>
      </c>
    </row>
    <row r="610" customFormat="false" ht="13.8" hidden="false" customHeight="false" outlineLevel="0" collapsed="false">
      <c r="A610" s="40" t="s">
        <v>658</v>
      </c>
      <c r="B610" s="41"/>
      <c r="C610" s="50" t="n">
        <v>6108</v>
      </c>
      <c r="D610" s="51" t="n">
        <v>6108</v>
      </c>
      <c r="E610" s="50" t="n">
        <v>5811</v>
      </c>
      <c r="F610" s="51" t="n">
        <v>5811</v>
      </c>
      <c r="G610" s="44" t="n">
        <v>11919</v>
      </c>
    </row>
    <row r="611" customFormat="false" ht="13.8" hidden="false" customHeight="false" outlineLevel="0" collapsed="false">
      <c r="A611" s="45"/>
      <c r="B611" s="46" t="s">
        <v>659</v>
      </c>
      <c r="C611" s="52" t="n">
        <v>6108</v>
      </c>
      <c r="D611" s="53" t="n">
        <v>6108</v>
      </c>
      <c r="E611" s="52" t="n">
        <v>5811</v>
      </c>
      <c r="F611" s="53" t="n">
        <v>5811</v>
      </c>
      <c r="G611" s="49" t="n">
        <v>11919</v>
      </c>
    </row>
    <row r="612" customFormat="false" ht="13.8" hidden="false" customHeight="false" outlineLevel="0" collapsed="false">
      <c r="A612" s="40" t="s">
        <v>660</v>
      </c>
      <c r="B612" s="41"/>
      <c r="C612" s="42" t="n">
        <v>2223</v>
      </c>
      <c r="D612" s="43" t="n">
        <v>2223</v>
      </c>
      <c r="E612" s="42" t="n">
        <v>1793</v>
      </c>
      <c r="F612" s="43" t="n">
        <v>1793</v>
      </c>
      <c r="G612" s="44" t="n">
        <v>4016</v>
      </c>
    </row>
    <row r="613" customFormat="false" ht="13.8" hidden="false" customHeight="false" outlineLevel="0" collapsed="false">
      <c r="A613" s="45"/>
      <c r="B613" s="46" t="s">
        <v>222</v>
      </c>
      <c r="C613" s="47" t="n">
        <v>2223</v>
      </c>
      <c r="D613" s="48" t="n">
        <v>2223</v>
      </c>
      <c r="E613" s="47" t="n">
        <v>1793</v>
      </c>
      <c r="F613" s="48" t="n">
        <v>1793</v>
      </c>
      <c r="G613" s="49" t="n">
        <v>4016</v>
      </c>
    </row>
    <row r="614" customFormat="false" ht="13.8" hidden="false" customHeight="false" outlineLevel="0" collapsed="false">
      <c r="A614" s="40" t="s">
        <v>661</v>
      </c>
      <c r="B614" s="41"/>
      <c r="C614" s="50" t="n">
        <v>1245</v>
      </c>
      <c r="D614" s="51" t="n">
        <v>1245</v>
      </c>
      <c r="E614" s="50" t="n">
        <v>1021</v>
      </c>
      <c r="F614" s="51" t="n">
        <v>1021</v>
      </c>
      <c r="G614" s="44" t="n">
        <v>2266</v>
      </c>
    </row>
    <row r="615" customFormat="false" ht="13.8" hidden="false" customHeight="false" outlineLevel="0" collapsed="false">
      <c r="A615" s="45"/>
      <c r="B615" s="46" t="s">
        <v>662</v>
      </c>
      <c r="C615" s="52" t="n">
        <v>1245</v>
      </c>
      <c r="D615" s="53" t="n">
        <v>1245</v>
      </c>
      <c r="E615" s="52" t="n">
        <v>1021</v>
      </c>
      <c r="F615" s="53" t="n">
        <v>1021</v>
      </c>
      <c r="G615" s="49" t="n">
        <v>2266</v>
      </c>
    </row>
    <row r="616" customFormat="false" ht="13.8" hidden="false" customHeight="false" outlineLevel="0" collapsed="false">
      <c r="A616" s="40" t="s">
        <v>663</v>
      </c>
      <c r="B616" s="41"/>
      <c r="C616" s="42" t="n">
        <v>933</v>
      </c>
      <c r="D616" s="43" t="n">
        <v>933</v>
      </c>
      <c r="E616" s="42" t="n">
        <v>705</v>
      </c>
      <c r="F616" s="43" t="n">
        <v>705</v>
      </c>
      <c r="G616" s="44" t="n">
        <v>1638</v>
      </c>
    </row>
    <row r="617" customFormat="false" ht="13.8" hidden="false" customHeight="false" outlineLevel="0" collapsed="false">
      <c r="A617" s="45"/>
      <c r="B617" s="46" t="s">
        <v>664</v>
      </c>
      <c r="C617" s="47" t="n">
        <v>933</v>
      </c>
      <c r="D617" s="48" t="n">
        <v>933</v>
      </c>
      <c r="E617" s="47" t="n">
        <v>705</v>
      </c>
      <c r="F617" s="48" t="n">
        <v>705</v>
      </c>
      <c r="G617" s="49" t="n">
        <v>1638</v>
      </c>
    </row>
    <row r="618" customFormat="false" ht="13.8" hidden="false" customHeight="false" outlineLevel="0" collapsed="false">
      <c r="A618" s="40" t="s">
        <v>665</v>
      </c>
      <c r="B618" s="41"/>
      <c r="C618" s="50" t="n">
        <v>3056</v>
      </c>
      <c r="D618" s="51" t="n">
        <v>3056</v>
      </c>
      <c r="E618" s="50" t="n">
        <v>2981</v>
      </c>
      <c r="F618" s="51" t="n">
        <v>2981</v>
      </c>
      <c r="G618" s="44" t="n">
        <v>6037</v>
      </c>
    </row>
    <row r="619" customFormat="false" ht="13.8" hidden="false" customHeight="false" outlineLevel="0" collapsed="false">
      <c r="A619" s="45"/>
      <c r="B619" s="46" t="s">
        <v>666</v>
      </c>
      <c r="C619" s="52" t="n">
        <v>3056</v>
      </c>
      <c r="D619" s="53" t="n">
        <v>3056</v>
      </c>
      <c r="E619" s="52" t="n">
        <v>2981</v>
      </c>
      <c r="F619" s="53" t="n">
        <v>2981</v>
      </c>
      <c r="G619" s="49" t="n">
        <v>6037</v>
      </c>
    </row>
    <row r="620" customFormat="false" ht="13.8" hidden="false" customHeight="false" outlineLevel="0" collapsed="false">
      <c r="A620" s="40" t="s">
        <v>667</v>
      </c>
      <c r="B620" s="41"/>
      <c r="C620" s="42" t="n">
        <v>1429</v>
      </c>
      <c r="D620" s="43" t="n">
        <v>1429</v>
      </c>
      <c r="E620" s="42" t="n">
        <v>1260</v>
      </c>
      <c r="F620" s="43" t="n">
        <v>1260</v>
      </c>
      <c r="G620" s="44" t="n">
        <v>2689</v>
      </c>
    </row>
    <row r="621" customFormat="false" ht="13.8" hidden="false" customHeight="false" outlineLevel="0" collapsed="false">
      <c r="A621" s="45"/>
      <c r="B621" s="46" t="s">
        <v>668</v>
      </c>
      <c r="C621" s="47" t="n">
        <v>1429</v>
      </c>
      <c r="D621" s="48" t="n">
        <v>1429</v>
      </c>
      <c r="E621" s="47" t="n">
        <v>1260</v>
      </c>
      <c r="F621" s="48" t="n">
        <v>1260</v>
      </c>
      <c r="G621" s="49" t="n">
        <v>2689</v>
      </c>
    </row>
    <row r="622" customFormat="false" ht="13.8" hidden="false" customHeight="false" outlineLevel="0" collapsed="false">
      <c r="A622" s="40" t="s">
        <v>669</v>
      </c>
      <c r="B622" s="41"/>
      <c r="C622" s="50" t="n">
        <v>2167</v>
      </c>
      <c r="D622" s="51" t="n">
        <v>2167</v>
      </c>
      <c r="E622" s="50" t="n">
        <v>1754</v>
      </c>
      <c r="F622" s="51" t="n">
        <v>1754</v>
      </c>
      <c r="G622" s="44" t="n">
        <v>3921</v>
      </c>
    </row>
    <row r="623" customFormat="false" ht="13.8" hidden="false" customHeight="false" outlineLevel="0" collapsed="false">
      <c r="A623" s="45"/>
      <c r="B623" s="46" t="s">
        <v>670</v>
      </c>
      <c r="C623" s="52" t="n">
        <v>2167</v>
      </c>
      <c r="D623" s="53" t="n">
        <v>2167</v>
      </c>
      <c r="E623" s="52" t="n">
        <v>1754</v>
      </c>
      <c r="F623" s="53" t="n">
        <v>1754</v>
      </c>
      <c r="G623" s="49" t="n">
        <v>3921</v>
      </c>
    </row>
    <row r="624" customFormat="false" ht="13.8" hidden="false" customHeight="false" outlineLevel="0" collapsed="false">
      <c r="A624" s="40" t="s">
        <v>671</v>
      </c>
      <c r="B624" s="41"/>
      <c r="C624" s="42" t="n">
        <v>1328</v>
      </c>
      <c r="D624" s="43" t="n">
        <v>1328</v>
      </c>
      <c r="E624" s="42" t="n">
        <v>912</v>
      </c>
      <c r="F624" s="43" t="n">
        <v>912</v>
      </c>
      <c r="G624" s="44" t="n">
        <v>2240</v>
      </c>
    </row>
    <row r="625" customFormat="false" ht="13.8" hidden="false" customHeight="false" outlineLevel="0" collapsed="false">
      <c r="A625" s="45"/>
      <c r="B625" s="46" t="s">
        <v>672</v>
      </c>
      <c r="C625" s="47" t="n">
        <v>1328</v>
      </c>
      <c r="D625" s="48" t="n">
        <v>1328</v>
      </c>
      <c r="E625" s="47" t="n">
        <v>912</v>
      </c>
      <c r="F625" s="48" t="n">
        <v>912</v>
      </c>
      <c r="G625" s="49" t="n">
        <v>2240</v>
      </c>
    </row>
    <row r="626" customFormat="false" ht="13.8" hidden="false" customHeight="false" outlineLevel="0" collapsed="false">
      <c r="A626" s="40" t="s">
        <v>673</v>
      </c>
      <c r="B626" s="41"/>
      <c r="C626" s="50" t="n">
        <v>1273</v>
      </c>
      <c r="D626" s="51" t="n">
        <v>1273</v>
      </c>
      <c r="E626" s="50" t="n">
        <v>843</v>
      </c>
      <c r="F626" s="51" t="n">
        <v>843</v>
      </c>
      <c r="G626" s="44" t="n">
        <v>2116</v>
      </c>
    </row>
    <row r="627" customFormat="false" ht="13.8" hidden="false" customHeight="false" outlineLevel="0" collapsed="false">
      <c r="A627" s="45"/>
      <c r="B627" s="46" t="s">
        <v>674</v>
      </c>
      <c r="C627" s="52" t="n">
        <v>1273</v>
      </c>
      <c r="D627" s="53" t="n">
        <v>1273</v>
      </c>
      <c r="E627" s="52" t="n">
        <v>843</v>
      </c>
      <c r="F627" s="53" t="n">
        <v>843</v>
      </c>
      <c r="G627" s="49" t="n">
        <v>2116</v>
      </c>
    </row>
    <row r="628" customFormat="false" ht="13.8" hidden="false" customHeight="false" outlineLevel="0" collapsed="false">
      <c r="A628" s="40" t="s">
        <v>675</v>
      </c>
      <c r="B628" s="41"/>
      <c r="C628" s="42" t="n">
        <v>1034</v>
      </c>
      <c r="D628" s="43" t="n">
        <v>1034</v>
      </c>
      <c r="E628" s="42" t="n">
        <v>743</v>
      </c>
      <c r="F628" s="43" t="n">
        <v>743</v>
      </c>
      <c r="G628" s="44" t="n">
        <v>1777</v>
      </c>
    </row>
    <row r="629" customFormat="false" ht="13.8" hidden="false" customHeight="false" outlineLevel="0" collapsed="false">
      <c r="A629" s="45"/>
      <c r="B629" s="46" t="s">
        <v>676</v>
      </c>
      <c r="C629" s="47" t="n">
        <v>1034</v>
      </c>
      <c r="D629" s="48" t="n">
        <v>1034</v>
      </c>
      <c r="E629" s="47" t="n">
        <v>743</v>
      </c>
      <c r="F629" s="48" t="n">
        <v>743</v>
      </c>
      <c r="G629" s="49" t="n">
        <v>1777</v>
      </c>
    </row>
    <row r="630" customFormat="false" ht="13.8" hidden="false" customHeight="false" outlineLevel="0" collapsed="false">
      <c r="A630" s="40" t="s">
        <v>677</v>
      </c>
      <c r="B630" s="41"/>
      <c r="C630" s="50" t="n">
        <v>2092</v>
      </c>
      <c r="D630" s="51" t="n">
        <v>2092</v>
      </c>
      <c r="E630" s="50" t="n">
        <v>1842</v>
      </c>
      <c r="F630" s="51" t="n">
        <v>1842</v>
      </c>
      <c r="G630" s="44" t="n">
        <v>3934</v>
      </c>
    </row>
    <row r="631" customFormat="false" ht="13.8" hidden="false" customHeight="false" outlineLevel="0" collapsed="false">
      <c r="A631" s="45"/>
      <c r="B631" s="46" t="s">
        <v>349</v>
      </c>
      <c r="C631" s="52" t="n">
        <v>2092</v>
      </c>
      <c r="D631" s="53" t="n">
        <v>2092</v>
      </c>
      <c r="E631" s="52" t="n">
        <v>1842</v>
      </c>
      <c r="F631" s="53" t="n">
        <v>1842</v>
      </c>
      <c r="G631" s="49" t="n">
        <v>3934</v>
      </c>
    </row>
    <row r="632" customFormat="false" ht="13.8" hidden="false" customHeight="false" outlineLevel="0" collapsed="false">
      <c r="A632" s="40" t="s">
        <v>678</v>
      </c>
      <c r="B632" s="41"/>
      <c r="C632" s="42" t="n">
        <v>1064</v>
      </c>
      <c r="D632" s="43" t="n">
        <v>1064</v>
      </c>
      <c r="E632" s="42" t="n">
        <v>772</v>
      </c>
      <c r="F632" s="43" t="n">
        <v>772</v>
      </c>
      <c r="G632" s="44" t="n">
        <v>1836</v>
      </c>
    </row>
    <row r="633" customFormat="false" ht="13.8" hidden="false" customHeight="false" outlineLevel="0" collapsed="false">
      <c r="A633" s="45"/>
      <c r="B633" s="46" t="s">
        <v>679</v>
      </c>
      <c r="C633" s="47" t="n">
        <v>1064</v>
      </c>
      <c r="D633" s="48" t="n">
        <v>1064</v>
      </c>
      <c r="E633" s="47" t="n">
        <v>772</v>
      </c>
      <c r="F633" s="48" t="n">
        <v>772</v>
      </c>
      <c r="G633" s="49" t="n">
        <v>1836</v>
      </c>
    </row>
    <row r="634" customFormat="false" ht="13.8" hidden="false" customHeight="false" outlineLevel="0" collapsed="false">
      <c r="A634" s="40" t="s">
        <v>680</v>
      </c>
      <c r="B634" s="41"/>
      <c r="C634" s="50" t="n">
        <v>1922</v>
      </c>
      <c r="D634" s="51" t="n">
        <v>1922</v>
      </c>
      <c r="E634" s="50" t="n">
        <v>1811</v>
      </c>
      <c r="F634" s="51" t="n">
        <v>1811</v>
      </c>
      <c r="G634" s="44" t="n">
        <v>3733</v>
      </c>
    </row>
    <row r="635" customFormat="false" ht="13.8" hidden="false" customHeight="false" outlineLevel="0" collapsed="false">
      <c r="A635" s="45"/>
      <c r="B635" s="46" t="s">
        <v>681</v>
      </c>
      <c r="C635" s="52" t="n">
        <v>1922</v>
      </c>
      <c r="D635" s="53" t="n">
        <v>1922</v>
      </c>
      <c r="E635" s="52" t="n">
        <v>1811</v>
      </c>
      <c r="F635" s="53" t="n">
        <v>1811</v>
      </c>
      <c r="G635" s="49" t="n">
        <v>3733</v>
      </c>
    </row>
    <row r="636" customFormat="false" ht="13.8" hidden="false" customHeight="false" outlineLevel="0" collapsed="false">
      <c r="A636" s="40" t="s">
        <v>682</v>
      </c>
      <c r="B636" s="41"/>
      <c r="C636" s="42" t="n">
        <v>1985</v>
      </c>
      <c r="D636" s="43" t="n">
        <v>1985</v>
      </c>
      <c r="E636" s="42" t="n">
        <v>1516</v>
      </c>
      <c r="F636" s="43" t="n">
        <v>1516</v>
      </c>
      <c r="G636" s="44" t="n">
        <v>3501</v>
      </c>
    </row>
    <row r="637" customFormat="false" ht="13.8" hidden="false" customHeight="false" outlineLevel="0" collapsed="false">
      <c r="A637" s="45"/>
      <c r="B637" s="46" t="s">
        <v>683</v>
      </c>
      <c r="C637" s="47" t="n">
        <v>1985</v>
      </c>
      <c r="D637" s="48" t="n">
        <v>1985</v>
      </c>
      <c r="E637" s="47" t="n">
        <v>1516</v>
      </c>
      <c r="F637" s="48" t="n">
        <v>1516</v>
      </c>
      <c r="G637" s="49" t="n">
        <v>3501</v>
      </c>
    </row>
    <row r="638" customFormat="false" ht="13.8" hidden="false" customHeight="false" outlineLevel="0" collapsed="false">
      <c r="A638" s="40" t="s">
        <v>684</v>
      </c>
      <c r="B638" s="41"/>
      <c r="C638" s="50" t="n">
        <v>3169</v>
      </c>
      <c r="D638" s="51" t="n">
        <v>3169</v>
      </c>
      <c r="E638" s="50" t="n">
        <v>2295</v>
      </c>
      <c r="F638" s="51" t="n">
        <v>2295</v>
      </c>
      <c r="G638" s="44" t="n">
        <v>5464</v>
      </c>
    </row>
    <row r="639" customFormat="false" ht="13.8" hidden="false" customHeight="false" outlineLevel="0" collapsed="false">
      <c r="A639" s="45"/>
      <c r="B639" s="46" t="s">
        <v>685</v>
      </c>
      <c r="C639" s="52" t="n">
        <v>3169</v>
      </c>
      <c r="D639" s="53" t="n">
        <v>3169</v>
      </c>
      <c r="E639" s="52" t="n">
        <v>2295</v>
      </c>
      <c r="F639" s="53" t="n">
        <v>2295</v>
      </c>
      <c r="G639" s="49" t="n">
        <v>5464</v>
      </c>
    </row>
    <row r="640" customFormat="false" ht="13.8" hidden="false" customHeight="false" outlineLevel="0" collapsed="false">
      <c r="A640" s="40" t="s">
        <v>686</v>
      </c>
      <c r="B640" s="41"/>
      <c r="C640" s="42" t="n">
        <v>4672</v>
      </c>
      <c r="D640" s="43" t="n">
        <v>4672</v>
      </c>
      <c r="E640" s="42" t="n">
        <v>4131</v>
      </c>
      <c r="F640" s="43" t="n">
        <v>4131</v>
      </c>
      <c r="G640" s="44" t="n">
        <v>8803</v>
      </c>
    </row>
    <row r="641" customFormat="false" ht="13.8" hidden="false" customHeight="false" outlineLevel="0" collapsed="false">
      <c r="A641" s="45"/>
      <c r="B641" s="46" t="s">
        <v>687</v>
      </c>
      <c r="C641" s="47" t="n">
        <v>4672</v>
      </c>
      <c r="D641" s="48" t="n">
        <v>4672</v>
      </c>
      <c r="E641" s="47" t="n">
        <v>4131</v>
      </c>
      <c r="F641" s="48" t="n">
        <v>4131</v>
      </c>
      <c r="G641" s="49" t="n">
        <v>8803</v>
      </c>
    </row>
    <row r="642" customFormat="false" ht="13.8" hidden="false" customHeight="false" outlineLevel="0" collapsed="false">
      <c r="A642" s="40" t="s">
        <v>688</v>
      </c>
      <c r="B642" s="41"/>
      <c r="C642" s="50" t="n">
        <v>3317</v>
      </c>
      <c r="D642" s="51" t="n">
        <v>3317</v>
      </c>
      <c r="E642" s="50" t="n">
        <v>2930</v>
      </c>
      <c r="F642" s="51" t="n">
        <v>2930</v>
      </c>
      <c r="G642" s="44" t="n">
        <v>6247</v>
      </c>
    </row>
    <row r="643" customFormat="false" ht="13.8" hidden="false" customHeight="false" outlineLevel="0" collapsed="false">
      <c r="A643" s="45"/>
      <c r="B643" s="46" t="s">
        <v>689</v>
      </c>
      <c r="C643" s="52" t="n">
        <v>3317</v>
      </c>
      <c r="D643" s="53" t="n">
        <v>3317</v>
      </c>
      <c r="E643" s="52" t="n">
        <v>2930</v>
      </c>
      <c r="F643" s="53" t="n">
        <v>2930</v>
      </c>
      <c r="G643" s="49" t="n">
        <v>6247</v>
      </c>
    </row>
    <row r="644" customFormat="false" ht="13.8" hidden="false" customHeight="false" outlineLevel="0" collapsed="false">
      <c r="A644" s="40" t="s">
        <v>690</v>
      </c>
      <c r="B644" s="41"/>
      <c r="C644" s="42" t="n">
        <v>2128</v>
      </c>
      <c r="D644" s="43" t="n">
        <v>2128</v>
      </c>
      <c r="E644" s="42" t="n">
        <v>1390</v>
      </c>
      <c r="F644" s="43" t="n">
        <v>1390</v>
      </c>
      <c r="G644" s="44" t="n">
        <v>3518</v>
      </c>
    </row>
    <row r="645" customFormat="false" ht="13.8" hidden="false" customHeight="false" outlineLevel="0" collapsed="false">
      <c r="A645" s="45"/>
      <c r="B645" s="46" t="s">
        <v>691</v>
      </c>
      <c r="C645" s="47" t="n">
        <v>2128</v>
      </c>
      <c r="D645" s="48" t="n">
        <v>2128</v>
      </c>
      <c r="E645" s="47" t="n">
        <v>1390</v>
      </c>
      <c r="F645" s="48" t="n">
        <v>1390</v>
      </c>
      <c r="G645" s="49" t="n">
        <v>3518</v>
      </c>
    </row>
    <row r="646" customFormat="false" ht="13.8" hidden="false" customHeight="false" outlineLevel="0" collapsed="false">
      <c r="A646" s="40" t="s">
        <v>692</v>
      </c>
      <c r="B646" s="41"/>
      <c r="C646" s="50" t="n">
        <v>1789</v>
      </c>
      <c r="D646" s="51" t="n">
        <v>1789</v>
      </c>
      <c r="E646" s="50" t="n">
        <v>1321</v>
      </c>
      <c r="F646" s="51" t="n">
        <v>1321</v>
      </c>
      <c r="G646" s="44" t="n">
        <v>3110</v>
      </c>
    </row>
    <row r="647" customFormat="false" ht="13.8" hidden="false" customHeight="false" outlineLevel="0" collapsed="false">
      <c r="A647" s="45"/>
      <c r="B647" s="46" t="s">
        <v>693</v>
      </c>
      <c r="C647" s="52" t="n">
        <v>1789</v>
      </c>
      <c r="D647" s="53" t="n">
        <v>1789</v>
      </c>
      <c r="E647" s="52" t="n">
        <v>1321</v>
      </c>
      <c r="F647" s="53" t="n">
        <v>1321</v>
      </c>
      <c r="G647" s="49" t="n">
        <v>3110</v>
      </c>
    </row>
    <row r="648" customFormat="false" ht="13.8" hidden="false" customHeight="false" outlineLevel="0" collapsed="false">
      <c r="A648" s="40" t="s">
        <v>694</v>
      </c>
      <c r="B648" s="41"/>
      <c r="C648" s="42" t="n">
        <v>1851</v>
      </c>
      <c r="D648" s="43" t="n">
        <v>1851</v>
      </c>
      <c r="E648" s="42" t="n">
        <v>1206</v>
      </c>
      <c r="F648" s="43" t="n">
        <v>1206</v>
      </c>
      <c r="G648" s="44" t="n">
        <v>3057</v>
      </c>
    </row>
    <row r="649" customFormat="false" ht="13.8" hidden="false" customHeight="false" outlineLevel="0" collapsed="false">
      <c r="A649" s="45"/>
      <c r="B649" s="46" t="s">
        <v>695</v>
      </c>
      <c r="C649" s="47" t="n">
        <v>1851</v>
      </c>
      <c r="D649" s="48" t="n">
        <v>1851</v>
      </c>
      <c r="E649" s="47" t="n">
        <v>1206</v>
      </c>
      <c r="F649" s="48" t="n">
        <v>1206</v>
      </c>
      <c r="G649" s="49" t="n">
        <v>3057</v>
      </c>
    </row>
    <row r="650" customFormat="false" ht="13.8" hidden="false" customHeight="false" outlineLevel="0" collapsed="false">
      <c r="A650" s="40" t="s">
        <v>696</v>
      </c>
      <c r="B650" s="41"/>
      <c r="C650" s="50" t="n">
        <v>1391</v>
      </c>
      <c r="D650" s="51" t="n">
        <v>1391</v>
      </c>
      <c r="E650" s="50" t="n">
        <v>1006</v>
      </c>
      <c r="F650" s="51" t="n">
        <v>1006</v>
      </c>
      <c r="G650" s="44" t="n">
        <v>2397</v>
      </c>
    </row>
    <row r="651" customFormat="false" ht="13.8" hidden="false" customHeight="false" outlineLevel="0" collapsed="false">
      <c r="A651" s="45"/>
      <c r="B651" s="46" t="s">
        <v>697</v>
      </c>
      <c r="C651" s="52" t="n">
        <v>1391</v>
      </c>
      <c r="D651" s="53" t="n">
        <v>1391</v>
      </c>
      <c r="E651" s="52" t="n">
        <v>1006</v>
      </c>
      <c r="F651" s="53" t="n">
        <v>1006</v>
      </c>
      <c r="G651" s="49" t="n">
        <v>2397</v>
      </c>
    </row>
    <row r="652" customFormat="false" ht="13.8" hidden="false" customHeight="false" outlineLevel="0" collapsed="false">
      <c r="A652" s="40" t="s">
        <v>698</v>
      </c>
      <c r="B652" s="41"/>
      <c r="C652" s="42" t="n">
        <v>1714</v>
      </c>
      <c r="D652" s="43" t="n">
        <v>1714</v>
      </c>
      <c r="E652" s="42" t="n">
        <v>933</v>
      </c>
      <c r="F652" s="43" t="n">
        <v>933</v>
      </c>
      <c r="G652" s="44" t="n">
        <v>2647</v>
      </c>
    </row>
    <row r="653" customFormat="false" ht="13.8" hidden="false" customHeight="false" outlineLevel="0" collapsed="false">
      <c r="A653" s="45"/>
      <c r="B653" s="46" t="s">
        <v>699</v>
      </c>
      <c r="C653" s="47" t="n">
        <v>1714</v>
      </c>
      <c r="D653" s="48" t="n">
        <v>1714</v>
      </c>
      <c r="E653" s="47" t="n">
        <v>933</v>
      </c>
      <c r="F653" s="48" t="n">
        <v>933</v>
      </c>
      <c r="G653" s="49" t="n">
        <v>2647</v>
      </c>
    </row>
    <row r="654" customFormat="false" ht="13.8" hidden="false" customHeight="false" outlineLevel="0" collapsed="false">
      <c r="A654" s="40" t="s">
        <v>700</v>
      </c>
      <c r="B654" s="41"/>
      <c r="C654" s="50" t="n">
        <v>1452</v>
      </c>
      <c r="D654" s="51" t="n">
        <v>1452</v>
      </c>
      <c r="E654" s="50" t="n">
        <v>967</v>
      </c>
      <c r="F654" s="51" t="n">
        <v>967</v>
      </c>
      <c r="G654" s="44" t="n">
        <v>2419</v>
      </c>
    </row>
    <row r="655" customFormat="false" ht="13.8" hidden="false" customHeight="false" outlineLevel="0" collapsed="false">
      <c r="A655" s="45"/>
      <c r="B655" s="46" t="s">
        <v>701</v>
      </c>
      <c r="C655" s="52" t="n">
        <v>1452</v>
      </c>
      <c r="D655" s="53" t="n">
        <v>1452</v>
      </c>
      <c r="E655" s="52" t="n">
        <v>967</v>
      </c>
      <c r="F655" s="53" t="n">
        <v>967</v>
      </c>
      <c r="G655" s="49" t="n">
        <v>2419</v>
      </c>
    </row>
    <row r="656" customFormat="false" ht="13.8" hidden="false" customHeight="false" outlineLevel="0" collapsed="false">
      <c r="A656" s="40" t="s">
        <v>702</v>
      </c>
      <c r="B656" s="41"/>
      <c r="C656" s="42" t="n">
        <v>2742</v>
      </c>
      <c r="D656" s="43" t="n">
        <v>2742</v>
      </c>
      <c r="E656" s="42" t="n">
        <v>2162</v>
      </c>
      <c r="F656" s="43" t="n">
        <v>2162</v>
      </c>
      <c r="G656" s="44" t="n">
        <v>4904</v>
      </c>
    </row>
    <row r="657" customFormat="false" ht="13.8" hidden="false" customHeight="false" outlineLevel="0" collapsed="false">
      <c r="A657" s="45"/>
      <c r="B657" s="46" t="s">
        <v>703</v>
      </c>
      <c r="C657" s="47" t="n">
        <v>2742</v>
      </c>
      <c r="D657" s="48" t="n">
        <v>2742</v>
      </c>
      <c r="E657" s="47" t="n">
        <v>2162</v>
      </c>
      <c r="F657" s="48" t="n">
        <v>2162</v>
      </c>
      <c r="G657" s="49" t="n">
        <v>4904</v>
      </c>
    </row>
    <row r="658" customFormat="false" ht="13.8" hidden="false" customHeight="false" outlineLevel="0" collapsed="false">
      <c r="A658" s="40" t="s">
        <v>704</v>
      </c>
      <c r="B658" s="41"/>
      <c r="C658" s="50" t="n">
        <v>1882</v>
      </c>
      <c r="D658" s="51" t="n">
        <v>1882</v>
      </c>
      <c r="E658" s="50" t="n">
        <v>1883</v>
      </c>
      <c r="F658" s="51" t="n">
        <v>1883</v>
      </c>
      <c r="G658" s="44" t="n">
        <v>3765</v>
      </c>
    </row>
    <row r="659" customFormat="false" ht="13.8" hidden="false" customHeight="false" outlineLevel="0" collapsed="false">
      <c r="A659" s="45"/>
      <c r="B659" s="46" t="s">
        <v>705</v>
      </c>
      <c r="C659" s="52" t="n">
        <v>1882</v>
      </c>
      <c r="D659" s="53" t="n">
        <v>1882</v>
      </c>
      <c r="E659" s="52" t="n">
        <v>1883</v>
      </c>
      <c r="F659" s="53" t="n">
        <v>1883</v>
      </c>
      <c r="G659" s="49" t="n">
        <v>3765</v>
      </c>
    </row>
    <row r="660" customFormat="false" ht="13.8" hidden="false" customHeight="false" outlineLevel="0" collapsed="false">
      <c r="A660" s="40" t="s">
        <v>706</v>
      </c>
      <c r="B660" s="41"/>
      <c r="C660" s="42" t="n">
        <v>2698</v>
      </c>
      <c r="D660" s="43" t="n">
        <v>2698</v>
      </c>
      <c r="E660" s="42" t="n">
        <v>2463</v>
      </c>
      <c r="F660" s="43" t="n">
        <v>2463</v>
      </c>
      <c r="G660" s="44" t="n">
        <v>5161</v>
      </c>
    </row>
    <row r="661" customFormat="false" ht="13.8" hidden="false" customHeight="false" outlineLevel="0" collapsed="false">
      <c r="A661" s="45"/>
      <c r="B661" s="46" t="s">
        <v>707</v>
      </c>
      <c r="C661" s="47" t="n">
        <v>2698</v>
      </c>
      <c r="D661" s="48" t="n">
        <v>2698</v>
      </c>
      <c r="E661" s="47" t="n">
        <v>2463</v>
      </c>
      <c r="F661" s="48" t="n">
        <v>2463</v>
      </c>
      <c r="G661" s="49" t="n">
        <v>5161</v>
      </c>
    </row>
    <row r="662" customFormat="false" ht="13.8" hidden="false" customHeight="false" outlineLevel="0" collapsed="false">
      <c r="A662" s="40" t="s">
        <v>708</v>
      </c>
      <c r="B662" s="41"/>
      <c r="C662" s="50" t="n">
        <v>1868</v>
      </c>
      <c r="D662" s="51" t="n">
        <v>1868</v>
      </c>
      <c r="E662" s="50" t="n">
        <v>1573</v>
      </c>
      <c r="F662" s="51" t="n">
        <v>1573</v>
      </c>
      <c r="G662" s="44" t="n">
        <v>3441</v>
      </c>
    </row>
    <row r="663" customFormat="false" ht="13.8" hidden="false" customHeight="false" outlineLevel="0" collapsed="false">
      <c r="A663" s="45"/>
      <c r="B663" s="46" t="s">
        <v>709</v>
      </c>
      <c r="C663" s="52" t="n">
        <v>1868</v>
      </c>
      <c r="D663" s="53" t="n">
        <v>1868</v>
      </c>
      <c r="E663" s="52" t="n">
        <v>1573</v>
      </c>
      <c r="F663" s="53" t="n">
        <v>1573</v>
      </c>
      <c r="G663" s="49" t="n">
        <v>3441</v>
      </c>
    </row>
    <row r="664" customFormat="false" ht="13.8" hidden="false" customHeight="false" outlineLevel="0" collapsed="false">
      <c r="A664" s="40" t="s">
        <v>710</v>
      </c>
      <c r="B664" s="41"/>
      <c r="C664" s="42" t="n">
        <v>4253</v>
      </c>
      <c r="D664" s="43" t="n">
        <v>4253</v>
      </c>
      <c r="E664" s="42" t="n">
        <v>3548</v>
      </c>
      <c r="F664" s="43" t="n">
        <v>3548</v>
      </c>
      <c r="G664" s="44" t="n">
        <v>7801</v>
      </c>
    </row>
    <row r="665" customFormat="false" ht="13.8" hidden="false" customHeight="false" outlineLevel="0" collapsed="false">
      <c r="A665" s="45"/>
      <c r="B665" s="46" t="s">
        <v>711</v>
      </c>
      <c r="C665" s="47" t="n">
        <v>4253</v>
      </c>
      <c r="D665" s="48" t="n">
        <v>4253</v>
      </c>
      <c r="E665" s="47" t="n">
        <v>3548</v>
      </c>
      <c r="F665" s="48" t="n">
        <v>3548</v>
      </c>
      <c r="G665" s="49" t="n">
        <v>7801</v>
      </c>
    </row>
    <row r="666" customFormat="false" ht="13.8" hidden="false" customHeight="false" outlineLevel="0" collapsed="false">
      <c r="A666" s="40" t="s">
        <v>712</v>
      </c>
      <c r="B666" s="41"/>
      <c r="C666" s="50" t="n">
        <v>4440</v>
      </c>
      <c r="D666" s="51" t="n">
        <v>4440</v>
      </c>
      <c r="E666" s="50" t="n">
        <v>3769</v>
      </c>
      <c r="F666" s="51" t="n">
        <v>3769</v>
      </c>
      <c r="G666" s="44" t="n">
        <v>8209</v>
      </c>
    </row>
    <row r="667" customFormat="false" ht="13.8" hidden="false" customHeight="false" outlineLevel="0" collapsed="false">
      <c r="A667" s="45"/>
      <c r="B667" s="46" t="s">
        <v>713</v>
      </c>
      <c r="C667" s="52" t="n">
        <v>4440</v>
      </c>
      <c r="D667" s="53" t="n">
        <v>4440</v>
      </c>
      <c r="E667" s="52" t="n">
        <v>3769</v>
      </c>
      <c r="F667" s="53" t="n">
        <v>3769</v>
      </c>
      <c r="G667" s="49" t="n">
        <v>8209</v>
      </c>
    </row>
    <row r="668" customFormat="false" ht="13.8" hidden="false" customHeight="false" outlineLevel="0" collapsed="false">
      <c r="A668" s="40" t="s">
        <v>714</v>
      </c>
      <c r="B668" s="41"/>
      <c r="C668" s="42" t="n">
        <v>6226</v>
      </c>
      <c r="D668" s="43" t="n">
        <v>6226</v>
      </c>
      <c r="E668" s="42" t="n">
        <v>4811</v>
      </c>
      <c r="F668" s="43" t="n">
        <v>4811</v>
      </c>
      <c r="G668" s="44" t="n">
        <v>11037</v>
      </c>
    </row>
    <row r="669" customFormat="false" ht="13.8" hidden="false" customHeight="false" outlineLevel="0" collapsed="false">
      <c r="A669" s="45"/>
      <c r="B669" s="46" t="s">
        <v>715</v>
      </c>
      <c r="C669" s="47" t="n">
        <v>6226</v>
      </c>
      <c r="D669" s="48" t="n">
        <v>6226</v>
      </c>
      <c r="E669" s="47" t="n">
        <v>4811</v>
      </c>
      <c r="F669" s="48" t="n">
        <v>4811</v>
      </c>
      <c r="G669" s="49" t="n">
        <v>11037</v>
      </c>
    </row>
    <row r="670" customFormat="false" ht="13.8" hidden="false" customHeight="false" outlineLevel="0" collapsed="false">
      <c r="A670" s="40" t="s">
        <v>716</v>
      </c>
      <c r="B670" s="41"/>
      <c r="C670" s="50" t="n">
        <v>1704</v>
      </c>
      <c r="D670" s="51" t="n">
        <v>1704</v>
      </c>
      <c r="E670" s="50" t="n">
        <v>1018</v>
      </c>
      <c r="F670" s="51" t="n">
        <v>1018</v>
      </c>
      <c r="G670" s="44" t="n">
        <v>2722</v>
      </c>
    </row>
    <row r="671" customFormat="false" ht="13.8" hidden="false" customHeight="false" outlineLevel="0" collapsed="false">
      <c r="A671" s="45"/>
      <c r="B671" s="46" t="s">
        <v>717</v>
      </c>
      <c r="C671" s="52" t="n">
        <v>1704</v>
      </c>
      <c r="D671" s="53" t="n">
        <v>1704</v>
      </c>
      <c r="E671" s="52" t="n">
        <v>1018</v>
      </c>
      <c r="F671" s="53" t="n">
        <v>1018</v>
      </c>
      <c r="G671" s="49" t="n">
        <v>2722</v>
      </c>
    </row>
    <row r="672" customFormat="false" ht="13.8" hidden="false" customHeight="false" outlineLevel="0" collapsed="false">
      <c r="A672" s="40" t="s">
        <v>718</v>
      </c>
      <c r="B672" s="41"/>
      <c r="C672" s="42" t="n">
        <v>2760</v>
      </c>
      <c r="D672" s="43" t="n">
        <v>2760</v>
      </c>
      <c r="E672" s="42" t="n">
        <v>2112</v>
      </c>
      <c r="F672" s="43" t="n">
        <v>2112</v>
      </c>
      <c r="G672" s="44" t="n">
        <v>4872</v>
      </c>
    </row>
    <row r="673" customFormat="false" ht="13.8" hidden="false" customHeight="false" outlineLevel="0" collapsed="false">
      <c r="A673" s="45"/>
      <c r="B673" s="46" t="s">
        <v>719</v>
      </c>
      <c r="C673" s="47" t="n">
        <v>2760</v>
      </c>
      <c r="D673" s="48" t="n">
        <v>2760</v>
      </c>
      <c r="E673" s="47" t="n">
        <v>2112</v>
      </c>
      <c r="F673" s="48" t="n">
        <v>2112</v>
      </c>
      <c r="G673" s="49" t="n">
        <v>4872</v>
      </c>
    </row>
    <row r="674" customFormat="false" ht="13.8" hidden="false" customHeight="false" outlineLevel="0" collapsed="false">
      <c r="A674" s="40" t="s">
        <v>720</v>
      </c>
      <c r="B674" s="41"/>
      <c r="C674" s="50" t="n">
        <v>2546</v>
      </c>
      <c r="D674" s="51" t="n">
        <v>2546</v>
      </c>
      <c r="E674" s="50" t="n">
        <v>1650</v>
      </c>
      <c r="F674" s="51" t="n">
        <v>1650</v>
      </c>
      <c r="G674" s="44" t="n">
        <v>4196</v>
      </c>
    </row>
    <row r="675" customFormat="false" ht="13.8" hidden="false" customHeight="false" outlineLevel="0" collapsed="false">
      <c r="A675" s="45"/>
      <c r="B675" s="46" t="s">
        <v>721</v>
      </c>
      <c r="C675" s="52" t="n">
        <v>2546</v>
      </c>
      <c r="D675" s="53" t="n">
        <v>2546</v>
      </c>
      <c r="E675" s="52" t="n">
        <v>1650</v>
      </c>
      <c r="F675" s="53" t="n">
        <v>1650</v>
      </c>
      <c r="G675" s="49" t="n">
        <v>4196</v>
      </c>
    </row>
    <row r="676" customFormat="false" ht="13.8" hidden="false" customHeight="false" outlineLevel="0" collapsed="false">
      <c r="A676" s="40" t="s">
        <v>722</v>
      </c>
      <c r="B676" s="41"/>
      <c r="C676" s="42" t="n">
        <v>1546</v>
      </c>
      <c r="D676" s="43" t="n">
        <v>1546</v>
      </c>
      <c r="E676" s="42" t="n">
        <v>1214</v>
      </c>
      <c r="F676" s="43" t="n">
        <v>1214</v>
      </c>
      <c r="G676" s="44" t="n">
        <v>2760</v>
      </c>
    </row>
    <row r="677" customFormat="false" ht="13.8" hidden="false" customHeight="false" outlineLevel="0" collapsed="false">
      <c r="A677" s="45"/>
      <c r="B677" s="46" t="s">
        <v>723</v>
      </c>
      <c r="C677" s="47" t="n">
        <v>1546</v>
      </c>
      <c r="D677" s="48" t="n">
        <v>1546</v>
      </c>
      <c r="E677" s="47" t="n">
        <v>1214</v>
      </c>
      <c r="F677" s="48" t="n">
        <v>1214</v>
      </c>
      <c r="G677" s="49" t="n">
        <v>2760</v>
      </c>
    </row>
    <row r="678" customFormat="false" ht="13.8" hidden="false" customHeight="false" outlineLevel="0" collapsed="false">
      <c r="A678" s="40" t="s">
        <v>724</v>
      </c>
      <c r="B678" s="41"/>
      <c r="C678" s="50" t="n">
        <v>2559</v>
      </c>
      <c r="D678" s="51" t="n">
        <v>2559</v>
      </c>
      <c r="E678" s="50" t="n">
        <v>1641</v>
      </c>
      <c r="F678" s="51" t="n">
        <v>1641</v>
      </c>
      <c r="G678" s="44" t="n">
        <v>4200</v>
      </c>
    </row>
    <row r="679" customFormat="false" ht="13.8" hidden="false" customHeight="false" outlineLevel="0" collapsed="false">
      <c r="A679" s="45"/>
      <c r="B679" s="46" t="s">
        <v>725</v>
      </c>
      <c r="C679" s="52" t="n">
        <v>2559</v>
      </c>
      <c r="D679" s="53" t="n">
        <v>2559</v>
      </c>
      <c r="E679" s="52" t="n">
        <v>1641</v>
      </c>
      <c r="F679" s="53" t="n">
        <v>1641</v>
      </c>
      <c r="G679" s="49" t="n">
        <v>4200</v>
      </c>
    </row>
    <row r="680" customFormat="false" ht="13.8" hidden="false" customHeight="false" outlineLevel="0" collapsed="false">
      <c r="A680" s="40" t="s">
        <v>726</v>
      </c>
      <c r="B680" s="41"/>
      <c r="C680" s="42" t="n">
        <v>1675</v>
      </c>
      <c r="D680" s="43" t="n">
        <v>1675</v>
      </c>
      <c r="E680" s="42" t="n">
        <v>1349</v>
      </c>
      <c r="F680" s="43" t="n">
        <v>1349</v>
      </c>
      <c r="G680" s="44" t="n">
        <v>3024</v>
      </c>
    </row>
    <row r="681" customFormat="false" ht="13.8" hidden="false" customHeight="false" outlineLevel="0" collapsed="false">
      <c r="A681" s="45"/>
      <c r="B681" s="46" t="s">
        <v>727</v>
      </c>
      <c r="C681" s="47" t="n">
        <v>1675</v>
      </c>
      <c r="D681" s="48" t="n">
        <v>1675</v>
      </c>
      <c r="E681" s="47" t="n">
        <v>1349</v>
      </c>
      <c r="F681" s="48" t="n">
        <v>1349</v>
      </c>
      <c r="G681" s="49" t="n">
        <v>3024</v>
      </c>
    </row>
    <row r="682" customFormat="false" ht="13.8" hidden="false" customHeight="false" outlineLevel="0" collapsed="false">
      <c r="A682" s="40" t="s">
        <v>728</v>
      </c>
      <c r="B682" s="41"/>
      <c r="C682" s="50" t="n">
        <v>1555</v>
      </c>
      <c r="D682" s="51" t="n">
        <v>1555</v>
      </c>
      <c r="E682" s="50" t="n">
        <v>791</v>
      </c>
      <c r="F682" s="51" t="n">
        <v>791</v>
      </c>
      <c r="G682" s="44" t="n">
        <v>2346</v>
      </c>
    </row>
    <row r="683" customFormat="false" ht="13.8" hidden="false" customHeight="false" outlineLevel="0" collapsed="false">
      <c r="A683" s="45"/>
      <c r="B683" s="46" t="s">
        <v>729</v>
      </c>
      <c r="C683" s="52" t="n">
        <v>1555</v>
      </c>
      <c r="D683" s="53" t="n">
        <v>1555</v>
      </c>
      <c r="E683" s="52" t="n">
        <v>791</v>
      </c>
      <c r="F683" s="53" t="n">
        <v>791</v>
      </c>
      <c r="G683" s="49" t="n">
        <v>2346</v>
      </c>
    </row>
    <row r="684" customFormat="false" ht="13.8" hidden="false" customHeight="false" outlineLevel="0" collapsed="false">
      <c r="A684" s="40" t="s">
        <v>730</v>
      </c>
      <c r="B684" s="41"/>
      <c r="C684" s="42" t="n">
        <v>1603</v>
      </c>
      <c r="D684" s="43" t="n">
        <v>1603</v>
      </c>
      <c r="E684" s="42" t="n">
        <v>939</v>
      </c>
      <c r="F684" s="43" t="n">
        <v>939</v>
      </c>
      <c r="G684" s="44" t="n">
        <v>2542</v>
      </c>
    </row>
    <row r="685" customFormat="false" ht="13.8" hidden="false" customHeight="false" outlineLevel="0" collapsed="false">
      <c r="A685" s="45"/>
      <c r="B685" s="46" t="s">
        <v>731</v>
      </c>
      <c r="C685" s="47" t="n">
        <v>1603</v>
      </c>
      <c r="D685" s="48" t="n">
        <v>1603</v>
      </c>
      <c r="E685" s="47" t="n">
        <v>939</v>
      </c>
      <c r="F685" s="48" t="n">
        <v>939</v>
      </c>
      <c r="G685" s="49" t="n">
        <v>2542</v>
      </c>
    </row>
    <row r="686" customFormat="false" ht="13.8" hidden="false" customHeight="false" outlineLevel="0" collapsed="false">
      <c r="A686" s="40" t="s">
        <v>732</v>
      </c>
      <c r="B686" s="41"/>
      <c r="C686" s="50" t="n">
        <v>1577</v>
      </c>
      <c r="D686" s="51" t="n">
        <v>1577</v>
      </c>
      <c r="E686" s="50" t="n">
        <v>1178</v>
      </c>
      <c r="F686" s="51" t="n">
        <v>1178</v>
      </c>
      <c r="G686" s="44" t="n">
        <v>2755</v>
      </c>
    </row>
    <row r="687" customFormat="false" ht="13.8" hidden="false" customHeight="false" outlineLevel="0" collapsed="false">
      <c r="A687" s="45"/>
      <c r="B687" s="46" t="s">
        <v>154</v>
      </c>
      <c r="C687" s="52" t="n">
        <v>1577</v>
      </c>
      <c r="D687" s="53" t="n">
        <v>1577</v>
      </c>
      <c r="E687" s="52" t="n">
        <v>1178</v>
      </c>
      <c r="F687" s="53" t="n">
        <v>1178</v>
      </c>
      <c r="G687" s="49" t="n">
        <v>2755</v>
      </c>
    </row>
    <row r="688" customFormat="false" ht="13.8" hidden="false" customHeight="false" outlineLevel="0" collapsed="false">
      <c r="A688" s="40" t="s">
        <v>733</v>
      </c>
      <c r="B688" s="41"/>
      <c r="C688" s="42" t="n">
        <v>1660</v>
      </c>
      <c r="D688" s="43" t="n">
        <v>1660</v>
      </c>
      <c r="E688" s="42" t="n">
        <v>1418</v>
      </c>
      <c r="F688" s="43" t="n">
        <v>1418</v>
      </c>
      <c r="G688" s="44" t="n">
        <v>3078</v>
      </c>
    </row>
    <row r="689" customFormat="false" ht="13.8" hidden="false" customHeight="false" outlineLevel="0" collapsed="false">
      <c r="A689" s="45"/>
      <c r="B689" s="46" t="s">
        <v>734</v>
      </c>
      <c r="C689" s="47" t="n">
        <v>1660</v>
      </c>
      <c r="D689" s="48" t="n">
        <v>1660</v>
      </c>
      <c r="E689" s="47" t="n">
        <v>1418</v>
      </c>
      <c r="F689" s="48" t="n">
        <v>1418</v>
      </c>
      <c r="G689" s="49" t="n">
        <v>3078</v>
      </c>
    </row>
    <row r="690" customFormat="false" ht="13.8" hidden="false" customHeight="false" outlineLevel="0" collapsed="false">
      <c r="A690" s="40" t="s">
        <v>735</v>
      </c>
      <c r="B690" s="41"/>
      <c r="C690" s="50" t="n">
        <v>4347</v>
      </c>
      <c r="D690" s="51" t="n">
        <v>4347</v>
      </c>
      <c r="E690" s="50" t="n">
        <v>2798</v>
      </c>
      <c r="F690" s="51" t="n">
        <v>2798</v>
      </c>
      <c r="G690" s="44" t="n">
        <v>7145</v>
      </c>
    </row>
    <row r="691" customFormat="false" ht="13.8" hidden="false" customHeight="false" outlineLevel="0" collapsed="false">
      <c r="A691" s="45"/>
      <c r="B691" s="46" t="s">
        <v>736</v>
      </c>
      <c r="C691" s="52" t="n">
        <v>4347</v>
      </c>
      <c r="D691" s="53" t="n">
        <v>4347</v>
      </c>
      <c r="E691" s="52" t="n">
        <v>2798</v>
      </c>
      <c r="F691" s="53" t="n">
        <v>2798</v>
      </c>
      <c r="G691" s="49" t="n">
        <v>7145</v>
      </c>
    </row>
    <row r="692" customFormat="false" ht="13.8" hidden="false" customHeight="false" outlineLevel="0" collapsed="false">
      <c r="A692" s="40" t="s">
        <v>737</v>
      </c>
      <c r="B692" s="41"/>
      <c r="C692" s="42" t="n">
        <v>3113</v>
      </c>
      <c r="D692" s="43" t="n">
        <v>3113</v>
      </c>
      <c r="E692" s="42" t="n">
        <v>2189</v>
      </c>
      <c r="F692" s="43" t="n">
        <v>2189</v>
      </c>
      <c r="G692" s="44" t="n">
        <v>5302</v>
      </c>
    </row>
    <row r="693" customFormat="false" ht="13.8" hidden="false" customHeight="false" outlineLevel="0" collapsed="false">
      <c r="A693" s="45"/>
      <c r="B693" s="46" t="s">
        <v>738</v>
      </c>
      <c r="C693" s="47" t="n">
        <v>3113</v>
      </c>
      <c r="D693" s="48" t="n">
        <v>3113</v>
      </c>
      <c r="E693" s="47" t="n">
        <v>2189</v>
      </c>
      <c r="F693" s="48" t="n">
        <v>2189</v>
      </c>
      <c r="G693" s="49" t="n">
        <v>5302</v>
      </c>
    </row>
    <row r="694" customFormat="false" ht="13.8" hidden="false" customHeight="false" outlineLevel="0" collapsed="false">
      <c r="A694" s="40" t="s">
        <v>739</v>
      </c>
      <c r="B694" s="41"/>
      <c r="C694" s="50" t="n">
        <v>1840</v>
      </c>
      <c r="D694" s="51" t="n">
        <v>1840</v>
      </c>
      <c r="E694" s="50" t="n">
        <v>1272</v>
      </c>
      <c r="F694" s="51" t="n">
        <v>1272</v>
      </c>
      <c r="G694" s="44" t="n">
        <v>3112</v>
      </c>
    </row>
    <row r="695" customFormat="false" ht="13.8" hidden="false" customHeight="false" outlineLevel="0" collapsed="false">
      <c r="A695" s="45"/>
      <c r="B695" s="46" t="s">
        <v>740</v>
      </c>
      <c r="C695" s="52" t="n">
        <v>1840</v>
      </c>
      <c r="D695" s="53" t="n">
        <v>1840</v>
      </c>
      <c r="E695" s="52" t="n">
        <v>1272</v>
      </c>
      <c r="F695" s="53" t="n">
        <v>1272</v>
      </c>
      <c r="G695" s="49" t="n">
        <v>3112</v>
      </c>
    </row>
    <row r="696" customFormat="false" ht="13.8" hidden="false" customHeight="false" outlineLevel="0" collapsed="false">
      <c r="A696" s="40" t="s">
        <v>741</v>
      </c>
      <c r="B696" s="41"/>
      <c r="C696" s="42" t="n">
        <v>2644</v>
      </c>
      <c r="D696" s="43" t="n">
        <v>2644</v>
      </c>
      <c r="E696" s="42" t="n">
        <v>2375</v>
      </c>
      <c r="F696" s="43" t="n">
        <v>2375</v>
      </c>
      <c r="G696" s="44" t="n">
        <v>5019</v>
      </c>
    </row>
    <row r="697" customFormat="false" ht="13.8" hidden="false" customHeight="false" outlineLevel="0" collapsed="false">
      <c r="A697" s="45"/>
      <c r="B697" s="46" t="s">
        <v>742</v>
      </c>
      <c r="C697" s="47" t="n">
        <v>2644</v>
      </c>
      <c r="D697" s="48" t="n">
        <v>2644</v>
      </c>
      <c r="E697" s="47" t="n">
        <v>2375</v>
      </c>
      <c r="F697" s="48" t="n">
        <v>2375</v>
      </c>
      <c r="G697" s="49" t="n">
        <v>5019</v>
      </c>
    </row>
    <row r="698" customFormat="false" ht="13.8" hidden="false" customHeight="false" outlineLevel="0" collapsed="false">
      <c r="A698" s="40" t="s">
        <v>743</v>
      </c>
      <c r="B698" s="41"/>
      <c r="C698" s="50" t="n">
        <v>1521</v>
      </c>
      <c r="D698" s="51" t="n">
        <v>1521</v>
      </c>
      <c r="E698" s="50" t="n">
        <v>1427</v>
      </c>
      <c r="F698" s="51" t="n">
        <v>1427</v>
      </c>
      <c r="G698" s="44" t="n">
        <v>2948</v>
      </c>
    </row>
    <row r="699" customFormat="false" ht="13.8" hidden="false" customHeight="false" outlineLevel="0" collapsed="false">
      <c r="A699" s="45"/>
      <c r="B699" s="46" t="s">
        <v>744</v>
      </c>
      <c r="C699" s="52" t="n">
        <v>1521</v>
      </c>
      <c r="D699" s="53" t="n">
        <v>1521</v>
      </c>
      <c r="E699" s="52" t="n">
        <v>1427</v>
      </c>
      <c r="F699" s="53" t="n">
        <v>1427</v>
      </c>
      <c r="G699" s="49" t="n">
        <v>2948</v>
      </c>
    </row>
    <row r="700" customFormat="false" ht="13.8" hidden="false" customHeight="false" outlineLevel="0" collapsed="false">
      <c r="A700" s="40" t="s">
        <v>745</v>
      </c>
      <c r="B700" s="41"/>
      <c r="C700" s="42" t="n">
        <v>1619</v>
      </c>
      <c r="D700" s="43" t="n">
        <v>1619</v>
      </c>
      <c r="E700" s="42" t="n">
        <v>1272</v>
      </c>
      <c r="F700" s="43" t="n">
        <v>1272</v>
      </c>
      <c r="G700" s="44" t="n">
        <v>2891</v>
      </c>
    </row>
    <row r="701" customFormat="false" ht="13.8" hidden="false" customHeight="false" outlineLevel="0" collapsed="false">
      <c r="A701" s="45"/>
      <c r="B701" s="46" t="s">
        <v>746</v>
      </c>
      <c r="C701" s="47" t="n">
        <v>1619</v>
      </c>
      <c r="D701" s="48" t="n">
        <v>1619</v>
      </c>
      <c r="E701" s="47" t="n">
        <v>1272</v>
      </c>
      <c r="F701" s="48" t="n">
        <v>1272</v>
      </c>
      <c r="G701" s="49" t="n">
        <v>2891</v>
      </c>
    </row>
    <row r="702" customFormat="false" ht="13.8" hidden="false" customHeight="false" outlineLevel="0" collapsed="false">
      <c r="A702" s="40" t="s">
        <v>747</v>
      </c>
      <c r="B702" s="41"/>
      <c r="C702" s="50" t="n">
        <v>2019</v>
      </c>
      <c r="D702" s="51" t="n">
        <v>2019</v>
      </c>
      <c r="E702" s="50" t="n">
        <v>1500</v>
      </c>
      <c r="F702" s="51" t="n">
        <v>1500</v>
      </c>
      <c r="G702" s="44" t="n">
        <v>3519</v>
      </c>
    </row>
    <row r="703" customFormat="false" ht="13.8" hidden="false" customHeight="false" outlineLevel="0" collapsed="false">
      <c r="A703" s="45"/>
      <c r="B703" s="46" t="s">
        <v>748</v>
      </c>
      <c r="C703" s="52" t="n">
        <v>2019</v>
      </c>
      <c r="D703" s="53" t="n">
        <v>2019</v>
      </c>
      <c r="E703" s="52" t="n">
        <v>1500</v>
      </c>
      <c r="F703" s="53" t="n">
        <v>1500</v>
      </c>
      <c r="G703" s="49" t="n">
        <v>3519</v>
      </c>
    </row>
    <row r="704" customFormat="false" ht="13.8" hidden="false" customHeight="false" outlineLevel="0" collapsed="false">
      <c r="A704" s="40" t="s">
        <v>749</v>
      </c>
      <c r="B704" s="41"/>
      <c r="C704" s="42" t="n">
        <v>2979</v>
      </c>
      <c r="D704" s="43" t="n">
        <v>2979</v>
      </c>
      <c r="E704" s="42" t="n">
        <v>1925</v>
      </c>
      <c r="F704" s="43" t="n">
        <v>1925</v>
      </c>
      <c r="G704" s="44" t="n">
        <v>4904</v>
      </c>
    </row>
    <row r="705" customFormat="false" ht="13.8" hidden="false" customHeight="false" outlineLevel="0" collapsed="false">
      <c r="A705" s="45"/>
      <c r="B705" s="46" t="s">
        <v>750</v>
      </c>
      <c r="C705" s="47" t="n">
        <v>2979</v>
      </c>
      <c r="D705" s="48" t="n">
        <v>2979</v>
      </c>
      <c r="E705" s="47" t="n">
        <v>1925</v>
      </c>
      <c r="F705" s="48" t="n">
        <v>1925</v>
      </c>
      <c r="G705" s="49" t="n">
        <v>4904</v>
      </c>
    </row>
    <row r="706" customFormat="false" ht="13.8" hidden="false" customHeight="false" outlineLevel="0" collapsed="false">
      <c r="A706" s="40" t="s">
        <v>751</v>
      </c>
      <c r="B706" s="41"/>
      <c r="C706" s="50" t="n">
        <v>2182</v>
      </c>
      <c r="D706" s="51" t="n">
        <v>2182</v>
      </c>
      <c r="E706" s="50" t="n">
        <v>1531</v>
      </c>
      <c r="F706" s="51" t="n">
        <v>1531</v>
      </c>
      <c r="G706" s="44" t="n">
        <v>3713</v>
      </c>
    </row>
    <row r="707" customFormat="false" ht="13.8" hidden="false" customHeight="false" outlineLevel="0" collapsed="false">
      <c r="A707" s="45"/>
      <c r="B707" s="46" t="s">
        <v>752</v>
      </c>
      <c r="C707" s="52" t="n">
        <v>2182</v>
      </c>
      <c r="D707" s="53" t="n">
        <v>2182</v>
      </c>
      <c r="E707" s="52" t="n">
        <v>1531</v>
      </c>
      <c r="F707" s="53" t="n">
        <v>1531</v>
      </c>
      <c r="G707" s="49" t="n">
        <v>3713</v>
      </c>
    </row>
    <row r="708" customFormat="false" ht="13.8" hidden="false" customHeight="false" outlineLevel="0" collapsed="false">
      <c r="A708" s="40" t="s">
        <v>753</v>
      </c>
      <c r="B708" s="41"/>
      <c r="C708" s="42" t="n">
        <v>1126</v>
      </c>
      <c r="D708" s="43" t="n">
        <v>1126</v>
      </c>
      <c r="E708" s="42" t="n">
        <v>724</v>
      </c>
      <c r="F708" s="43" t="n">
        <v>724</v>
      </c>
      <c r="G708" s="44" t="n">
        <v>1850</v>
      </c>
    </row>
    <row r="709" customFormat="false" ht="13.8" hidden="false" customHeight="false" outlineLevel="0" collapsed="false">
      <c r="A709" s="45"/>
      <c r="B709" s="46" t="s">
        <v>754</v>
      </c>
      <c r="C709" s="47" t="n">
        <v>1126</v>
      </c>
      <c r="D709" s="48" t="n">
        <v>1126</v>
      </c>
      <c r="E709" s="47" t="n">
        <v>724</v>
      </c>
      <c r="F709" s="48" t="n">
        <v>724</v>
      </c>
      <c r="G709" s="49" t="n">
        <v>1850</v>
      </c>
    </row>
    <row r="710" customFormat="false" ht="13.8" hidden="false" customHeight="false" outlineLevel="0" collapsed="false">
      <c r="A710" s="40" t="s">
        <v>755</v>
      </c>
      <c r="B710" s="41"/>
      <c r="C710" s="50" t="n">
        <v>4881</v>
      </c>
      <c r="D710" s="51" t="n">
        <v>4881</v>
      </c>
      <c r="E710" s="50" t="n">
        <v>3972</v>
      </c>
      <c r="F710" s="51" t="n">
        <v>3972</v>
      </c>
      <c r="G710" s="44" t="n">
        <v>8853</v>
      </c>
    </row>
    <row r="711" customFormat="false" ht="13.8" hidden="false" customHeight="false" outlineLevel="0" collapsed="false">
      <c r="A711" s="45"/>
      <c r="B711" s="46" t="s">
        <v>756</v>
      </c>
      <c r="C711" s="52" t="n">
        <v>4881</v>
      </c>
      <c r="D711" s="53" t="n">
        <v>4881</v>
      </c>
      <c r="E711" s="52" t="n">
        <v>3972</v>
      </c>
      <c r="F711" s="53" t="n">
        <v>3972</v>
      </c>
      <c r="G711" s="49" t="n">
        <v>8853</v>
      </c>
    </row>
    <row r="712" customFormat="false" ht="13.8" hidden="false" customHeight="false" outlineLevel="0" collapsed="false">
      <c r="A712" s="40" t="s">
        <v>757</v>
      </c>
      <c r="B712" s="41"/>
      <c r="C712" s="42" t="n">
        <v>2992</v>
      </c>
      <c r="D712" s="43" t="n">
        <v>2992</v>
      </c>
      <c r="E712" s="42" t="n">
        <v>2171</v>
      </c>
      <c r="F712" s="43" t="n">
        <v>2171</v>
      </c>
      <c r="G712" s="44" t="n">
        <v>5163</v>
      </c>
    </row>
    <row r="713" customFormat="false" ht="13.8" hidden="false" customHeight="false" outlineLevel="0" collapsed="false">
      <c r="A713" s="45"/>
      <c r="B713" s="46" t="s">
        <v>758</v>
      </c>
      <c r="C713" s="47" t="n">
        <v>2992</v>
      </c>
      <c r="D713" s="48" t="n">
        <v>2992</v>
      </c>
      <c r="E713" s="47" t="n">
        <v>2171</v>
      </c>
      <c r="F713" s="48" t="n">
        <v>2171</v>
      </c>
      <c r="G713" s="49" t="n">
        <v>5163</v>
      </c>
    </row>
    <row r="714" customFormat="false" ht="13.8" hidden="false" customHeight="false" outlineLevel="0" collapsed="false">
      <c r="A714" s="40" t="s">
        <v>759</v>
      </c>
      <c r="B714" s="41"/>
      <c r="C714" s="50" t="n">
        <v>315</v>
      </c>
      <c r="D714" s="51" t="n">
        <v>315</v>
      </c>
      <c r="E714" s="50" t="n">
        <v>307</v>
      </c>
      <c r="F714" s="51" t="n">
        <v>307</v>
      </c>
      <c r="G714" s="44" t="n">
        <v>622</v>
      </c>
    </row>
    <row r="715" customFormat="false" ht="13.8" hidden="false" customHeight="false" outlineLevel="0" collapsed="false">
      <c r="A715" s="45"/>
      <c r="B715" s="46" t="s">
        <v>760</v>
      </c>
      <c r="C715" s="52" t="n">
        <v>315</v>
      </c>
      <c r="D715" s="53" t="n">
        <v>315</v>
      </c>
      <c r="E715" s="52" t="n">
        <v>307</v>
      </c>
      <c r="F715" s="53" t="n">
        <v>307</v>
      </c>
      <c r="G715" s="49" t="n">
        <v>622</v>
      </c>
    </row>
    <row r="716" customFormat="false" ht="13.8" hidden="false" customHeight="false" outlineLevel="0" collapsed="false">
      <c r="A716" s="40" t="s">
        <v>761</v>
      </c>
      <c r="B716" s="41"/>
      <c r="C716" s="42" t="n">
        <v>2994</v>
      </c>
      <c r="D716" s="43" t="n">
        <v>2994</v>
      </c>
      <c r="E716" s="42" t="n">
        <v>2393</v>
      </c>
      <c r="F716" s="43" t="n">
        <v>2393</v>
      </c>
      <c r="G716" s="44" t="n">
        <v>5387</v>
      </c>
    </row>
    <row r="717" customFormat="false" ht="13.8" hidden="false" customHeight="false" outlineLevel="0" collapsed="false">
      <c r="A717" s="45"/>
      <c r="B717" s="46" t="s">
        <v>762</v>
      </c>
      <c r="C717" s="47" t="n">
        <v>2994</v>
      </c>
      <c r="D717" s="48" t="n">
        <v>2994</v>
      </c>
      <c r="E717" s="47" t="n">
        <v>2393</v>
      </c>
      <c r="F717" s="48" t="n">
        <v>2393</v>
      </c>
      <c r="G717" s="49" t="n">
        <v>5387</v>
      </c>
    </row>
    <row r="718" customFormat="false" ht="13.8" hidden="false" customHeight="false" outlineLevel="0" collapsed="false">
      <c r="A718" s="40" t="s">
        <v>763</v>
      </c>
      <c r="B718" s="41"/>
      <c r="C718" s="50" t="n">
        <v>2022</v>
      </c>
      <c r="D718" s="51" t="n">
        <v>2022</v>
      </c>
      <c r="E718" s="50" t="n">
        <v>1715</v>
      </c>
      <c r="F718" s="51" t="n">
        <v>1715</v>
      </c>
      <c r="G718" s="44" t="n">
        <v>3737</v>
      </c>
    </row>
    <row r="719" customFormat="false" ht="13.8" hidden="false" customHeight="false" outlineLevel="0" collapsed="false">
      <c r="A719" s="45"/>
      <c r="B719" s="46" t="s">
        <v>764</v>
      </c>
      <c r="C719" s="52" t="n">
        <v>2022</v>
      </c>
      <c r="D719" s="53" t="n">
        <v>2022</v>
      </c>
      <c r="E719" s="52" t="n">
        <v>1715</v>
      </c>
      <c r="F719" s="53" t="n">
        <v>1715</v>
      </c>
      <c r="G719" s="49" t="n">
        <v>3737</v>
      </c>
    </row>
    <row r="720" customFormat="false" ht="13.8" hidden="false" customHeight="false" outlineLevel="0" collapsed="false">
      <c r="A720" s="40" t="s">
        <v>765</v>
      </c>
      <c r="B720" s="41"/>
      <c r="C720" s="42" t="n">
        <v>1584</v>
      </c>
      <c r="D720" s="43" t="n">
        <v>1584</v>
      </c>
      <c r="E720" s="42" t="n">
        <v>1192</v>
      </c>
      <c r="F720" s="43" t="n">
        <v>1192</v>
      </c>
      <c r="G720" s="44" t="n">
        <v>2776</v>
      </c>
    </row>
    <row r="721" customFormat="false" ht="13.8" hidden="false" customHeight="false" outlineLevel="0" collapsed="false">
      <c r="A721" s="45"/>
      <c r="B721" s="46" t="s">
        <v>766</v>
      </c>
      <c r="C721" s="47" t="n">
        <v>1584</v>
      </c>
      <c r="D721" s="48" t="n">
        <v>1584</v>
      </c>
      <c r="E721" s="47" t="n">
        <v>1192</v>
      </c>
      <c r="F721" s="48" t="n">
        <v>1192</v>
      </c>
      <c r="G721" s="49" t="n">
        <v>2776</v>
      </c>
    </row>
    <row r="722" customFormat="false" ht="13.8" hidden="false" customHeight="false" outlineLevel="0" collapsed="false">
      <c r="A722" s="40" t="s">
        <v>767</v>
      </c>
      <c r="B722" s="41"/>
      <c r="C722" s="50" t="n">
        <v>2043</v>
      </c>
      <c r="D722" s="51" t="n">
        <v>2043</v>
      </c>
      <c r="E722" s="50" t="n">
        <v>1830</v>
      </c>
      <c r="F722" s="51" t="n">
        <v>1830</v>
      </c>
      <c r="G722" s="44" t="n">
        <v>3873</v>
      </c>
    </row>
    <row r="723" customFormat="false" ht="13.8" hidden="false" customHeight="false" outlineLevel="0" collapsed="false">
      <c r="A723" s="45"/>
      <c r="B723" s="46" t="s">
        <v>768</v>
      </c>
      <c r="C723" s="52" t="n">
        <v>2043</v>
      </c>
      <c r="D723" s="53" t="n">
        <v>2043</v>
      </c>
      <c r="E723" s="52" t="n">
        <v>1830</v>
      </c>
      <c r="F723" s="53" t="n">
        <v>1830</v>
      </c>
      <c r="G723" s="49" t="n">
        <v>3873</v>
      </c>
    </row>
    <row r="724" customFormat="false" ht="13.8" hidden="false" customHeight="false" outlineLevel="0" collapsed="false">
      <c r="A724" s="40" t="s">
        <v>769</v>
      </c>
      <c r="B724" s="41"/>
      <c r="C724" s="42" t="n">
        <v>2899</v>
      </c>
      <c r="D724" s="43" t="n">
        <v>2899</v>
      </c>
      <c r="E724" s="42" t="n">
        <v>2124</v>
      </c>
      <c r="F724" s="43" t="n">
        <v>2124</v>
      </c>
      <c r="G724" s="44" t="n">
        <v>5023</v>
      </c>
    </row>
    <row r="725" customFormat="false" ht="13.8" hidden="false" customHeight="false" outlineLevel="0" collapsed="false">
      <c r="A725" s="45"/>
      <c r="B725" s="46" t="s">
        <v>770</v>
      </c>
      <c r="C725" s="47" t="n">
        <v>2899</v>
      </c>
      <c r="D725" s="48" t="n">
        <v>2899</v>
      </c>
      <c r="E725" s="47" t="n">
        <v>2124</v>
      </c>
      <c r="F725" s="48" t="n">
        <v>2124</v>
      </c>
      <c r="G725" s="49" t="n">
        <v>5023</v>
      </c>
    </row>
    <row r="726" customFormat="false" ht="13.8" hidden="false" customHeight="false" outlineLevel="0" collapsed="false">
      <c r="A726" s="40" t="s">
        <v>771</v>
      </c>
      <c r="B726" s="41"/>
      <c r="C726" s="50" t="n">
        <v>2520</v>
      </c>
      <c r="D726" s="51" t="n">
        <v>2520</v>
      </c>
      <c r="E726" s="50" t="n">
        <v>2030</v>
      </c>
      <c r="F726" s="51" t="n">
        <v>2030</v>
      </c>
      <c r="G726" s="44" t="n">
        <v>4550</v>
      </c>
    </row>
    <row r="727" customFormat="false" ht="13.8" hidden="false" customHeight="false" outlineLevel="0" collapsed="false">
      <c r="A727" s="45"/>
      <c r="B727" s="46" t="s">
        <v>772</v>
      </c>
      <c r="C727" s="52" t="n">
        <v>2520</v>
      </c>
      <c r="D727" s="53" t="n">
        <v>2520</v>
      </c>
      <c r="E727" s="52" t="n">
        <v>2030</v>
      </c>
      <c r="F727" s="53" t="n">
        <v>2030</v>
      </c>
      <c r="G727" s="49" t="n">
        <v>4550</v>
      </c>
    </row>
    <row r="728" customFormat="false" ht="13.8" hidden="false" customHeight="false" outlineLevel="0" collapsed="false">
      <c r="A728" s="40" t="s">
        <v>773</v>
      </c>
      <c r="B728" s="41"/>
      <c r="C728" s="42" t="n">
        <v>1556</v>
      </c>
      <c r="D728" s="43" t="n">
        <v>1556</v>
      </c>
      <c r="E728" s="42" t="n">
        <v>936</v>
      </c>
      <c r="F728" s="43" t="n">
        <v>936</v>
      </c>
      <c r="G728" s="44" t="n">
        <v>2492</v>
      </c>
    </row>
    <row r="729" customFormat="false" ht="13.8" hidden="false" customHeight="false" outlineLevel="0" collapsed="false">
      <c r="A729" s="45"/>
      <c r="B729" s="46" t="s">
        <v>774</v>
      </c>
      <c r="C729" s="47" t="n">
        <v>1556</v>
      </c>
      <c r="D729" s="48" t="n">
        <v>1556</v>
      </c>
      <c r="E729" s="47" t="n">
        <v>936</v>
      </c>
      <c r="F729" s="48" t="n">
        <v>936</v>
      </c>
      <c r="G729" s="49" t="n">
        <v>2492</v>
      </c>
    </row>
    <row r="730" customFormat="false" ht="13.8" hidden="false" customHeight="false" outlineLevel="0" collapsed="false">
      <c r="A730" s="40" t="s">
        <v>775</v>
      </c>
      <c r="B730" s="41"/>
      <c r="C730" s="50" t="n">
        <v>1398</v>
      </c>
      <c r="D730" s="51" t="n">
        <v>1398</v>
      </c>
      <c r="E730" s="50" t="n">
        <v>942</v>
      </c>
      <c r="F730" s="51" t="n">
        <v>942</v>
      </c>
      <c r="G730" s="44" t="n">
        <v>2340</v>
      </c>
    </row>
    <row r="731" customFormat="false" ht="13.8" hidden="false" customHeight="false" outlineLevel="0" collapsed="false">
      <c r="A731" s="45"/>
      <c r="B731" s="46" t="s">
        <v>776</v>
      </c>
      <c r="C731" s="52" t="n">
        <v>1398</v>
      </c>
      <c r="D731" s="53" t="n">
        <v>1398</v>
      </c>
      <c r="E731" s="52" t="n">
        <v>942</v>
      </c>
      <c r="F731" s="53" t="n">
        <v>942</v>
      </c>
      <c r="G731" s="49" t="n">
        <v>2340</v>
      </c>
    </row>
    <row r="732" customFormat="false" ht="13.8" hidden="false" customHeight="false" outlineLevel="0" collapsed="false">
      <c r="A732" s="40" t="s">
        <v>777</v>
      </c>
      <c r="B732" s="41"/>
      <c r="C732" s="42" t="n">
        <v>3214</v>
      </c>
      <c r="D732" s="43" t="n">
        <v>3214</v>
      </c>
      <c r="E732" s="42" t="n">
        <v>2668</v>
      </c>
      <c r="F732" s="43" t="n">
        <v>2668</v>
      </c>
      <c r="G732" s="44" t="n">
        <v>5882</v>
      </c>
    </row>
    <row r="733" customFormat="false" ht="13.8" hidden="false" customHeight="false" outlineLevel="0" collapsed="false">
      <c r="A733" s="45"/>
      <c r="B733" s="46" t="s">
        <v>778</v>
      </c>
      <c r="C733" s="47" t="n">
        <v>3214</v>
      </c>
      <c r="D733" s="48" t="n">
        <v>3214</v>
      </c>
      <c r="E733" s="47" t="n">
        <v>2668</v>
      </c>
      <c r="F733" s="48" t="n">
        <v>2668</v>
      </c>
      <c r="G733" s="49" t="n">
        <v>5882</v>
      </c>
    </row>
    <row r="734" customFormat="false" ht="13.8" hidden="false" customHeight="false" outlineLevel="0" collapsed="false">
      <c r="A734" s="40" t="s">
        <v>779</v>
      </c>
      <c r="B734" s="41"/>
      <c r="C734" s="50" t="n">
        <v>2860</v>
      </c>
      <c r="D734" s="51" t="n">
        <v>2860</v>
      </c>
      <c r="E734" s="50" t="n">
        <v>2594</v>
      </c>
      <c r="F734" s="51" t="n">
        <v>2594</v>
      </c>
      <c r="G734" s="44" t="n">
        <v>5454</v>
      </c>
    </row>
    <row r="735" customFormat="false" ht="13.8" hidden="false" customHeight="false" outlineLevel="0" collapsed="false">
      <c r="A735" s="45"/>
      <c r="B735" s="46" t="s">
        <v>780</v>
      </c>
      <c r="C735" s="52" t="n">
        <v>2860</v>
      </c>
      <c r="D735" s="53" t="n">
        <v>2860</v>
      </c>
      <c r="E735" s="52" t="n">
        <v>2594</v>
      </c>
      <c r="F735" s="53" t="n">
        <v>2594</v>
      </c>
      <c r="G735" s="49" t="n">
        <v>5454</v>
      </c>
    </row>
    <row r="736" customFormat="false" ht="13.8" hidden="false" customHeight="false" outlineLevel="0" collapsed="false">
      <c r="A736" s="40" t="s">
        <v>781</v>
      </c>
      <c r="B736" s="41"/>
      <c r="C736" s="42" t="n">
        <v>2852</v>
      </c>
      <c r="D736" s="43" t="n">
        <v>2852</v>
      </c>
      <c r="E736" s="42" t="n">
        <v>3009</v>
      </c>
      <c r="F736" s="43" t="n">
        <v>3009</v>
      </c>
      <c r="G736" s="44" t="n">
        <v>5861</v>
      </c>
    </row>
    <row r="737" customFormat="false" ht="13.8" hidden="false" customHeight="false" outlineLevel="0" collapsed="false">
      <c r="A737" s="45"/>
      <c r="B737" s="46" t="s">
        <v>782</v>
      </c>
      <c r="C737" s="47" t="n">
        <v>2852</v>
      </c>
      <c r="D737" s="48" t="n">
        <v>2852</v>
      </c>
      <c r="E737" s="47" t="n">
        <v>3009</v>
      </c>
      <c r="F737" s="48" t="n">
        <v>3009</v>
      </c>
      <c r="G737" s="49" t="n">
        <v>5861</v>
      </c>
    </row>
    <row r="738" customFormat="false" ht="13.8" hidden="false" customHeight="false" outlineLevel="0" collapsed="false">
      <c r="A738" s="40" t="s">
        <v>783</v>
      </c>
      <c r="B738" s="41"/>
      <c r="C738" s="50" t="n">
        <v>1574</v>
      </c>
      <c r="D738" s="51" t="n">
        <v>1574</v>
      </c>
      <c r="E738" s="50" t="n">
        <v>1310</v>
      </c>
      <c r="F738" s="51" t="n">
        <v>1310</v>
      </c>
      <c r="G738" s="44" t="n">
        <v>2884</v>
      </c>
    </row>
    <row r="739" customFormat="false" ht="13.8" hidden="false" customHeight="false" outlineLevel="0" collapsed="false">
      <c r="A739" s="45"/>
      <c r="B739" s="46" t="s">
        <v>784</v>
      </c>
      <c r="C739" s="52" t="n">
        <v>1574</v>
      </c>
      <c r="D739" s="53" t="n">
        <v>1574</v>
      </c>
      <c r="E739" s="52" t="n">
        <v>1310</v>
      </c>
      <c r="F739" s="53" t="n">
        <v>1310</v>
      </c>
      <c r="G739" s="49" t="n">
        <v>2884</v>
      </c>
    </row>
    <row r="740" customFormat="false" ht="13.8" hidden="false" customHeight="false" outlineLevel="0" collapsed="false">
      <c r="A740" s="40" t="s">
        <v>785</v>
      </c>
      <c r="B740" s="41"/>
      <c r="C740" s="42" t="n">
        <v>1283</v>
      </c>
      <c r="D740" s="43" t="n">
        <v>1283</v>
      </c>
      <c r="E740" s="42" t="n">
        <v>1218</v>
      </c>
      <c r="F740" s="43" t="n">
        <v>1218</v>
      </c>
      <c r="G740" s="44" t="n">
        <v>2501</v>
      </c>
    </row>
    <row r="741" customFormat="false" ht="13.8" hidden="false" customHeight="false" outlineLevel="0" collapsed="false">
      <c r="A741" s="45"/>
      <c r="B741" s="46" t="s">
        <v>786</v>
      </c>
      <c r="C741" s="47" t="n">
        <v>1283</v>
      </c>
      <c r="D741" s="48" t="n">
        <v>1283</v>
      </c>
      <c r="E741" s="47" t="n">
        <v>1218</v>
      </c>
      <c r="F741" s="48" t="n">
        <v>1218</v>
      </c>
      <c r="G741" s="49" t="n">
        <v>2501</v>
      </c>
    </row>
    <row r="742" customFormat="false" ht="13.8" hidden="false" customHeight="false" outlineLevel="0" collapsed="false">
      <c r="A742" s="40" t="s">
        <v>787</v>
      </c>
      <c r="B742" s="41"/>
      <c r="C742" s="50" t="n">
        <v>2486</v>
      </c>
      <c r="D742" s="51" t="n">
        <v>2486</v>
      </c>
      <c r="E742" s="50" t="n">
        <v>2130</v>
      </c>
      <c r="F742" s="51" t="n">
        <v>2130</v>
      </c>
      <c r="G742" s="44" t="n">
        <v>4616</v>
      </c>
    </row>
    <row r="743" customFormat="false" ht="13.8" hidden="false" customHeight="false" outlineLevel="0" collapsed="false">
      <c r="A743" s="45"/>
      <c r="B743" s="46" t="s">
        <v>788</v>
      </c>
      <c r="C743" s="52" t="n">
        <v>2486</v>
      </c>
      <c r="D743" s="53" t="n">
        <v>2486</v>
      </c>
      <c r="E743" s="52" t="n">
        <v>2130</v>
      </c>
      <c r="F743" s="53" t="n">
        <v>2130</v>
      </c>
      <c r="G743" s="49" t="n">
        <v>4616</v>
      </c>
    </row>
    <row r="744" customFormat="false" ht="13.8" hidden="false" customHeight="false" outlineLevel="0" collapsed="false">
      <c r="A744" s="40" t="s">
        <v>789</v>
      </c>
      <c r="B744" s="41"/>
      <c r="C744" s="42" t="n">
        <v>1077</v>
      </c>
      <c r="D744" s="43" t="n">
        <v>1077</v>
      </c>
      <c r="E744" s="42" t="n">
        <v>707</v>
      </c>
      <c r="F744" s="43" t="n">
        <v>707</v>
      </c>
      <c r="G744" s="44" t="n">
        <v>1784</v>
      </c>
    </row>
    <row r="745" customFormat="false" ht="13.8" hidden="false" customHeight="false" outlineLevel="0" collapsed="false">
      <c r="A745" s="45"/>
      <c r="B745" s="46" t="s">
        <v>790</v>
      </c>
      <c r="C745" s="47" t="n">
        <v>1077</v>
      </c>
      <c r="D745" s="48" t="n">
        <v>1077</v>
      </c>
      <c r="E745" s="47" t="n">
        <v>707</v>
      </c>
      <c r="F745" s="48" t="n">
        <v>707</v>
      </c>
      <c r="G745" s="49" t="n">
        <v>1784</v>
      </c>
    </row>
    <row r="746" customFormat="false" ht="13.8" hidden="false" customHeight="false" outlineLevel="0" collapsed="false">
      <c r="A746" s="40" t="s">
        <v>791</v>
      </c>
      <c r="B746" s="41"/>
      <c r="C746" s="50" t="n">
        <v>942</v>
      </c>
      <c r="D746" s="51" t="n">
        <v>942</v>
      </c>
      <c r="E746" s="50" t="n">
        <v>876</v>
      </c>
      <c r="F746" s="51" t="n">
        <v>876</v>
      </c>
      <c r="G746" s="44" t="n">
        <v>1818</v>
      </c>
    </row>
    <row r="747" customFormat="false" ht="13.8" hidden="false" customHeight="false" outlineLevel="0" collapsed="false">
      <c r="A747" s="45"/>
      <c r="B747" s="46" t="s">
        <v>792</v>
      </c>
      <c r="C747" s="52" t="n">
        <v>942</v>
      </c>
      <c r="D747" s="53" t="n">
        <v>942</v>
      </c>
      <c r="E747" s="52" t="n">
        <v>876</v>
      </c>
      <c r="F747" s="53" t="n">
        <v>876</v>
      </c>
      <c r="G747" s="49" t="n">
        <v>1818</v>
      </c>
    </row>
    <row r="748" customFormat="false" ht="13.8" hidden="false" customHeight="false" outlineLevel="0" collapsed="false">
      <c r="A748" s="40" t="s">
        <v>793</v>
      </c>
      <c r="B748" s="41"/>
      <c r="C748" s="42" t="n">
        <v>2572</v>
      </c>
      <c r="D748" s="43" t="n">
        <v>2572</v>
      </c>
      <c r="E748" s="42" t="n">
        <v>2546</v>
      </c>
      <c r="F748" s="43" t="n">
        <v>2546</v>
      </c>
      <c r="G748" s="44" t="n">
        <v>5118</v>
      </c>
    </row>
    <row r="749" customFormat="false" ht="13.8" hidden="false" customHeight="false" outlineLevel="0" collapsed="false">
      <c r="A749" s="45"/>
      <c r="B749" s="46" t="s">
        <v>794</v>
      </c>
      <c r="C749" s="47" t="n">
        <v>2572</v>
      </c>
      <c r="D749" s="48" t="n">
        <v>2572</v>
      </c>
      <c r="E749" s="47" t="n">
        <v>2546</v>
      </c>
      <c r="F749" s="48" t="n">
        <v>2546</v>
      </c>
      <c r="G749" s="49" t="n">
        <v>5118</v>
      </c>
    </row>
    <row r="750" customFormat="false" ht="13.8" hidden="false" customHeight="false" outlineLevel="0" collapsed="false">
      <c r="A750" s="40" t="s">
        <v>795</v>
      </c>
      <c r="B750" s="41"/>
      <c r="C750" s="50" t="n">
        <v>2611</v>
      </c>
      <c r="D750" s="51" t="n">
        <v>2611</v>
      </c>
      <c r="E750" s="50" t="n">
        <v>2864</v>
      </c>
      <c r="F750" s="51" t="n">
        <v>2864</v>
      </c>
      <c r="G750" s="44" t="n">
        <v>5475</v>
      </c>
    </row>
    <row r="751" customFormat="false" ht="13.8" hidden="false" customHeight="false" outlineLevel="0" collapsed="false">
      <c r="A751" s="45"/>
      <c r="B751" s="46" t="s">
        <v>796</v>
      </c>
      <c r="C751" s="52" t="n">
        <v>2611</v>
      </c>
      <c r="D751" s="53" t="n">
        <v>2611</v>
      </c>
      <c r="E751" s="52" t="n">
        <v>2864</v>
      </c>
      <c r="F751" s="53" t="n">
        <v>2864</v>
      </c>
      <c r="G751" s="49" t="n">
        <v>5475</v>
      </c>
    </row>
    <row r="752" customFormat="false" ht="13.8" hidden="false" customHeight="false" outlineLevel="0" collapsed="false">
      <c r="A752" s="40" t="s">
        <v>797</v>
      </c>
      <c r="B752" s="41"/>
      <c r="C752" s="42" t="n">
        <v>1627</v>
      </c>
      <c r="D752" s="43" t="n">
        <v>1627</v>
      </c>
      <c r="E752" s="42" t="n">
        <v>1547</v>
      </c>
      <c r="F752" s="43" t="n">
        <v>1547</v>
      </c>
      <c r="G752" s="44" t="n">
        <v>3174</v>
      </c>
    </row>
    <row r="753" customFormat="false" ht="13.8" hidden="false" customHeight="false" outlineLevel="0" collapsed="false">
      <c r="A753" s="45"/>
      <c r="B753" s="46" t="s">
        <v>798</v>
      </c>
      <c r="C753" s="47" t="n">
        <v>1627</v>
      </c>
      <c r="D753" s="48" t="n">
        <v>1627</v>
      </c>
      <c r="E753" s="47" t="n">
        <v>1547</v>
      </c>
      <c r="F753" s="48" t="n">
        <v>1547</v>
      </c>
      <c r="G753" s="49" t="n">
        <v>3174</v>
      </c>
    </row>
    <row r="754" customFormat="false" ht="13.8" hidden="false" customHeight="false" outlineLevel="0" collapsed="false">
      <c r="A754" s="40" t="s">
        <v>799</v>
      </c>
      <c r="B754" s="41"/>
      <c r="C754" s="50" t="n">
        <v>1525</v>
      </c>
      <c r="D754" s="51" t="n">
        <v>1525</v>
      </c>
      <c r="E754" s="50" t="n">
        <v>1668</v>
      </c>
      <c r="F754" s="51" t="n">
        <v>1668</v>
      </c>
      <c r="G754" s="44" t="n">
        <v>3193</v>
      </c>
    </row>
    <row r="755" customFormat="false" ht="13.8" hidden="false" customHeight="false" outlineLevel="0" collapsed="false">
      <c r="A755" s="45"/>
      <c r="B755" s="46" t="s">
        <v>800</v>
      </c>
      <c r="C755" s="52" t="n">
        <v>1525</v>
      </c>
      <c r="D755" s="53" t="n">
        <v>1525</v>
      </c>
      <c r="E755" s="52" t="n">
        <v>1668</v>
      </c>
      <c r="F755" s="53" t="n">
        <v>1668</v>
      </c>
      <c r="G755" s="49" t="n">
        <v>3193</v>
      </c>
    </row>
    <row r="756" customFormat="false" ht="13.8" hidden="false" customHeight="false" outlineLevel="0" collapsed="false">
      <c r="A756" s="40" t="s">
        <v>801</v>
      </c>
      <c r="B756" s="41"/>
      <c r="C756" s="42" t="n">
        <v>913</v>
      </c>
      <c r="D756" s="43" t="n">
        <v>913</v>
      </c>
      <c r="E756" s="42" t="n">
        <v>698</v>
      </c>
      <c r="F756" s="43" t="n">
        <v>698</v>
      </c>
      <c r="G756" s="44" t="n">
        <v>1611</v>
      </c>
    </row>
    <row r="757" customFormat="false" ht="13.8" hidden="false" customHeight="false" outlineLevel="0" collapsed="false">
      <c r="A757" s="45"/>
      <c r="B757" s="46" t="s">
        <v>802</v>
      </c>
      <c r="C757" s="47" t="n">
        <v>913</v>
      </c>
      <c r="D757" s="48" t="n">
        <v>913</v>
      </c>
      <c r="E757" s="47" t="n">
        <v>698</v>
      </c>
      <c r="F757" s="48" t="n">
        <v>698</v>
      </c>
      <c r="G757" s="49" t="n">
        <v>1611</v>
      </c>
    </row>
    <row r="758" customFormat="false" ht="13.8" hidden="false" customHeight="false" outlineLevel="0" collapsed="false">
      <c r="A758" s="40" t="s">
        <v>803</v>
      </c>
      <c r="B758" s="41"/>
      <c r="C758" s="50" t="n">
        <v>3482</v>
      </c>
      <c r="D758" s="51" t="n">
        <v>3482</v>
      </c>
      <c r="E758" s="50" t="n">
        <v>3167</v>
      </c>
      <c r="F758" s="51" t="n">
        <v>3167</v>
      </c>
      <c r="G758" s="44" t="n">
        <v>6649</v>
      </c>
    </row>
    <row r="759" customFormat="false" ht="13.8" hidden="false" customHeight="false" outlineLevel="0" collapsed="false">
      <c r="A759" s="45"/>
      <c r="B759" s="46" t="s">
        <v>804</v>
      </c>
      <c r="C759" s="52" t="n">
        <v>3482</v>
      </c>
      <c r="D759" s="53" t="n">
        <v>3482</v>
      </c>
      <c r="E759" s="52" t="n">
        <v>3167</v>
      </c>
      <c r="F759" s="53" t="n">
        <v>3167</v>
      </c>
      <c r="G759" s="49" t="n">
        <v>6649</v>
      </c>
    </row>
    <row r="760" customFormat="false" ht="13.8" hidden="false" customHeight="false" outlineLevel="0" collapsed="false">
      <c r="A760" s="40" t="s">
        <v>805</v>
      </c>
      <c r="B760" s="41"/>
      <c r="C760" s="42" t="n">
        <v>2115</v>
      </c>
      <c r="D760" s="43" t="n">
        <v>2115</v>
      </c>
      <c r="E760" s="42" t="n">
        <v>1959</v>
      </c>
      <c r="F760" s="43" t="n">
        <v>1959</v>
      </c>
      <c r="G760" s="44" t="n">
        <v>4074</v>
      </c>
    </row>
    <row r="761" customFormat="false" ht="13.8" hidden="false" customHeight="false" outlineLevel="0" collapsed="false">
      <c r="A761" s="45"/>
      <c r="B761" s="46" t="s">
        <v>806</v>
      </c>
      <c r="C761" s="47" t="n">
        <v>2115</v>
      </c>
      <c r="D761" s="48" t="n">
        <v>2115</v>
      </c>
      <c r="E761" s="47" t="n">
        <v>1959</v>
      </c>
      <c r="F761" s="48" t="n">
        <v>1959</v>
      </c>
      <c r="G761" s="49" t="n">
        <v>4074</v>
      </c>
    </row>
    <row r="762" customFormat="false" ht="13.8" hidden="false" customHeight="false" outlineLevel="0" collapsed="false">
      <c r="A762" s="40" t="s">
        <v>807</v>
      </c>
      <c r="B762" s="41"/>
      <c r="C762" s="50" t="n">
        <v>2534</v>
      </c>
      <c r="D762" s="51" t="n">
        <v>2534</v>
      </c>
      <c r="E762" s="50" t="n">
        <v>2604</v>
      </c>
      <c r="F762" s="51" t="n">
        <v>2604</v>
      </c>
      <c r="G762" s="44" t="n">
        <v>5138</v>
      </c>
    </row>
    <row r="763" customFormat="false" ht="13.8" hidden="false" customHeight="false" outlineLevel="0" collapsed="false">
      <c r="A763" s="45"/>
      <c r="B763" s="46" t="s">
        <v>808</v>
      </c>
      <c r="C763" s="52" t="n">
        <v>2534</v>
      </c>
      <c r="D763" s="53" t="n">
        <v>2534</v>
      </c>
      <c r="E763" s="52" t="n">
        <v>2604</v>
      </c>
      <c r="F763" s="53" t="n">
        <v>2604</v>
      </c>
      <c r="G763" s="49" t="n">
        <v>5138</v>
      </c>
    </row>
    <row r="764" customFormat="false" ht="13.8" hidden="false" customHeight="false" outlineLevel="0" collapsed="false">
      <c r="A764" s="54" t="s">
        <v>812</v>
      </c>
      <c r="B764" s="55"/>
      <c r="C764" s="56" t="n">
        <v>816138</v>
      </c>
      <c r="D764" s="56" t="n">
        <v>816138</v>
      </c>
      <c r="E764" s="56" t="n">
        <v>747201</v>
      </c>
      <c r="F764" s="56" t="n">
        <v>747201</v>
      </c>
      <c r="G764" s="57" t="n">
        <v>1563339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dcterms:modified xsi:type="dcterms:W3CDTF">2017-04-27T18:58:53Z</dcterms:modified>
  <cp:revision>8</cp:revision>
</cp:coreProperties>
</file>