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yk\Desktop\"/>
    </mc:Choice>
  </mc:AlternateContent>
  <bookViews>
    <workbookView xWindow="0" yWindow="0" windowWidth="20490" windowHeight="7755" activeTab="1"/>
  </bookViews>
  <sheets>
    <sheet name="OPIS" sheetId="1" r:id="rId1"/>
    <sheet name="DANE" sheetId="2" r:id="rId2"/>
    <sheet name="TABLICA" sheetId="3" r:id="rId3"/>
  </sheets>
  <calcPr calcId="152511"/>
  <pivotCaches>
    <pivotCache cacheId="6" r:id="rId4"/>
  </pivotCaches>
</workbook>
</file>

<file path=xl/calcChain.xml><?xml version="1.0" encoding="utf-8"?>
<calcChain xmlns="http://schemas.openxmlformats.org/spreadsheetml/2006/main">
  <c r="M24" i="2" l="1" a="1"/>
  <c r="M24" i="2" s="1"/>
  <c r="M127" i="2" l="1"/>
  <c r="M119" i="2"/>
  <c r="M111" i="2"/>
  <c r="M103" i="2"/>
  <c r="M95" i="2"/>
  <c r="M87" i="2"/>
  <c r="M79" i="2"/>
  <c r="M71" i="2"/>
  <c r="M63" i="2"/>
  <c r="M55" i="2"/>
  <c r="M47" i="2"/>
  <c r="M39" i="2"/>
  <c r="M31" i="2"/>
  <c r="M134" i="2"/>
  <c r="M126" i="2"/>
  <c r="M118" i="2"/>
  <c r="M110" i="2"/>
  <c r="M102" i="2"/>
  <c r="M94" i="2"/>
  <c r="M86" i="2"/>
  <c r="M82" i="2"/>
  <c r="M74" i="2"/>
  <c r="M66" i="2"/>
  <c r="M58" i="2"/>
  <c r="M54" i="2"/>
  <c r="M50" i="2"/>
  <c r="M46" i="2"/>
  <c r="M38" i="2"/>
  <c r="M34" i="2"/>
  <c r="M30" i="2"/>
  <c r="M26" i="2"/>
  <c r="M133" i="2"/>
  <c r="M129" i="2"/>
  <c r="M125" i="2"/>
  <c r="M121" i="2"/>
  <c r="M117" i="2"/>
  <c r="M113" i="2"/>
  <c r="M109" i="2"/>
  <c r="M105" i="2"/>
  <c r="M101" i="2"/>
  <c r="M97" i="2"/>
  <c r="M93" i="2"/>
  <c r="M89" i="2"/>
  <c r="M85" i="2"/>
  <c r="M81" i="2"/>
  <c r="M77" i="2"/>
  <c r="M73" i="2"/>
  <c r="M69" i="2"/>
  <c r="M65" i="2"/>
  <c r="M61" i="2"/>
  <c r="M57" i="2"/>
  <c r="M53" i="2"/>
  <c r="M49" i="2"/>
  <c r="M45" i="2"/>
  <c r="M41" i="2"/>
  <c r="M37" i="2"/>
  <c r="M33" i="2"/>
  <c r="M29" i="2"/>
  <c r="M25" i="2"/>
  <c r="M131" i="2"/>
  <c r="M123" i="2"/>
  <c r="M115" i="2"/>
  <c r="M107" i="2"/>
  <c r="M99" i="2"/>
  <c r="M91" i="2"/>
  <c r="M83" i="2"/>
  <c r="M75" i="2"/>
  <c r="M67" i="2"/>
  <c r="M59" i="2"/>
  <c r="M51" i="2"/>
  <c r="M43" i="2"/>
  <c r="M35" i="2"/>
  <c r="M27" i="2"/>
  <c r="M130" i="2"/>
  <c r="M122" i="2"/>
  <c r="M114" i="2"/>
  <c r="M106" i="2"/>
  <c r="M98" i="2"/>
  <c r="M90" i="2"/>
  <c r="M78" i="2"/>
  <c r="M70" i="2"/>
  <c r="M62" i="2"/>
  <c r="M42" i="2"/>
  <c r="M132" i="2"/>
  <c r="M128" i="2"/>
  <c r="M124" i="2"/>
  <c r="M120" i="2"/>
  <c r="M116" i="2"/>
  <c r="M112" i="2"/>
  <c r="M108" i="2"/>
  <c r="M104" i="2"/>
  <c r="M100" i="2"/>
  <c r="M96" i="2"/>
  <c r="M92" i="2"/>
  <c r="M88" i="2"/>
  <c r="M84" i="2"/>
  <c r="M80" i="2"/>
  <c r="M76" i="2"/>
  <c r="M72" i="2"/>
  <c r="M68" i="2"/>
  <c r="M64" i="2"/>
  <c r="M60" i="2"/>
  <c r="M56" i="2"/>
  <c r="M52" i="2"/>
  <c r="M48" i="2"/>
  <c r="M44" i="2"/>
  <c r="M40" i="2"/>
  <c r="M36" i="2"/>
  <c r="M32" i="2"/>
  <c r="M28" i="2"/>
  <c r="M11" i="2" l="1"/>
  <c r="N12" i="2" s="1"/>
  <c r="U8" i="2" l="1"/>
  <c r="U14" i="2"/>
  <c r="V14" i="2" s="1"/>
  <c r="U10" i="2"/>
  <c r="U9" i="2"/>
  <c r="Q19" i="2"/>
  <c r="Q18" i="2"/>
  <c r="Q12" i="2"/>
  <c r="Q10" i="2"/>
  <c r="Q9" i="2" a="1"/>
  <c r="Q9" i="2" s="1"/>
  <c r="Q8" i="2"/>
  <c r="Q11" i="2" l="1"/>
  <c r="U11" i="2"/>
  <c r="U12" i="2" s="1"/>
  <c r="U13" i="2" l="1"/>
  <c r="M20" i="2" l="1"/>
  <c r="M18" i="2"/>
  <c r="M17" i="2"/>
  <c r="M15" i="2"/>
  <c r="M14" i="2"/>
  <c r="M10" i="2"/>
  <c r="M16" i="2" l="1"/>
  <c r="M19" i="2" l="1"/>
  <c r="M13" i="2"/>
  <c r="M9" i="2"/>
  <c r="M12" i="2" l="1"/>
  <c r="Q13" i="2"/>
  <c r="P17" i="2" l="1"/>
  <c r="P16" i="2"/>
  <c r="Q14" i="2"/>
</calcChain>
</file>

<file path=xl/comments1.xml><?xml version="1.0" encoding="utf-8"?>
<comments xmlns="http://schemas.openxmlformats.org/spreadsheetml/2006/main">
  <authors>
    <author>Patryk</author>
  </authors>
  <commentList>
    <comment ref="Q8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Liczba obserwacji ilości sztuk autobusów ogółem w powiatach w 2012r.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kwartyl 1 sztuk autobusów w 2012r. W powiatach wyniósł 109szt.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Minimalna ilość sztuk autobusów ogółem w powiatach w roku 2012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Mediana sztuk autobusów w  powiatach w 2012 roku wynosiła ok 165szt. Oznacza to, że 50% powiatów posiadało w  2012 roku 165szt lub mniej, a 50% 165szt lub więcej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Maksymalna ilość sztuk autobusów ogółem w powiatach w roku 2012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kwartyl 3 sztuk autobusów w 2012r. W powiatach wyniósł 258szt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Odchylenie ćwiartkowe wyniosło 74szt, oznacza to, że ilość sztuk autobusów w 2012 roku odchylały się przeciętnie od mediany o 74szt..    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liczba wystąpień w celu sprawdzenia na ile ta dominanta jest sensowna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Średnia ilość sztuk autobusów w powiatach w 2012 roku wynosiła 203szt.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Pozycyjny współczynnik zmienności wynosi 45% , oznacza to że ilość sztuk autobusów w powiatach w 2012r. jest zróżnicowana umiarkowanie</t>
        </r>
      </text>
    </comment>
    <comment ref="Q13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Ilość sztuk autobusów odchyla się przeciętnie o 140 sztuk dla 2012r.
</t>
        </r>
      </text>
    </comment>
    <comment ref="U13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Pozycyjny współczynnik asymetrii wynosi 0.25 i jest większy od 0, co oznacza, że rozkład ilości sztuk autobusów jest asymetryczny prawostronnie, zatem średnie ilości sztuk autobusów w powiatach w 2012r. S a większe od mediany.</t>
        </r>
      </text>
    </comment>
    <comment ref="Q14" authorId="0" shapeId="0">
      <text>
        <r>
          <rPr>
            <b/>
            <sz val="9"/>
            <color indexed="81"/>
            <rFont val="Tahoma"/>
            <charset val="1"/>
          </rPr>
          <t>Patryk:</t>
        </r>
        <r>
          <rPr>
            <sz val="9"/>
            <color indexed="81"/>
            <rFont val="Tahoma"/>
            <charset val="1"/>
          </rPr>
          <t xml:space="preserve">
Współczynnik zmienności ilości autobusów w powiatach w 2012r. Wynosi 6,9%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Najczęściej występująca wartość ilości sztuk autobusów ogółem w powiatach w 2012r.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  <charset val="238"/>
          </rPr>
          <t>Patryk:</t>
        </r>
        <r>
          <rPr>
            <sz val="9"/>
            <color indexed="81"/>
            <rFont val="Tahoma"/>
            <family val="2"/>
            <charset val="238"/>
          </rPr>
          <t xml:space="preserve">
Ile razy wystąpiła dominanta</t>
        </r>
      </text>
    </comment>
    <comment ref="P16" authorId="0" shapeId="0">
      <text>
        <r>
          <rPr>
            <b/>
            <sz val="9"/>
            <color indexed="81"/>
            <rFont val="Tahoma"/>
            <charset val="1"/>
          </rPr>
          <t>Patryk:</t>
        </r>
        <r>
          <rPr>
            <sz val="9"/>
            <color indexed="81"/>
            <rFont val="Tahoma"/>
            <charset val="1"/>
          </rPr>
          <t xml:space="preserve">
Typowy obszar zmienności- typowa ilośc austobusów dla powiatów w 2012r. Wynosila od 62 do 343 sztuk</t>
        </r>
      </text>
    </comment>
    <comment ref="Q16" authorId="0" shapeId="0">
      <text>
        <r>
          <rPr>
            <b/>
            <sz val="9"/>
            <color indexed="81"/>
            <rFont val="Tahoma"/>
            <charset val="1"/>
          </rPr>
          <t>Patryk:</t>
        </r>
        <r>
          <rPr>
            <sz val="9"/>
            <color indexed="81"/>
            <rFont val="Tahoma"/>
            <charset val="1"/>
          </rPr>
          <t xml:space="preserve">
Typowy obszar zmienności- typowa ilośc austobusów dla powiatów w 2012r. Wynosila od 62 do 343 sztuk</t>
        </r>
      </text>
    </comment>
  </commentList>
</comments>
</file>

<file path=xl/sharedStrings.xml><?xml version="1.0" encoding="utf-8"?>
<sst xmlns="http://schemas.openxmlformats.org/spreadsheetml/2006/main" count="3209" uniqueCount="678">
  <si>
    <t>Kategoria:</t>
  </si>
  <si>
    <t>TRANSPORT I ŁĄCZNOŚĆ</t>
  </si>
  <si>
    <t>Dane dotyczą dróg (i obiektów mostowych) gminnych i lokalnych miejskich - do 1998 roku; gminnych w granicach administracyjnych miast i gminnych zamiejskich - od 1999 roku. Informacje dotyczą dróg (i obiektów mostowych) powiatowych, wojewódzkich i krajowych (zamiejskich oraz w granicach administracyjnych miast). Do roku sprawozdawczego 2001 dane o pojazdach na podstawie sprawozdań T03, a od roku 2002 z administracyjnego źródła danych (powiatowe bazy danych o pojazdach zarejestrowanych). Dane o transporcie kolejowym - zestawienia PKP, dane o transporcie lotniczym (LOT, PL, TL). Dane o placówkach pocztowych do 2001 r. łącznie z placówkami usług telekomunikacyjnych. Dane o abonentach /łączach telefonicznych/ dotyczą telefonii przewodowej. Dane o usługach pocztowych i telekomunikacyjnych - zestawienia ŁP i ŁT.</t>
  </si>
  <si>
    <t>Grupa:</t>
  </si>
  <si>
    <t>POJAZDY</t>
  </si>
  <si>
    <t>Dane o pojazdach samochodowych i ciągnikach, motorowerach oraz pojazdach bezsilnikowych zarejestrowanych według stanu w dniu 31 XII prezentowane są do 2001 r. według ewidencji prowadzonej przez wojewodów, w latach 2002-2008 - przez starostów, prezydentów miast i burmistrzów, od 2009 r. według centralnej ewidencji pojazdów (CEPiK) prowadzonej przez Ministerstwo Spraw Wewnętrznych (do 17 XI 2012 r. - Ministerstwo Spraw Wewnętrznych i Administracji). Dane nie obejmują pojazdów wyrejestrowanych, a do 2010 r. - również pojazdów posiadających pozwolenie czasowe wydawane w końcu danego roku. Pozwolenie czasowe wydawane jest na okres do około 30 dni w celu załatwienia wszystkich formalności związanych z rejestracją pojazdu i niezbędnych do otrzymania docelowego dowodu rejestracyjnego. Dla porównania podajemy, że różnica w liczbie pojazdów zarejestrowanych na "ogółem" Polska uwzględniająca pozwolenia czasowe (dla roku 2011) i bez tych pozwoleń wynosi dla pojazdów zarejestrowanych ogółem ponad 330 tys. sztuk, w tym dla osobowych - ponad 250 tys. sztuk i ciężarowych - ponad 45 tys. sztuk.</t>
  </si>
  <si>
    <t>Podgrupa:</t>
  </si>
  <si>
    <t>Pojazdy ogółem</t>
  </si>
  <si>
    <t>Pozycja "pojazdy samochodowe i ciągniki" obejmuje zarejestrowane motocykle, samochody osobowe, trolejbusy, samochody ciężarowe, samochody specjalne, ciągniki samochodowe (siodłowe i balastowe) oraz ciągniki rolnicze; bez pojazdów wolnobieżnych wchodzących w skład kolejki turystycznej i pojazdów określanych jako rodzaj pojazdu: "samochodowy inny" ("czterokołowce" i "czterokołowce lekkie"). Pojęcie to nie obejmuje motorowerów oraz pojazdów bezsilnikowych, tj. przyczep i naczep.</t>
  </si>
  <si>
    <t>Data ostatniej aktualizacji:</t>
  </si>
  <si>
    <t>2016-10-12</t>
  </si>
  <si>
    <t>Wymiary:</t>
  </si>
  <si>
    <t>Rodzaje pojazdów; Rok</t>
  </si>
  <si>
    <t>Przypisy:</t>
  </si>
  <si>
    <t>Znak '-' oznacza brak danych</t>
  </si>
  <si>
    <t>Kod</t>
  </si>
  <si>
    <t>Nazwa</t>
  </si>
  <si>
    <t>Rodzaje pojazdów</t>
  </si>
  <si>
    <t>Rok</t>
  </si>
  <si>
    <t>Jednostka miary</t>
  </si>
  <si>
    <t>Atrybut</t>
  </si>
  <si>
    <t>1101506000</t>
  </si>
  <si>
    <t>Powiat łódzki wschodni</t>
  </si>
  <si>
    <t>autobusy ogółem</t>
  </si>
  <si>
    <t>2012</t>
  </si>
  <si>
    <t>szt.</t>
  </si>
  <si>
    <t xml:space="preserve"> </t>
  </si>
  <si>
    <t>1101508000</t>
  </si>
  <si>
    <t>Powiat pabianicki</t>
  </si>
  <si>
    <t>1101520000</t>
  </si>
  <si>
    <t>Powiat zgierski</t>
  </si>
  <si>
    <t>1101521000</t>
  </si>
  <si>
    <t>Powiat brzeziński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</si>
  <si>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</si>
  <si>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</si>
  <si>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</si>
  <si>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</si>
  <si>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</si>
  <si>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</si>
  <si>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</si>
  <si>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</si>
  <si>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</si>
  <si>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</si>
  <si>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</si>
  <si>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</si>
  <si>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</si>
  <si>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</si>
  <si>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</si>
  <si>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</si>
  <si>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</si>
  <si>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</si>
  <si>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</si>
  <si>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</si>
  <si>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</si>
  <si>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</si>
  <si>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</si>
  <si>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</si>
  <si>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</si>
  <si>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</si>
  <si>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</si>
  <si>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</si>
  <si>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</si>
  <si>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</si>
  <si>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</si>
  <si>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</si>
  <si>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</si>
  <si>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</si>
  <si>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</si>
  <si>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</si>
  <si>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</si>
  <si>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</si>
  <si>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</si>
  <si>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</si>
  <si>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</si>
  <si>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</si>
  <si>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</si>
  <si>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</si>
  <si>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</si>
  <si>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</si>
  <si>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</si>
  <si>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</si>
  <si>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</si>
  <si>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</si>
  <si>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</si>
  <si>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</si>
  <si>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</si>
  <si>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</si>
  <si>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</si>
  <si>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</si>
  <si>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</si>
  <si>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</si>
  <si>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</si>
  <si>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</si>
  <si>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</si>
  <si>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</si>
  <si>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</si>
  <si>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</si>
  <si>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</si>
  <si>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</si>
  <si>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</si>
  <si>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</si>
  <si>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</si>
  <si>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</si>
  <si>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</si>
  <si>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</si>
  <si>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</si>
  <si>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</si>
  <si>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</si>
  <si>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</si>
  <si>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</si>
  <si>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</si>
  <si>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</si>
  <si>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</si>
  <si>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</si>
  <si>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</si>
  <si>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</si>
  <si>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</si>
  <si>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</si>
  <si>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</si>
  <si>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</si>
  <si>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</si>
  <si>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</si>
  <si>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</si>
  <si>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</si>
  <si>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</si>
  <si>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</si>
  <si>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</si>
  <si>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</si>
  <si>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</si>
  <si>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</si>
  <si>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</si>
  <si>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</si>
  <si>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</si>
  <si>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</si>
  <si>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</si>
  <si>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</si>
  <si>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</si>
  <si>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</si>
  <si>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</si>
  <si>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</si>
  <si>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</si>
  <si>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</si>
  <si>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</si>
  <si>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</si>
  <si>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</si>
  <si>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</si>
  <si>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</si>
  <si>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</si>
  <si>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</si>
  <si>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</si>
  <si>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</si>
  <si>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</si>
  <si>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</si>
  <si>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2122205000</t>
  </si>
  <si>
    <t>Powiat gorlicki</t>
  </si>
  <si>
    <t>2122207000</t>
  </si>
  <si>
    <t>Powiat limanowski</t>
  </si>
  <si>
    <t>2122210000</t>
  </si>
  <si>
    <t>Powiat nowosądecki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</si>
  <si>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</si>
  <si>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</si>
  <si>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</si>
  <si>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</si>
  <si>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</si>
  <si>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</si>
  <si>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</si>
  <si>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</si>
  <si>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</si>
  <si>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</si>
  <si>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</si>
  <si>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</si>
  <si>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</si>
  <si>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</si>
  <si>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</si>
  <si>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</si>
  <si>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</si>
  <si>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</si>
  <si>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</si>
  <si>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</si>
  <si>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</si>
  <si>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</si>
  <si>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</si>
  <si>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</si>
  <si>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</si>
  <si>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</si>
  <si>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2244507000</t>
  </si>
  <si>
    <t>Powiat lubliniecki</t>
  </si>
  <si>
    <t>2244513000</t>
  </si>
  <si>
    <t>Powiat tarnogórski</t>
  </si>
  <si>
    <t>2244604000</t>
  </si>
  <si>
    <t>Powiat częstochowski</t>
  </si>
  <si>
    <t>2244606000</t>
  </si>
  <si>
    <t>Powiat kłobucki</t>
  </si>
  <si>
    <t>2244609000</t>
  </si>
  <si>
    <t>Powiat myszkowski</t>
  </si>
  <si>
    <t>2244705000</t>
  </si>
  <si>
    <t>Powiat gliwicki</t>
  </si>
  <si>
    <t>2244911000</t>
  </si>
  <si>
    <t>Powiat raciborski</t>
  </si>
  <si>
    <t>2244912000</t>
  </si>
  <si>
    <t>Powiat rybnicki</t>
  </si>
  <si>
    <t>2244915000</t>
  </si>
  <si>
    <t>Powiat wodzisławski</t>
  </si>
  <si>
    <t>2245001000</t>
  </si>
  <si>
    <t>Powiat będziński</t>
  </si>
  <si>
    <t>2245016000</t>
  </si>
  <si>
    <t>Powiat zawierciański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</si>
  <si>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</si>
  <si>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</si>
  <si>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</si>
  <si>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</si>
  <si>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</si>
  <si>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</si>
  <si>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</si>
  <si>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</si>
  <si>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</si>
  <si>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</si>
  <si>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</si>
  <si>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</si>
  <si>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</si>
  <si>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</si>
  <si>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</si>
  <si>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</si>
  <si>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</si>
  <si>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</si>
  <si>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</si>
  <si>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</si>
  <si>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</si>
  <si>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</si>
  <si>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</si>
  <si>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</si>
  <si>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</si>
  <si>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</si>
  <si>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</si>
  <si>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</si>
  <si>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</si>
  <si>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</si>
  <si>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</si>
  <si>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</si>
  <si>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</si>
  <si>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</si>
  <si>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</si>
  <si>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</si>
  <si>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</si>
  <si>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</si>
  <si>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</si>
  <si>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</si>
  <si>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</si>
  <si>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</si>
  <si>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</si>
  <si>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</si>
  <si>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</si>
  <si>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</si>
  <si>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</si>
  <si>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</si>
  <si>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</si>
  <si>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</si>
  <si>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</si>
  <si>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</si>
  <si>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</si>
  <si>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</si>
  <si>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</si>
  <si>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</si>
  <si>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</si>
  <si>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</si>
  <si>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</si>
  <si>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</si>
  <si>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</si>
  <si>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</si>
  <si>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</si>
  <si>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</si>
  <si>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</si>
  <si>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</si>
  <si>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</si>
  <si>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</si>
  <si>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</si>
  <si>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</si>
  <si>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</si>
  <si>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</si>
  <si>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</si>
  <si>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</si>
  <si>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</si>
  <si>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</si>
  <si>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</si>
  <si>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</si>
  <si>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</si>
  <si>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</si>
  <si>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</si>
  <si>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</si>
  <si>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</si>
  <si>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</si>
  <si>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</si>
  <si>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</si>
  <si>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</si>
  <si>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3203702000</t>
  </si>
  <si>
    <t>Powiat białostocki</t>
  </si>
  <si>
    <t>3203711000</t>
  </si>
  <si>
    <t>Powiat sokólski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</si>
  <si>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</si>
  <si>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</si>
  <si>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</si>
  <si>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</si>
  <si>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</si>
  <si>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</si>
  <si>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</si>
  <si>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</si>
  <si>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</si>
  <si>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</si>
  <si>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</si>
  <si>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</si>
  <si>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</si>
  <si>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</si>
  <si>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</si>
  <si>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</si>
  <si>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</si>
  <si>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</si>
  <si>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</si>
  <si>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</si>
  <si>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</si>
  <si>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</si>
  <si>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</si>
  <si>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</si>
  <si>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</si>
  <si>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</si>
  <si>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</si>
  <si>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</si>
  <si>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</si>
  <si>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</si>
  <si>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</si>
  <si>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</si>
  <si>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</si>
  <si>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</si>
  <si>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</si>
  <si>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</si>
  <si>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</si>
  <si>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</si>
  <si>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</si>
  <si>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</si>
  <si>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</si>
  <si>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</si>
  <si>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</si>
  <si>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</si>
  <si>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</si>
  <si>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</si>
  <si>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</si>
  <si>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</si>
  <si>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</si>
  <si>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</si>
  <si>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</si>
  <si>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</si>
  <si>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</si>
  <si>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</si>
  <si>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</si>
  <si>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</si>
  <si>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</si>
  <si>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</si>
  <si>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</si>
  <si>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</si>
  <si>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</si>
  <si>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</si>
  <si>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</si>
  <si>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</si>
  <si>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</si>
  <si>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</si>
  <si>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</si>
  <si>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</si>
  <si>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</si>
  <si>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</si>
  <si>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</si>
  <si>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</si>
  <si>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</si>
  <si>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</si>
  <si>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</si>
  <si>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</si>
  <si>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</si>
  <si>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</si>
  <si>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</si>
  <si>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</si>
  <si>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</si>
  <si>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</si>
  <si>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</si>
  <si>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</si>
  <si>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</si>
  <si>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</si>
  <si>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</si>
  <si>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</si>
  <si>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</si>
  <si>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</si>
  <si>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</si>
  <si>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</si>
  <si>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</si>
  <si>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</si>
  <si>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</si>
  <si>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</si>
  <si>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</si>
  <si>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</si>
  <si>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</si>
  <si>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</si>
  <si>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</si>
  <si>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</si>
  <si>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</si>
  <si>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</si>
  <si>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</si>
  <si>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</si>
  <si>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</si>
  <si>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</si>
  <si>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</si>
  <si>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</si>
  <si>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</si>
  <si>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</si>
  <si>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</si>
  <si>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</si>
  <si>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</si>
  <si>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</si>
  <si>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</si>
  <si>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</si>
  <si>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</si>
  <si>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</si>
  <si>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</si>
  <si>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</si>
  <si>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</si>
  <si>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</si>
  <si>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</si>
  <si>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</si>
  <si>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</si>
  <si>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</si>
  <si>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</si>
  <si>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</si>
  <si>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</si>
  <si>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</si>
  <si>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</si>
  <si>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</si>
  <si>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</si>
  <si>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</si>
  <si>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</si>
  <si>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</si>
  <si>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</si>
  <si>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</si>
  <si>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</si>
  <si>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</si>
  <si>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</si>
  <si>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</si>
  <si>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</si>
  <si>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</si>
  <si>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</si>
  <si>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</si>
  <si>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</si>
  <si>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</si>
  <si>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</si>
  <si>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</si>
  <si>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</si>
  <si>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</si>
  <si>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</si>
  <si>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</si>
  <si>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</si>
  <si>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</si>
  <si>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</si>
  <si>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</si>
  <si>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</si>
  <si>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</si>
  <si>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</si>
  <si>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</si>
  <si>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</si>
  <si>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</si>
  <si>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</si>
  <si>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</si>
  <si>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</si>
  <si>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</si>
  <si>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</si>
  <si>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</si>
  <si>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</si>
  <si>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</si>
  <si>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</si>
  <si>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</si>
  <si>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</si>
  <si>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</si>
  <si>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</si>
  <si>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</si>
  <si>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</si>
  <si>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</si>
  <si>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</si>
  <si>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</si>
  <si>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</si>
  <si>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</si>
  <si>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</si>
  <si>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</si>
  <si>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</si>
  <si>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</si>
  <si>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</si>
  <si>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</si>
  <si>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</si>
  <si>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</si>
  <si>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</si>
  <si>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</si>
  <si>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</si>
  <si>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</si>
  <si>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</si>
  <si>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</si>
  <si>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</si>
  <si>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</si>
  <si>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</si>
  <si>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</si>
  <si>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</si>
  <si>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</si>
  <si>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</si>
  <si>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</si>
  <si>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</si>
  <si>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</si>
  <si>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</si>
  <si>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</si>
  <si>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</si>
  <si>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</si>
  <si>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</si>
  <si>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</si>
  <si>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</si>
  <si>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</si>
  <si>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</si>
  <si>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</si>
  <si>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</si>
  <si>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</si>
  <si>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</si>
  <si>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</si>
  <si>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</si>
  <si>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</si>
  <si>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</si>
  <si>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</si>
  <si>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</si>
  <si>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</si>
  <si>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</si>
  <si>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</si>
  <si>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</si>
  <si>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</si>
  <si>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</si>
  <si>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</si>
  <si>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</si>
  <si>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</si>
  <si>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6040603000</t>
  </si>
  <si>
    <t>Powiat bydgoski</t>
  </si>
  <si>
    <t>6040615000</t>
  </si>
  <si>
    <t>Powiat toruński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</si>
  <si>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</si>
  <si>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</si>
  <si>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</si>
  <si>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</si>
  <si>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</si>
  <si>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</si>
  <si>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</si>
  <si>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</si>
  <si>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</si>
  <si>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</si>
  <si>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</si>
  <si>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</si>
  <si>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</si>
  <si>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</si>
  <si>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</si>
  <si>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</si>
  <si>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</si>
  <si>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</si>
  <si>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</si>
  <si>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</si>
  <si>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</si>
  <si>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</si>
  <si>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</si>
  <si>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</si>
  <si>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</si>
  <si>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</si>
  <si>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</si>
  <si>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</si>
  <si>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</si>
  <si>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</si>
  <si>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</si>
  <si>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</si>
  <si>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</si>
  <si>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</si>
  <si>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</si>
  <si>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</si>
  <si>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</si>
  <si>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</si>
  <si>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</si>
  <si>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</si>
  <si>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</si>
  <si>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</si>
  <si>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</si>
  <si>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</si>
  <si>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</si>
  <si>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</si>
  <si>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</si>
  <si>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</si>
  <si>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</si>
  <si>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</si>
  <si>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</si>
  <si>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</si>
  <si>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</si>
  <si>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</si>
  <si>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</si>
  <si>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</si>
  <si>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</si>
  <si>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</si>
  <si>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</si>
  <si>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</si>
  <si>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</si>
  <si>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</si>
  <si>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</si>
  <si>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</si>
  <si>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</si>
  <si>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</si>
  <si>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</si>
  <si>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</si>
  <si>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</si>
  <si>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</si>
  <si>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</si>
  <si>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</si>
  <si>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</si>
  <si>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</si>
  <si>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</si>
  <si>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</si>
  <si>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</si>
  <si>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</si>
  <si>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</si>
  <si>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</si>
  <si>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</si>
  <si>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</si>
  <si>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</si>
  <si>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</si>
  <si>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</si>
  <si>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</si>
  <si>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</si>
  <si>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</si>
  <si>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</si>
  <si>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</si>
  <si>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</si>
  <si>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</si>
  <si>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</si>
  <si>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</si>
  <si>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</si>
  <si>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</si>
  <si>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</si>
  <si>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</si>
  <si>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</si>
  <si>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</si>
  <si>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</si>
  <si>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</si>
  <si>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</si>
  <si>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Etykiety kolumn</t>
  </si>
  <si>
    <t>Etykiety wierszy</t>
  </si>
  <si>
    <t>Średnia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</si>
  <si>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</si>
  <si>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</si>
  <si>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</si>
  <si>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</si>
  <si>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</si>
  <si>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</si>
  <si>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</si>
  <si>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</si>
  <si>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</si>
  <si>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</si>
  <si>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</si>
  <si>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Wartość</t>
  </si>
  <si>
    <t>Miary pozycyjne</t>
  </si>
  <si>
    <t>Q1</t>
  </si>
  <si>
    <t>Q2 (mediana)</t>
  </si>
  <si>
    <t>Q3</t>
  </si>
  <si>
    <t>Q</t>
  </si>
  <si>
    <t>Vq</t>
  </si>
  <si>
    <t>Aq</t>
  </si>
  <si>
    <t>Dominanta</t>
  </si>
  <si>
    <t>Miary klasyczne</t>
  </si>
  <si>
    <t>Vx</t>
  </si>
  <si>
    <t>Powiaty</t>
  </si>
  <si>
    <t>Suma z Wartość</t>
  </si>
  <si>
    <t>nr. Albumu</t>
  </si>
  <si>
    <t xml:space="preserve"> Patryk Maćkowiak</t>
  </si>
  <si>
    <t>Imie Nazwisko</t>
  </si>
  <si>
    <t xml:space="preserve">Grupa </t>
  </si>
  <si>
    <t>GC07</t>
  </si>
  <si>
    <t>Rok studiów</t>
  </si>
  <si>
    <t>1 rok</t>
  </si>
  <si>
    <t>Typowy obszar zmienności: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</si>
</sst>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b/>
      <i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2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0" xfId="0" pivotButton="1" applyNumberFormat="1" applyFont="1"/>
    <xf numFmtId="0" fontId="0" fillId="0" borderId="2" xfId="0" applyNumberFormat="1" applyFill="1" applyBorder="1" applyAlignment="1"/>
    <xf numFmtId="0" fontId="0" fillId="0" borderId="5" xfId="0" applyNumberFormat="1" applyFill="1" applyBorder="1" applyAlignment="1"/>
    <xf numFmtId="0" fontId="1" fillId="0" borderId="8" xfId="0" applyNumberFormat="1" applyFont="1" applyFill="1" applyBorder="1" applyAlignment="1"/>
    <xf numFmtId="0" fontId="1" fillId="0" borderId="10" xfId="0" applyNumberFormat="1" applyFont="1" applyFill="1" applyBorder="1" applyAlignment="1"/>
    <xf numFmtId="0" fontId="1" fillId="0" borderId="3" xfId="0" applyNumberFormat="1" applyFont="1" applyFill="1" applyBorder="1" applyAlignment="1"/>
    <xf numFmtId="2" fontId="0" fillId="0" borderId="0" xfId="0" applyNumberFormat="1" applyFont="1" applyBorder="1"/>
    <xf numFmtId="0" fontId="1" fillId="0" borderId="10" xfId="0" applyNumberFormat="1" applyFont="1" applyBorder="1"/>
    <xf numFmtId="2" fontId="0" fillId="0" borderId="9" xfId="0" applyNumberFormat="1" applyFill="1" applyBorder="1" applyAlignment="1"/>
    <xf numFmtId="2" fontId="0" fillId="0" borderId="9" xfId="0" applyNumberFormat="1" applyFont="1" applyBorder="1"/>
    <xf numFmtId="2" fontId="0" fillId="0" borderId="7" xfId="0" applyNumberFormat="1" applyFill="1" applyBorder="1" applyAlignment="1"/>
    <xf numFmtId="2" fontId="0" fillId="0" borderId="6" xfId="0" applyNumberFormat="1" applyFill="1" applyBorder="1" applyAlignment="1"/>
    <xf numFmtId="0" fontId="1" fillId="0" borderId="8" xfId="0" applyNumberFormat="1" applyFont="1" applyBorder="1"/>
    <xf numFmtId="0" fontId="0" fillId="0" borderId="9" xfId="0" applyNumberFormat="1" applyFont="1" applyBorder="1"/>
    <xf numFmtId="0" fontId="6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0" fontId="0" fillId="0" borderId="0" xfId="0" applyNumberFormat="1" applyFont="1"/>
    <xf numFmtId="9" fontId="0" fillId="0" borderId="9" xfId="0" applyNumberFormat="1" applyFont="1" applyBorder="1"/>
    <xf numFmtId="1" fontId="0" fillId="0" borderId="9" xfId="0" applyNumberFormat="1" applyFont="1" applyBorder="1"/>
    <xf numFmtId="1" fontId="0" fillId="0" borderId="7" xfId="0" applyNumberFormat="1" applyFont="1" applyBorder="1"/>
    <xf numFmtId="0" fontId="7" fillId="0" borderId="12" xfId="0" applyNumberFormat="1" applyFont="1" applyBorder="1"/>
    <xf numFmtId="0" fontId="7" fillId="0" borderId="13" xfId="0" applyNumberFormat="1" applyFont="1" applyBorder="1" applyAlignment="1">
      <alignment horizontal="left"/>
    </xf>
    <xf numFmtId="0" fontId="7" fillId="0" borderId="13" xfId="0" applyNumberFormat="1" applyFont="1" applyBorder="1"/>
    <xf numFmtId="0" fontId="7" fillId="0" borderId="14" xfId="0" applyNumberFormat="1" applyFont="1" applyBorder="1"/>
    <xf numFmtId="0" fontId="2" fillId="0" borderId="15" xfId="0" applyNumberFormat="1" applyFont="1" applyBorder="1"/>
    <xf numFmtId="0" fontId="2" fillId="0" borderId="2" xfId="0" applyNumberFormat="1" applyFont="1" applyBorder="1"/>
    <xf numFmtId="0" fontId="2" fillId="0" borderId="8" xfId="0" applyNumberFormat="1" applyFont="1" applyBorder="1"/>
    <xf numFmtId="0" fontId="0" fillId="0" borderId="13" xfId="0" applyNumberFormat="1" applyFont="1" applyBorder="1"/>
    <xf numFmtId="0" fontId="0" fillId="0" borderId="16" xfId="0" applyNumberFormat="1" applyFont="1" applyBorder="1"/>
    <xf numFmtId="1" fontId="0" fillId="0" borderId="16" xfId="0" applyNumberFormat="1" applyFont="1" applyBorder="1"/>
    <xf numFmtId="0" fontId="2" fillId="0" borderId="14" xfId="0" applyNumberFormat="1" applyFont="1" applyBorder="1"/>
    <xf numFmtId="0" fontId="2" fillId="0" borderId="7" xfId="0" applyNumberFormat="1" applyFont="1" applyBorder="1"/>
    <xf numFmtId="0" fontId="2" fillId="0" borderId="7" xfId="0" applyNumberFormat="1" applyFont="1" applyBorder="1" applyAlignment="1">
      <alignment horizontal="center"/>
    </xf>
    <xf numFmtId="0" fontId="2" fillId="0" borderId="11" xfId="0" applyNumberFormat="1" applyFont="1" applyBorder="1" applyAlignment="1">
      <alignment horizontal="center"/>
    </xf>
    <xf numFmtId="0" fontId="3" fillId="3" borderId="1" xfId="0" applyNumberFormat="1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4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0" borderId="15" xfId="0" applyNumberFormat="1" applyFont="1" applyBorder="1"/>
    <xf numFmtId="2" fontId="0" fillId="0" borderId="8" xfId="0" applyNumberFormat="1" applyFont="1" applyBorder="1" applyAlignment="1">
      <alignment horizontal="center"/>
    </xf>
    <xf numFmtId="0" fontId="0" fillId="0" borderId="12" xfId="0" applyNumberFormat="1" applyFont="1" applyBorder="1"/>
    <xf numFmtId="2" fontId="0" fillId="0" borderId="2" xfId="0" applyNumberFormat="1" applyFont="1" applyBorder="1" applyAlignment="1">
      <alignment horizontal="center"/>
    </xf>
    <xf numFmtId="2" fontId="6" fillId="0" borderId="13" xfId="0" applyNumberFormat="1" applyFont="1" applyBorder="1"/>
    <xf numFmtId="2" fontId="6" fillId="0" borderId="14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DANE!$G$7:$G$320</c:f>
              <c:numCache>
                <c:formatCode>0</c:formatCode>
                <c:ptCount val="314"/>
                <c:pt idx="0">
                  <c:v>227</c:v>
                </c:pt>
                <c:pt idx="1">
                  <c:v>138</c:v>
                </c:pt>
                <c:pt idx="2">
                  <c:v>310</c:v>
                </c:pt>
                <c:pt idx="3">
                  <c:v>70</c:v>
                </c:pt>
                <c:pt idx="4">
                  <c:v>487</c:v>
                </c:pt>
                <c:pt idx="5">
                  <c:v>161</c:v>
                </c:pt>
                <c:pt idx="6">
                  <c:v>246</c:v>
                </c:pt>
                <c:pt idx="7">
                  <c:v>257</c:v>
                </c:pt>
                <c:pt idx="8">
                  <c:v>218</c:v>
                </c:pt>
                <c:pt idx="9">
                  <c:v>119</c:v>
                </c:pt>
                <c:pt idx="10">
                  <c:v>119</c:v>
                </c:pt>
                <c:pt idx="11">
                  <c:v>129</c:v>
                </c:pt>
                <c:pt idx="12">
                  <c:v>281</c:v>
                </c:pt>
                <c:pt idx="13">
                  <c:v>276</c:v>
                </c:pt>
                <c:pt idx="14">
                  <c:v>41</c:v>
                </c:pt>
                <c:pt idx="15">
                  <c:v>206</c:v>
                </c:pt>
                <c:pt idx="16">
                  <c:v>256</c:v>
                </c:pt>
                <c:pt idx="17">
                  <c:v>149</c:v>
                </c:pt>
                <c:pt idx="18">
                  <c:v>254</c:v>
                </c:pt>
                <c:pt idx="19">
                  <c:v>117</c:v>
                </c:pt>
                <c:pt idx="20">
                  <c:v>23</c:v>
                </c:pt>
                <c:pt idx="21">
                  <c:v>299</c:v>
                </c:pt>
                <c:pt idx="22">
                  <c:v>191</c:v>
                </c:pt>
                <c:pt idx="23">
                  <c:v>218</c:v>
                </c:pt>
                <c:pt idx="24">
                  <c:v>207</c:v>
                </c:pt>
                <c:pt idx="25">
                  <c:v>73</c:v>
                </c:pt>
                <c:pt idx="26">
                  <c:v>24</c:v>
                </c:pt>
                <c:pt idx="27">
                  <c:v>158</c:v>
                </c:pt>
                <c:pt idx="28">
                  <c:v>80</c:v>
                </c:pt>
                <c:pt idx="29">
                  <c:v>173</c:v>
                </c:pt>
                <c:pt idx="30">
                  <c:v>333</c:v>
                </c:pt>
                <c:pt idx="31">
                  <c:v>97</c:v>
                </c:pt>
                <c:pt idx="32">
                  <c:v>223</c:v>
                </c:pt>
                <c:pt idx="33">
                  <c:v>58</c:v>
                </c:pt>
                <c:pt idx="34">
                  <c:v>105</c:v>
                </c:pt>
                <c:pt idx="35">
                  <c:v>338</c:v>
                </c:pt>
                <c:pt idx="36">
                  <c:v>72</c:v>
                </c:pt>
                <c:pt idx="37">
                  <c:v>57</c:v>
                </c:pt>
                <c:pt idx="38">
                  <c:v>351</c:v>
                </c:pt>
                <c:pt idx="39">
                  <c:v>349</c:v>
                </c:pt>
                <c:pt idx="40">
                  <c:v>581</c:v>
                </c:pt>
                <c:pt idx="41">
                  <c:v>309</c:v>
                </c:pt>
                <c:pt idx="42">
                  <c:v>493</c:v>
                </c:pt>
                <c:pt idx="43">
                  <c:v>443</c:v>
                </c:pt>
                <c:pt idx="44">
                  <c:v>344</c:v>
                </c:pt>
                <c:pt idx="45">
                  <c:v>337</c:v>
                </c:pt>
                <c:pt idx="46">
                  <c:v>311</c:v>
                </c:pt>
                <c:pt idx="47">
                  <c:v>296</c:v>
                </c:pt>
                <c:pt idx="48">
                  <c:v>161</c:v>
                </c:pt>
                <c:pt idx="49">
                  <c:v>442</c:v>
                </c:pt>
                <c:pt idx="50">
                  <c:v>165</c:v>
                </c:pt>
                <c:pt idx="51">
                  <c:v>121</c:v>
                </c:pt>
                <c:pt idx="52">
                  <c:v>219</c:v>
                </c:pt>
                <c:pt idx="53">
                  <c:v>220</c:v>
                </c:pt>
                <c:pt idx="54">
                  <c:v>101</c:v>
                </c:pt>
                <c:pt idx="55">
                  <c:v>70</c:v>
                </c:pt>
                <c:pt idx="56">
                  <c:v>166</c:v>
                </c:pt>
                <c:pt idx="57">
                  <c:v>161</c:v>
                </c:pt>
                <c:pt idx="58">
                  <c:v>201</c:v>
                </c:pt>
                <c:pt idx="59">
                  <c:v>1064</c:v>
                </c:pt>
                <c:pt idx="60">
                  <c:v>185</c:v>
                </c:pt>
                <c:pt idx="61">
                  <c:v>571</c:v>
                </c:pt>
                <c:pt idx="62">
                  <c:v>193</c:v>
                </c:pt>
                <c:pt idx="63">
                  <c:v>590</c:v>
                </c:pt>
                <c:pt idx="64">
                  <c:v>231</c:v>
                </c:pt>
                <c:pt idx="65">
                  <c:v>473</c:v>
                </c:pt>
                <c:pt idx="66">
                  <c:v>340</c:v>
                </c:pt>
                <c:pt idx="67">
                  <c:v>357</c:v>
                </c:pt>
                <c:pt idx="68">
                  <c:v>416</c:v>
                </c:pt>
                <c:pt idx="69">
                  <c:v>456</c:v>
                </c:pt>
                <c:pt idx="70">
                  <c:v>420</c:v>
                </c:pt>
                <c:pt idx="71">
                  <c:v>194</c:v>
                </c:pt>
                <c:pt idx="72">
                  <c:v>147</c:v>
                </c:pt>
                <c:pt idx="73">
                  <c:v>537</c:v>
                </c:pt>
                <c:pt idx="74">
                  <c:v>556</c:v>
                </c:pt>
                <c:pt idx="75">
                  <c:v>161</c:v>
                </c:pt>
                <c:pt idx="76">
                  <c:v>398</c:v>
                </c:pt>
                <c:pt idx="77">
                  <c:v>269</c:v>
                </c:pt>
                <c:pt idx="78">
                  <c:v>382</c:v>
                </c:pt>
                <c:pt idx="79">
                  <c:v>442</c:v>
                </c:pt>
                <c:pt idx="80">
                  <c:v>143</c:v>
                </c:pt>
                <c:pt idx="81">
                  <c:v>260</c:v>
                </c:pt>
                <c:pt idx="82">
                  <c:v>236</c:v>
                </c:pt>
                <c:pt idx="83">
                  <c:v>172</c:v>
                </c:pt>
                <c:pt idx="84">
                  <c:v>206</c:v>
                </c:pt>
                <c:pt idx="85">
                  <c:v>127</c:v>
                </c:pt>
                <c:pt idx="86">
                  <c:v>256</c:v>
                </c:pt>
                <c:pt idx="87">
                  <c:v>92</c:v>
                </c:pt>
                <c:pt idx="88">
                  <c:v>138</c:v>
                </c:pt>
                <c:pt idx="89">
                  <c:v>284</c:v>
                </c:pt>
                <c:pt idx="90">
                  <c:v>197</c:v>
                </c:pt>
                <c:pt idx="91">
                  <c:v>136</c:v>
                </c:pt>
                <c:pt idx="92">
                  <c:v>230</c:v>
                </c:pt>
                <c:pt idx="93">
                  <c:v>88</c:v>
                </c:pt>
                <c:pt idx="94">
                  <c:v>176</c:v>
                </c:pt>
                <c:pt idx="95">
                  <c:v>40</c:v>
                </c:pt>
                <c:pt idx="96">
                  <c:v>157</c:v>
                </c:pt>
                <c:pt idx="97">
                  <c:v>94</c:v>
                </c:pt>
                <c:pt idx="98">
                  <c:v>168</c:v>
                </c:pt>
                <c:pt idx="99">
                  <c:v>171</c:v>
                </c:pt>
                <c:pt idx="100">
                  <c:v>177</c:v>
                </c:pt>
                <c:pt idx="101">
                  <c:v>134</c:v>
                </c:pt>
                <c:pt idx="102">
                  <c:v>306</c:v>
                </c:pt>
                <c:pt idx="103">
                  <c:v>185</c:v>
                </c:pt>
                <c:pt idx="104">
                  <c:v>341</c:v>
                </c:pt>
                <c:pt idx="105">
                  <c:v>358</c:v>
                </c:pt>
                <c:pt idx="106">
                  <c:v>159</c:v>
                </c:pt>
                <c:pt idx="107">
                  <c:v>273</c:v>
                </c:pt>
                <c:pt idx="108">
                  <c:v>98</c:v>
                </c:pt>
                <c:pt idx="109">
                  <c:v>418</c:v>
                </c:pt>
                <c:pt idx="110">
                  <c:v>193</c:v>
                </c:pt>
                <c:pt idx="111">
                  <c:v>310</c:v>
                </c:pt>
                <c:pt idx="112">
                  <c:v>372</c:v>
                </c:pt>
                <c:pt idx="113">
                  <c:v>114</c:v>
                </c:pt>
                <c:pt idx="114">
                  <c:v>54</c:v>
                </c:pt>
                <c:pt idx="115">
                  <c:v>105</c:v>
                </c:pt>
                <c:pt idx="116">
                  <c:v>237</c:v>
                </c:pt>
                <c:pt idx="117">
                  <c:v>282</c:v>
                </c:pt>
                <c:pt idx="118">
                  <c:v>437</c:v>
                </c:pt>
                <c:pt idx="119">
                  <c:v>105</c:v>
                </c:pt>
                <c:pt idx="120">
                  <c:v>280</c:v>
                </c:pt>
                <c:pt idx="121">
                  <c:v>64</c:v>
                </c:pt>
                <c:pt idx="122">
                  <c:v>150</c:v>
                </c:pt>
                <c:pt idx="123">
                  <c:v>76</c:v>
                </c:pt>
                <c:pt idx="124">
                  <c:v>124</c:v>
                </c:pt>
                <c:pt idx="125">
                  <c:v>253</c:v>
                </c:pt>
                <c:pt idx="126">
                  <c:v>138</c:v>
                </c:pt>
                <c:pt idx="127">
                  <c:v>385</c:v>
                </c:pt>
                <c:pt idx="128">
                  <c:v>143</c:v>
                </c:pt>
                <c:pt idx="129">
                  <c:v>279</c:v>
                </c:pt>
                <c:pt idx="130">
                  <c:v>154</c:v>
                </c:pt>
                <c:pt idx="131">
                  <c:v>296</c:v>
                </c:pt>
                <c:pt idx="132">
                  <c:v>74</c:v>
                </c:pt>
                <c:pt idx="133">
                  <c:v>199</c:v>
                </c:pt>
                <c:pt idx="134">
                  <c:v>85</c:v>
                </c:pt>
                <c:pt idx="135">
                  <c:v>153</c:v>
                </c:pt>
                <c:pt idx="136">
                  <c:v>91</c:v>
                </c:pt>
                <c:pt idx="137">
                  <c:v>118</c:v>
                </c:pt>
                <c:pt idx="138">
                  <c:v>61</c:v>
                </c:pt>
                <c:pt idx="139">
                  <c:v>49</c:v>
                </c:pt>
                <c:pt idx="140">
                  <c:v>60</c:v>
                </c:pt>
                <c:pt idx="141">
                  <c:v>136</c:v>
                </c:pt>
                <c:pt idx="142">
                  <c:v>80</c:v>
                </c:pt>
                <c:pt idx="143">
                  <c:v>117</c:v>
                </c:pt>
                <c:pt idx="144">
                  <c:v>101</c:v>
                </c:pt>
                <c:pt idx="145">
                  <c:v>77</c:v>
                </c:pt>
                <c:pt idx="146">
                  <c:v>47</c:v>
                </c:pt>
                <c:pt idx="147">
                  <c:v>31</c:v>
                </c:pt>
                <c:pt idx="148">
                  <c:v>52</c:v>
                </c:pt>
                <c:pt idx="149">
                  <c:v>822</c:v>
                </c:pt>
                <c:pt idx="150">
                  <c:v>248</c:v>
                </c:pt>
                <c:pt idx="151">
                  <c:v>259</c:v>
                </c:pt>
                <c:pt idx="152">
                  <c:v>384</c:v>
                </c:pt>
                <c:pt idx="153">
                  <c:v>312</c:v>
                </c:pt>
                <c:pt idx="154">
                  <c:v>327</c:v>
                </c:pt>
                <c:pt idx="155">
                  <c:v>242</c:v>
                </c:pt>
                <c:pt idx="156">
                  <c:v>250</c:v>
                </c:pt>
                <c:pt idx="157">
                  <c:v>68</c:v>
                </c:pt>
                <c:pt idx="158">
                  <c:v>168</c:v>
                </c:pt>
                <c:pt idx="159">
                  <c:v>263</c:v>
                </c:pt>
                <c:pt idx="160">
                  <c:v>286</c:v>
                </c:pt>
                <c:pt idx="161">
                  <c:v>147</c:v>
                </c:pt>
                <c:pt idx="162">
                  <c:v>119</c:v>
                </c:pt>
                <c:pt idx="163">
                  <c:v>122</c:v>
                </c:pt>
                <c:pt idx="164">
                  <c:v>120</c:v>
                </c:pt>
                <c:pt idx="165">
                  <c:v>160</c:v>
                </c:pt>
                <c:pt idx="166">
                  <c:v>79</c:v>
                </c:pt>
                <c:pt idx="167">
                  <c:v>76</c:v>
                </c:pt>
                <c:pt idx="168">
                  <c:v>235</c:v>
                </c:pt>
                <c:pt idx="169">
                  <c:v>83</c:v>
                </c:pt>
                <c:pt idx="170">
                  <c:v>129</c:v>
                </c:pt>
                <c:pt idx="171">
                  <c:v>173</c:v>
                </c:pt>
                <c:pt idx="172">
                  <c:v>176</c:v>
                </c:pt>
                <c:pt idx="173">
                  <c:v>70</c:v>
                </c:pt>
                <c:pt idx="174">
                  <c:v>93</c:v>
                </c:pt>
                <c:pt idx="175">
                  <c:v>184</c:v>
                </c:pt>
                <c:pt idx="176">
                  <c:v>54</c:v>
                </c:pt>
                <c:pt idx="177">
                  <c:v>142</c:v>
                </c:pt>
                <c:pt idx="178">
                  <c:v>297</c:v>
                </c:pt>
                <c:pt idx="179">
                  <c:v>60</c:v>
                </c:pt>
                <c:pt idx="180">
                  <c:v>95</c:v>
                </c:pt>
                <c:pt idx="181">
                  <c:v>366</c:v>
                </c:pt>
                <c:pt idx="182">
                  <c:v>118</c:v>
                </c:pt>
                <c:pt idx="183">
                  <c:v>230</c:v>
                </c:pt>
                <c:pt idx="184">
                  <c:v>101</c:v>
                </c:pt>
                <c:pt idx="185">
                  <c:v>181</c:v>
                </c:pt>
                <c:pt idx="186">
                  <c:v>150</c:v>
                </c:pt>
                <c:pt idx="187">
                  <c:v>97</c:v>
                </c:pt>
                <c:pt idx="188">
                  <c:v>110</c:v>
                </c:pt>
                <c:pt idx="189">
                  <c:v>142</c:v>
                </c:pt>
                <c:pt idx="190">
                  <c:v>259</c:v>
                </c:pt>
                <c:pt idx="191">
                  <c:v>125</c:v>
                </c:pt>
                <c:pt idx="192">
                  <c:v>110</c:v>
                </c:pt>
                <c:pt idx="193">
                  <c:v>145</c:v>
                </c:pt>
                <c:pt idx="194">
                  <c:v>96</c:v>
                </c:pt>
                <c:pt idx="195">
                  <c:v>88</c:v>
                </c:pt>
                <c:pt idx="196">
                  <c:v>182</c:v>
                </c:pt>
                <c:pt idx="197">
                  <c:v>544</c:v>
                </c:pt>
                <c:pt idx="198">
                  <c:v>223</c:v>
                </c:pt>
                <c:pt idx="199">
                  <c:v>144</c:v>
                </c:pt>
                <c:pt idx="200">
                  <c:v>116</c:v>
                </c:pt>
                <c:pt idx="201">
                  <c:v>655</c:v>
                </c:pt>
                <c:pt idx="202">
                  <c:v>117</c:v>
                </c:pt>
                <c:pt idx="203">
                  <c:v>75</c:v>
                </c:pt>
                <c:pt idx="204">
                  <c:v>132</c:v>
                </c:pt>
                <c:pt idx="205">
                  <c:v>116</c:v>
                </c:pt>
                <c:pt idx="206">
                  <c:v>309</c:v>
                </c:pt>
                <c:pt idx="207">
                  <c:v>180</c:v>
                </c:pt>
                <c:pt idx="208">
                  <c:v>104</c:v>
                </c:pt>
                <c:pt idx="209">
                  <c:v>116</c:v>
                </c:pt>
                <c:pt idx="210">
                  <c:v>141</c:v>
                </c:pt>
                <c:pt idx="211">
                  <c:v>166</c:v>
                </c:pt>
                <c:pt idx="212">
                  <c:v>115</c:v>
                </c:pt>
                <c:pt idx="213">
                  <c:v>141</c:v>
                </c:pt>
                <c:pt idx="214">
                  <c:v>76</c:v>
                </c:pt>
                <c:pt idx="215">
                  <c:v>222</c:v>
                </c:pt>
                <c:pt idx="216">
                  <c:v>53</c:v>
                </c:pt>
                <c:pt idx="217">
                  <c:v>230</c:v>
                </c:pt>
                <c:pt idx="218">
                  <c:v>327</c:v>
                </c:pt>
                <c:pt idx="219">
                  <c:v>152</c:v>
                </c:pt>
                <c:pt idx="220">
                  <c:v>175</c:v>
                </c:pt>
                <c:pt idx="221">
                  <c:v>186</c:v>
                </c:pt>
                <c:pt idx="222">
                  <c:v>425</c:v>
                </c:pt>
                <c:pt idx="223">
                  <c:v>205</c:v>
                </c:pt>
                <c:pt idx="224">
                  <c:v>47</c:v>
                </c:pt>
                <c:pt idx="225">
                  <c:v>96</c:v>
                </c:pt>
                <c:pt idx="226">
                  <c:v>109</c:v>
                </c:pt>
                <c:pt idx="227">
                  <c:v>218</c:v>
                </c:pt>
                <c:pt idx="228">
                  <c:v>36</c:v>
                </c:pt>
                <c:pt idx="229">
                  <c:v>247</c:v>
                </c:pt>
                <c:pt idx="230">
                  <c:v>129</c:v>
                </c:pt>
                <c:pt idx="231">
                  <c:v>272</c:v>
                </c:pt>
                <c:pt idx="232">
                  <c:v>115</c:v>
                </c:pt>
                <c:pt idx="233">
                  <c:v>53</c:v>
                </c:pt>
                <c:pt idx="234">
                  <c:v>495</c:v>
                </c:pt>
                <c:pt idx="235">
                  <c:v>165</c:v>
                </c:pt>
                <c:pt idx="236">
                  <c:v>211</c:v>
                </c:pt>
                <c:pt idx="237">
                  <c:v>374</c:v>
                </c:pt>
                <c:pt idx="238">
                  <c:v>398</c:v>
                </c:pt>
                <c:pt idx="239">
                  <c:v>795</c:v>
                </c:pt>
                <c:pt idx="240">
                  <c:v>183</c:v>
                </c:pt>
                <c:pt idx="241">
                  <c:v>77</c:v>
                </c:pt>
                <c:pt idx="242">
                  <c:v>154</c:v>
                </c:pt>
                <c:pt idx="243">
                  <c:v>197</c:v>
                </c:pt>
                <c:pt idx="244">
                  <c:v>215</c:v>
                </c:pt>
                <c:pt idx="245">
                  <c:v>177</c:v>
                </c:pt>
                <c:pt idx="246">
                  <c:v>149</c:v>
                </c:pt>
                <c:pt idx="247">
                  <c:v>173</c:v>
                </c:pt>
                <c:pt idx="248">
                  <c:v>191</c:v>
                </c:pt>
                <c:pt idx="249">
                  <c:v>232</c:v>
                </c:pt>
                <c:pt idx="250">
                  <c:v>152</c:v>
                </c:pt>
                <c:pt idx="251">
                  <c:v>95</c:v>
                </c:pt>
                <c:pt idx="252">
                  <c:v>429</c:v>
                </c:pt>
                <c:pt idx="253">
                  <c:v>154</c:v>
                </c:pt>
                <c:pt idx="254">
                  <c:v>206</c:v>
                </c:pt>
                <c:pt idx="255">
                  <c:v>112</c:v>
                </c:pt>
                <c:pt idx="256">
                  <c:v>66</c:v>
                </c:pt>
                <c:pt idx="257">
                  <c:v>101</c:v>
                </c:pt>
                <c:pt idx="258">
                  <c:v>205</c:v>
                </c:pt>
                <c:pt idx="259">
                  <c:v>134</c:v>
                </c:pt>
                <c:pt idx="260">
                  <c:v>211</c:v>
                </c:pt>
                <c:pt idx="261">
                  <c:v>180</c:v>
                </c:pt>
                <c:pt idx="262">
                  <c:v>251</c:v>
                </c:pt>
                <c:pt idx="263">
                  <c:v>92</c:v>
                </c:pt>
                <c:pt idx="264">
                  <c:v>43</c:v>
                </c:pt>
                <c:pt idx="265">
                  <c:v>45</c:v>
                </c:pt>
                <c:pt idx="266">
                  <c:v>40</c:v>
                </c:pt>
                <c:pt idx="267">
                  <c:v>150</c:v>
                </c:pt>
                <c:pt idx="268">
                  <c:v>47</c:v>
                </c:pt>
                <c:pt idx="269">
                  <c:v>182</c:v>
                </c:pt>
                <c:pt idx="270">
                  <c:v>112</c:v>
                </c:pt>
                <c:pt idx="271">
                  <c:v>137</c:v>
                </c:pt>
                <c:pt idx="272">
                  <c:v>508</c:v>
                </c:pt>
                <c:pt idx="273">
                  <c:v>85</c:v>
                </c:pt>
                <c:pt idx="274">
                  <c:v>251</c:v>
                </c:pt>
                <c:pt idx="275">
                  <c:v>74</c:v>
                </c:pt>
                <c:pt idx="276">
                  <c:v>85</c:v>
                </c:pt>
                <c:pt idx="277">
                  <c:v>153</c:v>
                </c:pt>
                <c:pt idx="278">
                  <c:v>63</c:v>
                </c:pt>
                <c:pt idx="279">
                  <c:v>344</c:v>
                </c:pt>
                <c:pt idx="280">
                  <c:v>391</c:v>
                </c:pt>
                <c:pt idx="281">
                  <c:v>37</c:v>
                </c:pt>
                <c:pt idx="282">
                  <c:v>211</c:v>
                </c:pt>
                <c:pt idx="283">
                  <c:v>511</c:v>
                </c:pt>
                <c:pt idx="284">
                  <c:v>163</c:v>
                </c:pt>
                <c:pt idx="285">
                  <c:v>169</c:v>
                </c:pt>
                <c:pt idx="286">
                  <c:v>354</c:v>
                </c:pt>
                <c:pt idx="287">
                  <c:v>243</c:v>
                </c:pt>
                <c:pt idx="288">
                  <c:v>147</c:v>
                </c:pt>
                <c:pt idx="289">
                  <c:v>287</c:v>
                </c:pt>
                <c:pt idx="290">
                  <c:v>550</c:v>
                </c:pt>
                <c:pt idx="291">
                  <c:v>104</c:v>
                </c:pt>
                <c:pt idx="292">
                  <c:v>262</c:v>
                </c:pt>
                <c:pt idx="293">
                  <c:v>110</c:v>
                </c:pt>
                <c:pt idx="294">
                  <c:v>145</c:v>
                </c:pt>
                <c:pt idx="295">
                  <c:v>71</c:v>
                </c:pt>
                <c:pt idx="296">
                  <c:v>124</c:v>
                </c:pt>
                <c:pt idx="297">
                  <c:v>95</c:v>
                </c:pt>
                <c:pt idx="298">
                  <c:v>181</c:v>
                </c:pt>
                <c:pt idx="299">
                  <c:v>64</c:v>
                </c:pt>
                <c:pt idx="300">
                  <c:v>287</c:v>
                </c:pt>
                <c:pt idx="301">
                  <c:v>150</c:v>
                </c:pt>
                <c:pt idx="302">
                  <c:v>129</c:v>
                </c:pt>
                <c:pt idx="303">
                  <c:v>40</c:v>
                </c:pt>
                <c:pt idx="304">
                  <c:v>131</c:v>
                </c:pt>
                <c:pt idx="305">
                  <c:v>101</c:v>
                </c:pt>
                <c:pt idx="306">
                  <c:v>78</c:v>
                </c:pt>
                <c:pt idx="307">
                  <c:v>254</c:v>
                </c:pt>
                <c:pt idx="308">
                  <c:v>126</c:v>
                </c:pt>
                <c:pt idx="309">
                  <c:v>214</c:v>
                </c:pt>
                <c:pt idx="310">
                  <c:v>116</c:v>
                </c:pt>
                <c:pt idx="311">
                  <c:v>68</c:v>
                </c:pt>
                <c:pt idx="312">
                  <c:v>313</c:v>
                </c:pt>
                <c:pt idx="313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92977664"/>
        <c:axId val="-792965696"/>
      </c:barChart>
      <c:catAx>
        <c:axId val="-79297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965696"/>
        <c:crosses val="autoZero"/>
        <c:auto val="1"/>
        <c:lblAlgn val="ctr"/>
        <c:lblOffset val="100"/>
        <c:noMultiLvlLbl val="0"/>
      </c:catAx>
      <c:valAx>
        <c:axId val="-7929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97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21882766406808"/>
          <c:y val="7.1724628171478552E-2"/>
          <c:w val="0.88404783506068996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DANE!$L$24:$L$134</c:f>
              <c:numCache>
                <c:formatCode>General</c:formatCode>
                <c:ptCount val="1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</c:numCache>
            </c:numRef>
          </c:cat>
          <c:val>
            <c:numRef>
              <c:f>DANE!$M$24:$M$134</c:f>
              <c:numCache>
                <c:formatCode>General</c:formatCode>
                <c:ptCount val="1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15</c:v>
                </c:pt>
                <c:pt idx="9">
                  <c:v>6</c:v>
                </c:pt>
                <c:pt idx="10">
                  <c:v>13</c:v>
                </c:pt>
                <c:pt idx="11">
                  <c:v>14</c:v>
                </c:pt>
                <c:pt idx="12">
                  <c:v>18</c:v>
                </c:pt>
                <c:pt idx="13">
                  <c:v>11</c:v>
                </c:pt>
                <c:pt idx="14">
                  <c:v>10</c:v>
                </c:pt>
                <c:pt idx="15">
                  <c:v>19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9</c:v>
                </c:pt>
                <c:pt idx="20">
                  <c:v>8</c:v>
                </c:pt>
                <c:pt idx="21">
                  <c:v>7</c:v>
                </c:pt>
                <c:pt idx="22">
                  <c:v>10</c:v>
                </c:pt>
                <c:pt idx="23">
                  <c:v>7</c:v>
                </c:pt>
                <c:pt idx="24">
                  <c:v>5</c:v>
                </c:pt>
                <c:pt idx="25">
                  <c:v>6</c:v>
                </c:pt>
                <c:pt idx="26">
                  <c:v>11</c:v>
                </c:pt>
                <c:pt idx="27">
                  <c:v>3</c:v>
                </c:pt>
                <c:pt idx="28">
                  <c:v>5</c:v>
                </c:pt>
                <c:pt idx="29">
                  <c:v>6</c:v>
                </c:pt>
                <c:pt idx="30">
                  <c:v>4</c:v>
                </c:pt>
                <c:pt idx="31">
                  <c:v>5</c:v>
                </c:pt>
                <c:pt idx="32">
                  <c:v>3</c:v>
                </c:pt>
                <c:pt idx="33">
                  <c:v>2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0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3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8"/>
        <c:overlap val="-1"/>
        <c:axId val="-792970048"/>
        <c:axId val="-792967328"/>
      </c:barChart>
      <c:catAx>
        <c:axId val="-79297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967328"/>
        <c:crosses val="autoZero"/>
        <c:auto val="1"/>
        <c:lblAlgn val="ctr"/>
        <c:lblOffset val="100"/>
        <c:noMultiLvlLbl val="0"/>
      </c:catAx>
      <c:valAx>
        <c:axId val="-79296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79297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549089</xdr:colOff>
      <xdr:row>22</xdr:row>
      <xdr:rowOff>168088</xdr:rowOff>
    </xdr:from>
    <xdr:to>
      <xdr:col>26</xdr:col>
      <xdr:colOff>549088</xdr:colOff>
      <xdr:row>40</xdr:row>
      <xdr:rowOff>14987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532789</xdr:colOff>
      <xdr:row>40</xdr:row>
      <xdr:rowOff>104009</xdr:rowOff>
    </xdr:from>
    <xdr:to>
      <xdr:col>19</xdr:col>
      <xdr:colOff>853684</xdr:colOff>
      <xdr:row>54</xdr:row>
      <xdr:rowOff>180209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Patryk" refreshedDate="42852.728647337965" createdVersion="5" refreshedVersion="5" recordCount="314">
  <cacheSource type="worksheet">
    <worksheetSource ref="A6:G320" sheet="DANE"/>
  </cacheSource>
  <cacheFields count="7">
    <cacheField name="Kod" numFmtId="0">
      <sharedItems count="314">
        <s v="1101506000"/>
        <s v="1101508000"/>
        <s v="1101520000"/>
        <s v="1101521000"/>
        <s v="1101701000"/>
        <s v="1101707000"/>
        <s v="1101710000"/>
        <s v="1101712000"/>
        <s v="1101716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701000"/>
        <s v="1142707000"/>
        <s v="1142709000"/>
        <s v="1142723000"/>
        <s v="1142725000"/>
        <s v="1142730000"/>
        <s v="1142736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110000"/>
        <s v="1147126000"/>
        <s v="1147129000"/>
        <s v="1147133000"/>
        <s v="2122001000"/>
        <s v="2122006000"/>
        <s v="2122008000"/>
        <s v="2122009000"/>
        <s v="2122014000"/>
        <s v="2122019000"/>
        <s v="2122205000"/>
        <s v="2122207000"/>
        <s v="2122210000"/>
        <s v="2122303000"/>
        <s v="2122312000"/>
        <s v="2122313000"/>
        <s v="2122318000"/>
        <s v="2122402000"/>
        <s v="2122404000"/>
        <s v="2122416000"/>
        <s v="2126911000"/>
        <s v="2126915000"/>
        <s v="2126917000"/>
        <s v="2244402000"/>
        <s v="2244403000"/>
        <s v="2244417000"/>
        <s v="2244507000"/>
        <s v="2244513000"/>
        <s v="2244604000"/>
        <s v="2244606000"/>
        <s v="2244609000"/>
        <s v="2244705000"/>
        <s v="2244911000"/>
        <s v="2244912000"/>
        <s v="2244915000"/>
        <s v="2245001000"/>
        <s v="2245016000"/>
        <s v="2245108000"/>
        <s v="2245110000"/>
        <s v="2245114000"/>
        <s v="3060901000"/>
        <s v="3060913000"/>
        <s v="3060915000"/>
        <s v="3060919000"/>
        <s v="3061002000"/>
        <s v="3061003000"/>
        <s v="3061004000"/>
        <s v="3061006000"/>
        <s v="3061018000"/>
        <s v="3061020000"/>
        <s v="3061108000"/>
        <s v="3061109000"/>
        <s v="3061110000"/>
        <s v="3061117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404000"/>
        <s v="3183409000"/>
        <s v="3183413000"/>
        <s v="3183414000"/>
        <s v="3183506000"/>
        <s v="3183510000"/>
        <s v="3183515000"/>
        <s v="3183516000"/>
        <s v="3183519000"/>
        <s v="3183603000"/>
        <s v="3183608000"/>
        <s v="3183611000"/>
        <s v="3183612000"/>
        <s v="3183618000"/>
        <s v="3183620000"/>
        <s v="3203702000"/>
        <s v="3203711000"/>
        <s v="3203803000"/>
        <s v="3203805000"/>
        <s v="3203806000"/>
        <s v="3203807000"/>
        <s v="3203810000"/>
        <s v="3203813000"/>
        <s v="3203814000"/>
        <s v="3203901000"/>
        <s v="3203904000"/>
        <s v="3203908000"/>
        <s v="3203909000"/>
        <s v="3203912000"/>
        <s v="3265204000"/>
        <s v="3265205000"/>
        <s v="3265207000"/>
        <s v="3265210000"/>
        <s v="326521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402000"/>
        <s v="4081404000"/>
        <s v="4081408000"/>
        <s v="4081409000"/>
        <s v="4081410000"/>
        <s v="4081411000"/>
        <s v="4081412000"/>
        <s v="4305706000"/>
        <s v="4305707000"/>
        <s v="4305708000"/>
        <s v="4305712000"/>
        <s v="4305717000"/>
        <s v="4305718000"/>
        <s v="4305720000"/>
        <s v="4305803000"/>
        <s v="4305809000"/>
        <s v="4305810000"/>
        <s v="4305823000"/>
        <s v="4305827000"/>
        <s v="4305830000"/>
        <s v="4305904000"/>
        <s v="4305905000"/>
        <s v="4305911000"/>
        <s v="4305913000"/>
        <s v="4305914000"/>
        <s v="4305915000"/>
        <s v="4305922000"/>
        <s v="4305929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26301000"/>
        <s v="4326308000"/>
        <s v="4326309000"/>
        <s v="4326313000"/>
        <s v="4326402000"/>
        <s v="4326403000"/>
        <s v="4326410000"/>
        <s v="4326412000"/>
        <s v="4326415000"/>
        <s v="4326416000"/>
        <s v="4326417000"/>
        <s v="4326418000"/>
        <s v="4326604000"/>
        <s v="4326605000"/>
        <s v="4326606000"/>
        <s v="4326607000"/>
        <s v="4326611000"/>
        <s v="4326614000"/>
        <s v="5020101000"/>
        <s v="5020105000"/>
        <s v="5020106000"/>
        <s v="5020107000"/>
        <s v="5020110000"/>
        <s v="5020112000"/>
        <s v="5020125000"/>
        <s v="5020126000"/>
        <s v="5020203000"/>
        <s v="5020204000"/>
        <s v="5020209000"/>
        <s v="5020211000"/>
        <s v="5020216000"/>
        <s v="5020302000"/>
        <s v="5020308000"/>
        <s v="5020319000"/>
        <s v="5020321000"/>
        <s v="5020324000"/>
        <s v="5020413000"/>
        <s v="5020414000"/>
        <s v="5020415000"/>
        <s v="5020417000"/>
        <s v="5020418000"/>
        <s v="5020420000"/>
        <s v="5020422000"/>
        <s v="5020423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6040603000"/>
        <s v="6040615000"/>
        <s v="6040702000"/>
        <s v="6040704000"/>
        <s v="6040705000"/>
        <s v="6040706000"/>
        <s v="6040712000"/>
        <s v="6040717000"/>
        <s v="6040801000"/>
        <s v="6040808000"/>
        <s v="6040811000"/>
        <s v="6040818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207000"/>
        <s v="6224209000"/>
        <s v="6224213000"/>
        <s v="6224214000"/>
        <s v="6224216000"/>
        <s v="6227202000"/>
        <s v="6227203000"/>
        <s v="6227206000"/>
        <s v="6285402000"/>
        <s v="6285403000"/>
        <s v="6285404000"/>
        <s v="6285407000"/>
        <s v="6285412000"/>
        <s v="6285415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</sharedItems>
    </cacheField>
    <cacheField name="Nazwa" numFmtId="0">
      <sharedItems count="304">
        <s v="Powiat łódzki wschodni"/>
        <s v="Powiat pabianicki"/>
        <s v="Powiat zgierski"/>
        <s v="Powiat brzeziński"/>
        <s v="Powiat bełchatowski"/>
        <s v="Powiat opoczyński"/>
        <s v="Powiat piotrkowski"/>
        <s v="Powiat radomszczański"/>
        <s v="Powiat tomaszow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białobrzeski"/>
        <s v="Powiat kozienicki"/>
        <s v="Powiat lipski"/>
        <s v="Powiat przysuski"/>
        <s v="Powiat radomski"/>
        <s v="Powiat szydłowiecki"/>
        <s v="Powiat zwoleński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łosicki"/>
        <s v="Powiat siedlecki"/>
        <s v="Powiat sokołowski"/>
        <s v="Powiat węgrowski"/>
        <s v="Powiat bocheński"/>
        <s v="Powiat krakowski"/>
        <s v="Powiat miechowski"/>
        <s v="Powiat myślenicki"/>
        <s v="Powiat proszowicki"/>
        <s v="Powiat wielicki"/>
        <s v="Powiat gorlicki"/>
        <s v="Powiat limanowski"/>
        <s v="Powiat nowosądecki"/>
        <s v="Powiat chrzanowski"/>
        <s v="Powiat olkuski"/>
        <s v="Powiat oświęcimski"/>
        <s v="Powiat wadowicki"/>
        <s v="Powiat brzeski"/>
        <s v="Powiat dąbrowski"/>
        <s v="Powiat tarnowski"/>
        <s v="Powiat nowotarski"/>
        <s v="Powiat suski"/>
        <s v="Powiat tatrzański"/>
        <s v="Powiat bielski"/>
        <s v="Powiat cieszyński"/>
        <s v="Powiat żywiecki"/>
        <s v="Powiat lubliniecki"/>
        <s v="Powiat tarnogórski"/>
        <s v="Powiat częstochowski"/>
        <s v="Powiat kłobucki"/>
        <s v="Powiat myszkowski"/>
        <s v="Powiat gliwicki"/>
        <s v="Powiat raciborski"/>
        <s v="Powiat rybnicki"/>
        <s v="Powiat wodzisławski"/>
        <s v="Powiat będziński"/>
        <s v="Powiat zawierciański"/>
        <s v="Powiat mikołowski"/>
        <s v="Powiat pszczyński"/>
        <s v="Powiat bieruńsko-lędziński"/>
        <s v="Powiat bialski"/>
        <s v="Powiat parczewski"/>
        <s v="Powiat radzyński"/>
        <s v="Powiat włodawski"/>
        <s v="Powiat biłgorajski"/>
        <s v="Powiat chełmski"/>
        <s v="Powiat hrubieszowski"/>
        <s v="Powiat krasnostawski"/>
        <s v="Powiat zamojski"/>
        <s v="Powiat lubartowski"/>
        <s v="Powiat lubelski"/>
        <s v="Powiat łęczyński"/>
        <s v="Powiat świdnicki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jarosławski"/>
        <s v="Powiat lubaczowski"/>
        <s v="Powiat przemyski"/>
        <s v="Powiat przeworski"/>
        <s v="Powiat kolbuszowski"/>
        <s v="Powiat łańcucki"/>
        <s v="Powiat ropczycko-sędziszowski"/>
        <s v="Powiat rzeszowski"/>
        <s v="Powiat strzyżowski"/>
        <s v="Powiat dębicki"/>
        <s v="Powiat leżajski"/>
        <s v="Powiat mielecki"/>
        <s v="Powiat niżański"/>
        <s v="Powiat stalowowolski"/>
        <s v="Powiat tarnobrzeski"/>
        <s v="Powiat białostocki"/>
        <s v="Powiat sokólski"/>
        <s v="Powiat hajnowski"/>
        <s v="Powiat kolneński"/>
        <s v="Powiat łomżyński"/>
        <s v="Powiat siemiatycki"/>
        <s v="Powiat wysokomazowiecki"/>
        <s v="Powiat zambrowski"/>
        <s v="Powiat augustowski"/>
        <s v="Powiat grajewski"/>
        <s v="Powiat moniecki"/>
        <s v="Powiat sejneński"/>
        <s v="Powiat suwalski"/>
        <s v="Powiat kielecki"/>
        <s v="Powiat konecki"/>
        <s v="Powiat ostrowiecki"/>
        <s v="Powiat skarżyski"/>
        <s v="Powiat starachowicki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nowosolski"/>
        <s v="Powiat świebodziński"/>
        <s v="Powiat zielonogórski"/>
        <s v="Powiat żagański"/>
        <s v="Powiat żarski"/>
        <s v="Powiat wschowski"/>
        <s v="Powiat jarociński"/>
        <s v="Powiat kaliski"/>
        <s v="Powiat kępiński"/>
        <s v="Powiat krotoszyński"/>
        <s v="Powiat ostrzeszowski"/>
        <s v="Powiat pleszewski"/>
        <s v="Powiat gnieźnieński"/>
        <s v="Powiat kolski"/>
        <s v="Powiat koniński"/>
        <s v="Powiat słupecki"/>
        <s v="Powiat turecki"/>
        <s v="Powiat wrzesiński"/>
        <s v="Powiat gostyński"/>
        <s v="Powiat kościański"/>
        <s v="Powiat leszczyński"/>
        <s v="Powiat międzychodzki"/>
        <s v="Powiat nowotomyski"/>
        <s v="Powiat rawicki"/>
        <s v="Powiat wolsztyński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białogardzki"/>
        <s v="Powiat kołobrzeski"/>
        <s v="Powiat koszaliński"/>
        <s v="Powiat sławieński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goleniowski"/>
        <s v="Powiat gryficki"/>
        <s v="Powiat gryfiński"/>
        <s v="Powiat kamieński"/>
        <s v="Powiat policki"/>
        <s v="Powiat stargardzki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głogowski"/>
        <s v="Powiat górowski"/>
        <s v="Powiat legnicki"/>
        <s v="Powiat lubiński"/>
        <s v="Powiat polkowicki"/>
        <s v="Powiat dzierżoniowski"/>
        <s v="Powiat kłodzki"/>
        <s v="Powiat wałbrzyski"/>
        <s v="Powiat ząbkowicki"/>
        <s v="Powiat milicki"/>
        <s v="Powiat oleśnicki"/>
        <s v="Powiat oławski"/>
        <s v="Powiat strzeliński"/>
        <s v="Powiat trzebnicki"/>
        <s v="Powiat wołowski"/>
        <s v="Powiat wrocławski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bydgoski"/>
        <s v="Powiat toruński"/>
        <s v="Powiat brodnicki"/>
        <s v="Powiat chełmiński"/>
        <s v="Powiat golubsko-dobrzyński"/>
        <s v="Powiat grudziądzki"/>
        <s v="Powiat rypiński"/>
        <s v="Powiat wąbrzeski"/>
        <s v="Powiat aleksandrowski"/>
        <s v="Powiat lipnowski"/>
        <s v="Powiat radziejowski"/>
        <s v="Powiat włocławski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kwidzyński"/>
        <s v="Powiat malborski"/>
        <s v="Powiat starogardzki"/>
        <s v="Powiat tczewski"/>
        <s v="Powiat sztumski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</sharedItems>
    </cacheField>
    <cacheField name="Rodzaje pojazdów" numFmtId="0">
      <sharedItems count="1">
        <s v="autobusy ogółem"/>
      </sharedItems>
    </cacheField>
    <cacheField name="Powiaty" numFmtId="0">
      <sharedItems/>
    </cacheField>
    <cacheField name="Rodzaje pojazdów2" numFmtId="0">
      <sharedItems/>
    </cacheField>
    <cacheField name="Rok" numFmtId="0">
      <sharedItems count="1">
        <s v="2012"/>
      </sharedItems>
    </cacheField>
    <cacheField name="Wartość" numFmtId="1">
      <sharedItems containsSemiMixedTypes="0" containsString="0" containsNumber="1" containsInteger="1" minValue="23" maxValue="10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">
  <r>
    <x v="0"/>
    <x v="0"/>
    <x v="0"/>
    <s v="Powiat łódzki wschodni"/>
    <s v="autobusy ogółem"/>
    <x v="0"/>
    <n v="227"/>
  </r>
  <r>
    <x v="1"/>
    <x v="1"/>
    <x v="0"/>
    <s v="Powiat pabianicki"/>
    <s v="autobusy ogółem"/>
    <x v="0"/>
    <n v="138"/>
  </r>
  <r>
    <x v="2"/>
    <x v="2"/>
    <x v="0"/>
    <s v="Powiat zgierski"/>
    <s v="autobusy ogółem"/>
    <x v="0"/>
    <n v="310"/>
  </r>
  <r>
    <x v="3"/>
    <x v="3"/>
    <x v="0"/>
    <s v="Powiat brzeziński"/>
    <s v="autobusy ogółem"/>
    <x v="0"/>
    <n v="70"/>
  </r>
  <r>
    <x v="4"/>
    <x v="4"/>
    <x v="0"/>
    <s v="Powiat bełchatowski"/>
    <s v="autobusy ogółem"/>
    <x v="0"/>
    <n v="487"/>
  </r>
  <r>
    <x v="5"/>
    <x v="5"/>
    <x v="0"/>
    <s v="Powiat opoczyński"/>
    <s v="autobusy ogółem"/>
    <x v="0"/>
    <n v="161"/>
  </r>
  <r>
    <x v="6"/>
    <x v="6"/>
    <x v="0"/>
    <s v="Powiat piotrkowski"/>
    <s v="autobusy ogółem"/>
    <x v="0"/>
    <n v="246"/>
  </r>
  <r>
    <x v="7"/>
    <x v="7"/>
    <x v="0"/>
    <s v="Powiat radomszczański"/>
    <s v="autobusy ogółem"/>
    <x v="0"/>
    <n v="257"/>
  </r>
  <r>
    <x v="8"/>
    <x v="8"/>
    <x v="0"/>
    <s v="Powiat tomaszowski"/>
    <s v="autobusy ogółem"/>
    <x v="0"/>
    <n v="218"/>
  </r>
  <r>
    <x v="9"/>
    <x v="9"/>
    <x v="0"/>
    <s v="Powiat łaski"/>
    <s v="autobusy ogółem"/>
    <x v="0"/>
    <n v="119"/>
  </r>
  <r>
    <x v="10"/>
    <x v="10"/>
    <x v="0"/>
    <s v="Powiat pajęczański"/>
    <s v="autobusy ogółem"/>
    <x v="0"/>
    <n v="119"/>
  </r>
  <r>
    <x v="11"/>
    <x v="11"/>
    <x v="0"/>
    <s v="Powiat poddębicki"/>
    <s v="autobusy ogółem"/>
    <x v="0"/>
    <n v="129"/>
  </r>
  <r>
    <x v="12"/>
    <x v="12"/>
    <x v="0"/>
    <s v="Powiat sieradzki"/>
    <s v="autobusy ogółem"/>
    <x v="0"/>
    <n v="281"/>
  </r>
  <r>
    <x v="13"/>
    <x v="13"/>
    <x v="0"/>
    <s v="Powiat wieluński"/>
    <s v="autobusy ogółem"/>
    <x v="0"/>
    <n v="276"/>
  </r>
  <r>
    <x v="14"/>
    <x v="14"/>
    <x v="0"/>
    <s v="Powiat wieruszowski"/>
    <s v="autobusy ogółem"/>
    <x v="0"/>
    <n v="41"/>
  </r>
  <r>
    <x v="15"/>
    <x v="15"/>
    <x v="0"/>
    <s v="Powiat zduńskowolski"/>
    <s v="autobusy ogółem"/>
    <x v="0"/>
    <n v="206"/>
  </r>
  <r>
    <x v="16"/>
    <x v="16"/>
    <x v="0"/>
    <s v="Powiat kutnowski"/>
    <s v="autobusy ogółem"/>
    <x v="0"/>
    <n v="256"/>
  </r>
  <r>
    <x v="17"/>
    <x v="17"/>
    <x v="0"/>
    <s v="Powiat łęczycki"/>
    <s v="autobusy ogółem"/>
    <x v="0"/>
    <n v="149"/>
  </r>
  <r>
    <x v="18"/>
    <x v="18"/>
    <x v="0"/>
    <s v="Powiat łowicki"/>
    <s v="autobusy ogółem"/>
    <x v="0"/>
    <n v="254"/>
  </r>
  <r>
    <x v="19"/>
    <x v="19"/>
    <x v="0"/>
    <s v="Powiat rawski"/>
    <s v="autobusy ogółem"/>
    <x v="0"/>
    <n v="117"/>
  </r>
  <r>
    <x v="20"/>
    <x v="20"/>
    <x v="0"/>
    <s v="Powiat skierniewicki"/>
    <s v="autobusy ogółem"/>
    <x v="0"/>
    <n v="23"/>
  </r>
  <r>
    <x v="21"/>
    <x v="21"/>
    <x v="0"/>
    <s v="Powiat ciechanowski"/>
    <s v="autobusy ogółem"/>
    <x v="0"/>
    <n v="299"/>
  </r>
  <r>
    <x v="22"/>
    <x v="22"/>
    <x v="0"/>
    <s v="Powiat mławski"/>
    <s v="autobusy ogółem"/>
    <x v="0"/>
    <n v="191"/>
  </r>
  <r>
    <x v="23"/>
    <x v="23"/>
    <x v="0"/>
    <s v="Powiat płoński"/>
    <s v="autobusy ogółem"/>
    <x v="0"/>
    <n v="218"/>
  </r>
  <r>
    <x v="24"/>
    <x v="24"/>
    <x v="0"/>
    <s v="Powiat pułtuski"/>
    <s v="autobusy ogółem"/>
    <x v="0"/>
    <n v="207"/>
  </r>
  <r>
    <x v="25"/>
    <x v="25"/>
    <x v="0"/>
    <s v="Powiat żuromiński"/>
    <s v="autobusy ogółem"/>
    <x v="0"/>
    <n v="73"/>
  </r>
  <r>
    <x v="26"/>
    <x v="26"/>
    <x v="0"/>
    <s v="Powiat makowski"/>
    <s v="autobusy ogółem"/>
    <x v="0"/>
    <n v="24"/>
  </r>
  <r>
    <x v="27"/>
    <x v="27"/>
    <x v="0"/>
    <s v="Powiat ostrołęcki"/>
    <s v="autobusy ogółem"/>
    <x v="0"/>
    <n v="158"/>
  </r>
  <r>
    <x v="28"/>
    <x v="28"/>
    <x v="0"/>
    <s v="Powiat ostrowski"/>
    <s v="autobusy ogółem"/>
    <x v="0"/>
    <n v="80"/>
  </r>
  <r>
    <x v="29"/>
    <x v="29"/>
    <x v="0"/>
    <s v="Powiat przasnyski"/>
    <s v="autobusy ogółem"/>
    <x v="0"/>
    <n v="173"/>
  </r>
  <r>
    <x v="30"/>
    <x v="30"/>
    <x v="0"/>
    <s v="Powiat wyszkowski"/>
    <s v="autobusy ogółem"/>
    <x v="0"/>
    <n v="333"/>
  </r>
  <r>
    <x v="31"/>
    <x v="31"/>
    <x v="0"/>
    <s v="Powiat białobrzeski"/>
    <s v="autobusy ogółem"/>
    <x v="0"/>
    <n v="97"/>
  </r>
  <r>
    <x v="32"/>
    <x v="32"/>
    <x v="0"/>
    <s v="Powiat kozienicki"/>
    <s v="autobusy ogółem"/>
    <x v="0"/>
    <n v="223"/>
  </r>
  <r>
    <x v="33"/>
    <x v="33"/>
    <x v="0"/>
    <s v="Powiat lipski"/>
    <s v="autobusy ogółem"/>
    <x v="0"/>
    <n v="58"/>
  </r>
  <r>
    <x v="34"/>
    <x v="34"/>
    <x v="0"/>
    <s v="Powiat przysuski"/>
    <s v="autobusy ogółem"/>
    <x v="0"/>
    <n v="105"/>
  </r>
  <r>
    <x v="35"/>
    <x v="35"/>
    <x v="0"/>
    <s v="Powiat radomski"/>
    <s v="autobusy ogółem"/>
    <x v="0"/>
    <n v="338"/>
  </r>
  <r>
    <x v="36"/>
    <x v="36"/>
    <x v="0"/>
    <s v="Powiat szydłowiecki"/>
    <s v="autobusy ogółem"/>
    <x v="0"/>
    <n v="72"/>
  </r>
  <r>
    <x v="37"/>
    <x v="37"/>
    <x v="0"/>
    <s v="Powiat zwoleński"/>
    <s v="autobusy ogółem"/>
    <x v="0"/>
    <n v="57"/>
  </r>
  <r>
    <x v="38"/>
    <x v="38"/>
    <x v="0"/>
    <s v="Powiat garwoliński"/>
    <s v="autobusy ogółem"/>
    <x v="0"/>
    <n v="351"/>
  </r>
  <r>
    <x v="39"/>
    <x v="39"/>
    <x v="0"/>
    <s v="Powiat legionowski"/>
    <s v="autobusy ogółem"/>
    <x v="0"/>
    <n v="349"/>
  </r>
  <r>
    <x v="40"/>
    <x v="40"/>
    <x v="0"/>
    <s v="Powiat miński"/>
    <s v="autobusy ogółem"/>
    <x v="0"/>
    <n v="581"/>
  </r>
  <r>
    <x v="41"/>
    <x v="41"/>
    <x v="0"/>
    <s v="Powiat nowodworski"/>
    <s v="autobusy ogółem"/>
    <x v="0"/>
    <n v="309"/>
  </r>
  <r>
    <x v="42"/>
    <x v="42"/>
    <x v="0"/>
    <s v="Powiat otwocki"/>
    <s v="autobusy ogółem"/>
    <x v="0"/>
    <n v="493"/>
  </r>
  <r>
    <x v="43"/>
    <x v="43"/>
    <x v="0"/>
    <s v="Powiat wołomiński"/>
    <s v="autobusy ogółem"/>
    <x v="0"/>
    <n v="443"/>
  </r>
  <r>
    <x v="44"/>
    <x v="44"/>
    <x v="0"/>
    <s v="Powiat grodziski"/>
    <s v="autobusy ogółem"/>
    <x v="0"/>
    <n v="344"/>
  </r>
  <r>
    <x v="45"/>
    <x v="45"/>
    <x v="0"/>
    <s v="Powiat grójecki"/>
    <s v="autobusy ogółem"/>
    <x v="0"/>
    <n v="337"/>
  </r>
  <r>
    <x v="46"/>
    <x v="46"/>
    <x v="0"/>
    <s v="Powiat piaseczyński"/>
    <s v="autobusy ogółem"/>
    <x v="0"/>
    <n v="311"/>
  </r>
  <r>
    <x v="47"/>
    <x v="47"/>
    <x v="0"/>
    <s v="Powiat pruszkowski"/>
    <s v="autobusy ogółem"/>
    <x v="0"/>
    <n v="296"/>
  </r>
  <r>
    <x v="48"/>
    <x v="48"/>
    <x v="0"/>
    <s v="Powiat sochaczewski"/>
    <s v="autobusy ogółem"/>
    <x v="0"/>
    <n v="161"/>
  </r>
  <r>
    <x v="49"/>
    <x v="49"/>
    <x v="0"/>
    <s v="Powiat warszawski zachodni"/>
    <s v="autobusy ogółem"/>
    <x v="0"/>
    <n v="442"/>
  </r>
  <r>
    <x v="50"/>
    <x v="50"/>
    <x v="0"/>
    <s v="Powiat żyrardowski"/>
    <s v="autobusy ogółem"/>
    <x v="0"/>
    <n v="165"/>
  </r>
  <r>
    <x v="51"/>
    <x v="51"/>
    <x v="0"/>
    <s v="Powiat gostyniński"/>
    <s v="autobusy ogółem"/>
    <x v="0"/>
    <n v="121"/>
  </r>
  <r>
    <x v="52"/>
    <x v="52"/>
    <x v="0"/>
    <s v="Powiat płocki"/>
    <s v="autobusy ogółem"/>
    <x v="0"/>
    <n v="219"/>
  </r>
  <r>
    <x v="53"/>
    <x v="53"/>
    <x v="0"/>
    <s v="Powiat sierpecki"/>
    <s v="autobusy ogółem"/>
    <x v="0"/>
    <n v="220"/>
  </r>
  <r>
    <x v="54"/>
    <x v="54"/>
    <x v="0"/>
    <s v="Powiat łosicki"/>
    <s v="autobusy ogółem"/>
    <x v="0"/>
    <n v="101"/>
  </r>
  <r>
    <x v="55"/>
    <x v="55"/>
    <x v="0"/>
    <s v="Powiat siedlecki"/>
    <s v="autobusy ogółem"/>
    <x v="0"/>
    <n v="70"/>
  </r>
  <r>
    <x v="56"/>
    <x v="56"/>
    <x v="0"/>
    <s v="Powiat sokołowski"/>
    <s v="autobusy ogółem"/>
    <x v="0"/>
    <n v="166"/>
  </r>
  <r>
    <x v="57"/>
    <x v="57"/>
    <x v="0"/>
    <s v="Powiat węgrowski"/>
    <s v="autobusy ogółem"/>
    <x v="0"/>
    <n v="161"/>
  </r>
  <r>
    <x v="58"/>
    <x v="58"/>
    <x v="0"/>
    <s v="Powiat bocheński"/>
    <s v="autobusy ogółem"/>
    <x v="0"/>
    <n v="201"/>
  </r>
  <r>
    <x v="59"/>
    <x v="59"/>
    <x v="0"/>
    <s v="Powiat krakowski"/>
    <s v="autobusy ogółem"/>
    <x v="0"/>
    <n v="1064"/>
  </r>
  <r>
    <x v="60"/>
    <x v="60"/>
    <x v="0"/>
    <s v="Powiat miechowski"/>
    <s v="autobusy ogółem"/>
    <x v="0"/>
    <n v="185"/>
  </r>
  <r>
    <x v="61"/>
    <x v="61"/>
    <x v="0"/>
    <s v="Powiat myślenicki"/>
    <s v="autobusy ogółem"/>
    <x v="0"/>
    <n v="571"/>
  </r>
  <r>
    <x v="62"/>
    <x v="62"/>
    <x v="0"/>
    <s v="Powiat proszowicki"/>
    <s v="autobusy ogółem"/>
    <x v="0"/>
    <n v="193"/>
  </r>
  <r>
    <x v="63"/>
    <x v="63"/>
    <x v="0"/>
    <s v="Powiat wielicki"/>
    <s v="autobusy ogółem"/>
    <x v="0"/>
    <n v="590"/>
  </r>
  <r>
    <x v="64"/>
    <x v="64"/>
    <x v="0"/>
    <s v="Powiat gorlicki"/>
    <s v="autobusy ogółem"/>
    <x v="0"/>
    <n v="231"/>
  </r>
  <r>
    <x v="65"/>
    <x v="65"/>
    <x v="0"/>
    <s v="Powiat limanowski"/>
    <s v="autobusy ogółem"/>
    <x v="0"/>
    <n v="473"/>
  </r>
  <r>
    <x v="66"/>
    <x v="66"/>
    <x v="0"/>
    <s v="Powiat nowosądecki"/>
    <s v="autobusy ogółem"/>
    <x v="0"/>
    <n v="340"/>
  </r>
  <r>
    <x v="67"/>
    <x v="67"/>
    <x v="0"/>
    <s v="Powiat chrzanowski"/>
    <s v="autobusy ogółem"/>
    <x v="0"/>
    <n v="357"/>
  </r>
  <r>
    <x v="68"/>
    <x v="68"/>
    <x v="0"/>
    <s v="Powiat olkuski"/>
    <s v="autobusy ogółem"/>
    <x v="0"/>
    <n v="416"/>
  </r>
  <r>
    <x v="69"/>
    <x v="69"/>
    <x v="0"/>
    <s v="Powiat oświęcimski"/>
    <s v="autobusy ogółem"/>
    <x v="0"/>
    <n v="456"/>
  </r>
  <r>
    <x v="70"/>
    <x v="70"/>
    <x v="0"/>
    <s v="Powiat wadowicki"/>
    <s v="autobusy ogółem"/>
    <x v="0"/>
    <n v="420"/>
  </r>
  <r>
    <x v="71"/>
    <x v="71"/>
    <x v="0"/>
    <s v="Powiat brzeski"/>
    <s v="autobusy ogółem"/>
    <x v="0"/>
    <n v="194"/>
  </r>
  <r>
    <x v="72"/>
    <x v="72"/>
    <x v="0"/>
    <s v="Powiat dąbrowski"/>
    <s v="autobusy ogółem"/>
    <x v="0"/>
    <n v="147"/>
  </r>
  <r>
    <x v="73"/>
    <x v="73"/>
    <x v="0"/>
    <s v="Powiat tarnowski"/>
    <s v="autobusy ogółem"/>
    <x v="0"/>
    <n v="537"/>
  </r>
  <r>
    <x v="74"/>
    <x v="74"/>
    <x v="0"/>
    <s v="Powiat nowotarski"/>
    <s v="autobusy ogółem"/>
    <x v="0"/>
    <n v="556"/>
  </r>
  <r>
    <x v="75"/>
    <x v="75"/>
    <x v="0"/>
    <s v="Powiat suski"/>
    <s v="autobusy ogółem"/>
    <x v="0"/>
    <n v="161"/>
  </r>
  <r>
    <x v="76"/>
    <x v="76"/>
    <x v="0"/>
    <s v="Powiat tatrzański"/>
    <s v="autobusy ogółem"/>
    <x v="0"/>
    <n v="398"/>
  </r>
  <r>
    <x v="77"/>
    <x v="77"/>
    <x v="0"/>
    <s v="Powiat bielski"/>
    <s v="autobusy ogółem"/>
    <x v="0"/>
    <n v="269"/>
  </r>
  <r>
    <x v="78"/>
    <x v="78"/>
    <x v="0"/>
    <s v="Powiat cieszyński"/>
    <s v="autobusy ogółem"/>
    <x v="0"/>
    <n v="382"/>
  </r>
  <r>
    <x v="79"/>
    <x v="79"/>
    <x v="0"/>
    <s v="Powiat żywiecki"/>
    <s v="autobusy ogółem"/>
    <x v="0"/>
    <n v="442"/>
  </r>
  <r>
    <x v="80"/>
    <x v="80"/>
    <x v="0"/>
    <s v="Powiat lubliniecki"/>
    <s v="autobusy ogółem"/>
    <x v="0"/>
    <n v="143"/>
  </r>
  <r>
    <x v="81"/>
    <x v="81"/>
    <x v="0"/>
    <s v="Powiat tarnogórski"/>
    <s v="autobusy ogółem"/>
    <x v="0"/>
    <n v="260"/>
  </r>
  <r>
    <x v="82"/>
    <x v="82"/>
    <x v="0"/>
    <s v="Powiat częstochowski"/>
    <s v="autobusy ogółem"/>
    <x v="0"/>
    <n v="236"/>
  </r>
  <r>
    <x v="83"/>
    <x v="83"/>
    <x v="0"/>
    <s v="Powiat kłobucki"/>
    <s v="autobusy ogółem"/>
    <x v="0"/>
    <n v="172"/>
  </r>
  <r>
    <x v="84"/>
    <x v="84"/>
    <x v="0"/>
    <s v="Powiat myszkowski"/>
    <s v="autobusy ogółem"/>
    <x v="0"/>
    <n v="206"/>
  </r>
  <r>
    <x v="85"/>
    <x v="85"/>
    <x v="0"/>
    <s v="Powiat gliwicki"/>
    <s v="autobusy ogółem"/>
    <x v="0"/>
    <n v="127"/>
  </r>
  <r>
    <x v="86"/>
    <x v="86"/>
    <x v="0"/>
    <s v="Powiat raciborski"/>
    <s v="autobusy ogółem"/>
    <x v="0"/>
    <n v="256"/>
  </r>
  <r>
    <x v="87"/>
    <x v="87"/>
    <x v="0"/>
    <s v="Powiat rybnicki"/>
    <s v="autobusy ogółem"/>
    <x v="0"/>
    <n v="92"/>
  </r>
  <r>
    <x v="88"/>
    <x v="88"/>
    <x v="0"/>
    <s v="Powiat wodzisławski"/>
    <s v="autobusy ogółem"/>
    <x v="0"/>
    <n v="138"/>
  </r>
  <r>
    <x v="89"/>
    <x v="89"/>
    <x v="0"/>
    <s v="Powiat będziński"/>
    <s v="autobusy ogółem"/>
    <x v="0"/>
    <n v="284"/>
  </r>
  <r>
    <x v="90"/>
    <x v="90"/>
    <x v="0"/>
    <s v="Powiat zawierciański"/>
    <s v="autobusy ogółem"/>
    <x v="0"/>
    <n v="197"/>
  </r>
  <r>
    <x v="91"/>
    <x v="91"/>
    <x v="0"/>
    <s v="Powiat mikołowski"/>
    <s v="autobusy ogółem"/>
    <x v="0"/>
    <n v="136"/>
  </r>
  <r>
    <x v="92"/>
    <x v="92"/>
    <x v="0"/>
    <s v="Powiat pszczyński"/>
    <s v="autobusy ogółem"/>
    <x v="0"/>
    <n v="230"/>
  </r>
  <r>
    <x v="93"/>
    <x v="93"/>
    <x v="0"/>
    <s v="Powiat bieruńsko-lędziński"/>
    <s v="autobusy ogółem"/>
    <x v="0"/>
    <n v="88"/>
  </r>
  <r>
    <x v="94"/>
    <x v="94"/>
    <x v="0"/>
    <s v="Powiat bialski"/>
    <s v="autobusy ogółem"/>
    <x v="0"/>
    <n v="176"/>
  </r>
  <r>
    <x v="95"/>
    <x v="95"/>
    <x v="0"/>
    <s v="Powiat parczewski"/>
    <s v="autobusy ogółem"/>
    <x v="0"/>
    <n v="40"/>
  </r>
  <r>
    <x v="96"/>
    <x v="96"/>
    <x v="0"/>
    <s v="Powiat radzyński"/>
    <s v="autobusy ogółem"/>
    <x v="0"/>
    <n v="157"/>
  </r>
  <r>
    <x v="97"/>
    <x v="97"/>
    <x v="0"/>
    <s v="Powiat włodawski"/>
    <s v="autobusy ogółem"/>
    <x v="0"/>
    <n v="94"/>
  </r>
  <r>
    <x v="98"/>
    <x v="98"/>
    <x v="0"/>
    <s v="Powiat biłgorajski"/>
    <s v="autobusy ogółem"/>
    <x v="0"/>
    <n v="168"/>
  </r>
  <r>
    <x v="99"/>
    <x v="99"/>
    <x v="0"/>
    <s v="Powiat chełmski"/>
    <s v="autobusy ogółem"/>
    <x v="0"/>
    <n v="171"/>
  </r>
  <r>
    <x v="100"/>
    <x v="100"/>
    <x v="0"/>
    <s v="Powiat hrubieszowski"/>
    <s v="autobusy ogółem"/>
    <x v="0"/>
    <n v="177"/>
  </r>
  <r>
    <x v="101"/>
    <x v="101"/>
    <x v="0"/>
    <s v="Powiat krasnostawski"/>
    <s v="autobusy ogółem"/>
    <x v="0"/>
    <n v="134"/>
  </r>
  <r>
    <x v="102"/>
    <x v="8"/>
    <x v="0"/>
    <s v="Powiat tomaszowski"/>
    <s v="autobusy ogółem"/>
    <x v="0"/>
    <n v="306"/>
  </r>
  <r>
    <x v="103"/>
    <x v="102"/>
    <x v="0"/>
    <s v="Powiat zamojski"/>
    <s v="autobusy ogółem"/>
    <x v="0"/>
    <n v="185"/>
  </r>
  <r>
    <x v="104"/>
    <x v="103"/>
    <x v="0"/>
    <s v="Powiat lubartowski"/>
    <s v="autobusy ogółem"/>
    <x v="0"/>
    <n v="341"/>
  </r>
  <r>
    <x v="105"/>
    <x v="104"/>
    <x v="0"/>
    <s v="Powiat lubelski"/>
    <s v="autobusy ogółem"/>
    <x v="0"/>
    <n v="358"/>
  </r>
  <r>
    <x v="106"/>
    <x v="105"/>
    <x v="0"/>
    <s v="Powiat łęczyński"/>
    <s v="autobusy ogółem"/>
    <x v="0"/>
    <n v="159"/>
  </r>
  <r>
    <x v="107"/>
    <x v="106"/>
    <x v="0"/>
    <s v="Powiat świdnicki"/>
    <s v="autobusy ogółem"/>
    <x v="0"/>
    <n v="273"/>
  </r>
  <r>
    <x v="108"/>
    <x v="107"/>
    <x v="0"/>
    <s v="Powiat janowski"/>
    <s v="autobusy ogółem"/>
    <x v="0"/>
    <n v="98"/>
  </r>
  <r>
    <x v="109"/>
    <x v="108"/>
    <x v="0"/>
    <s v="Powiat kraśnicki"/>
    <s v="autobusy ogółem"/>
    <x v="0"/>
    <n v="418"/>
  </r>
  <r>
    <x v="110"/>
    <x v="109"/>
    <x v="0"/>
    <s v="Powiat łukowski"/>
    <s v="autobusy ogółem"/>
    <x v="0"/>
    <n v="193"/>
  </r>
  <r>
    <x v="111"/>
    <x v="110"/>
    <x v="0"/>
    <s v="Powiat opolski"/>
    <s v="autobusy ogółem"/>
    <x v="0"/>
    <n v="310"/>
  </r>
  <r>
    <x v="112"/>
    <x v="111"/>
    <x v="0"/>
    <s v="Powiat puławski"/>
    <s v="autobusy ogółem"/>
    <x v="0"/>
    <n v="372"/>
  </r>
  <r>
    <x v="113"/>
    <x v="112"/>
    <x v="0"/>
    <s v="Powiat rycki"/>
    <s v="autobusy ogółem"/>
    <x v="0"/>
    <n v="114"/>
  </r>
  <r>
    <x v="114"/>
    <x v="113"/>
    <x v="0"/>
    <s v="Powiat bieszczadzki"/>
    <s v="autobusy ogółem"/>
    <x v="0"/>
    <n v="54"/>
  </r>
  <r>
    <x v="115"/>
    <x v="114"/>
    <x v="0"/>
    <s v="Powiat brzozowski"/>
    <s v="autobusy ogółem"/>
    <x v="0"/>
    <n v="105"/>
  </r>
  <r>
    <x v="116"/>
    <x v="115"/>
    <x v="0"/>
    <s v="Powiat jasielski"/>
    <s v="autobusy ogółem"/>
    <x v="0"/>
    <n v="237"/>
  </r>
  <r>
    <x v="117"/>
    <x v="116"/>
    <x v="0"/>
    <s v="Powiat krośnieński"/>
    <s v="autobusy ogółem"/>
    <x v="0"/>
    <n v="282"/>
  </r>
  <r>
    <x v="118"/>
    <x v="117"/>
    <x v="0"/>
    <s v="Powiat sanocki"/>
    <s v="autobusy ogółem"/>
    <x v="0"/>
    <n v="437"/>
  </r>
  <r>
    <x v="119"/>
    <x v="118"/>
    <x v="0"/>
    <s v="Powiat leski"/>
    <s v="autobusy ogółem"/>
    <x v="0"/>
    <n v="105"/>
  </r>
  <r>
    <x v="120"/>
    <x v="119"/>
    <x v="0"/>
    <s v="Powiat jarosławski"/>
    <s v="autobusy ogółem"/>
    <x v="0"/>
    <n v="280"/>
  </r>
  <r>
    <x v="121"/>
    <x v="120"/>
    <x v="0"/>
    <s v="Powiat lubaczowski"/>
    <s v="autobusy ogółem"/>
    <x v="0"/>
    <n v="64"/>
  </r>
  <r>
    <x v="122"/>
    <x v="121"/>
    <x v="0"/>
    <s v="Powiat przemyski"/>
    <s v="autobusy ogółem"/>
    <x v="0"/>
    <n v="150"/>
  </r>
  <r>
    <x v="123"/>
    <x v="122"/>
    <x v="0"/>
    <s v="Powiat przeworski"/>
    <s v="autobusy ogółem"/>
    <x v="0"/>
    <n v="76"/>
  </r>
  <r>
    <x v="124"/>
    <x v="123"/>
    <x v="0"/>
    <s v="Powiat kolbuszowski"/>
    <s v="autobusy ogółem"/>
    <x v="0"/>
    <n v="124"/>
  </r>
  <r>
    <x v="125"/>
    <x v="124"/>
    <x v="0"/>
    <s v="Powiat łańcucki"/>
    <s v="autobusy ogółem"/>
    <x v="0"/>
    <n v="253"/>
  </r>
  <r>
    <x v="126"/>
    <x v="125"/>
    <x v="0"/>
    <s v="Powiat ropczycko-sędziszowski"/>
    <s v="autobusy ogółem"/>
    <x v="0"/>
    <n v="138"/>
  </r>
  <r>
    <x v="127"/>
    <x v="126"/>
    <x v="0"/>
    <s v="Powiat rzeszowski"/>
    <s v="autobusy ogółem"/>
    <x v="0"/>
    <n v="385"/>
  </r>
  <r>
    <x v="128"/>
    <x v="127"/>
    <x v="0"/>
    <s v="Powiat strzyżowski"/>
    <s v="autobusy ogółem"/>
    <x v="0"/>
    <n v="143"/>
  </r>
  <r>
    <x v="129"/>
    <x v="128"/>
    <x v="0"/>
    <s v="Powiat dębicki"/>
    <s v="autobusy ogółem"/>
    <x v="0"/>
    <n v="279"/>
  </r>
  <r>
    <x v="130"/>
    <x v="129"/>
    <x v="0"/>
    <s v="Powiat leżajski"/>
    <s v="autobusy ogółem"/>
    <x v="0"/>
    <n v="154"/>
  </r>
  <r>
    <x v="131"/>
    <x v="130"/>
    <x v="0"/>
    <s v="Powiat mielecki"/>
    <s v="autobusy ogółem"/>
    <x v="0"/>
    <n v="296"/>
  </r>
  <r>
    <x v="132"/>
    <x v="131"/>
    <x v="0"/>
    <s v="Powiat niżański"/>
    <s v="autobusy ogółem"/>
    <x v="0"/>
    <n v="74"/>
  </r>
  <r>
    <x v="133"/>
    <x v="132"/>
    <x v="0"/>
    <s v="Powiat stalowowolski"/>
    <s v="autobusy ogółem"/>
    <x v="0"/>
    <n v="199"/>
  </r>
  <r>
    <x v="134"/>
    <x v="133"/>
    <x v="0"/>
    <s v="Powiat tarnobrzeski"/>
    <s v="autobusy ogółem"/>
    <x v="0"/>
    <n v="85"/>
  </r>
  <r>
    <x v="135"/>
    <x v="134"/>
    <x v="0"/>
    <s v="Powiat białostocki"/>
    <s v="autobusy ogółem"/>
    <x v="0"/>
    <n v="153"/>
  </r>
  <r>
    <x v="136"/>
    <x v="135"/>
    <x v="0"/>
    <s v="Powiat sokólski"/>
    <s v="autobusy ogółem"/>
    <x v="0"/>
    <n v="91"/>
  </r>
  <r>
    <x v="137"/>
    <x v="77"/>
    <x v="0"/>
    <s v="Powiat bielski"/>
    <s v="autobusy ogółem"/>
    <x v="0"/>
    <n v="118"/>
  </r>
  <r>
    <x v="138"/>
    <x v="136"/>
    <x v="0"/>
    <s v="Powiat hajnowski"/>
    <s v="autobusy ogółem"/>
    <x v="0"/>
    <n v="61"/>
  </r>
  <r>
    <x v="139"/>
    <x v="137"/>
    <x v="0"/>
    <s v="Powiat kolneński"/>
    <s v="autobusy ogółem"/>
    <x v="0"/>
    <n v="49"/>
  </r>
  <r>
    <x v="140"/>
    <x v="138"/>
    <x v="0"/>
    <s v="Powiat łomżyński"/>
    <s v="autobusy ogółem"/>
    <x v="0"/>
    <n v="60"/>
  </r>
  <r>
    <x v="141"/>
    <x v="139"/>
    <x v="0"/>
    <s v="Powiat siemiatycki"/>
    <s v="autobusy ogółem"/>
    <x v="0"/>
    <n v="136"/>
  </r>
  <r>
    <x v="142"/>
    <x v="140"/>
    <x v="0"/>
    <s v="Powiat wysokomazowiecki"/>
    <s v="autobusy ogółem"/>
    <x v="0"/>
    <n v="80"/>
  </r>
  <r>
    <x v="143"/>
    <x v="141"/>
    <x v="0"/>
    <s v="Powiat zambrowski"/>
    <s v="autobusy ogółem"/>
    <x v="0"/>
    <n v="117"/>
  </r>
  <r>
    <x v="144"/>
    <x v="142"/>
    <x v="0"/>
    <s v="Powiat augustowski"/>
    <s v="autobusy ogółem"/>
    <x v="0"/>
    <n v="101"/>
  </r>
  <r>
    <x v="145"/>
    <x v="143"/>
    <x v="0"/>
    <s v="Powiat grajewski"/>
    <s v="autobusy ogółem"/>
    <x v="0"/>
    <n v="77"/>
  </r>
  <r>
    <x v="146"/>
    <x v="144"/>
    <x v="0"/>
    <s v="Powiat moniecki"/>
    <s v="autobusy ogółem"/>
    <x v="0"/>
    <n v="47"/>
  </r>
  <r>
    <x v="147"/>
    <x v="145"/>
    <x v="0"/>
    <s v="Powiat sejneński"/>
    <s v="autobusy ogółem"/>
    <x v="0"/>
    <n v="31"/>
  </r>
  <r>
    <x v="148"/>
    <x v="146"/>
    <x v="0"/>
    <s v="Powiat suwalski"/>
    <s v="autobusy ogółem"/>
    <x v="0"/>
    <n v="52"/>
  </r>
  <r>
    <x v="149"/>
    <x v="147"/>
    <x v="0"/>
    <s v="Powiat kielecki"/>
    <s v="autobusy ogółem"/>
    <x v="0"/>
    <n v="822"/>
  </r>
  <r>
    <x v="150"/>
    <x v="148"/>
    <x v="0"/>
    <s v="Powiat konecki"/>
    <s v="autobusy ogółem"/>
    <x v="0"/>
    <n v="248"/>
  </r>
  <r>
    <x v="151"/>
    <x v="149"/>
    <x v="0"/>
    <s v="Powiat ostrowiecki"/>
    <s v="autobusy ogółem"/>
    <x v="0"/>
    <n v="259"/>
  </r>
  <r>
    <x v="152"/>
    <x v="150"/>
    <x v="0"/>
    <s v="Powiat skarżyski"/>
    <s v="autobusy ogółem"/>
    <x v="0"/>
    <n v="384"/>
  </r>
  <r>
    <x v="153"/>
    <x v="151"/>
    <x v="0"/>
    <s v="Powiat starachowicki"/>
    <s v="autobusy ogółem"/>
    <x v="0"/>
    <n v="312"/>
  </r>
  <r>
    <x v="154"/>
    <x v="152"/>
    <x v="0"/>
    <s v="Powiat buski"/>
    <s v="autobusy ogółem"/>
    <x v="0"/>
    <n v="327"/>
  </r>
  <r>
    <x v="155"/>
    <x v="153"/>
    <x v="0"/>
    <s v="Powiat jędrzejowski"/>
    <s v="autobusy ogółem"/>
    <x v="0"/>
    <n v="242"/>
  </r>
  <r>
    <x v="156"/>
    <x v="154"/>
    <x v="0"/>
    <s v="Powiat kazimierski"/>
    <s v="autobusy ogółem"/>
    <x v="0"/>
    <n v="250"/>
  </r>
  <r>
    <x v="157"/>
    <x v="155"/>
    <x v="0"/>
    <s v="Powiat opatowski"/>
    <s v="autobusy ogółem"/>
    <x v="0"/>
    <n v="68"/>
  </r>
  <r>
    <x v="158"/>
    <x v="156"/>
    <x v="0"/>
    <s v="Powiat pińczowski"/>
    <s v="autobusy ogółem"/>
    <x v="0"/>
    <n v="168"/>
  </r>
  <r>
    <x v="159"/>
    <x v="157"/>
    <x v="0"/>
    <s v="Powiat sandomierski"/>
    <s v="autobusy ogółem"/>
    <x v="0"/>
    <n v="263"/>
  </r>
  <r>
    <x v="160"/>
    <x v="158"/>
    <x v="0"/>
    <s v="Powiat staszowski"/>
    <s v="autobusy ogółem"/>
    <x v="0"/>
    <n v="286"/>
  </r>
  <r>
    <x v="161"/>
    <x v="159"/>
    <x v="0"/>
    <s v="Powiat włoszczowski"/>
    <s v="autobusy ogółem"/>
    <x v="0"/>
    <n v="147"/>
  </r>
  <r>
    <x v="162"/>
    <x v="160"/>
    <x v="0"/>
    <s v="Powiat gorzowski"/>
    <s v="autobusy ogółem"/>
    <x v="0"/>
    <n v="119"/>
  </r>
  <r>
    <x v="163"/>
    <x v="161"/>
    <x v="0"/>
    <s v="Powiat międzyrzecki"/>
    <s v="autobusy ogółem"/>
    <x v="0"/>
    <n v="122"/>
  </r>
  <r>
    <x v="164"/>
    <x v="162"/>
    <x v="0"/>
    <s v="Powiat słubicki"/>
    <s v="autobusy ogółem"/>
    <x v="0"/>
    <n v="120"/>
  </r>
  <r>
    <x v="165"/>
    <x v="163"/>
    <x v="0"/>
    <s v="Powiat strzelecko-drezdenecki"/>
    <s v="autobusy ogółem"/>
    <x v="0"/>
    <n v="160"/>
  </r>
  <r>
    <x v="166"/>
    <x v="164"/>
    <x v="0"/>
    <s v="Powiat sulęciński"/>
    <s v="autobusy ogółem"/>
    <x v="0"/>
    <n v="79"/>
  </r>
  <r>
    <x v="167"/>
    <x v="116"/>
    <x v="0"/>
    <s v="Powiat krośnieński"/>
    <s v="autobusy ogółem"/>
    <x v="0"/>
    <n v="76"/>
  </r>
  <r>
    <x v="168"/>
    <x v="165"/>
    <x v="0"/>
    <s v="Powiat nowosolski"/>
    <s v="autobusy ogółem"/>
    <x v="0"/>
    <n v="235"/>
  </r>
  <r>
    <x v="169"/>
    <x v="166"/>
    <x v="0"/>
    <s v="Powiat świebodziński"/>
    <s v="autobusy ogółem"/>
    <x v="0"/>
    <n v="83"/>
  </r>
  <r>
    <x v="170"/>
    <x v="167"/>
    <x v="0"/>
    <s v="Powiat zielonogórski"/>
    <s v="autobusy ogółem"/>
    <x v="0"/>
    <n v="129"/>
  </r>
  <r>
    <x v="171"/>
    <x v="168"/>
    <x v="0"/>
    <s v="Powiat żagański"/>
    <s v="autobusy ogółem"/>
    <x v="0"/>
    <n v="173"/>
  </r>
  <r>
    <x v="172"/>
    <x v="169"/>
    <x v="0"/>
    <s v="Powiat żarski"/>
    <s v="autobusy ogółem"/>
    <x v="0"/>
    <n v="176"/>
  </r>
  <r>
    <x v="173"/>
    <x v="170"/>
    <x v="0"/>
    <s v="Powiat wschowski"/>
    <s v="autobusy ogółem"/>
    <x v="0"/>
    <n v="70"/>
  </r>
  <r>
    <x v="174"/>
    <x v="171"/>
    <x v="0"/>
    <s v="Powiat jarociński"/>
    <s v="autobusy ogółem"/>
    <x v="0"/>
    <n v="93"/>
  </r>
  <r>
    <x v="175"/>
    <x v="172"/>
    <x v="0"/>
    <s v="Powiat kaliski"/>
    <s v="autobusy ogółem"/>
    <x v="0"/>
    <n v="184"/>
  </r>
  <r>
    <x v="176"/>
    <x v="173"/>
    <x v="0"/>
    <s v="Powiat kępiński"/>
    <s v="autobusy ogółem"/>
    <x v="0"/>
    <n v="54"/>
  </r>
  <r>
    <x v="177"/>
    <x v="174"/>
    <x v="0"/>
    <s v="Powiat krotoszyński"/>
    <s v="autobusy ogółem"/>
    <x v="0"/>
    <n v="142"/>
  </r>
  <r>
    <x v="178"/>
    <x v="28"/>
    <x v="0"/>
    <s v="Powiat ostrowski"/>
    <s v="autobusy ogółem"/>
    <x v="0"/>
    <n v="297"/>
  </r>
  <r>
    <x v="179"/>
    <x v="175"/>
    <x v="0"/>
    <s v="Powiat ostrzeszowski"/>
    <s v="autobusy ogółem"/>
    <x v="0"/>
    <n v="60"/>
  </r>
  <r>
    <x v="180"/>
    <x v="176"/>
    <x v="0"/>
    <s v="Powiat pleszewski"/>
    <s v="autobusy ogółem"/>
    <x v="0"/>
    <n v="95"/>
  </r>
  <r>
    <x v="181"/>
    <x v="177"/>
    <x v="0"/>
    <s v="Powiat gnieźnieński"/>
    <s v="autobusy ogółem"/>
    <x v="0"/>
    <n v="366"/>
  </r>
  <r>
    <x v="182"/>
    <x v="178"/>
    <x v="0"/>
    <s v="Powiat kolski"/>
    <s v="autobusy ogółem"/>
    <x v="0"/>
    <n v="118"/>
  </r>
  <r>
    <x v="183"/>
    <x v="179"/>
    <x v="0"/>
    <s v="Powiat koniński"/>
    <s v="autobusy ogółem"/>
    <x v="0"/>
    <n v="230"/>
  </r>
  <r>
    <x v="184"/>
    <x v="180"/>
    <x v="0"/>
    <s v="Powiat słupecki"/>
    <s v="autobusy ogółem"/>
    <x v="0"/>
    <n v="101"/>
  </r>
  <r>
    <x v="185"/>
    <x v="181"/>
    <x v="0"/>
    <s v="Powiat turecki"/>
    <s v="autobusy ogółem"/>
    <x v="0"/>
    <n v="181"/>
  </r>
  <r>
    <x v="186"/>
    <x v="182"/>
    <x v="0"/>
    <s v="Powiat wrzesiński"/>
    <s v="autobusy ogółem"/>
    <x v="0"/>
    <n v="150"/>
  </r>
  <r>
    <x v="187"/>
    <x v="183"/>
    <x v="0"/>
    <s v="Powiat gostyński"/>
    <s v="autobusy ogółem"/>
    <x v="0"/>
    <n v="97"/>
  </r>
  <r>
    <x v="188"/>
    <x v="44"/>
    <x v="0"/>
    <s v="Powiat grodziski"/>
    <s v="autobusy ogółem"/>
    <x v="0"/>
    <n v="110"/>
  </r>
  <r>
    <x v="189"/>
    <x v="184"/>
    <x v="0"/>
    <s v="Powiat kościański"/>
    <s v="autobusy ogółem"/>
    <x v="0"/>
    <n v="142"/>
  </r>
  <r>
    <x v="190"/>
    <x v="185"/>
    <x v="0"/>
    <s v="Powiat leszczyński"/>
    <s v="autobusy ogółem"/>
    <x v="0"/>
    <n v="259"/>
  </r>
  <r>
    <x v="191"/>
    <x v="186"/>
    <x v="0"/>
    <s v="Powiat międzychodzki"/>
    <s v="autobusy ogółem"/>
    <x v="0"/>
    <n v="125"/>
  </r>
  <r>
    <x v="192"/>
    <x v="187"/>
    <x v="0"/>
    <s v="Powiat nowotomyski"/>
    <s v="autobusy ogółem"/>
    <x v="0"/>
    <n v="110"/>
  </r>
  <r>
    <x v="193"/>
    <x v="188"/>
    <x v="0"/>
    <s v="Powiat rawicki"/>
    <s v="autobusy ogółem"/>
    <x v="0"/>
    <n v="145"/>
  </r>
  <r>
    <x v="194"/>
    <x v="189"/>
    <x v="0"/>
    <s v="Powiat wolsztyński"/>
    <s v="autobusy ogółem"/>
    <x v="0"/>
    <n v="96"/>
  </r>
  <r>
    <x v="195"/>
    <x v="190"/>
    <x v="0"/>
    <s v="Powiat chodzieski"/>
    <s v="autobusy ogółem"/>
    <x v="0"/>
    <n v="88"/>
  </r>
  <r>
    <x v="196"/>
    <x v="191"/>
    <x v="0"/>
    <s v="Powiat czarnkowsko-trzcianecki"/>
    <s v="autobusy ogółem"/>
    <x v="0"/>
    <n v="182"/>
  </r>
  <r>
    <x v="197"/>
    <x v="192"/>
    <x v="0"/>
    <s v="Powiat pilski"/>
    <s v="autobusy ogółem"/>
    <x v="0"/>
    <n v="544"/>
  </r>
  <r>
    <x v="198"/>
    <x v="193"/>
    <x v="0"/>
    <s v="Powiat wągrowiecki"/>
    <s v="autobusy ogółem"/>
    <x v="0"/>
    <n v="223"/>
  </r>
  <r>
    <x v="199"/>
    <x v="194"/>
    <x v="0"/>
    <s v="Powiat złotowski"/>
    <s v="autobusy ogółem"/>
    <x v="0"/>
    <n v="144"/>
  </r>
  <r>
    <x v="200"/>
    <x v="195"/>
    <x v="0"/>
    <s v="Powiat obornicki"/>
    <s v="autobusy ogółem"/>
    <x v="0"/>
    <n v="116"/>
  </r>
  <r>
    <x v="201"/>
    <x v="196"/>
    <x v="0"/>
    <s v="Powiat poznański"/>
    <s v="autobusy ogółem"/>
    <x v="0"/>
    <n v="655"/>
  </r>
  <r>
    <x v="202"/>
    <x v="197"/>
    <x v="0"/>
    <s v="Powiat szamotulski"/>
    <s v="autobusy ogółem"/>
    <x v="0"/>
    <n v="117"/>
  </r>
  <r>
    <x v="203"/>
    <x v="198"/>
    <x v="0"/>
    <s v="Powiat średzki"/>
    <s v="autobusy ogółem"/>
    <x v="0"/>
    <n v="75"/>
  </r>
  <r>
    <x v="204"/>
    <x v="199"/>
    <x v="0"/>
    <s v="Powiat śremski"/>
    <s v="autobusy ogółem"/>
    <x v="0"/>
    <n v="132"/>
  </r>
  <r>
    <x v="205"/>
    <x v="200"/>
    <x v="0"/>
    <s v="Powiat białogardzki"/>
    <s v="autobusy ogółem"/>
    <x v="0"/>
    <n v="116"/>
  </r>
  <r>
    <x v="206"/>
    <x v="201"/>
    <x v="0"/>
    <s v="Powiat kołobrzeski"/>
    <s v="autobusy ogółem"/>
    <x v="0"/>
    <n v="309"/>
  </r>
  <r>
    <x v="207"/>
    <x v="202"/>
    <x v="0"/>
    <s v="Powiat koszaliński"/>
    <s v="autobusy ogółem"/>
    <x v="0"/>
    <n v="180"/>
  </r>
  <r>
    <x v="208"/>
    <x v="203"/>
    <x v="0"/>
    <s v="Powiat sławieński"/>
    <s v="autobusy ogółem"/>
    <x v="0"/>
    <n v="104"/>
  </r>
  <r>
    <x v="209"/>
    <x v="204"/>
    <x v="0"/>
    <s v="Powiat choszczeński"/>
    <s v="autobusy ogółem"/>
    <x v="0"/>
    <n v="116"/>
  </r>
  <r>
    <x v="210"/>
    <x v="205"/>
    <x v="0"/>
    <s v="Powiat drawski"/>
    <s v="autobusy ogółem"/>
    <x v="0"/>
    <n v="141"/>
  </r>
  <r>
    <x v="211"/>
    <x v="206"/>
    <x v="0"/>
    <s v="Powiat myśliborski"/>
    <s v="autobusy ogółem"/>
    <x v="0"/>
    <n v="166"/>
  </r>
  <r>
    <x v="212"/>
    <x v="207"/>
    <x v="0"/>
    <s v="Powiat pyrzycki"/>
    <s v="autobusy ogółem"/>
    <x v="0"/>
    <n v="115"/>
  </r>
  <r>
    <x v="213"/>
    <x v="208"/>
    <x v="0"/>
    <s v="Powiat szczecinecki"/>
    <s v="autobusy ogółem"/>
    <x v="0"/>
    <n v="141"/>
  </r>
  <r>
    <x v="214"/>
    <x v="209"/>
    <x v="0"/>
    <s v="Powiat świdwiński"/>
    <s v="autobusy ogółem"/>
    <x v="0"/>
    <n v="76"/>
  </r>
  <r>
    <x v="215"/>
    <x v="210"/>
    <x v="0"/>
    <s v="Powiat wałecki"/>
    <s v="autobusy ogółem"/>
    <x v="0"/>
    <n v="222"/>
  </r>
  <r>
    <x v="216"/>
    <x v="211"/>
    <x v="0"/>
    <s v="Powiat łobeski"/>
    <s v="autobusy ogółem"/>
    <x v="0"/>
    <n v="53"/>
  </r>
  <r>
    <x v="217"/>
    <x v="212"/>
    <x v="0"/>
    <s v="Powiat goleniowski"/>
    <s v="autobusy ogółem"/>
    <x v="0"/>
    <n v="230"/>
  </r>
  <r>
    <x v="218"/>
    <x v="213"/>
    <x v="0"/>
    <s v="Powiat gryficki"/>
    <s v="autobusy ogółem"/>
    <x v="0"/>
    <n v="327"/>
  </r>
  <r>
    <x v="219"/>
    <x v="214"/>
    <x v="0"/>
    <s v="Powiat gryfiński"/>
    <s v="autobusy ogółem"/>
    <x v="0"/>
    <n v="152"/>
  </r>
  <r>
    <x v="220"/>
    <x v="215"/>
    <x v="0"/>
    <s v="Powiat kamieński"/>
    <s v="autobusy ogółem"/>
    <x v="0"/>
    <n v="175"/>
  </r>
  <r>
    <x v="221"/>
    <x v="216"/>
    <x v="0"/>
    <s v="Powiat policki"/>
    <s v="autobusy ogółem"/>
    <x v="0"/>
    <n v="186"/>
  </r>
  <r>
    <x v="222"/>
    <x v="217"/>
    <x v="0"/>
    <s v="Powiat stargardzki"/>
    <s v="autobusy ogółem"/>
    <x v="0"/>
    <n v="425"/>
  </r>
  <r>
    <x v="223"/>
    <x v="218"/>
    <x v="0"/>
    <s v="Powiat bolesławiecki"/>
    <s v="autobusy ogółem"/>
    <x v="0"/>
    <n v="205"/>
  </r>
  <r>
    <x v="224"/>
    <x v="219"/>
    <x v="0"/>
    <s v="Powiat jaworski"/>
    <s v="autobusy ogółem"/>
    <x v="0"/>
    <n v="47"/>
  </r>
  <r>
    <x v="225"/>
    <x v="220"/>
    <x v="0"/>
    <s v="Powiat jeleniogórski"/>
    <s v="autobusy ogółem"/>
    <x v="0"/>
    <n v="96"/>
  </r>
  <r>
    <x v="226"/>
    <x v="221"/>
    <x v="0"/>
    <s v="Powiat kamiennogórski"/>
    <s v="autobusy ogółem"/>
    <x v="0"/>
    <n v="109"/>
  </r>
  <r>
    <x v="227"/>
    <x v="222"/>
    <x v="0"/>
    <s v="Powiat lubański"/>
    <s v="autobusy ogółem"/>
    <x v="0"/>
    <n v="218"/>
  </r>
  <r>
    <x v="228"/>
    <x v="223"/>
    <x v="0"/>
    <s v="Powiat lwówecki"/>
    <s v="autobusy ogółem"/>
    <x v="0"/>
    <n v="36"/>
  </r>
  <r>
    <x v="229"/>
    <x v="224"/>
    <x v="0"/>
    <s v="Powiat zgorzelecki"/>
    <s v="autobusy ogółem"/>
    <x v="0"/>
    <n v="247"/>
  </r>
  <r>
    <x v="230"/>
    <x v="225"/>
    <x v="0"/>
    <s v="Powiat złotoryjski"/>
    <s v="autobusy ogółem"/>
    <x v="0"/>
    <n v="129"/>
  </r>
  <r>
    <x v="231"/>
    <x v="226"/>
    <x v="0"/>
    <s v="Powiat głogowski"/>
    <s v="autobusy ogółem"/>
    <x v="0"/>
    <n v="272"/>
  </r>
  <r>
    <x v="232"/>
    <x v="227"/>
    <x v="0"/>
    <s v="Powiat górowski"/>
    <s v="autobusy ogółem"/>
    <x v="0"/>
    <n v="115"/>
  </r>
  <r>
    <x v="233"/>
    <x v="228"/>
    <x v="0"/>
    <s v="Powiat legnicki"/>
    <s v="autobusy ogółem"/>
    <x v="0"/>
    <n v="53"/>
  </r>
  <r>
    <x v="234"/>
    <x v="229"/>
    <x v="0"/>
    <s v="Powiat lubiński"/>
    <s v="autobusy ogółem"/>
    <x v="0"/>
    <n v="495"/>
  </r>
  <r>
    <x v="235"/>
    <x v="230"/>
    <x v="0"/>
    <s v="Powiat polkowicki"/>
    <s v="autobusy ogółem"/>
    <x v="0"/>
    <n v="165"/>
  </r>
  <r>
    <x v="236"/>
    <x v="231"/>
    <x v="0"/>
    <s v="Powiat dzierżoniowski"/>
    <s v="autobusy ogółem"/>
    <x v="0"/>
    <n v="211"/>
  </r>
  <r>
    <x v="237"/>
    <x v="232"/>
    <x v="0"/>
    <s v="Powiat kłodzki"/>
    <s v="autobusy ogółem"/>
    <x v="0"/>
    <n v="374"/>
  </r>
  <r>
    <x v="238"/>
    <x v="106"/>
    <x v="0"/>
    <s v="Powiat świdnicki"/>
    <s v="autobusy ogółem"/>
    <x v="0"/>
    <n v="398"/>
  </r>
  <r>
    <x v="239"/>
    <x v="233"/>
    <x v="0"/>
    <s v="Powiat wałbrzyski"/>
    <s v="autobusy ogółem"/>
    <x v="0"/>
    <n v="795"/>
  </r>
  <r>
    <x v="240"/>
    <x v="234"/>
    <x v="0"/>
    <s v="Powiat ząbkowicki"/>
    <s v="autobusy ogółem"/>
    <x v="0"/>
    <n v="183"/>
  </r>
  <r>
    <x v="241"/>
    <x v="235"/>
    <x v="0"/>
    <s v="Powiat milicki"/>
    <s v="autobusy ogółem"/>
    <x v="0"/>
    <n v="77"/>
  </r>
  <r>
    <x v="242"/>
    <x v="236"/>
    <x v="0"/>
    <s v="Powiat oleśnicki"/>
    <s v="autobusy ogółem"/>
    <x v="0"/>
    <n v="154"/>
  </r>
  <r>
    <x v="243"/>
    <x v="237"/>
    <x v="0"/>
    <s v="Powiat oławski"/>
    <s v="autobusy ogółem"/>
    <x v="0"/>
    <n v="197"/>
  </r>
  <r>
    <x v="244"/>
    <x v="238"/>
    <x v="0"/>
    <s v="Powiat strzeliński"/>
    <s v="autobusy ogółem"/>
    <x v="0"/>
    <n v="215"/>
  </r>
  <r>
    <x v="245"/>
    <x v="198"/>
    <x v="0"/>
    <s v="Powiat średzki"/>
    <s v="autobusy ogółem"/>
    <x v="0"/>
    <n v="177"/>
  </r>
  <r>
    <x v="246"/>
    <x v="239"/>
    <x v="0"/>
    <s v="Powiat trzebnicki"/>
    <s v="autobusy ogółem"/>
    <x v="0"/>
    <n v="149"/>
  </r>
  <r>
    <x v="247"/>
    <x v="240"/>
    <x v="0"/>
    <s v="Powiat wołowski"/>
    <s v="autobusy ogółem"/>
    <x v="0"/>
    <n v="173"/>
  </r>
  <r>
    <x v="248"/>
    <x v="241"/>
    <x v="0"/>
    <s v="Powiat wrocławski"/>
    <s v="autobusy ogółem"/>
    <x v="0"/>
    <n v="191"/>
  </r>
  <r>
    <x v="249"/>
    <x v="71"/>
    <x v="0"/>
    <s v="Powiat brzeski"/>
    <s v="autobusy ogółem"/>
    <x v="0"/>
    <n v="232"/>
  </r>
  <r>
    <x v="250"/>
    <x v="242"/>
    <x v="0"/>
    <s v="Powiat głubczycki"/>
    <s v="autobusy ogółem"/>
    <x v="0"/>
    <n v="152"/>
  </r>
  <r>
    <x v="251"/>
    <x v="243"/>
    <x v="0"/>
    <s v="Powiat namysłowski"/>
    <s v="autobusy ogółem"/>
    <x v="0"/>
    <n v="95"/>
  </r>
  <r>
    <x v="252"/>
    <x v="244"/>
    <x v="0"/>
    <s v="Powiat nyski"/>
    <s v="autobusy ogółem"/>
    <x v="0"/>
    <n v="429"/>
  </r>
  <r>
    <x v="253"/>
    <x v="245"/>
    <x v="0"/>
    <s v="Powiat prudnicki"/>
    <s v="autobusy ogółem"/>
    <x v="0"/>
    <n v="154"/>
  </r>
  <r>
    <x v="254"/>
    <x v="246"/>
    <x v="0"/>
    <s v="Powiat kędzierzyńsko-kozielski"/>
    <s v="autobusy ogółem"/>
    <x v="0"/>
    <n v="206"/>
  </r>
  <r>
    <x v="255"/>
    <x v="247"/>
    <x v="0"/>
    <s v="Powiat kluczborski"/>
    <s v="autobusy ogółem"/>
    <x v="0"/>
    <n v="112"/>
  </r>
  <r>
    <x v="256"/>
    <x v="248"/>
    <x v="0"/>
    <s v="Powiat krapkowicki"/>
    <s v="autobusy ogółem"/>
    <x v="0"/>
    <n v="66"/>
  </r>
  <r>
    <x v="257"/>
    <x v="249"/>
    <x v="0"/>
    <s v="Powiat oleski"/>
    <s v="autobusy ogółem"/>
    <x v="0"/>
    <n v="101"/>
  </r>
  <r>
    <x v="258"/>
    <x v="110"/>
    <x v="0"/>
    <s v="Powiat opolski"/>
    <s v="autobusy ogółem"/>
    <x v="0"/>
    <n v="205"/>
  </r>
  <r>
    <x v="259"/>
    <x v="250"/>
    <x v="0"/>
    <s v="Powiat strzelecki"/>
    <s v="autobusy ogółem"/>
    <x v="0"/>
    <n v="134"/>
  </r>
  <r>
    <x v="260"/>
    <x v="251"/>
    <x v="0"/>
    <s v="Powiat bydgoski"/>
    <s v="autobusy ogółem"/>
    <x v="0"/>
    <n v="211"/>
  </r>
  <r>
    <x v="261"/>
    <x v="252"/>
    <x v="0"/>
    <s v="Powiat toruński"/>
    <s v="autobusy ogółem"/>
    <x v="0"/>
    <n v="180"/>
  </r>
  <r>
    <x v="262"/>
    <x v="253"/>
    <x v="0"/>
    <s v="Powiat brodnicki"/>
    <s v="autobusy ogółem"/>
    <x v="0"/>
    <n v="251"/>
  </r>
  <r>
    <x v="263"/>
    <x v="254"/>
    <x v="0"/>
    <s v="Powiat chełmiński"/>
    <s v="autobusy ogółem"/>
    <x v="0"/>
    <n v="92"/>
  </r>
  <r>
    <x v="264"/>
    <x v="255"/>
    <x v="0"/>
    <s v="Powiat golubsko-dobrzyński"/>
    <s v="autobusy ogółem"/>
    <x v="0"/>
    <n v="43"/>
  </r>
  <r>
    <x v="265"/>
    <x v="256"/>
    <x v="0"/>
    <s v="Powiat grudziądzki"/>
    <s v="autobusy ogółem"/>
    <x v="0"/>
    <n v="45"/>
  </r>
  <r>
    <x v="266"/>
    <x v="257"/>
    <x v="0"/>
    <s v="Powiat rypiński"/>
    <s v="autobusy ogółem"/>
    <x v="0"/>
    <n v="40"/>
  </r>
  <r>
    <x v="267"/>
    <x v="258"/>
    <x v="0"/>
    <s v="Powiat wąbrzeski"/>
    <s v="autobusy ogółem"/>
    <x v="0"/>
    <n v="150"/>
  </r>
  <r>
    <x v="268"/>
    <x v="259"/>
    <x v="0"/>
    <s v="Powiat aleksandrowski"/>
    <s v="autobusy ogółem"/>
    <x v="0"/>
    <n v="47"/>
  </r>
  <r>
    <x v="269"/>
    <x v="260"/>
    <x v="0"/>
    <s v="Powiat lipnowski"/>
    <s v="autobusy ogółem"/>
    <x v="0"/>
    <n v="182"/>
  </r>
  <r>
    <x v="270"/>
    <x v="261"/>
    <x v="0"/>
    <s v="Powiat radziejowski"/>
    <s v="autobusy ogółem"/>
    <x v="0"/>
    <n v="112"/>
  </r>
  <r>
    <x v="271"/>
    <x v="262"/>
    <x v="0"/>
    <s v="Powiat włocławski"/>
    <s v="autobusy ogółem"/>
    <x v="0"/>
    <n v="137"/>
  </r>
  <r>
    <x v="272"/>
    <x v="263"/>
    <x v="0"/>
    <s v="Powiat inowrocławski"/>
    <s v="autobusy ogółem"/>
    <x v="0"/>
    <n v="508"/>
  </r>
  <r>
    <x v="273"/>
    <x v="264"/>
    <x v="0"/>
    <s v="Powiat mogileński"/>
    <s v="autobusy ogółem"/>
    <x v="0"/>
    <n v="85"/>
  </r>
  <r>
    <x v="274"/>
    <x v="265"/>
    <x v="0"/>
    <s v="Powiat nakielski"/>
    <s v="autobusy ogółem"/>
    <x v="0"/>
    <n v="251"/>
  </r>
  <r>
    <x v="275"/>
    <x v="266"/>
    <x v="0"/>
    <s v="Powiat żniński"/>
    <s v="autobusy ogółem"/>
    <x v="0"/>
    <n v="74"/>
  </r>
  <r>
    <x v="276"/>
    <x v="267"/>
    <x v="0"/>
    <s v="Powiat sępoleński"/>
    <s v="autobusy ogółem"/>
    <x v="0"/>
    <n v="85"/>
  </r>
  <r>
    <x v="277"/>
    <x v="268"/>
    <x v="0"/>
    <s v="Powiat świecki"/>
    <s v="autobusy ogółem"/>
    <x v="0"/>
    <n v="153"/>
  </r>
  <r>
    <x v="278"/>
    <x v="269"/>
    <x v="0"/>
    <s v="Powiat tucholski"/>
    <s v="autobusy ogółem"/>
    <x v="0"/>
    <n v="63"/>
  </r>
  <r>
    <x v="279"/>
    <x v="270"/>
    <x v="0"/>
    <s v="Powiat gdański"/>
    <s v="autobusy ogółem"/>
    <x v="0"/>
    <n v="344"/>
  </r>
  <r>
    <x v="280"/>
    <x v="271"/>
    <x v="0"/>
    <s v="Powiat kartuski"/>
    <s v="autobusy ogółem"/>
    <x v="0"/>
    <n v="391"/>
  </r>
  <r>
    <x v="281"/>
    <x v="41"/>
    <x v="0"/>
    <s v="Powiat nowodworski"/>
    <s v="autobusy ogółem"/>
    <x v="0"/>
    <n v="37"/>
  </r>
  <r>
    <x v="282"/>
    <x v="272"/>
    <x v="0"/>
    <s v="Powiat pucki"/>
    <s v="autobusy ogółem"/>
    <x v="0"/>
    <n v="211"/>
  </r>
  <r>
    <x v="283"/>
    <x v="273"/>
    <x v="0"/>
    <s v="Powiat wejherowski"/>
    <s v="autobusy ogółem"/>
    <x v="0"/>
    <n v="511"/>
  </r>
  <r>
    <x v="284"/>
    <x v="274"/>
    <x v="0"/>
    <s v="Powiat bytowski"/>
    <s v="autobusy ogółem"/>
    <x v="0"/>
    <n v="163"/>
  </r>
  <r>
    <x v="285"/>
    <x v="275"/>
    <x v="0"/>
    <s v="Powiat lęborski"/>
    <s v="autobusy ogółem"/>
    <x v="0"/>
    <n v="169"/>
  </r>
  <r>
    <x v="286"/>
    <x v="276"/>
    <x v="0"/>
    <s v="Powiat słupski"/>
    <s v="autobusy ogółem"/>
    <x v="0"/>
    <n v="354"/>
  </r>
  <r>
    <x v="287"/>
    <x v="277"/>
    <x v="0"/>
    <s v="Powiat kwidzyński"/>
    <s v="autobusy ogółem"/>
    <x v="0"/>
    <n v="243"/>
  </r>
  <r>
    <x v="288"/>
    <x v="278"/>
    <x v="0"/>
    <s v="Powiat malborski"/>
    <s v="autobusy ogółem"/>
    <x v="0"/>
    <n v="147"/>
  </r>
  <r>
    <x v="289"/>
    <x v="279"/>
    <x v="0"/>
    <s v="Powiat starogardzki"/>
    <s v="autobusy ogółem"/>
    <x v="0"/>
    <n v="287"/>
  </r>
  <r>
    <x v="290"/>
    <x v="280"/>
    <x v="0"/>
    <s v="Powiat tczewski"/>
    <s v="autobusy ogółem"/>
    <x v="0"/>
    <n v="550"/>
  </r>
  <r>
    <x v="291"/>
    <x v="281"/>
    <x v="0"/>
    <s v="Powiat sztumski"/>
    <s v="autobusy ogółem"/>
    <x v="0"/>
    <n v="104"/>
  </r>
  <r>
    <x v="292"/>
    <x v="282"/>
    <x v="0"/>
    <s v="Powiat chojnicki"/>
    <s v="autobusy ogółem"/>
    <x v="0"/>
    <n v="262"/>
  </r>
  <r>
    <x v="293"/>
    <x v="283"/>
    <x v="0"/>
    <s v="Powiat człuchowski"/>
    <s v="autobusy ogółem"/>
    <x v="0"/>
    <n v="110"/>
  </r>
  <r>
    <x v="294"/>
    <x v="284"/>
    <x v="0"/>
    <s v="Powiat kościerski"/>
    <s v="autobusy ogółem"/>
    <x v="0"/>
    <n v="145"/>
  </r>
  <r>
    <x v="295"/>
    <x v="285"/>
    <x v="0"/>
    <s v="Powiat braniewski"/>
    <s v="autobusy ogółem"/>
    <x v="0"/>
    <n v="71"/>
  </r>
  <r>
    <x v="296"/>
    <x v="286"/>
    <x v="0"/>
    <s v="Powiat działdowski"/>
    <s v="autobusy ogółem"/>
    <x v="0"/>
    <n v="124"/>
  </r>
  <r>
    <x v="297"/>
    <x v="287"/>
    <x v="0"/>
    <s v="Powiat elbląski"/>
    <s v="autobusy ogółem"/>
    <x v="0"/>
    <n v="95"/>
  </r>
  <r>
    <x v="298"/>
    <x v="288"/>
    <x v="0"/>
    <s v="Powiat iławski"/>
    <s v="autobusy ogółem"/>
    <x v="0"/>
    <n v="181"/>
  </r>
  <r>
    <x v="299"/>
    <x v="289"/>
    <x v="0"/>
    <s v="Powiat nowomiejski"/>
    <s v="autobusy ogółem"/>
    <x v="0"/>
    <n v="64"/>
  </r>
  <r>
    <x v="300"/>
    <x v="290"/>
    <x v="0"/>
    <s v="Powiat ostródzki"/>
    <s v="autobusy ogółem"/>
    <x v="0"/>
    <n v="287"/>
  </r>
  <r>
    <x v="301"/>
    <x v="291"/>
    <x v="0"/>
    <s v="Powiat ełcki"/>
    <s v="autobusy ogółem"/>
    <x v="0"/>
    <n v="150"/>
  </r>
  <r>
    <x v="302"/>
    <x v="292"/>
    <x v="0"/>
    <s v="Powiat giżycki"/>
    <s v="autobusy ogółem"/>
    <x v="0"/>
    <n v="129"/>
  </r>
  <r>
    <x v="303"/>
    <x v="293"/>
    <x v="0"/>
    <s v="Powiat olecki"/>
    <s v="autobusy ogółem"/>
    <x v="0"/>
    <n v="40"/>
  </r>
  <r>
    <x v="304"/>
    <x v="294"/>
    <x v="0"/>
    <s v="Powiat piski"/>
    <s v="autobusy ogółem"/>
    <x v="0"/>
    <n v="131"/>
  </r>
  <r>
    <x v="305"/>
    <x v="295"/>
    <x v="0"/>
    <s v="Powiat gołdapski"/>
    <s v="autobusy ogółem"/>
    <x v="0"/>
    <n v="101"/>
  </r>
  <r>
    <x v="306"/>
    <x v="296"/>
    <x v="0"/>
    <s v="Powiat węgorzewski"/>
    <s v="autobusy ogółem"/>
    <x v="0"/>
    <n v="78"/>
  </r>
  <r>
    <x v="307"/>
    <x v="297"/>
    <x v="0"/>
    <s v="Powiat bartoszycki"/>
    <s v="autobusy ogółem"/>
    <x v="0"/>
    <n v="254"/>
  </r>
  <r>
    <x v="308"/>
    <x v="298"/>
    <x v="0"/>
    <s v="Powiat kętrzyński"/>
    <s v="autobusy ogółem"/>
    <x v="0"/>
    <n v="126"/>
  </r>
  <r>
    <x v="309"/>
    <x v="299"/>
    <x v="0"/>
    <s v="Powiat lidzbarski"/>
    <s v="autobusy ogółem"/>
    <x v="0"/>
    <n v="214"/>
  </r>
  <r>
    <x v="310"/>
    <x v="300"/>
    <x v="0"/>
    <s v="Powiat mrągowski"/>
    <s v="autobusy ogółem"/>
    <x v="0"/>
    <n v="116"/>
  </r>
  <r>
    <x v="311"/>
    <x v="301"/>
    <x v="0"/>
    <s v="Powiat nidzicki"/>
    <s v="autobusy ogółem"/>
    <x v="0"/>
    <n v="68"/>
  </r>
  <r>
    <x v="312"/>
    <x v="302"/>
    <x v="0"/>
    <s v="Powiat olsztyński"/>
    <s v="autobusy ogółem"/>
    <x v="0"/>
    <n v="313"/>
  </r>
  <r>
    <x v="313"/>
    <x v="303"/>
    <x v="0"/>
    <s v="Powiat szczycieński"/>
    <s v="autobusy ogółem"/>
    <x v="0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6" applyNumberFormats="0" applyBorderFormats="0" applyFontFormats="0" applyPatternFormats="0" applyAlignmentFormats="0" applyWidthHeightFormats="1" dataCaption="Data" updatedVersion="5" showMemberPropertyTips="0" useAutoFormatting="1" rowGrandTotals="0" colGrandTotals="0" itemPrintTitles="1" createdVersion="4" indent="0" compact="0" compactData="0" gridDropZones="1">
  <location ref="A1:C317" firstHeaderRow="1" firstDataRow="3" firstDataCol="2"/>
  <pivotFields count="7">
    <pivotField axis="axisRow" compact="0" outline="0" subtotalTop="0" showAll="0" defaultSubtotal="0">
      <items count="3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</items>
    </pivotField>
    <pivotField axis="axisRow" compact="0" outline="0" subtotalTop="0" showAll="0" defaultSubtotal="0">
      <items count="3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</items>
    </pivotField>
    <pivotField axis="axisCol" showAll="0" defaultSubtotal="0">
      <items count="1">
        <item x="0"/>
      </items>
    </pivotField>
    <pivotField compact="0" outline="0" showAll="0" defaultSubtotal="0"/>
    <pivotField compact="0" outline="0" showAll="0" defaultSubtotal="0"/>
    <pivotField axis="axisCol" showAll="0" defaultSubtotal="0">
      <items count="1">
        <item x="0"/>
      </items>
    </pivotField>
    <pivotField dataField="1" compact="0" numFmtId="1" outline="0" showAll="0" defaultSubtotal="0"/>
  </pivotFields>
  <rowFields count="2">
    <field x="0"/>
    <field x="1"/>
  </rowFields>
  <rowItems count="314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8"/>
    </i>
    <i>
      <x v="103"/>
      <x v="102"/>
    </i>
    <i>
      <x v="104"/>
      <x v="103"/>
    </i>
    <i>
      <x v="105"/>
      <x v="104"/>
    </i>
    <i>
      <x v="106"/>
      <x v="105"/>
    </i>
    <i>
      <x v="107"/>
      <x v="106"/>
    </i>
    <i>
      <x v="108"/>
      <x v="107"/>
    </i>
    <i>
      <x v="109"/>
      <x v="108"/>
    </i>
    <i>
      <x v="110"/>
      <x v="109"/>
    </i>
    <i>
      <x v="111"/>
      <x v="110"/>
    </i>
    <i>
      <x v="112"/>
      <x v="111"/>
    </i>
    <i>
      <x v="113"/>
      <x v="112"/>
    </i>
    <i>
      <x v="114"/>
      <x v="113"/>
    </i>
    <i>
      <x v="115"/>
      <x v="114"/>
    </i>
    <i>
      <x v="116"/>
      <x v="115"/>
    </i>
    <i>
      <x v="117"/>
      <x v="116"/>
    </i>
    <i>
      <x v="118"/>
      <x v="117"/>
    </i>
    <i>
      <x v="119"/>
      <x v="118"/>
    </i>
    <i>
      <x v="120"/>
      <x v="119"/>
    </i>
    <i>
      <x v="121"/>
      <x v="120"/>
    </i>
    <i>
      <x v="122"/>
      <x v="121"/>
    </i>
    <i>
      <x v="123"/>
      <x v="122"/>
    </i>
    <i>
      <x v="124"/>
      <x v="123"/>
    </i>
    <i>
      <x v="125"/>
      <x v="124"/>
    </i>
    <i>
      <x v="126"/>
      <x v="125"/>
    </i>
    <i>
      <x v="127"/>
      <x v="126"/>
    </i>
    <i>
      <x v="128"/>
      <x v="127"/>
    </i>
    <i>
      <x v="129"/>
      <x v="128"/>
    </i>
    <i>
      <x v="130"/>
      <x v="129"/>
    </i>
    <i>
      <x v="131"/>
      <x v="130"/>
    </i>
    <i>
      <x v="132"/>
      <x v="131"/>
    </i>
    <i>
      <x v="133"/>
      <x v="132"/>
    </i>
    <i>
      <x v="134"/>
      <x v="133"/>
    </i>
    <i>
      <x v="135"/>
      <x v="134"/>
    </i>
    <i>
      <x v="136"/>
      <x v="135"/>
    </i>
    <i>
      <x v="137"/>
      <x v="77"/>
    </i>
    <i>
      <x v="138"/>
      <x v="136"/>
    </i>
    <i>
      <x v="139"/>
      <x v="137"/>
    </i>
    <i>
      <x v="140"/>
      <x v="138"/>
    </i>
    <i>
      <x v="141"/>
      <x v="139"/>
    </i>
    <i>
      <x v="142"/>
      <x v="140"/>
    </i>
    <i>
      <x v="143"/>
      <x v="141"/>
    </i>
    <i>
      <x v="144"/>
      <x v="142"/>
    </i>
    <i>
      <x v="145"/>
      <x v="143"/>
    </i>
    <i>
      <x v="146"/>
      <x v="144"/>
    </i>
    <i>
      <x v="147"/>
      <x v="145"/>
    </i>
    <i>
      <x v="148"/>
      <x v="146"/>
    </i>
    <i>
      <x v="149"/>
      <x v="147"/>
    </i>
    <i>
      <x v="150"/>
      <x v="148"/>
    </i>
    <i>
      <x v="151"/>
      <x v="149"/>
    </i>
    <i>
      <x v="152"/>
      <x v="150"/>
    </i>
    <i>
      <x v="153"/>
      <x v="151"/>
    </i>
    <i>
      <x v="154"/>
      <x v="152"/>
    </i>
    <i>
      <x v="155"/>
      <x v="153"/>
    </i>
    <i>
      <x v="156"/>
      <x v="154"/>
    </i>
    <i>
      <x v="157"/>
      <x v="155"/>
    </i>
    <i>
      <x v="158"/>
      <x v="156"/>
    </i>
    <i>
      <x v="159"/>
      <x v="157"/>
    </i>
    <i>
      <x v="160"/>
      <x v="158"/>
    </i>
    <i>
      <x v="161"/>
      <x v="159"/>
    </i>
    <i>
      <x v="162"/>
      <x v="160"/>
    </i>
    <i>
      <x v="163"/>
      <x v="161"/>
    </i>
    <i>
      <x v="164"/>
      <x v="162"/>
    </i>
    <i>
      <x v="165"/>
      <x v="163"/>
    </i>
    <i>
      <x v="166"/>
      <x v="164"/>
    </i>
    <i>
      <x v="167"/>
      <x v="116"/>
    </i>
    <i>
      <x v="168"/>
      <x v="165"/>
    </i>
    <i>
      <x v="169"/>
      <x v="166"/>
    </i>
    <i>
      <x v="170"/>
      <x v="167"/>
    </i>
    <i>
      <x v="171"/>
      <x v="168"/>
    </i>
    <i>
      <x v="172"/>
      <x v="169"/>
    </i>
    <i>
      <x v="173"/>
      <x v="170"/>
    </i>
    <i>
      <x v="174"/>
      <x v="171"/>
    </i>
    <i>
      <x v="175"/>
      <x v="172"/>
    </i>
    <i>
      <x v="176"/>
      <x v="173"/>
    </i>
    <i>
      <x v="177"/>
      <x v="174"/>
    </i>
    <i>
      <x v="178"/>
      <x v="28"/>
    </i>
    <i>
      <x v="179"/>
      <x v="175"/>
    </i>
    <i>
      <x v="180"/>
      <x v="176"/>
    </i>
    <i>
      <x v="181"/>
      <x v="177"/>
    </i>
    <i>
      <x v="182"/>
      <x v="178"/>
    </i>
    <i>
      <x v="183"/>
      <x v="179"/>
    </i>
    <i>
      <x v="184"/>
      <x v="180"/>
    </i>
    <i>
      <x v="185"/>
      <x v="181"/>
    </i>
    <i>
      <x v="186"/>
      <x v="182"/>
    </i>
    <i>
      <x v="187"/>
      <x v="183"/>
    </i>
    <i>
      <x v="188"/>
      <x v="44"/>
    </i>
    <i>
      <x v="189"/>
      <x v="184"/>
    </i>
    <i>
      <x v="190"/>
      <x v="185"/>
    </i>
    <i>
      <x v="191"/>
      <x v="186"/>
    </i>
    <i>
      <x v="192"/>
      <x v="187"/>
    </i>
    <i>
      <x v="193"/>
      <x v="188"/>
    </i>
    <i>
      <x v="194"/>
      <x v="189"/>
    </i>
    <i>
      <x v="195"/>
      <x v="190"/>
    </i>
    <i>
      <x v="196"/>
      <x v="191"/>
    </i>
    <i>
      <x v="197"/>
      <x v="192"/>
    </i>
    <i>
      <x v="198"/>
      <x v="193"/>
    </i>
    <i>
      <x v="199"/>
      <x v="194"/>
    </i>
    <i>
      <x v="200"/>
      <x v="195"/>
    </i>
    <i>
      <x v="201"/>
      <x v="196"/>
    </i>
    <i>
      <x v="202"/>
      <x v="197"/>
    </i>
    <i>
      <x v="203"/>
      <x v="198"/>
    </i>
    <i>
      <x v="204"/>
      <x v="199"/>
    </i>
    <i>
      <x v="205"/>
      <x v="200"/>
    </i>
    <i>
      <x v="206"/>
      <x v="201"/>
    </i>
    <i>
      <x v="207"/>
      <x v="202"/>
    </i>
    <i>
      <x v="208"/>
      <x v="203"/>
    </i>
    <i>
      <x v="209"/>
      <x v="204"/>
    </i>
    <i>
      <x v="210"/>
      <x v="205"/>
    </i>
    <i>
      <x v="211"/>
      <x v="206"/>
    </i>
    <i>
      <x v="212"/>
      <x v="207"/>
    </i>
    <i>
      <x v="213"/>
      <x v="208"/>
    </i>
    <i>
      <x v="214"/>
      <x v="209"/>
    </i>
    <i>
      <x v="215"/>
      <x v="210"/>
    </i>
    <i>
      <x v="216"/>
      <x v="211"/>
    </i>
    <i>
      <x v="217"/>
      <x v="212"/>
    </i>
    <i>
      <x v="218"/>
      <x v="213"/>
    </i>
    <i>
      <x v="219"/>
      <x v="214"/>
    </i>
    <i>
      <x v="220"/>
      <x v="215"/>
    </i>
    <i>
      <x v="221"/>
      <x v="216"/>
    </i>
    <i>
      <x v="222"/>
      <x v="217"/>
    </i>
    <i>
      <x v="223"/>
      <x v="218"/>
    </i>
    <i>
      <x v="224"/>
      <x v="219"/>
    </i>
    <i>
      <x v="225"/>
      <x v="220"/>
    </i>
    <i>
      <x v="226"/>
      <x v="221"/>
    </i>
    <i>
      <x v="227"/>
      <x v="222"/>
    </i>
    <i>
      <x v="228"/>
      <x v="223"/>
    </i>
    <i>
      <x v="229"/>
      <x v="224"/>
    </i>
    <i>
      <x v="230"/>
      <x v="225"/>
    </i>
    <i>
      <x v="231"/>
      <x v="226"/>
    </i>
    <i>
      <x v="232"/>
      <x v="227"/>
    </i>
    <i>
      <x v="233"/>
      <x v="228"/>
    </i>
    <i>
      <x v="234"/>
      <x v="229"/>
    </i>
    <i>
      <x v="235"/>
      <x v="230"/>
    </i>
    <i>
      <x v="236"/>
      <x v="231"/>
    </i>
    <i>
      <x v="237"/>
      <x v="232"/>
    </i>
    <i>
      <x v="238"/>
      <x v="106"/>
    </i>
    <i>
      <x v="239"/>
      <x v="233"/>
    </i>
    <i>
      <x v="240"/>
      <x v="234"/>
    </i>
    <i>
      <x v="241"/>
      <x v="235"/>
    </i>
    <i>
      <x v="242"/>
      <x v="236"/>
    </i>
    <i>
      <x v="243"/>
      <x v="237"/>
    </i>
    <i>
      <x v="244"/>
      <x v="238"/>
    </i>
    <i>
      <x v="245"/>
      <x v="198"/>
    </i>
    <i>
      <x v="246"/>
      <x v="239"/>
    </i>
    <i>
      <x v="247"/>
      <x v="240"/>
    </i>
    <i>
      <x v="248"/>
      <x v="241"/>
    </i>
    <i>
      <x v="249"/>
      <x v="71"/>
    </i>
    <i>
      <x v="250"/>
      <x v="242"/>
    </i>
    <i>
      <x v="251"/>
      <x v="243"/>
    </i>
    <i>
      <x v="252"/>
      <x v="244"/>
    </i>
    <i>
      <x v="253"/>
      <x v="245"/>
    </i>
    <i>
      <x v="254"/>
      <x v="246"/>
    </i>
    <i>
      <x v="255"/>
      <x v="247"/>
    </i>
    <i>
      <x v="256"/>
      <x v="248"/>
    </i>
    <i>
      <x v="257"/>
      <x v="249"/>
    </i>
    <i>
      <x v="258"/>
      <x v="110"/>
    </i>
    <i>
      <x v="259"/>
      <x v="250"/>
    </i>
    <i>
      <x v="260"/>
      <x v="251"/>
    </i>
    <i>
      <x v="261"/>
      <x v="252"/>
    </i>
    <i>
      <x v="262"/>
      <x v="253"/>
    </i>
    <i>
      <x v="263"/>
      <x v="254"/>
    </i>
    <i>
      <x v="264"/>
      <x v="255"/>
    </i>
    <i>
      <x v="265"/>
      <x v="256"/>
    </i>
    <i>
      <x v="266"/>
      <x v="257"/>
    </i>
    <i>
      <x v="267"/>
      <x v="258"/>
    </i>
    <i>
      <x v="268"/>
      <x v="259"/>
    </i>
    <i>
      <x v="269"/>
      <x v="260"/>
    </i>
    <i>
      <x v="270"/>
      <x v="261"/>
    </i>
    <i>
      <x v="271"/>
      <x v="262"/>
    </i>
    <i>
      <x v="272"/>
      <x v="263"/>
    </i>
    <i>
      <x v="273"/>
      <x v="264"/>
    </i>
    <i>
      <x v="274"/>
      <x v="265"/>
    </i>
    <i>
      <x v="275"/>
      <x v="266"/>
    </i>
    <i>
      <x v="276"/>
      <x v="267"/>
    </i>
    <i>
      <x v="277"/>
      <x v="268"/>
    </i>
    <i>
      <x v="278"/>
      <x v="269"/>
    </i>
    <i>
      <x v="279"/>
      <x v="270"/>
    </i>
    <i>
      <x v="280"/>
      <x v="271"/>
    </i>
    <i>
      <x v="281"/>
      <x v="41"/>
    </i>
    <i>
      <x v="282"/>
      <x v="272"/>
    </i>
    <i>
      <x v="283"/>
      <x v="273"/>
    </i>
    <i>
      <x v="284"/>
      <x v="274"/>
    </i>
    <i>
      <x v="285"/>
      <x v="275"/>
    </i>
    <i>
      <x v="286"/>
      <x v="276"/>
    </i>
    <i>
      <x v="287"/>
      <x v="277"/>
    </i>
    <i>
      <x v="288"/>
      <x v="278"/>
    </i>
    <i>
      <x v="289"/>
      <x v="279"/>
    </i>
    <i>
      <x v="290"/>
      <x v="280"/>
    </i>
    <i>
      <x v="291"/>
      <x v="281"/>
    </i>
    <i>
      <x v="292"/>
      <x v="282"/>
    </i>
    <i>
      <x v="293"/>
      <x v="283"/>
    </i>
    <i>
      <x v="294"/>
      <x v="284"/>
    </i>
    <i>
      <x v="295"/>
      <x v="285"/>
    </i>
    <i>
      <x v="296"/>
      <x v="286"/>
    </i>
    <i>
      <x v="297"/>
      <x v="287"/>
    </i>
    <i>
      <x v="298"/>
      <x v="288"/>
    </i>
    <i>
      <x v="299"/>
      <x v="289"/>
    </i>
    <i>
      <x v="300"/>
      <x v="290"/>
    </i>
    <i>
      <x v="301"/>
      <x v="291"/>
    </i>
    <i>
      <x v="302"/>
      <x v="292"/>
    </i>
    <i>
      <x v="303"/>
      <x v="293"/>
    </i>
    <i>
      <x v="304"/>
      <x v="294"/>
    </i>
    <i>
      <x v="305"/>
      <x v="295"/>
    </i>
    <i>
      <x v="306"/>
      <x v="296"/>
    </i>
    <i>
      <x v="307"/>
      <x v="297"/>
    </i>
    <i>
      <x v="308"/>
      <x v="298"/>
    </i>
    <i>
      <x v="309"/>
      <x v="299"/>
    </i>
    <i>
      <x v="310"/>
      <x v="300"/>
    </i>
    <i>
      <x v="311"/>
      <x v="301"/>
    </i>
    <i>
      <x v="312"/>
      <x v="302"/>
    </i>
    <i>
      <x v="313"/>
      <x v="303"/>
    </i>
  </rowItems>
  <colFields count="2">
    <field x="2"/>
    <field x="5"/>
  </colFields>
  <colItems count="1">
    <i>
      <x/>
      <x/>
    </i>
  </colItems>
  <dataFields count="1">
    <dataField name="Suma z Wartość" fld="6" baseField="0" baseItem="0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6" sqref="B6"/>
    </sheetView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2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2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2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20"/>
  <sheetViews>
    <sheetView tabSelected="1" topLeftCell="D1" zoomScale="70" zoomScaleNormal="70" workbookViewId="0">
      <selection activeCell="U42" sqref="U42"/>
    </sheetView>
  </sheetViews>
  <sheetFormatPr defaultRowHeight="15" x14ac:dyDescent="0.25"/>
  <cols>
    <col min="1" max="1" width="14" bestFit="1" customWidth="1"/>
    <col min="2" max="2" width="29.7109375" bestFit="1" customWidth="1"/>
    <col min="3" max="3" width="17.28515625" bestFit="1" customWidth="1"/>
    <col min="4" max="4" width="29.7109375" style="18" bestFit="1" customWidth="1"/>
    <col min="5" max="5" width="17.28515625" style="19" customWidth="1"/>
    <col min="6" max="6" width="5" bestFit="1" customWidth="1"/>
    <col min="7" max="7" width="8.28515625" bestFit="1" customWidth="1"/>
    <col min="8" max="8" width="15.42578125" bestFit="1" customWidth="1"/>
    <col min="12" max="12" width="23.5703125" bestFit="1" customWidth="1"/>
    <col min="15" max="15" width="9.140625" style="20"/>
    <col min="16" max="16" width="23.5703125" bestFit="1" customWidth="1"/>
    <col min="20" max="20" width="13.140625" bestFit="1" customWidth="1"/>
  </cols>
  <sheetData>
    <row r="1" spans="1:22" s="20" customFormat="1" x14ac:dyDescent="0.25">
      <c r="A1" s="28" t="s">
        <v>672</v>
      </c>
      <c r="B1" s="24" t="s">
        <v>671</v>
      </c>
      <c r="C1" s="17"/>
    </row>
    <row r="2" spans="1:22" s="20" customFormat="1" x14ac:dyDescent="0.25">
      <c r="A2" s="29" t="s">
        <v>670</v>
      </c>
      <c r="B2" s="25">
        <v>113022</v>
      </c>
    </row>
    <row r="3" spans="1:22" s="20" customFormat="1" x14ac:dyDescent="0.25">
      <c r="A3" s="29" t="s">
        <v>673</v>
      </c>
      <c r="B3" s="26" t="s">
        <v>674</v>
      </c>
    </row>
    <row r="4" spans="1:22" s="20" customFormat="1" x14ac:dyDescent="0.25">
      <c r="A4" s="30" t="s">
        <v>675</v>
      </c>
      <c r="B4" s="27" t="s">
        <v>676</v>
      </c>
    </row>
    <row r="5" spans="1:22" s="20" customFormat="1" x14ac:dyDescent="0.25"/>
    <row r="6" spans="1:22" ht="15.75" thickBot="1" x14ac:dyDescent="0.3">
      <c r="A6" s="34" t="s">
        <v>15</v>
      </c>
      <c r="B6" s="35" t="s">
        <v>16</v>
      </c>
      <c r="C6" s="35" t="s">
        <v>17</v>
      </c>
      <c r="D6" s="36" t="s">
        <v>668</v>
      </c>
      <c r="E6" s="36" t="s">
        <v>17</v>
      </c>
      <c r="F6" s="36" t="s">
        <v>18</v>
      </c>
      <c r="G6" s="36" t="s">
        <v>657</v>
      </c>
      <c r="H6" s="36" t="s">
        <v>19</v>
      </c>
      <c r="I6" s="37" t="s">
        <v>20</v>
      </c>
    </row>
    <row r="7" spans="1:22" ht="15.75" x14ac:dyDescent="0.25">
      <c r="A7" s="31" t="s">
        <v>21</v>
      </c>
      <c r="B7" s="32" t="s">
        <v>22</v>
      </c>
      <c r="C7" s="32" t="s">
        <v>23</v>
      </c>
      <c r="D7" s="32" t="s">
        <v>22</v>
      </c>
      <c r="E7" s="32" t="s">
        <v>23</v>
      </c>
      <c r="F7" s="32" t="s">
        <v>24</v>
      </c>
      <c r="G7" s="33">
        <v>227</v>
      </c>
      <c r="H7" s="32" t="s">
        <v>25</v>
      </c>
      <c r="I7" t="s">
        <v>26</v>
      </c>
      <c r="L7" s="38" t="s">
        <v>657</v>
      </c>
      <c r="M7" s="39"/>
      <c r="P7" s="40" t="s">
        <v>666</v>
      </c>
      <c r="Q7" s="41"/>
      <c r="T7" s="42" t="s">
        <v>658</v>
      </c>
      <c r="U7" s="43"/>
    </row>
    <row r="8" spans="1:22" ht="15.75" thickBot="1" x14ac:dyDescent="0.3">
      <c r="A8" s="31" t="s">
        <v>27</v>
      </c>
      <c r="B8" s="32" t="s">
        <v>28</v>
      </c>
      <c r="C8" s="32" t="s">
        <v>23</v>
      </c>
      <c r="D8" s="32" t="s">
        <v>28</v>
      </c>
      <c r="E8" s="32" t="s">
        <v>23</v>
      </c>
      <c r="F8" s="32" t="s">
        <v>24</v>
      </c>
      <c r="G8" s="33">
        <v>138</v>
      </c>
      <c r="H8" s="32" t="s">
        <v>25</v>
      </c>
      <c r="I8" t="s">
        <v>26</v>
      </c>
      <c r="L8" s="4"/>
      <c r="M8" s="5"/>
      <c r="P8" s="7" t="s">
        <v>656</v>
      </c>
      <c r="Q8" s="14">
        <f>ROWS(G7:G320)</f>
        <v>314</v>
      </c>
      <c r="T8" s="10" t="s">
        <v>659</v>
      </c>
      <c r="U8" s="22">
        <f>QUARTILE(G7:G320,1)</f>
        <v>109.25</v>
      </c>
    </row>
    <row r="9" spans="1:22" x14ac:dyDescent="0.25">
      <c r="A9" s="31" t="s">
        <v>29</v>
      </c>
      <c r="B9" s="32" t="s">
        <v>30</v>
      </c>
      <c r="C9" s="32" t="s">
        <v>23</v>
      </c>
      <c r="D9" s="32" t="s">
        <v>30</v>
      </c>
      <c r="E9" s="32" t="s">
        <v>23</v>
      </c>
      <c r="F9" s="32" t="s">
        <v>24</v>
      </c>
      <c r="G9" s="33">
        <v>310</v>
      </c>
      <c r="H9" s="32" t="s">
        <v>25</v>
      </c>
      <c r="I9" t="s">
        <v>26</v>
      </c>
      <c r="L9" s="6" t="s">
        <v>645</v>
      </c>
      <c r="M9" s="13">
        <f>AVERAGE(G7:G320)</f>
        <v>202.84713375796179</v>
      </c>
      <c r="P9" s="7" t="s">
        <v>653</v>
      </c>
      <c r="Q9" s="11">
        <f t="array" ref="Q9">MIN(G7:G320)</f>
        <v>23</v>
      </c>
      <c r="T9" s="10" t="s">
        <v>660</v>
      </c>
      <c r="U9" s="22">
        <f>MEDIAN(G7:G320)</f>
        <v>165</v>
      </c>
    </row>
    <row r="10" spans="1:22" x14ac:dyDescent="0.25">
      <c r="A10" s="31" t="s">
        <v>31</v>
      </c>
      <c r="B10" s="32" t="s">
        <v>32</v>
      </c>
      <c r="C10" s="32" t="s">
        <v>23</v>
      </c>
      <c r="D10" s="32" t="s">
        <v>32</v>
      </c>
      <c r="E10" s="32" t="s">
        <v>23</v>
      </c>
      <c r="F10" s="32" t="s">
        <v>24</v>
      </c>
      <c r="G10" s="33">
        <v>70</v>
      </c>
      <c r="H10" s="32" t="s">
        <v>25</v>
      </c>
      <c r="I10" t="s">
        <v>26</v>
      </c>
      <c r="L10" s="7" t="s">
        <v>646</v>
      </c>
      <c r="M10" s="11">
        <f>MEDIAN(G7:G320)</f>
        <v>165</v>
      </c>
      <c r="P10" s="7" t="s">
        <v>654</v>
      </c>
      <c r="Q10" s="11">
        <f>MAX(G7:G320)</f>
        <v>1064</v>
      </c>
      <c r="T10" s="10" t="s">
        <v>661</v>
      </c>
      <c r="U10" s="22">
        <f>QUARTILE(G7:G320,3)</f>
        <v>258.5</v>
      </c>
    </row>
    <row r="11" spans="1:22" x14ac:dyDescent="0.25">
      <c r="A11" s="31" t="s">
        <v>33</v>
      </c>
      <c r="B11" s="32" t="s">
        <v>34</v>
      </c>
      <c r="C11" s="32" t="s">
        <v>23</v>
      </c>
      <c r="D11" s="32" t="s">
        <v>34</v>
      </c>
      <c r="E11" s="32" t="s">
        <v>23</v>
      </c>
      <c r="F11" s="32" t="s">
        <v>24</v>
      </c>
      <c r="G11" s="33">
        <v>487</v>
      </c>
      <c r="H11" s="32" t="s">
        <v>25</v>
      </c>
      <c r="I11" t="s">
        <v>26</v>
      </c>
      <c r="L11" s="7" t="s">
        <v>647</v>
      </c>
      <c r="M11" s="11">
        <f>_xlfn.MODE.SNGL(G7:G320)</f>
        <v>101</v>
      </c>
      <c r="P11" s="7" t="s">
        <v>652</v>
      </c>
      <c r="Q11" s="11">
        <f>Q10-Q9</f>
        <v>1041</v>
      </c>
      <c r="T11" s="10" t="s">
        <v>662</v>
      </c>
      <c r="U11" s="22">
        <f>(U10-U8)/2</f>
        <v>74.625</v>
      </c>
    </row>
    <row r="12" spans="1:22" x14ac:dyDescent="0.25">
      <c r="A12" s="31" t="s">
        <v>35</v>
      </c>
      <c r="B12" s="32" t="s">
        <v>36</v>
      </c>
      <c r="C12" s="32" t="s">
        <v>23</v>
      </c>
      <c r="D12" s="32" t="s">
        <v>36</v>
      </c>
      <c r="E12" s="32" t="s">
        <v>23</v>
      </c>
      <c r="F12" s="32" t="s">
        <v>24</v>
      </c>
      <c r="G12" s="33">
        <v>161</v>
      </c>
      <c r="H12" s="32" t="s">
        <v>25</v>
      </c>
      <c r="I12" t="s">
        <v>26</v>
      </c>
      <c r="L12" s="7" t="s">
        <v>648</v>
      </c>
      <c r="M12" s="11">
        <f>SQRT(M13)</f>
        <v>140.62044797921044</v>
      </c>
      <c r="N12" s="16">
        <f>COUNTIF(G7:G320,M11)</f>
        <v>5</v>
      </c>
      <c r="P12" s="7" t="s">
        <v>645</v>
      </c>
      <c r="Q12" s="11">
        <f>AVERAGE(G7:G320)</f>
        <v>202.84713375796179</v>
      </c>
      <c r="T12" s="10" t="s">
        <v>663</v>
      </c>
      <c r="U12" s="21">
        <f>U11/U9</f>
        <v>0.45227272727272727</v>
      </c>
    </row>
    <row r="13" spans="1:22" x14ac:dyDescent="0.25">
      <c r="A13" s="31" t="s">
        <v>37</v>
      </c>
      <c r="B13" s="32" t="s">
        <v>38</v>
      </c>
      <c r="C13" s="32" t="s">
        <v>23</v>
      </c>
      <c r="D13" s="32" t="s">
        <v>38</v>
      </c>
      <c r="E13" s="32" t="s">
        <v>23</v>
      </c>
      <c r="F13" s="32" t="s">
        <v>24</v>
      </c>
      <c r="G13" s="33">
        <v>246</v>
      </c>
      <c r="H13" s="32" t="s">
        <v>25</v>
      </c>
      <c r="I13" t="s">
        <v>26</v>
      </c>
      <c r="L13" s="7" t="s">
        <v>649</v>
      </c>
      <c r="M13" s="11">
        <f>_xlfn.VAR.P(G7:G320)</f>
        <v>19774.110389873829</v>
      </c>
      <c r="P13" s="7" t="s">
        <v>648</v>
      </c>
      <c r="Q13" s="11">
        <f>SQRT(M13)</f>
        <v>140.62044797921044</v>
      </c>
      <c r="T13" s="10" t="s">
        <v>664</v>
      </c>
      <c r="U13" s="12">
        <f>(U8+U10-2*U9)/(2*U11)</f>
        <v>0.2529313232830821</v>
      </c>
    </row>
    <row r="14" spans="1:22" x14ac:dyDescent="0.25">
      <c r="A14" s="31" t="s">
        <v>39</v>
      </c>
      <c r="B14" s="32" t="s">
        <v>40</v>
      </c>
      <c r="C14" s="32" t="s">
        <v>23</v>
      </c>
      <c r="D14" s="32" t="s">
        <v>40</v>
      </c>
      <c r="E14" s="32" t="s">
        <v>23</v>
      </c>
      <c r="F14" s="32" t="s">
        <v>24</v>
      </c>
      <c r="G14" s="33">
        <v>257</v>
      </c>
      <c r="H14" s="32" t="s">
        <v>25</v>
      </c>
      <c r="I14" t="s">
        <v>26</v>
      </c>
      <c r="L14" s="7" t="s">
        <v>650</v>
      </c>
      <c r="M14" s="11">
        <f>KURT(G7:G320)</f>
        <v>6.0517071348730518</v>
      </c>
      <c r="P14" s="10" t="s">
        <v>667</v>
      </c>
      <c r="Q14" s="12">
        <f>Q13/Q12</f>
        <v>0.69323359602901491</v>
      </c>
      <c r="T14" s="15" t="s">
        <v>665</v>
      </c>
      <c r="U14" s="23">
        <f>_xlfn.MODE.SNGL(G7:G320)</f>
        <v>101</v>
      </c>
      <c r="V14" s="16">
        <f>COUNTIF(G7:G320,U14)</f>
        <v>5</v>
      </c>
    </row>
    <row r="15" spans="1:22" x14ac:dyDescent="0.25">
      <c r="A15" s="31" t="s">
        <v>41</v>
      </c>
      <c r="B15" s="32" t="s">
        <v>42</v>
      </c>
      <c r="C15" s="32" t="s">
        <v>23</v>
      </c>
      <c r="D15" s="32" t="s">
        <v>42</v>
      </c>
      <c r="E15" s="32" t="s">
        <v>23</v>
      </c>
      <c r="F15" s="32" t="s">
        <v>24</v>
      </c>
      <c r="G15" s="33">
        <v>218</v>
      </c>
      <c r="H15" s="32" t="s">
        <v>25</v>
      </c>
      <c r="I15" t="s">
        <v>26</v>
      </c>
      <c r="L15" s="7" t="s">
        <v>651</v>
      </c>
      <c r="M15" s="11">
        <f>SKEW(G7:G320)</f>
        <v>1.923572720693232</v>
      </c>
      <c r="P15" s="44" t="s">
        <v>677</v>
      </c>
      <c r="Q15" s="46"/>
      <c r="S15" s="9"/>
    </row>
    <row r="16" spans="1:22" x14ac:dyDescent="0.25">
      <c r="A16" s="31" t="s">
        <v>43</v>
      </c>
      <c r="B16" s="32" t="s">
        <v>44</v>
      </c>
      <c r="C16" s="32" t="s">
        <v>23</v>
      </c>
      <c r="D16" s="32" t="s">
        <v>44</v>
      </c>
      <c r="E16" s="32" t="s">
        <v>23</v>
      </c>
      <c r="F16" s="32" t="s">
        <v>24</v>
      </c>
      <c r="G16" s="33">
        <v>119</v>
      </c>
      <c r="H16" s="32" t="s">
        <v>25</v>
      </c>
      <c r="I16" t="s">
        <v>26</v>
      </c>
      <c r="L16" s="7" t="s">
        <v>652</v>
      </c>
      <c r="M16" s="11">
        <f>M18-M17</f>
        <v>1041</v>
      </c>
      <c r="P16" s="47">
        <f>Q12-Q13</f>
        <v>62.226685778751346</v>
      </c>
      <c r="Q16" s="48"/>
    </row>
    <row r="17" spans="1:17" x14ac:dyDescent="0.25">
      <c r="A17" s="31" t="s">
        <v>45</v>
      </c>
      <c r="B17" s="32" t="s">
        <v>46</v>
      </c>
      <c r="C17" s="32" t="s">
        <v>23</v>
      </c>
      <c r="D17" s="32" t="s">
        <v>46</v>
      </c>
      <c r="E17" s="32" t="s">
        <v>23</v>
      </c>
      <c r="F17" s="32" t="s">
        <v>24</v>
      </c>
      <c r="G17" s="33">
        <v>119</v>
      </c>
      <c r="H17" s="32" t="s">
        <v>25</v>
      </c>
      <c r="I17" t="s">
        <v>26</v>
      </c>
      <c r="L17" s="7" t="s">
        <v>653</v>
      </c>
      <c r="M17" s="11">
        <f>MIN(G7:G320)</f>
        <v>23</v>
      </c>
      <c r="P17" s="45">
        <f>Q13+Q12</f>
        <v>343.46758173717222</v>
      </c>
      <c r="Q17" s="49"/>
    </row>
    <row r="18" spans="1:17" x14ac:dyDescent="0.25">
      <c r="A18" s="31" t="s">
        <v>47</v>
      </c>
      <c r="B18" s="32" t="s">
        <v>48</v>
      </c>
      <c r="C18" s="32" t="s">
        <v>23</v>
      </c>
      <c r="D18" s="32" t="s">
        <v>48</v>
      </c>
      <c r="E18" s="32" t="s">
        <v>23</v>
      </c>
      <c r="F18" s="32" t="s">
        <v>24</v>
      </c>
      <c r="G18" s="33">
        <v>129</v>
      </c>
      <c r="H18" s="32" t="s">
        <v>25</v>
      </c>
      <c r="I18" t="s">
        <v>26</v>
      </c>
      <c r="L18" s="7" t="s">
        <v>654</v>
      </c>
      <c r="M18" s="11">
        <f>MAX(G7:G320)</f>
        <v>1064</v>
      </c>
      <c r="P18" s="7" t="s">
        <v>650</v>
      </c>
      <c r="Q18" s="11">
        <f>KURT(G7:G320)</f>
        <v>6.0517071348730518</v>
      </c>
    </row>
    <row r="19" spans="1:17" x14ac:dyDescent="0.25">
      <c r="A19" s="31" t="s">
        <v>49</v>
      </c>
      <c r="B19" s="32" t="s">
        <v>50</v>
      </c>
      <c r="C19" s="32" t="s">
        <v>23</v>
      </c>
      <c r="D19" s="32" t="s">
        <v>50</v>
      </c>
      <c r="E19" s="32" t="s">
        <v>23</v>
      </c>
      <c r="F19" s="32" t="s">
        <v>24</v>
      </c>
      <c r="G19" s="33">
        <v>281</v>
      </c>
      <c r="H19" s="32" t="s">
        <v>25</v>
      </c>
      <c r="I19" t="s">
        <v>26</v>
      </c>
      <c r="L19" s="7" t="s">
        <v>655</v>
      </c>
      <c r="M19" s="11">
        <f>SUM(G7:G320)</f>
        <v>63694</v>
      </c>
      <c r="P19" s="6" t="s">
        <v>651</v>
      </c>
      <c r="Q19" s="13">
        <f>SKEW(G7:G320)</f>
        <v>1.923572720693232</v>
      </c>
    </row>
    <row r="20" spans="1:17" ht="15.75" thickBot="1" x14ac:dyDescent="0.3">
      <c r="A20" s="31" t="s">
        <v>51</v>
      </c>
      <c r="B20" s="32" t="s">
        <v>52</v>
      </c>
      <c r="C20" s="32" t="s">
        <v>23</v>
      </c>
      <c r="D20" s="32" t="s">
        <v>52</v>
      </c>
      <c r="E20" s="32" t="s">
        <v>23</v>
      </c>
      <c r="F20" s="32" t="s">
        <v>24</v>
      </c>
      <c r="G20" s="33">
        <v>276</v>
      </c>
      <c r="H20" s="32" t="s">
        <v>25</v>
      </c>
      <c r="I20" t="s">
        <v>26</v>
      </c>
      <c r="L20" s="8" t="s">
        <v>656</v>
      </c>
      <c r="M20" s="14">
        <f>ROWS(G7:G320)</f>
        <v>314</v>
      </c>
    </row>
    <row r="21" spans="1:17" x14ac:dyDescent="0.25">
      <c r="A21" s="31" t="s">
        <v>53</v>
      </c>
      <c r="B21" s="32" t="s">
        <v>54</v>
      </c>
      <c r="C21" s="32" t="s">
        <v>23</v>
      </c>
      <c r="D21" s="32" t="s">
        <v>54</v>
      </c>
      <c r="E21" s="32" t="s">
        <v>23</v>
      </c>
      <c r="F21" s="32" t="s">
        <v>24</v>
      </c>
      <c r="G21" s="33">
        <v>41</v>
      </c>
      <c r="H21" s="32" t="s">
        <v>25</v>
      </c>
      <c r="I21" t="s">
        <v>26</v>
      </c>
    </row>
    <row r="22" spans="1:17" x14ac:dyDescent="0.25">
      <c r="A22" s="31" t="s">
        <v>55</v>
      </c>
      <c r="B22" s="32" t="s">
        <v>56</v>
      </c>
      <c r="C22" s="32" t="s">
        <v>23</v>
      </c>
      <c r="D22" s="32" t="s">
        <v>56</v>
      </c>
      <c r="E22" s="32" t="s">
        <v>23</v>
      </c>
      <c r="F22" s="32" t="s">
        <v>24</v>
      </c>
      <c r="G22" s="33">
        <v>206</v>
      </c>
      <c r="H22" s="32" t="s">
        <v>25</v>
      </c>
      <c r="I22" t="s">
        <v>26</v>
      </c>
    </row>
    <row r="23" spans="1:17" x14ac:dyDescent="0.25">
      <c r="A23" s="31" t="s">
        <v>57</v>
      </c>
      <c r="B23" s="32" t="s">
        <v>58</v>
      </c>
      <c r="C23" s="32" t="s">
        <v>23</v>
      </c>
      <c r="D23" s="32" t="s">
        <v>58</v>
      </c>
      <c r="E23" s="32" t="s">
        <v>23</v>
      </c>
      <c r="F23" s="32" t="s">
        <v>24</v>
      </c>
      <c r="G23" s="33">
        <v>256</v>
      </c>
      <c r="H23" s="32" t="s">
        <v>25</v>
      </c>
      <c r="I23" t="s">
        <v>26</v>
      </c>
    </row>
    <row r="24" spans="1:17" x14ac:dyDescent="0.25">
      <c r="A24" s="31" t="s">
        <v>59</v>
      </c>
      <c r="B24" s="32" t="s">
        <v>60</v>
      </c>
      <c r="C24" s="32" t="s">
        <v>23</v>
      </c>
      <c r="D24" s="32" t="s">
        <v>60</v>
      </c>
      <c r="E24" s="32" t="s">
        <v>23</v>
      </c>
      <c r="F24" s="32" t="s">
        <v>24</v>
      </c>
      <c r="G24" s="33">
        <v>149</v>
      </c>
      <c r="H24" s="32" t="s">
        <v>25</v>
      </c>
      <c r="I24" t="s">
        <v>26</v>
      </c>
      <c r="L24">
        <v>0</v>
      </c>
      <c r="M24" s="17">
        <f t="array" ref="M24:M134">FREQUENCY($G$7:$G$320,$L$24:$L$134)</f>
        <v>0</v>
      </c>
    </row>
    <row r="25" spans="1:17" x14ac:dyDescent="0.25">
      <c r="A25" s="31" t="s">
        <v>61</v>
      </c>
      <c r="B25" s="32" t="s">
        <v>62</v>
      </c>
      <c r="C25" s="32" t="s">
        <v>23</v>
      </c>
      <c r="D25" s="32" t="s">
        <v>62</v>
      </c>
      <c r="E25" s="32" t="s">
        <v>23</v>
      </c>
      <c r="F25" s="32" t="s">
        <v>24</v>
      </c>
      <c r="G25" s="33">
        <v>254</v>
      </c>
      <c r="H25" s="32" t="s">
        <v>25</v>
      </c>
      <c r="I25" t="s">
        <v>26</v>
      </c>
      <c r="L25">
        <v>10</v>
      </c>
      <c r="M25" s="17">
        <v>0</v>
      </c>
    </row>
    <row r="26" spans="1:17" x14ac:dyDescent="0.25">
      <c r="A26" s="31" t="s">
        <v>63</v>
      </c>
      <c r="B26" s="32" t="s">
        <v>64</v>
      </c>
      <c r="C26" s="32" t="s">
        <v>23</v>
      </c>
      <c r="D26" s="32" t="s">
        <v>64</v>
      </c>
      <c r="E26" s="32" t="s">
        <v>23</v>
      </c>
      <c r="F26" s="32" t="s">
        <v>24</v>
      </c>
      <c r="G26" s="33">
        <v>117</v>
      </c>
      <c r="H26" s="32" t="s">
        <v>25</v>
      </c>
      <c r="I26" t="s">
        <v>26</v>
      </c>
      <c r="L26">
        <v>20</v>
      </c>
      <c r="M26" s="17">
        <v>0</v>
      </c>
    </row>
    <row r="27" spans="1:17" x14ac:dyDescent="0.25">
      <c r="A27" s="31" t="s">
        <v>65</v>
      </c>
      <c r="B27" s="32" t="s">
        <v>66</v>
      </c>
      <c r="C27" s="32" t="s">
        <v>23</v>
      </c>
      <c r="D27" s="32" t="s">
        <v>66</v>
      </c>
      <c r="E27" s="32" t="s">
        <v>23</v>
      </c>
      <c r="F27" s="32" t="s">
        <v>24</v>
      </c>
      <c r="G27" s="33">
        <v>23</v>
      </c>
      <c r="H27" s="32" t="s">
        <v>25</v>
      </c>
      <c r="I27" t="s">
        <v>26</v>
      </c>
      <c r="L27">
        <v>30</v>
      </c>
      <c r="M27" s="17">
        <v>2</v>
      </c>
    </row>
    <row r="28" spans="1:17" x14ac:dyDescent="0.25">
      <c r="A28" s="31" t="s">
        <v>67</v>
      </c>
      <c r="B28" s="32" t="s">
        <v>68</v>
      </c>
      <c r="C28" s="32" t="s">
        <v>23</v>
      </c>
      <c r="D28" s="32" t="s">
        <v>68</v>
      </c>
      <c r="E28" s="32" t="s">
        <v>23</v>
      </c>
      <c r="F28" s="32" t="s">
        <v>24</v>
      </c>
      <c r="G28" s="33">
        <v>299</v>
      </c>
      <c r="H28" s="32" t="s">
        <v>25</v>
      </c>
      <c r="I28" t="s">
        <v>26</v>
      </c>
      <c r="L28" s="20">
        <v>40</v>
      </c>
      <c r="M28" s="17">
        <v>6</v>
      </c>
    </row>
    <row r="29" spans="1:17" x14ac:dyDescent="0.25">
      <c r="A29" s="31" t="s">
        <v>69</v>
      </c>
      <c r="B29" s="32" t="s">
        <v>70</v>
      </c>
      <c r="C29" s="32" t="s">
        <v>23</v>
      </c>
      <c r="D29" s="32" t="s">
        <v>70</v>
      </c>
      <c r="E29" s="32" t="s">
        <v>23</v>
      </c>
      <c r="F29" s="32" t="s">
        <v>24</v>
      </c>
      <c r="G29" s="33">
        <v>191</v>
      </c>
      <c r="H29" s="32" t="s">
        <v>25</v>
      </c>
      <c r="I29" t="s">
        <v>26</v>
      </c>
      <c r="L29" s="20">
        <v>50</v>
      </c>
      <c r="M29" s="17">
        <v>7</v>
      </c>
    </row>
    <row r="30" spans="1:17" x14ac:dyDescent="0.25">
      <c r="A30" s="31" t="s">
        <v>71</v>
      </c>
      <c r="B30" s="32" t="s">
        <v>72</v>
      </c>
      <c r="C30" s="32" t="s">
        <v>23</v>
      </c>
      <c r="D30" s="32" t="s">
        <v>72</v>
      </c>
      <c r="E30" s="32" t="s">
        <v>23</v>
      </c>
      <c r="F30" s="32" t="s">
        <v>24</v>
      </c>
      <c r="G30" s="33">
        <v>218</v>
      </c>
      <c r="H30" s="32" t="s">
        <v>25</v>
      </c>
      <c r="I30" t="s">
        <v>26</v>
      </c>
      <c r="L30" s="20">
        <v>60</v>
      </c>
      <c r="M30" s="17">
        <v>9</v>
      </c>
    </row>
    <row r="31" spans="1:17" x14ac:dyDescent="0.25">
      <c r="A31" s="31" t="s">
        <v>73</v>
      </c>
      <c r="B31" s="32" t="s">
        <v>74</v>
      </c>
      <c r="C31" s="32" t="s">
        <v>23</v>
      </c>
      <c r="D31" s="32" t="s">
        <v>74</v>
      </c>
      <c r="E31" s="32" t="s">
        <v>23</v>
      </c>
      <c r="F31" s="32" t="s">
        <v>24</v>
      </c>
      <c r="G31" s="33">
        <v>207</v>
      </c>
      <c r="H31" s="32" t="s">
        <v>25</v>
      </c>
      <c r="I31" t="s">
        <v>26</v>
      </c>
      <c r="L31" s="20">
        <v>70</v>
      </c>
      <c r="M31" s="17">
        <v>10</v>
      </c>
    </row>
    <row r="32" spans="1:17" x14ac:dyDescent="0.25">
      <c r="A32" s="31" t="s">
        <v>75</v>
      </c>
      <c r="B32" s="32" t="s">
        <v>76</v>
      </c>
      <c r="C32" s="32" t="s">
        <v>23</v>
      </c>
      <c r="D32" s="32" t="s">
        <v>76</v>
      </c>
      <c r="E32" s="32" t="s">
        <v>23</v>
      </c>
      <c r="F32" s="32" t="s">
        <v>24</v>
      </c>
      <c r="G32" s="33">
        <v>73</v>
      </c>
      <c r="H32" s="32" t="s">
        <v>25</v>
      </c>
      <c r="I32" t="s">
        <v>26</v>
      </c>
      <c r="L32" s="20">
        <v>80</v>
      </c>
      <c r="M32" s="17">
        <v>15</v>
      </c>
    </row>
    <row r="33" spans="1:13" x14ac:dyDescent="0.25">
      <c r="A33" s="31" t="s">
        <v>77</v>
      </c>
      <c r="B33" s="32" t="s">
        <v>78</v>
      </c>
      <c r="C33" s="32" t="s">
        <v>23</v>
      </c>
      <c r="D33" s="32" t="s">
        <v>78</v>
      </c>
      <c r="E33" s="32" t="s">
        <v>23</v>
      </c>
      <c r="F33" s="32" t="s">
        <v>24</v>
      </c>
      <c r="G33" s="33">
        <v>24</v>
      </c>
      <c r="H33" s="32" t="s">
        <v>25</v>
      </c>
      <c r="I33" t="s">
        <v>26</v>
      </c>
      <c r="L33" s="20">
        <v>90</v>
      </c>
      <c r="M33" s="17">
        <v>6</v>
      </c>
    </row>
    <row r="34" spans="1:13" x14ac:dyDescent="0.25">
      <c r="A34" s="31" t="s">
        <v>79</v>
      </c>
      <c r="B34" s="32" t="s">
        <v>80</v>
      </c>
      <c r="C34" s="32" t="s">
        <v>23</v>
      </c>
      <c r="D34" s="32" t="s">
        <v>80</v>
      </c>
      <c r="E34" s="32" t="s">
        <v>23</v>
      </c>
      <c r="F34" s="32" t="s">
        <v>24</v>
      </c>
      <c r="G34" s="33">
        <v>158</v>
      </c>
      <c r="H34" s="32" t="s">
        <v>25</v>
      </c>
      <c r="I34" t="s">
        <v>26</v>
      </c>
      <c r="L34" s="20">
        <v>100</v>
      </c>
      <c r="M34" s="17">
        <v>13</v>
      </c>
    </row>
    <row r="35" spans="1:13" x14ac:dyDescent="0.25">
      <c r="A35" s="31" t="s">
        <v>81</v>
      </c>
      <c r="B35" s="32" t="s">
        <v>82</v>
      </c>
      <c r="C35" s="32" t="s">
        <v>23</v>
      </c>
      <c r="D35" s="32" t="s">
        <v>82</v>
      </c>
      <c r="E35" s="32" t="s">
        <v>23</v>
      </c>
      <c r="F35" s="32" t="s">
        <v>24</v>
      </c>
      <c r="G35" s="33">
        <v>80</v>
      </c>
      <c r="H35" s="32" t="s">
        <v>25</v>
      </c>
      <c r="I35" t="s">
        <v>26</v>
      </c>
      <c r="L35" s="20">
        <v>110</v>
      </c>
      <c r="M35" s="17">
        <v>14</v>
      </c>
    </row>
    <row r="36" spans="1:13" x14ac:dyDescent="0.25">
      <c r="A36" s="31" t="s">
        <v>83</v>
      </c>
      <c r="B36" s="32" t="s">
        <v>84</v>
      </c>
      <c r="C36" s="32" t="s">
        <v>23</v>
      </c>
      <c r="D36" s="32" t="s">
        <v>84</v>
      </c>
      <c r="E36" s="32" t="s">
        <v>23</v>
      </c>
      <c r="F36" s="32" t="s">
        <v>24</v>
      </c>
      <c r="G36" s="33">
        <v>173</v>
      </c>
      <c r="H36" s="32" t="s">
        <v>25</v>
      </c>
      <c r="I36" t="s">
        <v>26</v>
      </c>
      <c r="L36" s="20">
        <v>120</v>
      </c>
      <c r="M36" s="17">
        <v>18</v>
      </c>
    </row>
    <row r="37" spans="1:13" x14ac:dyDescent="0.25">
      <c r="A37" s="31" t="s">
        <v>85</v>
      </c>
      <c r="B37" s="32" t="s">
        <v>86</v>
      </c>
      <c r="C37" s="32" t="s">
        <v>23</v>
      </c>
      <c r="D37" s="32" t="s">
        <v>86</v>
      </c>
      <c r="E37" s="32" t="s">
        <v>23</v>
      </c>
      <c r="F37" s="32" t="s">
        <v>24</v>
      </c>
      <c r="G37" s="33">
        <v>333</v>
      </c>
      <c r="H37" s="32" t="s">
        <v>25</v>
      </c>
      <c r="I37" t="s">
        <v>26</v>
      </c>
      <c r="L37" s="20">
        <v>130</v>
      </c>
      <c r="M37" s="17">
        <v>11</v>
      </c>
    </row>
    <row r="38" spans="1:13" x14ac:dyDescent="0.25">
      <c r="A38" s="31" t="s">
        <v>87</v>
      </c>
      <c r="B38" s="32" t="s">
        <v>88</v>
      </c>
      <c r="C38" s="32" t="s">
        <v>23</v>
      </c>
      <c r="D38" s="32" t="s">
        <v>88</v>
      </c>
      <c r="E38" s="32" t="s">
        <v>23</v>
      </c>
      <c r="F38" s="32" t="s">
        <v>24</v>
      </c>
      <c r="G38" s="33">
        <v>97</v>
      </c>
      <c r="H38" s="32" t="s">
        <v>25</v>
      </c>
      <c r="I38" t="s">
        <v>26</v>
      </c>
      <c r="L38" s="20">
        <v>140</v>
      </c>
      <c r="M38" s="17">
        <v>10</v>
      </c>
    </row>
    <row r="39" spans="1:13" x14ac:dyDescent="0.25">
      <c r="A39" s="31" t="s">
        <v>89</v>
      </c>
      <c r="B39" s="32" t="s">
        <v>90</v>
      </c>
      <c r="C39" s="32" t="s">
        <v>23</v>
      </c>
      <c r="D39" s="32" t="s">
        <v>90</v>
      </c>
      <c r="E39" s="32" t="s">
        <v>23</v>
      </c>
      <c r="F39" s="32" t="s">
        <v>24</v>
      </c>
      <c r="G39" s="33">
        <v>223</v>
      </c>
      <c r="H39" s="32" t="s">
        <v>25</v>
      </c>
      <c r="I39" t="s">
        <v>26</v>
      </c>
      <c r="L39" s="20">
        <v>150</v>
      </c>
      <c r="M39" s="17">
        <v>19</v>
      </c>
    </row>
    <row r="40" spans="1:13" x14ac:dyDescent="0.25">
      <c r="A40" s="31" t="s">
        <v>91</v>
      </c>
      <c r="B40" s="32" t="s">
        <v>92</v>
      </c>
      <c r="C40" s="32" t="s">
        <v>23</v>
      </c>
      <c r="D40" s="32" t="s">
        <v>92</v>
      </c>
      <c r="E40" s="32" t="s">
        <v>23</v>
      </c>
      <c r="F40" s="32" t="s">
        <v>24</v>
      </c>
      <c r="G40" s="33">
        <v>58</v>
      </c>
      <c r="H40" s="32" t="s">
        <v>25</v>
      </c>
      <c r="I40" t="s">
        <v>26</v>
      </c>
      <c r="L40" s="20">
        <v>160</v>
      </c>
      <c r="M40" s="17">
        <v>11</v>
      </c>
    </row>
    <row r="41" spans="1:13" x14ac:dyDescent="0.25">
      <c r="A41" s="31" t="s">
        <v>93</v>
      </c>
      <c r="B41" s="32" t="s">
        <v>94</v>
      </c>
      <c r="C41" s="32" t="s">
        <v>23</v>
      </c>
      <c r="D41" s="32" t="s">
        <v>94</v>
      </c>
      <c r="E41" s="32" t="s">
        <v>23</v>
      </c>
      <c r="F41" s="32" t="s">
        <v>24</v>
      </c>
      <c r="G41" s="33">
        <v>105</v>
      </c>
      <c r="H41" s="32" t="s">
        <v>25</v>
      </c>
      <c r="I41" t="s">
        <v>26</v>
      </c>
      <c r="L41" s="20">
        <v>170</v>
      </c>
      <c r="M41" s="17">
        <v>12</v>
      </c>
    </row>
    <row r="42" spans="1:13" x14ac:dyDescent="0.25">
      <c r="A42" s="31" t="s">
        <v>95</v>
      </c>
      <c r="B42" s="32" t="s">
        <v>96</v>
      </c>
      <c r="C42" s="32" t="s">
        <v>23</v>
      </c>
      <c r="D42" s="32" t="s">
        <v>96</v>
      </c>
      <c r="E42" s="32" t="s">
        <v>23</v>
      </c>
      <c r="F42" s="32" t="s">
        <v>24</v>
      </c>
      <c r="G42" s="33">
        <v>338</v>
      </c>
      <c r="H42" s="32" t="s">
        <v>25</v>
      </c>
      <c r="I42" t="s">
        <v>26</v>
      </c>
      <c r="L42" s="20">
        <v>180</v>
      </c>
      <c r="M42" s="17">
        <v>12</v>
      </c>
    </row>
    <row r="43" spans="1:13" x14ac:dyDescent="0.25">
      <c r="A43" s="31" t="s">
        <v>97</v>
      </c>
      <c r="B43" s="32" t="s">
        <v>98</v>
      </c>
      <c r="C43" s="32" t="s">
        <v>23</v>
      </c>
      <c r="D43" s="32" t="s">
        <v>98</v>
      </c>
      <c r="E43" s="32" t="s">
        <v>23</v>
      </c>
      <c r="F43" s="32" t="s">
        <v>24</v>
      </c>
      <c r="G43" s="33">
        <v>72</v>
      </c>
      <c r="H43" s="32" t="s">
        <v>25</v>
      </c>
      <c r="I43" t="s">
        <v>26</v>
      </c>
      <c r="L43" s="20">
        <v>190</v>
      </c>
      <c r="M43" s="17">
        <v>9</v>
      </c>
    </row>
    <row r="44" spans="1:13" x14ac:dyDescent="0.25">
      <c r="A44" s="31" t="s">
        <v>99</v>
      </c>
      <c r="B44" s="32" t="s">
        <v>100</v>
      </c>
      <c r="C44" s="32" t="s">
        <v>23</v>
      </c>
      <c r="D44" s="32" t="s">
        <v>100</v>
      </c>
      <c r="E44" s="32" t="s">
        <v>23</v>
      </c>
      <c r="F44" s="32" t="s">
        <v>24</v>
      </c>
      <c r="G44" s="33">
        <v>57</v>
      </c>
      <c r="H44" s="32" t="s">
        <v>25</v>
      </c>
      <c r="I44" t="s">
        <v>26</v>
      </c>
      <c r="L44" s="20">
        <v>200</v>
      </c>
      <c r="M44" s="17">
        <v>8</v>
      </c>
    </row>
    <row r="45" spans="1:13" x14ac:dyDescent="0.25">
      <c r="A45" s="31" t="s">
        <v>101</v>
      </c>
      <c r="B45" s="32" t="s">
        <v>102</v>
      </c>
      <c r="C45" s="32" t="s">
        <v>23</v>
      </c>
      <c r="D45" s="32" t="s">
        <v>102</v>
      </c>
      <c r="E45" s="32" t="s">
        <v>23</v>
      </c>
      <c r="F45" s="32" t="s">
        <v>24</v>
      </c>
      <c r="G45" s="33">
        <v>351</v>
      </c>
      <c r="H45" s="32" t="s">
        <v>25</v>
      </c>
      <c r="I45" t="s">
        <v>26</v>
      </c>
      <c r="L45" s="20">
        <v>210</v>
      </c>
      <c r="M45" s="17">
        <v>7</v>
      </c>
    </row>
    <row r="46" spans="1:13" x14ac:dyDescent="0.25">
      <c r="A46" s="31" t="s">
        <v>103</v>
      </c>
      <c r="B46" s="32" t="s">
        <v>104</v>
      </c>
      <c r="C46" s="32" t="s">
        <v>23</v>
      </c>
      <c r="D46" s="32" t="s">
        <v>104</v>
      </c>
      <c r="E46" s="32" t="s">
        <v>23</v>
      </c>
      <c r="F46" s="32" t="s">
        <v>24</v>
      </c>
      <c r="G46" s="33">
        <v>349</v>
      </c>
      <c r="H46" s="32" t="s">
        <v>25</v>
      </c>
      <c r="I46" t="s">
        <v>26</v>
      </c>
      <c r="L46" s="20">
        <v>220</v>
      </c>
      <c r="M46" s="17">
        <v>10</v>
      </c>
    </row>
    <row r="47" spans="1:13" x14ac:dyDescent="0.25">
      <c r="A47" s="31" t="s">
        <v>105</v>
      </c>
      <c r="B47" s="32" t="s">
        <v>106</v>
      </c>
      <c r="C47" s="32" t="s">
        <v>23</v>
      </c>
      <c r="D47" s="32" t="s">
        <v>106</v>
      </c>
      <c r="E47" s="32" t="s">
        <v>23</v>
      </c>
      <c r="F47" s="32" t="s">
        <v>24</v>
      </c>
      <c r="G47" s="33">
        <v>581</v>
      </c>
      <c r="H47" s="32" t="s">
        <v>25</v>
      </c>
      <c r="I47" t="s">
        <v>26</v>
      </c>
      <c r="L47" s="20">
        <v>230</v>
      </c>
      <c r="M47" s="17">
        <v>7</v>
      </c>
    </row>
    <row r="48" spans="1:13" x14ac:dyDescent="0.25">
      <c r="A48" s="31" t="s">
        <v>107</v>
      </c>
      <c r="B48" s="32" t="s">
        <v>108</v>
      </c>
      <c r="C48" s="32" t="s">
        <v>23</v>
      </c>
      <c r="D48" s="32" t="s">
        <v>108</v>
      </c>
      <c r="E48" s="32" t="s">
        <v>23</v>
      </c>
      <c r="F48" s="32" t="s">
        <v>24</v>
      </c>
      <c r="G48" s="33">
        <v>309</v>
      </c>
      <c r="H48" s="32" t="s">
        <v>25</v>
      </c>
      <c r="I48" t="s">
        <v>26</v>
      </c>
      <c r="L48" s="20">
        <v>240</v>
      </c>
      <c r="M48" s="17">
        <v>5</v>
      </c>
    </row>
    <row r="49" spans="1:13" x14ac:dyDescent="0.25">
      <c r="A49" s="31" t="s">
        <v>109</v>
      </c>
      <c r="B49" s="32" t="s">
        <v>110</v>
      </c>
      <c r="C49" s="32" t="s">
        <v>23</v>
      </c>
      <c r="D49" s="32" t="s">
        <v>110</v>
      </c>
      <c r="E49" s="32" t="s">
        <v>23</v>
      </c>
      <c r="F49" s="32" t="s">
        <v>24</v>
      </c>
      <c r="G49" s="33">
        <v>493</v>
      </c>
      <c r="H49" s="32" t="s">
        <v>25</v>
      </c>
      <c r="I49" t="s">
        <v>26</v>
      </c>
      <c r="L49" s="20">
        <v>250</v>
      </c>
      <c r="M49" s="17">
        <v>6</v>
      </c>
    </row>
    <row r="50" spans="1:13" x14ac:dyDescent="0.25">
      <c r="A50" s="31" t="s">
        <v>111</v>
      </c>
      <c r="B50" s="32" t="s">
        <v>112</v>
      </c>
      <c r="C50" s="32" t="s">
        <v>23</v>
      </c>
      <c r="D50" s="32" t="s">
        <v>112</v>
      </c>
      <c r="E50" s="32" t="s">
        <v>23</v>
      </c>
      <c r="F50" s="32" t="s">
        <v>24</v>
      </c>
      <c r="G50" s="33">
        <v>443</v>
      </c>
      <c r="H50" s="32" t="s">
        <v>25</v>
      </c>
      <c r="I50" t="s">
        <v>26</v>
      </c>
      <c r="L50" s="20">
        <v>260</v>
      </c>
      <c r="M50" s="17">
        <v>11</v>
      </c>
    </row>
    <row r="51" spans="1:13" x14ac:dyDescent="0.25">
      <c r="A51" s="31" t="s">
        <v>113</v>
      </c>
      <c r="B51" s="32" t="s">
        <v>114</v>
      </c>
      <c r="C51" s="32" t="s">
        <v>23</v>
      </c>
      <c r="D51" s="32" t="s">
        <v>114</v>
      </c>
      <c r="E51" s="32" t="s">
        <v>23</v>
      </c>
      <c r="F51" s="32" t="s">
        <v>24</v>
      </c>
      <c r="G51" s="33">
        <v>344</v>
      </c>
      <c r="H51" s="32" t="s">
        <v>25</v>
      </c>
      <c r="I51" t="s">
        <v>26</v>
      </c>
      <c r="L51" s="20">
        <v>270</v>
      </c>
      <c r="M51" s="17">
        <v>3</v>
      </c>
    </row>
    <row r="52" spans="1:13" x14ac:dyDescent="0.25">
      <c r="A52" s="31" t="s">
        <v>115</v>
      </c>
      <c r="B52" s="32" t="s">
        <v>116</v>
      </c>
      <c r="C52" s="32" t="s">
        <v>23</v>
      </c>
      <c r="D52" s="32" t="s">
        <v>116</v>
      </c>
      <c r="E52" s="32" t="s">
        <v>23</v>
      </c>
      <c r="F52" s="32" t="s">
        <v>24</v>
      </c>
      <c r="G52" s="33">
        <v>337</v>
      </c>
      <c r="H52" s="32" t="s">
        <v>25</v>
      </c>
      <c r="I52" t="s">
        <v>26</v>
      </c>
      <c r="L52" s="20">
        <v>280</v>
      </c>
      <c r="M52" s="17">
        <v>5</v>
      </c>
    </row>
    <row r="53" spans="1:13" x14ac:dyDescent="0.25">
      <c r="A53" s="31" t="s">
        <v>117</v>
      </c>
      <c r="B53" s="32" t="s">
        <v>118</v>
      </c>
      <c r="C53" s="32" t="s">
        <v>23</v>
      </c>
      <c r="D53" s="32" t="s">
        <v>118</v>
      </c>
      <c r="E53" s="32" t="s">
        <v>23</v>
      </c>
      <c r="F53" s="32" t="s">
        <v>24</v>
      </c>
      <c r="G53" s="33">
        <v>311</v>
      </c>
      <c r="H53" s="32" t="s">
        <v>25</v>
      </c>
      <c r="I53" t="s">
        <v>26</v>
      </c>
      <c r="L53" s="20">
        <v>290</v>
      </c>
      <c r="M53" s="17">
        <v>6</v>
      </c>
    </row>
    <row r="54" spans="1:13" x14ac:dyDescent="0.25">
      <c r="A54" s="31" t="s">
        <v>119</v>
      </c>
      <c r="B54" s="32" t="s">
        <v>120</v>
      </c>
      <c r="C54" s="32" t="s">
        <v>23</v>
      </c>
      <c r="D54" s="32" t="s">
        <v>120</v>
      </c>
      <c r="E54" s="32" t="s">
        <v>23</v>
      </c>
      <c r="F54" s="32" t="s">
        <v>24</v>
      </c>
      <c r="G54" s="33">
        <v>296</v>
      </c>
      <c r="H54" s="32" t="s">
        <v>25</v>
      </c>
      <c r="I54" t="s">
        <v>26</v>
      </c>
      <c r="L54" s="20">
        <v>300</v>
      </c>
      <c r="M54" s="17">
        <v>4</v>
      </c>
    </row>
    <row r="55" spans="1:13" x14ac:dyDescent="0.25">
      <c r="A55" s="31" t="s">
        <v>121</v>
      </c>
      <c r="B55" s="32" t="s">
        <v>122</v>
      </c>
      <c r="C55" s="32" t="s">
        <v>23</v>
      </c>
      <c r="D55" s="32" t="s">
        <v>122</v>
      </c>
      <c r="E55" s="32" t="s">
        <v>23</v>
      </c>
      <c r="F55" s="32" t="s">
        <v>24</v>
      </c>
      <c r="G55" s="33">
        <v>161</v>
      </c>
      <c r="H55" s="32" t="s">
        <v>25</v>
      </c>
      <c r="I55" t="s">
        <v>26</v>
      </c>
      <c r="L55" s="20">
        <v>310</v>
      </c>
      <c r="M55" s="17">
        <v>5</v>
      </c>
    </row>
    <row r="56" spans="1:13" x14ac:dyDescent="0.25">
      <c r="A56" s="31" t="s">
        <v>123</v>
      </c>
      <c r="B56" s="32" t="s">
        <v>124</v>
      </c>
      <c r="C56" s="32" t="s">
        <v>23</v>
      </c>
      <c r="D56" s="32" t="s">
        <v>124</v>
      </c>
      <c r="E56" s="32" t="s">
        <v>23</v>
      </c>
      <c r="F56" s="32" t="s">
        <v>24</v>
      </c>
      <c r="G56" s="33">
        <v>442</v>
      </c>
      <c r="H56" s="32" t="s">
        <v>25</v>
      </c>
      <c r="I56" t="s">
        <v>26</v>
      </c>
      <c r="L56" s="20">
        <v>320</v>
      </c>
      <c r="M56" s="17">
        <v>3</v>
      </c>
    </row>
    <row r="57" spans="1:13" x14ac:dyDescent="0.25">
      <c r="A57" s="31" t="s">
        <v>125</v>
      </c>
      <c r="B57" s="32" t="s">
        <v>126</v>
      </c>
      <c r="C57" s="32" t="s">
        <v>23</v>
      </c>
      <c r="D57" s="32" t="s">
        <v>126</v>
      </c>
      <c r="E57" s="32" t="s">
        <v>23</v>
      </c>
      <c r="F57" s="32" t="s">
        <v>24</v>
      </c>
      <c r="G57" s="33">
        <v>165</v>
      </c>
      <c r="H57" s="32" t="s">
        <v>25</v>
      </c>
      <c r="I57" t="s">
        <v>26</v>
      </c>
      <c r="L57" s="20">
        <v>330</v>
      </c>
      <c r="M57" s="17">
        <v>2</v>
      </c>
    </row>
    <row r="58" spans="1:13" x14ac:dyDescent="0.25">
      <c r="A58" s="31" t="s">
        <v>127</v>
      </c>
      <c r="B58" s="32" t="s">
        <v>128</v>
      </c>
      <c r="C58" s="32" t="s">
        <v>23</v>
      </c>
      <c r="D58" s="32" t="s">
        <v>128</v>
      </c>
      <c r="E58" s="32" t="s">
        <v>23</v>
      </c>
      <c r="F58" s="32" t="s">
        <v>24</v>
      </c>
      <c r="G58" s="33">
        <v>121</v>
      </c>
      <c r="H58" s="32" t="s">
        <v>25</v>
      </c>
      <c r="I58" t="s">
        <v>26</v>
      </c>
      <c r="L58" s="20">
        <v>340</v>
      </c>
      <c r="M58" s="17">
        <v>4</v>
      </c>
    </row>
    <row r="59" spans="1:13" x14ac:dyDescent="0.25">
      <c r="A59" s="31" t="s">
        <v>129</v>
      </c>
      <c r="B59" s="32" t="s">
        <v>130</v>
      </c>
      <c r="C59" s="32" t="s">
        <v>23</v>
      </c>
      <c r="D59" s="32" t="s">
        <v>130</v>
      </c>
      <c r="E59" s="32" t="s">
        <v>23</v>
      </c>
      <c r="F59" s="32" t="s">
        <v>24</v>
      </c>
      <c r="G59" s="33">
        <v>219</v>
      </c>
      <c r="H59" s="32" t="s">
        <v>25</v>
      </c>
      <c r="I59" t="s">
        <v>26</v>
      </c>
      <c r="L59" s="20">
        <v>350</v>
      </c>
      <c r="M59" s="17">
        <v>4</v>
      </c>
    </row>
    <row r="60" spans="1:13" x14ac:dyDescent="0.25">
      <c r="A60" s="31" t="s">
        <v>131</v>
      </c>
      <c r="B60" s="32" t="s">
        <v>132</v>
      </c>
      <c r="C60" s="32" t="s">
        <v>23</v>
      </c>
      <c r="D60" s="32" t="s">
        <v>132</v>
      </c>
      <c r="E60" s="32" t="s">
        <v>23</v>
      </c>
      <c r="F60" s="32" t="s">
        <v>24</v>
      </c>
      <c r="G60" s="33">
        <v>220</v>
      </c>
      <c r="H60" s="32" t="s">
        <v>25</v>
      </c>
      <c r="I60" t="s">
        <v>26</v>
      </c>
      <c r="L60" s="20">
        <v>360</v>
      </c>
      <c r="M60" s="17">
        <v>4</v>
      </c>
    </row>
    <row r="61" spans="1:13" x14ac:dyDescent="0.25">
      <c r="A61" s="31" t="s">
        <v>133</v>
      </c>
      <c r="B61" s="32" t="s">
        <v>134</v>
      </c>
      <c r="C61" s="32" t="s">
        <v>23</v>
      </c>
      <c r="D61" s="32" t="s">
        <v>134</v>
      </c>
      <c r="E61" s="32" t="s">
        <v>23</v>
      </c>
      <c r="F61" s="32" t="s">
        <v>24</v>
      </c>
      <c r="G61" s="33">
        <v>101</v>
      </c>
      <c r="H61" s="32" t="s">
        <v>25</v>
      </c>
      <c r="I61" t="s">
        <v>26</v>
      </c>
      <c r="L61" s="20">
        <v>370</v>
      </c>
      <c r="M61" s="17">
        <v>1</v>
      </c>
    </row>
    <row r="62" spans="1:13" x14ac:dyDescent="0.25">
      <c r="A62" s="31" t="s">
        <v>135</v>
      </c>
      <c r="B62" s="32" t="s">
        <v>136</v>
      </c>
      <c r="C62" s="32" t="s">
        <v>23</v>
      </c>
      <c r="D62" s="32" t="s">
        <v>136</v>
      </c>
      <c r="E62" s="32" t="s">
        <v>23</v>
      </c>
      <c r="F62" s="32" t="s">
        <v>24</v>
      </c>
      <c r="G62" s="33">
        <v>70</v>
      </c>
      <c r="H62" s="32" t="s">
        <v>25</v>
      </c>
      <c r="I62" t="s">
        <v>26</v>
      </c>
      <c r="L62" s="20">
        <v>380</v>
      </c>
      <c r="M62" s="17">
        <v>2</v>
      </c>
    </row>
    <row r="63" spans="1:13" x14ac:dyDescent="0.25">
      <c r="A63" s="31" t="s">
        <v>137</v>
      </c>
      <c r="B63" s="32" t="s">
        <v>138</v>
      </c>
      <c r="C63" s="32" t="s">
        <v>23</v>
      </c>
      <c r="D63" s="32" t="s">
        <v>138</v>
      </c>
      <c r="E63" s="32" t="s">
        <v>23</v>
      </c>
      <c r="F63" s="32" t="s">
        <v>24</v>
      </c>
      <c r="G63" s="33">
        <v>166</v>
      </c>
      <c r="H63" s="32" t="s">
        <v>25</v>
      </c>
      <c r="I63" t="s">
        <v>26</v>
      </c>
      <c r="L63" s="20">
        <v>390</v>
      </c>
      <c r="M63" s="17">
        <v>3</v>
      </c>
    </row>
    <row r="64" spans="1:13" x14ac:dyDescent="0.25">
      <c r="A64" s="31" t="s">
        <v>139</v>
      </c>
      <c r="B64" s="32" t="s">
        <v>140</v>
      </c>
      <c r="C64" s="32" t="s">
        <v>23</v>
      </c>
      <c r="D64" s="32" t="s">
        <v>140</v>
      </c>
      <c r="E64" s="32" t="s">
        <v>23</v>
      </c>
      <c r="F64" s="32" t="s">
        <v>24</v>
      </c>
      <c r="G64" s="33">
        <v>161</v>
      </c>
      <c r="H64" s="32" t="s">
        <v>25</v>
      </c>
      <c r="I64" t="s">
        <v>26</v>
      </c>
      <c r="L64" s="20">
        <v>400</v>
      </c>
      <c r="M64" s="17">
        <v>3</v>
      </c>
    </row>
    <row r="65" spans="1:13" x14ac:dyDescent="0.25">
      <c r="A65" s="31" t="s">
        <v>141</v>
      </c>
      <c r="B65" s="32" t="s">
        <v>142</v>
      </c>
      <c r="C65" s="32" t="s">
        <v>23</v>
      </c>
      <c r="D65" s="32" t="s">
        <v>142</v>
      </c>
      <c r="E65" s="32" t="s">
        <v>23</v>
      </c>
      <c r="F65" s="32" t="s">
        <v>24</v>
      </c>
      <c r="G65" s="33">
        <v>201</v>
      </c>
      <c r="H65" s="32" t="s">
        <v>25</v>
      </c>
      <c r="I65" t="s">
        <v>26</v>
      </c>
      <c r="L65" s="20">
        <v>410</v>
      </c>
      <c r="M65" s="17">
        <v>0</v>
      </c>
    </row>
    <row r="66" spans="1:13" x14ac:dyDescent="0.25">
      <c r="A66" s="31" t="s">
        <v>143</v>
      </c>
      <c r="B66" s="32" t="s">
        <v>144</v>
      </c>
      <c r="C66" s="32" t="s">
        <v>23</v>
      </c>
      <c r="D66" s="32" t="s">
        <v>144</v>
      </c>
      <c r="E66" s="32" t="s">
        <v>23</v>
      </c>
      <c r="F66" s="32" t="s">
        <v>24</v>
      </c>
      <c r="G66" s="33">
        <v>1064</v>
      </c>
      <c r="H66" s="32" t="s">
        <v>25</v>
      </c>
      <c r="I66" t="s">
        <v>26</v>
      </c>
      <c r="L66" s="20">
        <v>420</v>
      </c>
      <c r="M66" s="17">
        <v>3</v>
      </c>
    </row>
    <row r="67" spans="1:13" x14ac:dyDescent="0.25">
      <c r="A67" s="31" t="s">
        <v>145</v>
      </c>
      <c r="B67" s="32" t="s">
        <v>146</v>
      </c>
      <c r="C67" s="32" t="s">
        <v>23</v>
      </c>
      <c r="D67" s="32" t="s">
        <v>146</v>
      </c>
      <c r="E67" s="32" t="s">
        <v>23</v>
      </c>
      <c r="F67" s="32" t="s">
        <v>24</v>
      </c>
      <c r="G67" s="33">
        <v>185</v>
      </c>
      <c r="H67" s="32" t="s">
        <v>25</v>
      </c>
      <c r="I67" t="s">
        <v>26</v>
      </c>
      <c r="L67" s="20">
        <v>430</v>
      </c>
      <c r="M67" s="17">
        <v>2</v>
      </c>
    </row>
    <row r="68" spans="1:13" x14ac:dyDescent="0.25">
      <c r="A68" s="31" t="s">
        <v>147</v>
      </c>
      <c r="B68" s="32" t="s">
        <v>148</v>
      </c>
      <c r="C68" s="32" t="s">
        <v>23</v>
      </c>
      <c r="D68" s="32" t="s">
        <v>148</v>
      </c>
      <c r="E68" s="32" t="s">
        <v>23</v>
      </c>
      <c r="F68" s="32" t="s">
        <v>24</v>
      </c>
      <c r="G68" s="33">
        <v>571</v>
      </c>
      <c r="H68" s="32" t="s">
        <v>25</v>
      </c>
      <c r="I68" t="s">
        <v>26</v>
      </c>
      <c r="L68" s="20">
        <v>440</v>
      </c>
      <c r="M68" s="17">
        <v>1</v>
      </c>
    </row>
    <row r="69" spans="1:13" x14ac:dyDescent="0.25">
      <c r="A69" s="31" t="s">
        <v>149</v>
      </c>
      <c r="B69" s="32" t="s">
        <v>150</v>
      </c>
      <c r="C69" s="32" t="s">
        <v>23</v>
      </c>
      <c r="D69" s="32" t="s">
        <v>150</v>
      </c>
      <c r="E69" s="32" t="s">
        <v>23</v>
      </c>
      <c r="F69" s="32" t="s">
        <v>24</v>
      </c>
      <c r="G69" s="33">
        <v>193</v>
      </c>
      <c r="H69" s="32" t="s">
        <v>25</v>
      </c>
      <c r="I69" t="s">
        <v>26</v>
      </c>
      <c r="L69" s="20">
        <v>450</v>
      </c>
      <c r="M69" s="17">
        <v>3</v>
      </c>
    </row>
    <row r="70" spans="1:13" x14ac:dyDescent="0.25">
      <c r="A70" s="31" t="s">
        <v>151</v>
      </c>
      <c r="B70" s="32" t="s">
        <v>152</v>
      </c>
      <c r="C70" s="32" t="s">
        <v>23</v>
      </c>
      <c r="D70" s="32" t="s">
        <v>152</v>
      </c>
      <c r="E70" s="32" t="s">
        <v>23</v>
      </c>
      <c r="F70" s="32" t="s">
        <v>24</v>
      </c>
      <c r="G70" s="33">
        <v>590</v>
      </c>
      <c r="H70" s="32" t="s">
        <v>25</v>
      </c>
      <c r="I70" t="s">
        <v>26</v>
      </c>
      <c r="L70" s="20">
        <v>460</v>
      </c>
      <c r="M70" s="17">
        <v>1</v>
      </c>
    </row>
    <row r="71" spans="1:13" x14ac:dyDescent="0.25">
      <c r="A71" s="31" t="s">
        <v>153</v>
      </c>
      <c r="B71" s="32" t="s">
        <v>154</v>
      </c>
      <c r="C71" s="32" t="s">
        <v>23</v>
      </c>
      <c r="D71" s="32" t="s">
        <v>154</v>
      </c>
      <c r="E71" s="32" t="s">
        <v>23</v>
      </c>
      <c r="F71" s="32" t="s">
        <v>24</v>
      </c>
      <c r="G71" s="33">
        <v>231</v>
      </c>
      <c r="H71" s="32" t="s">
        <v>25</v>
      </c>
      <c r="I71" t="s">
        <v>26</v>
      </c>
      <c r="L71" s="20">
        <v>470</v>
      </c>
      <c r="M71" s="17">
        <v>0</v>
      </c>
    </row>
    <row r="72" spans="1:13" x14ac:dyDescent="0.25">
      <c r="A72" s="31" t="s">
        <v>155</v>
      </c>
      <c r="B72" s="32" t="s">
        <v>156</v>
      </c>
      <c r="C72" s="32" t="s">
        <v>23</v>
      </c>
      <c r="D72" s="32" t="s">
        <v>156</v>
      </c>
      <c r="E72" s="32" t="s">
        <v>23</v>
      </c>
      <c r="F72" s="32" t="s">
        <v>24</v>
      </c>
      <c r="G72" s="33">
        <v>473</v>
      </c>
      <c r="H72" s="32" t="s">
        <v>25</v>
      </c>
      <c r="I72" t="s">
        <v>26</v>
      </c>
      <c r="L72" s="20">
        <v>480</v>
      </c>
      <c r="M72" s="17">
        <v>1</v>
      </c>
    </row>
    <row r="73" spans="1:13" x14ac:dyDescent="0.25">
      <c r="A73" s="31" t="s">
        <v>157</v>
      </c>
      <c r="B73" s="32" t="s">
        <v>158</v>
      </c>
      <c r="C73" s="32" t="s">
        <v>23</v>
      </c>
      <c r="D73" s="32" t="s">
        <v>158</v>
      </c>
      <c r="E73" s="32" t="s">
        <v>23</v>
      </c>
      <c r="F73" s="32" t="s">
        <v>24</v>
      </c>
      <c r="G73" s="33">
        <v>340</v>
      </c>
      <c r="H73" s="32" t="s">
        <v>25</v>
      </c>
      <c r="I73" t="s">
        <v>26</v>
      </c>
      <c r="L73" s="20">
        <v>490</v>
      </c>
      <c r="M73" s="17">
        <v>1</v>
      </c>
    </row>
    <row r="74" spans="1:13" x14ac:dyDescent="0.25">
      <c r="A74" s="31" t="s">
        <v>159</v>
      </c>
      <c r="B74" s="32" t="s">
        <v>160</v>
      </c>
      <c r="C74" s="32" t="s">
        <v>23</v>
      </c>
      <c r="D74" s="32" t="s">
        <v>160</v>
      </c>
      <c r="E74" s="32" t="s">
        <v>23</v>
      </c>
      <c r="F74" s="32" t="s">
        <v>24</v>
      </c>
      <c r="G74" s="33">
        <v>357</v>
      </c>
      <c r="H74" s="32" t="s">
        <v>25</v>
      </c>
      <c r="I74" t="s">
        <v>26</v>
      </c>
      <c r="L74" s="20">
        <v>500</v>
      </c>
      <c r="M74" s="17">
        <v>2</v>
      </c>
    </row>
    <row r="75" spans="1:13" x14ac:dyDescent="0.25">
      <c r="A75" s="31" t="s">
        <v>161</v>
      </c>
      <c r="B75" s="32" t="s">
        <v>162</v>
      </c>
      <c r="C75" s="32" t="s">
        <v>23</v>
      </c>
      <c r="D75" s="32" t="s">
        <v>162</v>
      </c>
      <c r="E75" s="32" t="s">
        <v>23</v>
      </c>
      <c r="F75" s="32" t="s">
        <v>24</v>
      </c>
      <c r="G75" s="33">
        <v>416</v>
      </c>
      <c r="H75" s="32" t="s">
        <v>25</v>
      </c>
      <c r="I75" t="s">
        <v>26</v>
      </c>
      <c r="L75" s="20">
        <v>510</v>
      </c>
      <c r="M75" s="17">
        <v>1</v>
      </c>
    </row>
    <row r="76" spans="1:13" x14ac:dyDescent="0.25">
      <c r="A76" s="31" t="s">
        <v>163</v>
      </c>
      <c r="B76" s="32" t="s">
        <v>164</v>
      </c>
      <c r="C76" s="32" t="s">
        <v>23</v>
      </c>
      <c r="D76" s="32" t="s">
        <v>164</v>
      </c>
      <c r="E76" s="32" t="s">
        <v>23</v>
      </c>
      <c r="F76" s="32" t="s">
        <v>24</v>
      </c>
      <c r="G76" s="33">
        <v>456</v>
      </c>
      <c r="H76" s="32" t="s">
        <v>25</v>
      </c>
      <c r="I76" t="s">
        <v>26</v>
      </c>
      <c r="L76" s="20">
        <v>520</v>
      </c>
      <c r="M76" s="17">
        <v>1</v>
      </c>
    </row>
    <row r="77" spans="1:13" x14ac:dyDescent="0.25">
      <c r="A77" s="31" t="s">
        <v>165</v>
      </c>
      <c r="B77" s="32" t="s">
        <v>166</v>
      </c>
      <c r="C77" s="32" t="s">
        <v>23</v>
      </c>
      <c r="D77" s="32" t="s">
        <v>166</v>
      </c>
      <c r="E77" s="32" t="s">
        <v>23</v>
      </c>
      <c r="F77" s="32" t="s">
        <v>24</v>
      </c>
      <c r="G77" s="33">
        <v>420</v>
      </c>
      <c r="H77" s="32" t="s">
        <v>25</v>
      </c>
      <c r="I77" t="s">
        <v>26</v>
      </c>
      <c r="L77" s="20">
        <v>530</v>
      </c>
      <c r="M77" s="17">
        <v>0</v>
      </c>
    </row>
    <row r="78" spans="1:13" x14ac:dyDescent="0.25">
      <c r="A78" s="31" t="s">
        <v>167</v>
      </c>
      <c r="B78" s="32" t="s">
        <v>168</v>
      </c>
      <c r="C78" s="32" t="s">
        <v>23</v>
      </c>
      <c r="D78" s="32" t="s">
        <v>168</v>
      </c>
      <c r="E78" s="32" t="s">
        <v>23</v>
      </c>
      <c r="F78" s="32" t="s">
        <v>24</v>
      </c>
      <c r="G78" s="33">
        <v>194</v>
      </c>
      <c r="H78" s="32" t="s">
        <v>25</v>
      </c>
      <c r="I78" t="s">
        <v>26</v>
      </c>
      <c r="L78" s="20">
        <v>540</v>
      </c>
      <c r="M78" s="17">
        <v>1</v>
      </c>
    </row>
    <row r="79" spans="1:13" x14ac:dyDescent="0.25">
      <c r="A79" s="31" t="s">
        <v>169</v>
      </c>
      <c r="B79" s="32" t="s">
        <v>170</v>
      </c>
      <c r="C79" s="32" t="s">
        <v>23</v>
      </c>
      <c r="D79" s="32" t="s">
        <v>170</v>
      </c>
      <c r="E79" s="32" t="s">
        <v>23</v>
      </c>
      <c r="F79" s="32" t="s">
        <v>24</v>
      </c>
      <c r="G79" s="33">
        <v>147</v>
      </c>
      <c r="H79" s="32" t="s">
        <v>25</v>
      </c>
      <c r="I79" t="s">
        <v>26</v>
      </c>
      <c r="L79" s="20">
        <v>550</v>
      </c>
      <c r="M79" s="17">
        <v>2</v>
      </c>
    </row>
    <row r="80" spans="1:13" x14ac:dyDescent="0.25">
      <c r="A80" s="31" t="s">
        <v>171</v>
      </c>
      <c r="B80" s="32" t="s">
        <v>172</v>
      </c>
      <c r="C80" s="32" t="s">
        <v>23</v>
      </c>
      <c r="D80" s="32" t="s">
        <v>172</v>
      </c>
      <c r="E80" s="32" t="s">
        <v>23</v>
      </c>
      <c r="F80" s="32" t="s">
        <v>24</v>
      </c>
      <c r="G80" s="33">
        <v>537</v>
      </c>
      <c r="H80" s="32" t="s">
        <v>25</v>
      </c>
      <c r="I80" t="s">
        <v>26</v>
      </c>
      <c r="L80" s="20">
        <v>560</v>
      </c>
      <c r="M80" s="17">
        <v>1</v>
      </c>
    </row>
    <row r="81" spans="1:13" x14ac:dyDescent="0.25">
      <c r="A81" s="31" t="s">
        <v>173</v>
      </c>
      <c r="B81" s="32" t="s">
        <v>174</v>
      </c>
      <c r="C81" s="32" t="s">
        <v>23</v>
      </c>
      <c r="D81" s="32" t="s">
        <v>174</v>
      </c>
      <c r="E81" s="32" t="s">
        <v>23</v>
      </c>
      <c r="F81" s="32" t="s">
        <v>24</v>
      </c>
      <c r="G81" s="33">
        <v>556</v>
      </c>
      <c r="H81" s="32" t="s">
        <v>25</v>
      </c>
      <c r="I81" t="s">
        <v>26</v>
      </c>
      <c r="L81" s="20">
        <v>570</v>
      </c>
      <c r="M81" s="17">
        <v>0</v>
      </c>
    </row>
    <row r="82" spans="1:13" x14ac:dyDescent="0.25">
      <c r="A82" s="31" t="s">
        <v>175</v>
      </c>
      <c r="B82" s="32" t="s">
        <v>176</v>
      </c>
      <c r="C82" s="32" t="s">
        <v>23</v>
      </c>
      <c r="D82" s="32" t="s">
        <v>176</v>
      </c>
      <c r="E82" s="32" t="s">
        <v>23</v>
      </c>
      <c r="F82" s="32" t="s">
        <v>24</v>
      </c>
      <c r="G82" s="33">
        <v>161</v>
      </c>
      <c r="H82" s="32" t="s">
        <v>25</v>
      </c>
      <c r="I82" t="s">
        <v>26</v>
      </c>
      <c r="L82" s="20">
        <v>580</v>
      </c>
      <c r="M82" s="17">
        <v>1</v>
      </c>
    </row>
    <row r="83" spans="1:13" x14ac:dyDescent="0.25">
      <c r="A83" s="31" t="s">
        <v>177</v>
      </c>
      <c r="B83" s="32" t="s">
        <v>178</v>
      </c>
      <c r="C83" s="32" t="s">
        <v>23</v>
      </c>
      <c r="D83" s="32" t="s">
        <v>178</v>
      </c>
      <c r="E83" s="32" t="s">
        <v>23</v>
      </c>
      <c r="F83" s="32" t="s">
        <v>24</v>
      </c>
      <c r="G83" s="33">
        <v>398</v>
      </c>
      <c r="H83" s="32" t="s">
        <v>25</v>
      </c>
      <c r="I83" t="s">
        <v>26</v>
      </c>
      <c r="L83" s="20">
        <v>590</v>
      </c>
      <c r="M83" s="17">
        <v>2</v>
      </c>
    </row>
    <row r="84" spans="1:13" x14ac:dyDescent="0.25">
      <c r="A84" s="31" t="s">
        <v>179</v>
      </c>
      <c r="B84" s="32" t="s">
        <v>180</v>
      </c>
      <c r="C84" s="32" t="s">
        <v>23</v>
      </c>
      <c r="D84" s="32" t="s">
        <v>180</v>
      </c>
      <c r="E84" s="32" t="s">
        <v>23</v>
      </c>
      <c r="F84" s="32" t="s">
        <v>24</v>
      </c>
      <c r="G84" s="33">
        <v>269</v>
      </c>
      <c r="H84" s="32" t="s">
        <v>25</v>
      </c>
      <c r="I84" t="s">
        <v>26</v>
      </c>
      <c r="L84" s="20">
        <v>600</v>
      </c>
      <c r="M84" s="17">
        <v>0</v>
      </c>
    </row>
    <row r="85" spans="1:13" x14ac:dyDescent="0.25">
      <c r="A85" s="31" t="s">
        <v>181</v>
      </c>
      <c r="B85" s="32" t="s">
        <v>182</v>
      </c>
      <c r="C85" s="32" t="s">
        <v>23</v>
      </c>
      <c r="D85" s="32" t="s">
        <v>182</v>
      </c>
      <c r="E85" s="32" t="s">
        <v>23</v>
      </c>
      <c r="F85" s="32" t="s">
        <v>24</v>
      </c>
      <c r="G85" s="33">
        <v>382</v>
      </c>
      <c r="H85" s="32" t="s">
        <v>25</v>
      </c>
      <c r="I85" t="s">
        <v>26</v>
      </c>
      <c r="L85" s="20">
        <v>610</v>
      </c>
      <c r="M85" s="17">
        <v>0</v>
      </c>
    </row>
    <row r="86" spans="1:13" x14ac:dyDescent="0.25">
      <c r="A86" s="31" t="s">
        <v>183</v>
      </c>
      <c r="B86" s="32" t="s">
        <v>184</v>
      </c>
      <c r="C86" s="32" t="s">
        <v>23</v>
      </c>
      <c r="D86" s="32" t="s">
        <v>184</v>
      </c>
      <c r="E86" s="32" t="s">
        <v>23</v>
      </c>
      <c r="F86" s="32" t="s">
        <v>24</v>
      </c>
      <c r="G86" s="33">
        <v>442</v>
      </c>
      <c r="H86" s="32" t="s">
        <v>25</v>
      </c>
      <c r="I86" t="s">
        <v>26</v>
      </c>
      <c r="L86" s="20">
        <v>620</v>
      </c>
      <c r="M86" s="17">
        <v>0</v>
      </c>
    </row>
    <row r="87" spans="1:13" x14ac:dyDescent="0.25">
      <c r="A87" s="31" t="s">
        <v>185</v>
      </c>
      <c r="B87" s="32" t="s">
        <v>186</v>
      </c>
      <c r="C87" s="32" t="s">
        <v>23</v>
      </c>
      <c r="D87" s="32" t="s">
        <v>186</v>
      </c>
      <c r="E87" s="32" t="s">
        <v>23</v>
      </c>
      <c r="F87" s="32" t="s">
        <v>24</v>
      </c>
      <c r="G87" s="33">
        <v>143</v>
      </c>
      <c r="H87" s="32" t="s">
        <v>25</v>
      </c>
      <c r="I87" t="s">
        <v>26</v>
      </c>
      <c r="L87" s="20">
        <v>630</v>
      </c>
      <c r="M87" s="17">
        <v>0</v>
      </c>
    </row>
    <row r="88" spans="1:13" x14ac:dyDescent="0.25">
      <c r="A88" s="31" t="s">
        <v>187</v>
      </c>
      <c r="B88" s="32" t="s">
        <v>188</v>
      </c>
      <c r="C88" s="32" t="s">
        <v>23</v>
      </c>
      <c r="D88" s="32" t="s">
        <v>188</v>
      </c>
      <c r="E88" s="32" t="s">
        <v>23</v>
      </c>
      <c r="F88" s="32" t="s">
        <v>24</v>
      </c>
      <c r="G88" s="33">
        <v>260</v>
      </c>
      <c r="H88" s="32" t="s">
        <v>25</v>
      </c>
      <c r="I88" t="s">
        <v>26</v>
      </c>
      <c r="L88" s="20">
        <v>640</v>
      </c>
      <c r="M88" s="17">
        <v>0</v>
      </c>
    </row>
    <row r="89" spans="1:13" x14ac:dyDescent="0.25">
      <c r="A89" s="31" t="s">
        <v>189</v>
      </c>
      <c r="B89" s="32" t="s">
        <v>190</v>
      </c>
      <c r="C89" s="32" t="s">
        <v>23</v>
      </c>
      <c r="D89" s="32" t="s">
        <v>190</v>
      </c>
      <c r="E89" s="32" t="s">
        <v>23</v>
      </c>
      <c r="F89" s="32" t="s">
        <v>24</v>
      </c>
      <c r="G89" s="33">
        <v>236</v>
      </c>
      <c r="H89" s="32" t="s">
        <v>25</v>
      </c>
      <c r="I89" t="s">
        <v>26</v>
      </c>
      <c r="L89" s="20">
        <v>650</v>
      </c>
      <c r="M89" s="17">
        <v>0</v>
      </c>
    </row>
    <row r="90" spans="1:13" x14ac:dyDescent="0.25">
      <c r="A90" s="31" t="s">
        <v>191</v>
      </c>
      <c r="B90" s="32" t="s">
        <v>192</v>
      </c>
      <c r="C90" s="32" t="s">
        <v>23</v>
      </c>
      <c r="D90" s="32" t="s">
        <v>192</v>
      </c>
      <c r="E90" s="32" t="s">
        <v>23</v>
      </c>
      <c r="F90" s="32" t="s">
        <v>24</v>
      </c>
      <c r="G90" s="33">
        <v>172</v>
      </c>
      <c r="H90" s="32" t="s">
        <v>25</v>
      </c>
      <c r="I90" t="s">
        <v>26</v>
      </c>
      <c r="L90" s="20">
        <v>660</v>
      </c>
      <c r="M90" s="17">
        <v>1</v>
      </c>
    </row>
    <row r="91" spans="1:13" x14ac:dyDescent="0.25">
      <c r="A91" s="31" t="s">
        <v>193</v>
      </c>
      <c r="B91" s="32" t="s">
        <v>194</v>
      </c>
      <c r="C91" s="32" t="s">
        <v>23</v>
      </c>
      <c r="D91" s="32" t="s">
        <v>194</v>
      </c>
      <c r="E91" s="32" t="s">
        <v>23</v>
      </c>
      <c r="F91" s="32" t="s">
        <v>24</v>
      </c>
      <c r="G91" s="33">
        <v>206</v>
      </c>
      <c r="H91" s="32" t="s">
        <v>25</v>
      </c>
      <c r="I91" t="s">
        <v>26</v>
      </c>
      <c r="L91" s="20">
        <v>670</v>
      </c>
      <c r="M91" s="17">
        <v>0</v>
      </c>
    </row>
    <row r="92" spans="1:13" x14ac:dyDescent="0.25">
      <c r="A92" s="31" t="s">
        <v>195</v>
      </c>
      <c r="B92" s="32" t="s">
        <v>196</v>
      </c>
      <c r="C92" s="32" t="s">
        <v>23</v>
      </c>
      <c r="D92" s="32" t="s">
        <v>196</v>
      </c>
      <c r="E92" s="32" t="s">
        <v>23</v>
      </c>
      <c r="F92" s="32" t="s">
        <v>24</v>
      </c>
      <c r="G92" s="33">
        <v>127</v>
      </c>
      <c r="H92" s="32" t="s">
        <v>25</v>
      </c>
      <c r="I92" t="s">
        <v>26</v>
      </c>
      <c r="L92" s="20">
        <v>680</v>
      </c>
      <c r="M92" s="17">
        <v>0</v>
      </c>
    </row>
    <row r="93" spans="1:13" x14ac:dyDescent="0.25">
      <c r="A93" s="31" t="s">
        <v>197</v>
      </c>
      <c r="B93" s="32" t="s">
        <v>198</v>
      </c>
      <c r="C93" s="32" t="s">
        <v>23</v>
      </c>
      <c r="D93" s="32" t="s">
        <v>198</v>
      </c>
      <c r="E93" s="32" t="s">
        <v>23</v>
      </c>
      <c r="F93" s="32" t="s">
        <v>24</v>
      </c>
      <c r="G93" s="33">
        <v>256</v>
      </c>
      <c r="H93" s="32" t="s">
        <v>25</v>
      </c>
      <c r="I93" t="s">
        <v>26</v>
      </c>
      <c r="L93" s="20">
        <v>690</v>
      </c>
      <c r="M93" s="17">
        <v>0</v>
      </c>
    </row>
    <row r="94" spans="1:13" x14ac:dyDescent="0.25">
      <c r="A94" s="31" t="s">
        <v>199</v>
      </c>
      <c r="B94" s="32" t="s">
        <v>200</v>
      </c>
      <c r="C94" s="32" t="s">
        <v>23</v>
      </c>
      <c r="D94" s="32" t="s">
        <v>200</v>
      </c>
      <c r="E94" s="32" t="s">
        <v>23</v>
      </c>
      <c r="F94" s="32" t="s">
        <v>24</v>
      </c>
      <c r="G94" s="33">
        <v>92</v>
      </c>
      <c r="H94" s="32" t="s">
        <v>25</v>
      </c>
      <c r="I94" t="s">
        <v>26</v>
      </c>
      <c r="L94" s="20">
        <v>700</v>
      </c>
      <c r="M94" s="17">
        <v>0</v>
      </c>
    </row>
    <row r="95" spans="1:13" x14ac:dyDescent="0.25">
      <c r="A95" s="31" t="s">
        <v>201</v>
      </c>
      <c r="B95" s="32" t="s">
        <v>202</v>
      </c>
      <c r="C95" s="32" t="s">
        <v>23</v>
      </c>
      <c r="D95" s="32" t="s">
        <v>202</v>
      </c>
      <c r="E95" s="32" t="s">
        <v>23</v>
      </c>
      <c r="F95" s="32" t="s">
        <v>24</v>
      </c>
      <c r="G95" s="33">
        <v>138</v>
      </c>
      <c r="H95" s="32" t="s">
        <v>25</v>
      </c>
      <c r="I95" t="s">
        <v>26</v>
      </c>
      <c r="L95" s="20">
        <v>710</v>
      </c>
      <c r="M95" s="17">
        <v>0</v>
      </c>
    </row>
    <row r="96" spans="1:13" x14ac:dyDescent="0.25">
      <c r="A96" s="31" t="s">
        <v>203</v>
      </c>
      <c r="B96" s="32" t="s">
        <v>204</v>
      </c>
      <c r="C96" s="32" t="s">
        <v>23</v>
      </c>
      <c r="D96" s="32" t="s">
        <v>204</v>
      </c>
      <c r="E96" s="32" t="s">
        <v>23</v>
      </c>
      <c r="F96" s="32" t="s">
        <v>24</v>
      </c>
      <c r="G96" s="33">
        <v>284</v>
      </c>
      <c r="H96" s="32" t="s">
        <v>25</v>
      </c>
      <c r="I96" t="s">
        <v>26</v>
      </c>
      <c r="L96" s="20">
        <v>720</v>
      </c>
      <c r="M96" s="17">
        <v>0</v>
      </c>
    </row>
    <row r="97" spans="1:13" x14ac:dyDescent="0.25">
      <c r="A97" s="31" t="s">
        <v>205</v>
      </c>
      <c r="B97" s="32" t="s">
        <v>206</v>
      </c>
      <c r="C97" s="32" t="s">
        <v>23</v>
      </c>
      <c r="D97" s="32" t="s">
        <v>206</v>
      </c>
      <c r="E97" s="32" t="s">
        <v>23</v>
      </c>
      <c r="F97" s="32" t="s">
        <v>24</v>
      </c>
      <c r="G97" s="33">
        <v>197</v>
      </c>
      <c r="H97" s="32" t="s">
        <v>25</v>
      </c>
      <c r="I97" t="s">
        <v>26</v>
      </c>
      <c r="L97" s="20">
        <v>730</v>
      </c>
      <c r="M97" s="17">
        <v>0</v>
      </c>
    </row>
    <row r="98" spans="1:13" x14ac:dyDescent="0.25">
      <c r="A98" s="31" t="s">
        <v>207</v>
      </c>
      <c r="B98" s="32" t="s">
        <v>208</v>
      </c>
      <c r="C98" s="32" t="s">
        <v>23</v>
      </c>
      <c r="D98" s="32" t="s">
        <v>208</v>
      </c>
      <c r="E98" s="32" t="s">
        <v>23</v>
      </c>
      <c r="F98" s="32" t="s">
        <v>24</v>
      </c>
      <c r="G98" s="33">
        <v>136</v>
      </c>
      <c r="H98" s="32" t="s">
        <v>25</v>
      </c>
      <c r="I98" t="s">
        <v>26</v>
      </c>
      <c r="L98" s="20">
        <v>740</v>
      </c>
      <c r="M98" s="17">
        <v>0</v>
      </c>
    </row>
    <row r="99" spans="1:13" x14ac:dyDescent="0.25">
      <c r="A99" s="31" t="s">
        <v>209</v>
      </c>
      <c r="B99" s="32" t="s">
        <v>210</v>
      </c>
      <c r="C99" s="32" t="s">
        <v>23</v>
      </c>
      <c r="D99" s="32" t="s">
        <v>210</v>
      </c>
      <c r="E99" s="32" t="s">
        <v>23</v>
      </c>
      <c r="F99" s="32" t="s">
        <v>24</v>
      </c>
      <c r="G99" s="33">
        <v>230</v>
      </c>
      <c r="H99" s="32" t="s">
        <v>25</v>
      </c>
      <c r="I99" t="s">
        <v>26</v>
      </c>
      <c r="L99" s="20">
        <v>750</v>
      </c>
      <c r="M99" s="17">
        <v>0</v>
      </c>
    </row>
    <row r="100" spans="1:13" x14ac:dyDescent="0.25">
      <c r="A100" s="31" t="s">
        <v>211</v>
      </c>
      <c r="B100" s="32" t="s">
        <v>212</v>
      </c>
      <c r="C100" s="32" t="s">
        <v>23</v>
      </c>
      <c r="D100" s="32" t="s">
        <v>212</v>
      </c>
      <c r="E100" s="32" t="s">
        <v>23</v>
      </c>
      <c r="F100" s="32" t="s">
        <v>24</v>
      </c>
      <c r="G100" s="33">
        <v>88</v>
      </c>
      <c r="H100" s="32" t="s">
        <v>25</v>
      </c>
      <c r="I100" t="s">
        <v>26</v>
      </c>
      <c r="L100" s="20">
        <v>760</v>
      </c>
      <c r="M100" s="17">
        <v>0</v>
      </c>
    </row>
    <row r="101" spans="1:13" x14ac:dyDescent="0.25">
      <c r="A101" s="31" t="s">
        <v>213</v>
      </c>
      <c r="B101" s="32" t="s">
        <v>214</v>
      </c>
      <c r="C101" s="32" t="s">
        <v>23</v>
      </c>
      <c r="D101" s="32" t="s">
        <v>214</v>
      </c>
      <c r="E101" s="32" t="s">
        <v>23</v>
      </c>
      <c r="F101" s="32" t="s">
        <v>24</v>
      </c>
      <c r="G101" s="33">
        <v>176</v>
      </c>
      <c r="H101" s="32" t="s">
        <v>25</v>
      </c>
      <c r="I101" t="s">
        <v>26</v>
      </c>
      <c r="L101" s="20">
        <v>770</v>
      </c>
      <c r="M101" s="17">
        <v>0</v>
      </c>
    </row>
    <row r="102" spans="1:13" x14ac:dyDescent="0.25">
      <c r="A102" s="31" t="s">
        <v>215</v>
      </c>
      <c r="B102" s="32" t="s">
        <v>216</v>
      </c>
      <c r="C102" s="32" t="s">
        <v>23</v>
      </c>
      <c r="D102" s="32" t="s">
        <v>216</v>
      </c>
      <c r="E102" s="32" t="s">
        <v>23</v>
      </c>
      <c r="F102" s="32" t="s">
        <v>24</v>
      </c>
      <c r="G102" s="33">
        <v>40</v>
      </c>
      <c r="H102" s="32" t="s">
        <v>25</v>
      </c>
      <c r="I102" t="s">
        <v>26</v>
      </c>
      <c r="L102" s="20">
        <v>780</v>
      </c>
      <c r="M102" s="17">
        <v>0</v>
      </c>
    </row>
    <row r="103" spans="1:13" x14ac:dyDescent="0.25">
      <c r="A103" s="31" t="s">
        <v>217</v>
      </c>
      <c r="B103" s="32" t="s">
        <v>218</v>
      </c>
      <c r="C103" s="32" t="s">
        <v>23</v>
      </c>
      <c r="D103" s="32" t="s">
        <v>218</v>
      </c>
      <c r="E103" s="32" t="s">
        <v>23</v>
      </c>
      <c r="F103" s="32" t="s">
        <v>24</v>
      </c>
      <c r="G103" s="33">
        <v>157</v>
      </c>
      <c r="H103" s="32" t="s">
        <v>25</v>
      </c>
      <c r="I103" t="s">
        <v>26</v>
      </c>
      <c r="L103" s="20">
        <v>790</v>
      </c>
      <c r="M103" s="17">
        <v>0</v>
      </c>
    </row>
    <row r="104" spans="1:13" x14ac:dyDescent="0.25">
      <c r="A104" s="31" t="s">
        <v>219</v>
      </c>
      <c r="B104" s="32" t="s">
        <v>220</v>
      </c>
      <c r="C104" s="32" t="s">
        <v>23</v>
      </c>
      <c r="D104" s="32" t="s">
        <v>220</v>
      </c>
      <c r="E104" s="32" t="s">
        <v>23</v>
      </c>
      <c r="F104" s="32" t="s">
        <v>24</v>
      </c>
      <c r="G104" s="33">
        <v>94</v>
      </c>
      <c r="H104" s="32" t="s">
        <v>25</v>
      </c>
      <c r="I104" t="s">
        <v>26</v>
      </c>
      <c r="L104" s="20">
        <v>800</v>
      </c>
      <c r="M104" s="17">
        <v>1</v>
      </c>
    </row>
    <row r="105" spans="1:13" x14ac:dyDescent="0.25">
      <c r="A105" s="31" t="s">
        <v>221</v>
      </c>
      <c r="B105" s="32" t="s">
        <v>222</v>
      </c>
      <c r="C105" s="32" t="s">
        <v>23</v>
      </c>
      <c r="D105" s="32" t="s">
        <v>222</v>
      </c>
      <c r="E105" s="32" t="s">
        <v>23</v>
      </c>
      <c r="F105" s="32" t="s">
        <v>24</v>
      </c>
      <c r="G105" s="33">
        <v>168</v>
      </c>
      <c r="H105" s="32" t="s">
        <v>25</v>
      </c>
      <c r="I105" t="s">
        <v>26</v>
      </c>
      <c r="L105" s="20">
        <v>810</v>
      </c>
      <c r="M105" s="17">
        <v>0</v>
      </c>
    </row>
    <row r="106" spans="1:13" x14ac:dyDescent="0.25">
      <c r="A106" s="31" t="s">
        <v>223</v>
      </c>
      <c r="B106" s="32" t="s">
        <v>224</v>
      </c>
      <c r="C106" s="32" t="s">
        <v>23</v>
      </c>
      <c r="D106" s="32" t="s">
        <v>224</v>
      </c>
      <c r="E106" s="32" t="s">
        <v>23</v>
      </c>
      <c r="F106" s="32" t="s">
        <v>24</v>
      </c>
      <c r="G106" s="33">
        <v>171</v>
      </c>
      <c r="H106" s="32" t="s">
        <v>25</v>
      </c>
      <c r="I106" t="s">
        <v>26</v>
      </c>
      <c r="L106" s="20">
        <v>820</v>
      </c>
      <c r="M106" s="17">
        <v>0</v>
      </c>
    </row>
    <row r="107" spans="1:13" x14ac:dyDescent="0.25">
      <c r="A107" s="31" t="s">
        <v>225</v>
      </c>
      <c r="B107" s="32" t="s">
        <v>226</v>
      </c>
      <c r="C107" s="32" t="s">
        <v>23</v>
      </c>
      <c r="D107" s="32" t="s">
        <v>226</v>
      </c>
      <c r="E107" s="32" t="s">
        <v>23</v>
      </c>
      <c r="F107" s="32" t="s">
        <v>24</v>
      </c>
      <c r="G107" s="33">
        <v>177</v>
      </c>
      <c r="H107" s="32" t="s">
        <v>25</v>
      </c>
      <c r="I107" t="s">
        <v>26</v>
      </c>
      <c r="L107" s="20">
        <v>830</v>
      </c>
      <c r="M107" s="17">
        <v>1</v>
      </c>
    </row>
    <row r="108" spans="1:13" x14ac:dyDescent="0.25">
      <c r="A108" s="31" t="s">
        <v>227</v>
      </c>
      <c r="B108" s="32" t="s">
        <v>228</v>
      </c>
      <c r="C108" s="32" t="s">
        <v>23</v>
      </c>
      <c r="D108" s="32" t="s">
        <v>228</v>
      </c>
      <c r="E108" s="32" t="s">
        <v>23</v>
      </c>
      <c r="F108" s="32" t="s">
        <v>24</v>
      </c>
      <c r="G108" s="33">
        <v>134</v>
      </c>
      <c r="H108" s="32" t="s">
        <v>25</v>
      </c>
      <c r="I108" t="s">
        <v>26</v>
      </c>
      <c r="L108" s="20">
        <v>840</v>
      </c>
      <c r="M108" s="17">
        <v>0</v>
      </c>
    </row>
    <row r="109" spans="1:13" x14ac:dyDescent="0.25">
      <c r="A109" s="31" t="s">
        <v>229</v>
      </c>
      <c r="B109" s="32" t="s">
        <v>42</v>
      </c>
      <c r="C109" s="32" t="s">
        <v>23</v>
      </c>
      <c r="D109" s="32" t="s">
        <v>42</v>
      </c>
      <c r="E109" s="32" t="s">
        <v>23</v>
      </c>
      <c r="F109" s="32" t="s">
        <v>24</v>
      </c>
      <c r="G109" s="33">
        <v>306</v>
      </c>
      <c r="H109" s="32" t="s">
        <v>25</v>
      </c>
      <c r="I109" t="s">
        <v>26</v>
      </c>
      <c r="L109" s="20">
        <v>850</v>
      </c>
      <c r="M109" s="17">
        <v>0</v>
      </c>
    </row>
    <row r="110" spans="1:13" x14ac:dyDescent="0.25">
      <c r="A110" s="31" t="s">
        <v>230</v>
      </c>
      <c r="B110" s="32" t="s">
        <v>231</v>
      </c>
      <c r="C110" s="32" t="s">
        <v>23</v>
      </c>
      <c r="D110" s="32" t="s">
        <v>231</v>
      </c>
      <c r="E110" s="32" t="s">
        <v>23</v>
      </c>
      <c r="F110" s="32" t="s">
        <v>24</v>
      </c>
      <c r="G110" s="33">
        <v>185</v>
      </c>
      <c r="H110" s="32" t="s">
        <v>25</v>
      </c>
      <c r="I110" t="s">
        <v>26</v>
      </c>
      <c r="L110" s="20">
        <v>860</v>
      </c>
      <c r="M110" s="17">
        <v>0</v>
      </c>
    </row>
    <row r="111" spans="1:13" x14ac:dyDescent="0.25">
      <c r="A111" s="31" t="s">
        <v>232</v>
      </c>
      <c r="B111" s="32" t="s">
        <v>233</v>
      </c>
      <c r="C111" s="32" t="s">
        <v>23</v>
      </c>
      <c r="D111" s="32" t="s">
        <v>233</v>
      </c>
      <c r="E111" s="32" t="s">
        <v>23</v>
      </c>
      <c r="F111" s="32" t="s">
        <v>24</v>
      </c>
      <c r="G111" s="33">
        <v>341</v>
      </c>
      <c r="H111" s="32" t="s">
        <v>25</v>
      </c>
      <c r="I111" t="s">
        <v>26</v>
      </c>
      <c r="L111" s="20">
        <v>870</v>
      </c>
      <c r="M111" s="17">
        <v>0</v>
      </c>
    </row>
    <row r="112" spans="1:13" x14ac:dyDescent="0.25">
      <c r="A112" s="31" t="s">
        <v>234</v>
      </c>
      <c r="B112" s="32" t="s">
        <v>235</v>
      </c>
      <c r="C112" s="32" t="s">
        <v>23</v>
      </c>
      <c r="D112" s="32" t="s">
        <v>235</v>
      </c>
      <c r="E112" s="32" t="s">
        <v>23</v>
      </c>
      <c r="F112" s="32" t="s">
        <v>24</v>
      </c>
      <c r="G112" s="33">
        <v>358</v>
      </c>
      <c r="H112" s="32" t="s">
        <v>25</v>
      </c>
      <c r="I112" t="s">
        <v>26</v>
      </c>
      <c r="L112" s="20">
        <v>880</v>
      </c>
      <c r="M112" s="17">
        <v>0</v>
      </c>
    </row>
    <row r="113" spans="1:13" x14ac:dyDescent="0.25">
      <c r="A113" s="31" t="s">
        <v>236</v>
      </c>
      <c r="B113" s="32" t="s">
        <v>237</v>
      </c>
      <c r="C113" s="32" t="s">
        <v>23</v>
      </c>
      <c r="D113" s="32" t="s">
        <v>237</v>
      </c>
      <c r="E113" s="32" t="s">
        <v>23</v>
      </c>
      <c r="F113" s="32" t="s">
        <v>24</v>
      </c>
      <c r="G113" s="33">
        <v>159</v>
      </c>
      <c r="H113" s="32" t="s">
        <v>25</v>
      </c>
      <c r="I113" t="s">
        <v>26</v>
      </c>
      <c r="L113" s="20">
        <v>890</v>
      </c>
      <c r="M113" s="17">
        <v>0</v>
      </c>
    </row>
    <row r="114" spans="1:13" x14ac:dyDescent="0.25">
      <c r="A114" s="31" t="s">
        <v>238</v>
      </c>
      <c r="B114" s="32" t="s">
        <v>239</v>
      </c>
      <c r="C114" s="32" t="s">
        <v>23</v>
      </c>
      <c r="D114" s="32" t="s">
        <v>239</v>
      </c>
      <c r="E114" s="32" t="s">
        <v>23</v>
      </c>
      <c r="F114" s="32" t="s">
        <v>24</v>
      </c>
      <c r="G114" s="33">
        <v>273</v>
      </c>
      <c r="H114" s="32" t="s">
        <v>25</v>
      </c>
      <c r="I114" t="s">
        <v>26</v>
      </c>
      <c r="L114" s="20">
        <v>900</v>
      </c>
      <c r="M114" s="17">
        <v>0</v>
      </c>
    </row>
    <row r="115" spans="1:13" x14ac:dyDescent="0.25">
      <c r="A115" s="31" t="s">
        <v>240</v>
      </c>
      <c r="B115" s="32" t="s">
        <v>241</v>
      </c>
      <c r="C115" s="32" t="s">
        <v>23</v>
      </c>
      <c r="D115" s="32" t="s">
        <v>241</v>
      </c>
      <c r="E115" s="32" t="s">
        <v>23</v>
      </c>
      <c r="F115" s="32" t="s">
        <v>24</v>
      </c>
      <c r="G115" s="33">
        <v>98</v>
      </c>
      <c r="H115" s="32" t="s">
        <v>25</v>
      </c>
      <c r="I115" t="s">
        <v>26</v>
      </c>
      <c r="L115" s="20">
        <v>910</v>
      </c>
      <c r="M115" s="17">
        <v>0</v>
      </c>
    </row>
    <row r="116" spans="1:13" x14ac:dyDescent="0.25">
      <c r="A116" s="31" t="s">
        <v>242</v>
      </c>
      <c r="B116" s="32" t="s">
        <v>243</v>
      </c>
      <c r="C116" s="32" t="s">
        <v>23</v>
      </c>
      <c r="D116" s="32" t="s">
        <v>243</v>
      </c>
      <c r="E116" s="32" t="s">
        <v>23</v>
      </c>
      <c r="F116" s="32" t="s">
        <v>24</v>
      </c>
      <c r="G116" s="33">
        <v>418</v>
      </c>
      <c r="H116" s="32" t="s">
        <v>25</v>
      </c>
      <c r="I116" t="s">
        <v>26</v>
      </c>
      <c r="L116" s="20">
        <v>920</v>
      </c>
      <c r="M116" s="17">
        <v>0</v>
      </c>
    </row>
    <row r="117" spans="1:13" x14ac:dyDescent="0.25">
      <c r="A117" s="31" t="s">
        <v>244</v>
      </c>
      <c r="B117" s="32" t="s">
        <v>245</v>
      </c>
      <c r="C117" s="32" t="s">
        <v>23</v>
      </c>
      <c r="D117" s="32" t="s">
        <v>245</v>
      </c>
      <c r="E117" s="32" t="s">
        <v>23</v>
      </c>
      <c r="F117" s="32" t="s">
        <v>24</v>
      </c>
      <c r="G117" s="33">
        <v>193</v>
      </c>
      <c r="H117" s="32" t="s">
        <v>25</v>
      </c>
      <c r="I117" t="s">
        <v>26</v>
      </c>
      <c r="L117" s="20">
        <v>930</v>
      </c>
      <c r="M117" s="17">
        <v>0</v>
      </c>
    </row>
    <row r="118" spans="1:13" x14ac:dyDescent="0.25">
      <c r="A118" s="31" t="s">
        <v>246</v>
      </c>
      <c r="B118" s="32" t="s">
        <v>247</v>
      </c>
      <c r="C118" s="32" t="s">
        <v>23</v>
      </c>
      <c r="D118" s="32" t="s">
        <v>247</v>
      </c>
      <c r="E118" s="32" t="s">
        <v>23</v>
      </c>
      <c r="F118" s="32" t="s">
        <v>24</v>
      </c>
      <c r="G118" s="33">
        <v>310</v>
      </c>
      <c r="H118" s="32" t="s">
        <v>25</v>
      </c>
      <c r="I118" t="s">
        <v>26</v>
      </c>
      <c r="L118" s="20">
        <v>940</v>
      </c>
      <c r="M118" s="17">
        <v>0</v>
      </c>
    </row>
    <row r="119" spans="1:13" x14ac:dyDescent="0.25">
      <c r="A119" s="31" t="s">
        <v>248</v>
      </c>
      <c r="B119" s="32" t="s">
        <v>249</v>
      </c>
      <c r="C119" s="32" t="s">
        <v>23</v>
      </c>
      <c r="D119" s="32" t="s">
        <v>249</v>
      </c>
      <c r="E119" s="32" t="s">
        <v>23</v>
      </c>
      <c r="F119" s="32" t="s">
        <v>24</v>
      </c>
      <c r="G119" s="33">
        <v>372</v>
      </c>
      <c r="H119" s="32" t="s">
        <v>25</v>
      </c>
      <c r="I119" t="s">
        <v>26</v>
      </c>
      <c r="L119" s="20">
        <v>950</v>
      </c>
      <c r="M119" s="17">
        <v>0</v>
      </c>
    </row>
    <row r="120" spans="1:13" x14ac:dyDescent="0.25">
      <c r="A120" s="31" t="s">
        <v>250</v>
      </c>
      <c r="B120" s="32" t="s">
        <v>251</v>
      </c>
      <c r="C120" s="32" t="s">
        <v>23</v>
      </c>
      <c r="D120" s="32" t="s">
        <v>251</v>
      </c>
      <c r="E120" s="32" t="s">
        <v>23</v>
      </c>
      <c r="F120" s="32" t="s">
        <v>24</v>
      </c>
      <c r="G120" s="33">
        <v>114</v>
      </c>
      <c r="H120" s="32" t="s">
        <v>25</v>
      </c>
      <c r="I120" t="s">
        <v>26</v>
      </c>
      <c r="L120" s="20">
        <v>960</v>
      </c>
      <c r="M120" s="17">
        <v>0</v>
      </c>
    </row>
    <row r="121" spans="1:13" x14ac:dyDescent="0.25">
      <c r="A121" s="31" t="s">
        <v>252</v>
      </c>
      <c r="B121" s="32" t="s">
        <v>253</v>
      </c>
      <c r="C121" s="32" t="s">
        <v>23</v>
      </c>
      <c r="D121" s="32" t="s">
        <v>253</v>
      </c>
      <c r="E121" s="32" t="s">
        <v>23</v>
      </c>
      <c r="F121" s="32" t="s">
        <v>24</v>
      </c>
      <c r="G121" s="33">
        <v>54</v>
      </c>
      <c r="H121" s="32" t="s">
        <v>25</v>
      </c>
      <c r="I121" t="s">
        <v>26</v>
      </c>
      <c r="L121" s="20">
        <v>970</v>
      </c>
      <c r="M121" s="17">
        <v>0</v>
      </c>
    </row>
    <row r="122" spans="1:13" x14ac:dyDescent="0.25">
      <c r="A122" s="31" t="s">
        <v>254</v>
      </c>
      <c r="B122" s="32" t="s">
        <v>255</v>
      </c>
      <c r="C122" s="32" t="s">
        <v>23</v>
      </c>
      <c r="D122" s="32" t="s">
        <v>255</v>
      </c>
      <c r="E122" s="32" t="s">
        <v>23</v>
      </c>
      <c r="F122" s="32" t="s">
        <v>24</v>
      </c>
      <c r="G122" s="33">
        <v>105</v>
      </c>
      <c r="H122" s="32" t="s">
        <v>25</v>
      </c>
      <c r="I122" t="s">
        <v>26</v>
      </c>
      <c r="L122" s="20">
        <v>980</v>
      </c>
      <c r="M122" s="17">
        <v>0</v>
      </c>
    </row>
    <row r="123" spans="1:13" x14ac:dyDescent="0.25">
      <c r="A123" s="31" t="s">
        <v>256</v>
      </c>
      <c r="B123" s="32" t="s">
        <v>257</v>
      </c>
      <c r="C123" s="32" t="s">
        <v>23</v>
      </c>
      <c r="D123" s="32" t="s">
        <v>257</v>
      </c>
      <c r="E123" s="32" t="s">
        <v>23</v>
      </c>
      <c r="F123" s="32" t="s">
        <v>24</v>
      </c>
      <c r="G123" s="33">
        <v>237</v>
      </c>
      <c r="H123" s="32" t="s">
        <v>25</v>
      </c>
      <c r="I123" t="s">
        <v>26</v>
      </c>
      <c r="L123" s="20">
        <v>990</v>
      </c>
      <c r="M123" s="17">
        <v>0</v>
      </c>
    </row>
    <row r="124" spans="1:13" x14ac:dyDescent="0.25">
      <c r="A124" s="31" t="s">
        <v>258</v>
      </c>
      <c r="B124" s="32" t="s">
        <v>259</v>
      </c>
      <c r="C124" s="32" t="s">
        <v>23</v>
      </c>
      <c r="D124" s="32" t="s">
        <v>259</v>
      </c>
      <c r="E124" s="32" t="s">
        <v>23</v>
      </c>
      <c r="F124" s="32" t="s">
        <v>24</v>
      </c>
      <c r="G124" s="33">
        <v>282</v>
      </c>
      <c r="H124" s="32" t="s">
        <v>25</v>
      </c>
      <c r="I124" t="s">
        <v>26</v>
      </c>
      <c r="L124" s="20">
        <v>1000</v>
      </c>
      <c r="M124" s="17">
        <v>0</v>
      </c>
    </row>
    <row r="125" spans="1:13" x14ac:dyDescent="0.25">
      <c r="A125" s="31" t="s">
        <v>260</v>
      </c>
      <c r="B125" s="32" t="s">
        <v>261</v>
      </c>
      <c r="C125" s="32" t="s">
        <v>23</v>
      </c>
      <c r="D125" s="32" t="s">
        <v>261</v>
      </c>
      <c r="E125" s="32" t="s">
        <v>23</v>
      </c>
      <c r="F125" s="32" t="s">
        <v>24</v>
      </c>
      <c r="G125" s="33">
        <v>437</v>
      </c>
      <c r="H125" s="32" t="s">
        <v>25</v>
      </c>
      <c r="I125" t="s">
        <v>26</v>
      </c>
      <c r="L125" s="20">
        <v>1010</v>
      </c>
      <c r="M125" s="17">
        <v>0</v>
      </c>
    </row>
    <row r="126" spans="1:13" x14ac:dyDescent="0.25">
      <c r="A126" s="31" t="s">
        <v>262</v>
      </c>
      <c r="B126" s="32" t="s">
        <v>263</v>
      </c>
      <c r="C126" s="32" t="s">
        <v>23</v>
      </c>
      <c r="D126" s="32" t="s">
        <v>263</v>
      </c>
      <c r="E126" s="32" t="s">
        <v>23</v>
      </c>
      <c r="F126" s="32" t="s">
        <v>24</v>
      </c>
      <c r="G126" s="33">
        <v>105</v>
      </c>
      <c r="H126" s="32" t="s">
        <v>25</v>
      </c>
      <c r="I126" t="s">
        <v>26</v>
      </c>
      <c r="L126" s="20">
        <v>1020</v>
      </c>
      <c r="M126" s="17">
        <v>0</v>
      </c>
    </row>
    <row r="127" spans="1:13" x14ac:dyDescent="0.25">
      <c r="A127" s="31" t="s">
        <v>264</v>
      </c>
      <c r="B127" s="32" t="s">
        <v>265</v>
      </c>
      <c r="C127" s="32" t="s">
        <v>23</v>
      </c>
      <c r="D127" s="32" t="s">
        <v>265</v>
      </c>
      <c r="E127" s="32" t="s">
        <v>23</v>
      </c>
      <c r="F127" s="32" t="s">
        <v>24</v>
      </c>
      <c r="G127" s="33">
        <v>280</v>
      </c>
      <c r="H127" s="32" t="s">
        <v>25</v>
      </c>
      <c r="I127" t="s">
        <v>26</v>
      </c>
      <c r="L127" s="20">
        <v>1030</v>
      </c>
      <c r="M127" s="17">
        <v>0</v>
      </c>
    </row>
    <row r="128" spans="1:13" x14ac:dyDescent="0.25">
      <c r="A128" s="31" t="s">
        <v>266</v>
      </c>
      <c r="B128" s="32" t="s">
        <v>267</v>
      </c>
      <c r="C128" s="32" t="s">
        <v>23</v>
      </c>
      <c r="D128" s="32" t="s">
        <v>267</v>
      </c>
      <c r="E128" s="32" t="s">
        <v>23</v>
      </c>
      <c r="F128" s="32" t="s">
        <v>24</v>
      </c>
      <c r="G128" s="33">
        <v>64</v>
      </c>
      <c r="H128" s="32" t="s">
        <v>25</v>
      </c>
      <c r="I128" t="s">
        <v>26</v>
      </c>
      <c r="L128" s="20">
        <v>1040</v>
      </c>
      <c r="M128" s="17">
        <v>0</v>
      </c>
    </row>
    <row r="129" spans="1:13" x14ac:dyDescent="0.25">
      <c r="A129" s="31" t="s">
        <v>268</v>
      </c>
      <c r="B129" s="32" t="s">
        <v>269</v>
      </c>
      <c r="C129" s="32" t="s">
        <v>23</v>
      </c>
      <c r="D129" s="32" t="s">
        <v>269</v>
      </c>
      <c r="E129" s="32" t="s">
        <v>23</v>
      </c>
      <c r="F129" s="32" t="s">
        <v>24</v>
      </c>
      <c r="G129" s="33">
        <v>150</v>
      </c>
      <c r="H129" s="32" t="s">
        <v>25</v>
      </c>
      <c r="I129" t="s">
        <v>26</v>
      </c>
      <c r="L129" s="20">
        <v>1050</v>
      </c>
      <c r="M129" s="17">
        <v>0</v>
      </c>
    </row>
    <row r="130" spans="1:13" x14ac:dyDescent="0.25">
      <c r="A130" s="31" t="s">
        <v>270</v>
      </c>
      <c r="B130" s="32" t="s">
        <v>271</v>
      </c>
      <c r="C130" s="32" t="s">
        <v>23</v>
      </c>
      <c r="D130" s="32" t="s">
        <v>271</v>
      </c>
      <c r="E130" s="32" t="s">
        <v>23</v>
      </c>
      <c r="F130" s="32" t="s">
        <v>24</v>
      </c>
      <c r="G130" s="33">
        <v>76</v>
      </c>
      <c r="H130" s="32" t="s">
        <v>25</v>
      </c>
      <c r="I130" t="s">
        <v>26</v>
      </c>
      <c r="L130" s="20">
        <v>1060</v>
      </c>
      <c r="M130" s="17">
        <v>0</v>
      </c>
    </row>
    <row r="131" spans="1:13" x14ac:dyDescent="0.25">
      <c r="A131" s="31" t="s">
        <v>272</v>
      </c>
      <c r="B131" s="32" t="s">
        <v>273</v>
      </c>
      <c r="C131" s="32" t="s">
        <v>23</v>
      </c>
      <c r="D131" s="32" t="s">
        <v>273</v>
      </c>
      <c r="E131" s="32" t="s">
        <v>23</v>
      </c>
      <c r="F131" s="32" t="s">
        <v>24</v>
      </c>
      <c r="G131" s="33">
        <v>124</v>
      </c>
      <c r="H131" s="32" t="s">
        <v>25</v>
      </c>
      <c r="I131" t="s">
        <v>26</v>
      </c>
      <c r="L131" s="20">
        <v>1070</v>
      </c>
      <c r="M131" s="17">
        <v>1</v>
      </c>
    </row>
    <row r="132" spans="1:13" x14ac:dyDescent="0.25">
      <c r="A132" s="31" t="s">
        <v>274</v>
      </c>
      <c r="B132" s="32" t="s">
        <v>275</v>
      </c>
      <c r="C132" s="32" t="s">
        <v>23</v>
      </c>
      <c r="D132" s="32" t="s">
        <v>275</v>
      </c>
      <c r="E132" s="32" t="s">
        <v>23</v>
      </c>
      <c r="F132" s="32" t="s">
        <v>24</v>
      </c>
      <c r="G132" s="33">
        <v>253</v>
      </c>
      <c r="H132" s="32" t="s">
        <v>25</v>
      </c>
      <c r="I132" t="s">
        <v>26</v>
      </c>
      <c r="L132" s="20">
        <v>1080</v>
      </c>
      <c r="M132" s="17">
        <v>0</v>
      </c>
    </row>
    <row r="133" spans="1:13" x14ac:dyDescent="0.25">
      <c r="A133" s="31" t="s">
        <v>276</v>
      </c>
      <c r="B133" s="32" t="s">
        <v>277</v>
      </c>
      <c r="C133" s="32" t="s">
        <v>23</v>
      </c>
      <c r="D133" s="32" t="s">
        <v>277</v>
      </c>
      <c r="E133" s="32" t="s">
        <v>23</v>
      </c>
      <c r="F133" s="32" t="s">
        <v>24</v>
      </c>
      <c r="G133" s="33">
        <v>138</v>
      </c>
      <c r="H133" s="32" t="s">
        <v>25</v>
      </c>
      <c r="I133" t="s">
        <v>26</v>
      </c>
      <c r="L133" s="20">
        <v>1090</v>
      </c>
      <c r="M133" s="17">
        <v>0</v>
      </c>
    </row>
    <row r="134" spans="1:13" x14ac:dyDescent="0.25">
      <c r="A134" s="31" t="s">
        <v>278</v>
      </c>
      <c r="B134" s="32" t="s">
        <v>279</v>
      </c>
      <c r="C134" s="32" t="s">
        <v>23</v>
      </c>
      <c r="D134" s="32" t="s">
        <v>279</v>
      </c>
      <c r="E134" s="32" t="s">
        <v>23</v>
      </c>
      <c r="F134" s="32" t="s">
        <v>24</v>
      </c>
      <c r="G134" s="33">
        <v>385</v>
      </c>
      <c r="H134" s="32" t="s">
        <v>25</v>
      </c>
      <c r="I134" t="s">
        <v>26</v>
      </c>
      <c r="L134" s="20">
        <v>1100</v>
      </c>
      <c r="M134" s="17">
        <v>0</v>
      </c>
    </row>
    <row r="135" spans="1:13" x14ac:dyDescent="0.25">
      <c r="A135" s="31" t="s">
        <v>280</v>
      </c>
      <c r="B135" s="32" t="s">
        <v>281</v>
      </c>
      <c r="C135" s="32" t="s">
        <v>23</v>
      </c>
      <c r="D135" s="32" t="s">
        <v>281</v>
      </c>
      <c r="E135" s="32" t="s">
        <v>23</v>
      </c>
      <c r="F135" s="32" t="s">
        <v>24</v>
      </c>
      <c r="G135" s="33">
        <v>143</v>
      </c>
      <c r="H135" s="32" t="s">
        <v>25</v>
      </c>
      <c r="I135" t="s">
        <v>26</v>
      </c>
    </row>
    <row r="136" spans="1:13" x14ac:dyDescent="0.25">
      <c r="A136" s="31" t="s">
        <v>282</v>
      </c>
      <c r="B136" s="32" t="s">
        <v>283</v>
      </c>
      <c r="C136" s="32" t="s">
        <v>23</v>
      </c>
      <c r="D136" s="32" t="s">
        <v>283</v>
      </c>
      <c r="E136" s="32" t="s">
        <v>23</v>
      </c>
      <c r="F136" s="32" t="s">
        <v>24</v>
      </c>
      <c r="G136" s="33">
        <v>279</v>
      </c>
      <c r="H136" s="32" t="s">
        <v>25</v>
      </c>
      <c r="I136" t="s">
        <v>26</v>
      </c>
    </row>
    <row r="137" spans="1:13" x14ac:dyDescent="0.25">
      <c r="A137" s="31" t="s">
        <v>284</v>
      </c>
      <c r="B137" s="32" t="s">
        <v>285</v>
      </c>
      <c r="C137" s="32" t="s">
        <v>23</v>
      </c>
      <c r="D137" s="32" t="s">
        <v>285</v>
      </c>
      <c r="E137" s="32" t="s">
        <v>23</v>
      </c>
      <c r="F137" s="32" t="s">
        <v>24</v>
      </c>
      <c r="G137" s="33">
        <v>154</v>
      </c>
      <c r="H137" s="32" t="s">
        <v>25</v>
      </c>
      <c r="I137" t="s">
        <v>26</v>
      </c>
    </row>
    <row r="138" spans="1:13" x14ac:dyDescent="0.25">
      <c r="A138" s="31" t="s">
        <v>286</v>
      </c>
      <c r="B138" s="32" t="s">
        <v>287</v>
      </c>
      <c r="C138" s="32" t="s">
        <v>23</v>
      </c>
      <c r="D138" s="32" t="s">
        <v>287</v>
      </c>
      <c r="E138" s="32" t="s">
        <v>23</v>
      </c>
      <c r="F138" s="32" t="s">
        <v>24</v>
      </c>
      <c r="G138" s="33">
        <v>296</v>
      </c>
      <c r="H138" s="32" t="s">
        <v>25</v>
      </c>
      <c r="I138" t="s">
        <v>26</v>
      </c>
    </row>
    <row r="139" spans="1:13" x14ac:dyDescent="0.25">
      <c r="A139" s="31" t="s">
        <v>288</v>
      </c>
      <c r="B139" s="32" t="s">
        <v>289</v>
      </c>
      <c r="C139" s="32" t="s">
        <v>23</v>
      </c>
      <c r="D139" s="32" t="s">
        <v>289</v>
      </c>
      <c r="E139" s="32" t="s">
        <v>23</v>
      </c>
      <c r="F139" s="32" t="s">
        <v>24</v>
      </c>
      <c r="G139" s="33">
        <v>74</v>
      </c>
      <c r="H139" s="32" t="s">
        <v>25</v>
      </c>
      <c r="I139" t="s">
        <v>26</v>
      </c>
    </row>
    <row r="140" spans="1:13" x14ac:dyDescent="0.25">
      <c r="A140" s="31" t="s">
        <v>290</v>
      </c>
      <c r="B140" s="32" t="s">
        <v>291</v>
      </c>
      <c r="C140" s="32" t="s">
        <v>23</v>
      </c>
      <c r="D140" s="32" t="s">
        <v>291</v>
      </c>
      <c r="E140" s="32" t="s">
        <v>23</v>
      </c>
      <c r="F140" s="32" t="s">
        <v>24</v>
      </c>
      <c r="G140" s="33">
        <v>199</v>
      </c>
      <c r="H140" s="32" t="s">
        <v>25</v>
      </c>
      <c r="I140" t="s">
        <v>26</v>
      </c>
    </row>
    <row r="141" spans="1:13" x14ac:dyDescent="0.25">
      <c r="A141" s="31" t="s">
        <v>292</v>
      </c>
      <c r="B141" s="32" t="s">
        <v>293</v>
      </c>
      <c r="C141" s="32" t="s">
        <v>23</v>
      </c>
      <c r="D141" s="32" t="s">
        <v>293</v>
      </c>
      <c r="E141" s="32" t="s">
        <v>23</v>
      </c>
      <c r="F141" s="32" t="s">
        <v>24</v>
      </c>
      <c r="G141" s="33">
        <v>85</v>
      </c>
      <c r="H141" s="32" t="s">
        <v>25</v>
      </c>
      <c r="I141" t="s">
        <v>26</v>
      </c>
    </row>
    <row r="142" spans="1:13" x14ac:dyDescent="0.25">
      <c r="A142" s="31" t="s">
        <v>294</v>
      </c>
      <c r="B142" s="32" t="s">
        <v>295</v>
      </c>
      <c r="C142" s="32" t="s">
        <v>23</v>
      </c>
      <c r="D142" s="32" t="s">
        <v>295</v>
      </c>
      <c r="E142" s="32" t="s">
        <v>23</v>
      </c>
      <c r="F142" s="32" t="s">
        <v>24</v>
      </c>
      <c r="G142" s="33">
        <v>153</v>
      </c>
      <c r="H142" s="32" t="s">
        <v>25</v>
      </c>
      <c r="I142" t="s">
        <v>26</v>
      </c>
    </row>
    <row r="143" spans="1:13" x14ac:dyDescent="0.25">
      <c r="A143" s="31" t="s">
        <v>296</v>
      </c>
      <c r="B143" s="32" t="s">
        <v>297</v>
      </c>
      <c r="C143" s="32" t="s">
        <v>23</v>
      </c>
      <c r="D143" s="32" t="s">
        <v>297</v>
      </c>
      <c r="E143" s="32" t="s">
        <v>23</v>
      </c>
      <c r="F143" s="32" t="s">
        <v>24</v>
      </c>
      <c r="G143" s="33">
        <v>91</v>
      </c>
      <c r="H143" s="32" t="s">
        <v>25</v>
      </c>
      <c r="I143" t="s">
        <v>26</v>
      </c>
    </row>
    <row r="144" spans="1:13" x14ac:dyDescent="0.25">
      <c r="A144" s="31" t="s">
        <v>298</v>
      </c>
      <c r="B144" s="32" t="s">
        <v>180</v>
      </c>
      <c r="C144" s="32" t="s">
        <v>23</v>
      </c>
      <c r="D144" s="32" t="s">
        <v>180</v>
      </c>
      <c r="E144" s="32" t="s">
        <v>23</v>
      </c>
      <c r="F144" s="32" t="s">
        <v>24</v>
      </c>
      <c r="G144" s="33">
        <v>118</v>
      </c>
      <c r="H144" s="32" t="s">
        <v>25</v>
      </c>
      <c r="I144" t="s">
        <v>26</v>
      </c>
    </row>
    <row r="145" spans="1:9" x14ac:dyDescent="0.25">
      <c r="A145" s="31" t="s">
        <v>299</v>
      </c>
      <c r="B145" s="32" t="s">
        <v>300</v>
      </c>
      <c r="C145" s="32" t="s">
        <v>23</v>
      </c>
      <c r="D145" s="32" t="s">
        <v>300</v>
      </c>
      <c r="E145" s="32" t="s">
        <v>23</v>
      </c>
      <c r="F145" s="32" t="s">
        <v>24</v>
      </c>
      <c r="G145" s="33">
        <v>61</v>
      </c>
      <c r="H145" s="32" t="s">
        <v>25</v>
      </c>
      <c r="I145" t="s">
        <v>26</v>
      </c>
    </row>
    <row r="146" spans="1:9" x14ac:dyDescent="0.25">
      <c r="A146" s="31" t="s">
        <v>301</v>
      </c>
      <c r="B146" s="32" t="s">
        <v>302</v>
      </c>
      <c r="C146" s="32" t="s">
        <v>23</v>
      </c>
      <c r="D146" s="32" t="s">
        <v>302</v>
      </c>
      <c r="E146" s="32" t="s">
        <v>23</v>
      </c>
      <c r="F146" s="32" t="s">
        <v>24</v>
      </c>
      <c r="G146" s="33">
        <v>49</v>
      </c>
      <c r="H146" s="32" t="s">
        <v>25</v>
      </c>
      <c r="I146" t="s">
        <v>26</v>
      </c>
    </row>
    <row r="147" spans="1:9" x14ac:dyDescent="0.25">
      <c r="A147" s="31" t="s">
        <v>303</v>
      </c>
      <c r="B147" s="32" t="s">
        <v>304</v>
      </c>
      <c r="C147" s="32" t="s">
        <v>23</v>
      </c>
      <c r="D147" s="32" t="s">
        <v>304</v>
      </c>
      <c r="E147" s="32" t="s">
        <v>23</v>
      </c>
      <c r="F147" s="32" t="s">
        <v>24</v>
      </c>
      <c r="G147" s="33">
        <v>60</v>
      </c>
      <c r="H147" s="32" t="s">
        <v>25</v>
      </c>
      <c r="I147" t="s">
        <v>26</v>
      </c>
    </row>
    <row r="148" spans="1:9" x14ac:dyDescent="0.25">
      <c r="A148" s="31" t="s">
        <v>305</v>
      </c>
      <c r="B148" s="32" t="s">
        <v>306</v>
      </c>
      <c r="C148" s="32" t="s">
        <v>23</v>
      </c>
      <c r="D148" s="32" t="s">
        <v>306</v>
      </c>
      <c r="E148" s="32" t="s">
        <v>23</v>
      </c>
      <c r="F148" s="32" t="s">
        <v>24</v>
      </c>
      <c r="G148" s="33">
        <v>136</v>
      </c>
      <c r="H148" s="32" t="s">
        <v>25</v>
      </c>
      <c r="I148" t="s">
        <v>26</v>
      </c>
    </row>
    <row r="149" spans="1:9" x14ac:dyDescent="0.25">
      <c r="A149" s="31" t="s">
        <v>307</v>
      </c>
      <c r="B149" s="32" t="s">
        <v>308</v>
      </c>
      <c r="C149" s="32" t="s">
        <v>23</v>
      </c>
      <c r="D149" s="32" t="s">
        <v>308</v>
      </c>
      <c r="E149" s="32" t="s">
        <v>23</v>
      </c>
      <c r="F149" s="32" t="s">
        <v>24</v>
      </c>
      <c r="G149" s="33">
        <v>80</v>
      </c>
      <c r="H149" s="32" t="s">
        <v>25</v>
      </c>
      <c r="I149" t="s">
        <v>26</v>
      </c>
    </row>
    <row r="150" spans="1:9" x14ac:dyDescent="0.25">
      <c r="A150" s="31" t="s">
        <v>309</v>
      </c>
      <c r="B150" s="32" t="s">
        <v>310</v>
      </c>
      <c r="C150" s="32" t="s">
        <v>23</v>
      </c>
      <c r="D150" s="32" t="s">
        <v>310</v>
      </c>
      <c r="E150" s="32" t="s">
        <v>23</v>
      </c>
      <c r="F150" s="32" t="s">
        <v>24</v>
      </c>
      <c r="G150" s="33">
        <v>117</v>
      </c>
      <c r="H150" s="32" t="s">
        <v>25</v>
      </c>
      <c r="I150" t="s">
        <v>26</v>
      </c>
    </row>
    <row r="151" spans="1:9" x14ac:dyDescent="0.25">
      <c r="A151" s="31" t="s">
        <v>311</v>
      </c>
      <c r="B151" s="32" t="s">
        <v>312</v>
      </c>
      <c r="C151" s="32" t="s">
        <v>23</v>
      </c>
      <c r="D151" s="32" t="s">
        <v>312</v>
      </c>
      <c r="E151" s="32" t="s">
        <v>23</v>
      </c>
      <c r="F151" s="32" t="s">
        <v>24</v>
      </c>
      <c r="G151" s="33">
        <v>101</v>
      </c>
      <c r="H151" s="32" t="s">
        <v>25</v>
      </c>
      <c r="I151" t="s">
        <v>26</v>
      </c>
    </row>
    <row r="152" spans="1:9" x14ac:dyDescent="0.25">
      <c r="A152" s="31" t="s">
        <v>313</v>
      </c>
      <c r="B152" s="32" t="s">
        <v>314</v>
      </c>
      <c r="C152" s="32" t="s">
        <v>23</v>
      </c>
      <c r="D152" s="32" t="s">
        <v>314</v>
      </c>
      <c r="E152" s="32" t="s">
        <v>23</v>
      </c>
      <c r="F152" s="32" t="s">
        <v>24</v>
      </c>
      <c r="G152" s="33">
        <v>77</v>
      </c>
      <c r="H152" s="32" t="s">
        <v>25</v>
      </c>
      <c r="I152" t="s">
        <v>26</v>
      </c>
    </row>
    <row r="153" spans="1:9" x14ac:dyDescent="0.25">
      <c r="A153" s="31" t="s">
        <v>315</v>
      </c>
      <c r="B153" s="32" t="s">
        <v>316</v>
      </c>
      <c r="C153" s="32" t="s">
        <v>23</v>
      </c>
      <c r="D153" s="32" t="s">
        <v>316</v>
      </c>
      <c r="E153" s="32" t="s">
        <v>23</v>
      </c>
      <c r="F153" s="32" t="s">
        <v>24</v>
      </c>
      <c r="G153" s="33">
        <v>47</v>
      </c>
      <c r="H153" s="32" t="s">
        <v>25</v>
      </c>
      <c r="I153" t="s">
        <v>26</v>
      </c>
    </row>
    <row r="154" spans="1:9" x14ac:dyDescent="0.25">
      <c r="A154" s="31" t="s">
        <v>317</v>
      </c>
      <c r="B154" s="32" t="s">
        <v>318</v>
      </c>
      <c r="C154" s="32" t="s">
        <v>23</v>
      </c>
      <c r="D154" s="32" t="s">
        <v>318</v>
      </c>
      <c r="E154" s="32" t="s">
        <v>23</v>
      </c>
      <c r="F154" s="32" t="s">
        <v>24</v>
      </c>
      <c r="G154" s="33">
        <v>31</v>
      </c>
      <c r="H154" s="32" t="s">
        <v>25</v>
      </c>
      <c r="I154" t="s">
        <v>26</v>
      </c>
    </row>
    <row r="155" spans="1:9" x14ac:dyDescent="0.25">
      <c r="A155" s="31" t="s">
        <v>319</v>
      </c>
      <c r="B155" s="32" t="s">
        <v>320</v>
      </c>
      <c r="C155" s="32" t="s">
        <v>23</v>
      </c>
      <c r="D155" s="32" t="s">
        <v>320</v>
      </c>
      <c r="E155" s="32" t="s">
        <v>23</v>
      </c>
      <c r="F155" s="32" t="s">
        <v>24</v>
      </c>
      <c r="G155" s="33">
        <v>52</v>
      </c>
      <c r="H155" s="32" t="s">
        <v>25</v>
      </c>
      <c r="I155" t="s">
        <v>26</v>
      </c>
    </row>
    <row r="156" spans="1:9" x14ac:dyDescent="0.25">
      <c r="A156" s="31" t="s">
        <v>321</v>
      </c>
      <c r="B156" s="32" t="s">
        <v>322</v>
      </c>
      <c r="C156" s="32" t="s">
        <v>23</v>
      </c>
      <c r="D156" s="32" t="s">
        <v>322</v>
      </c>
      <c r="E156" s="32" t="s">
        <v>23</v>
      </c>
      <c r="F156" s="32" t="s">
        <v>24</v>
      </c>
      <c r="G156" s="33">
        <v>822</v>
      </c>
      <c r="H156" s="32" t="s">
        <v>25</v>
      </c>
      <c r="I156" t="s">
        <v>26</v>
      </c>
    </row>
    <row r="157" spans="1:9" x14ac:dyDescent="0.25">
      <c r="A157" s="31" t="s">
        <v>323</v>
      </c>
      <c r="B157" s="32" t="s">
        <v>324</v>
      </c>
      <c r="C157" s="32" t="s">
        <v>23</v>
      </c>
      <c r="D157" s="32" t="s">
        <v>324</v>
      </c>
      <c r="E157" s="32" t="s">
        <v>23</v>
      </c>
      <c r="F157" s="32" t="s">
        <v>24</v>
      </c>
      <c r="G157" s="33">
        <v>248</v>
      </c>
      <c r="H157" s="32" t="s">
        <v>25</v>
      </c>
      <c r="I157" t="s">
        <v>26</v>
      </c>
    </row>
    <row r="158" spans="1:9" x14ac:dyDescent="0.25">
      <c r="A158" s="31" t="s">
        <v>325</v>
      </c>
      <c r="B158" s="32" t="s">
        <v>326</v>
      </c>
      <c r="C158" s="32" t="s">
        <v>23</v>
      </c>
      <c r="D158" s="32" t="s">
        <v>326</v>
      </c>
      <c r="E158" s="32" t="s">
        <v>23</v>
      </c>
      <c r="F158" s="32" t="s">
        <v>24</v>
      </c>
      <c r="G158" s="33">
        <v>259</v>
      </c>
      <c r="H158" s="32" t="s">
        <v>25</v>
      </c>
      <c r="I158" t="s">
        <v>26</v>
      </c>
    </row>
    <row r="159" spans="1:9" x14ac:dyDescent="0.25">
      <c r="A159" s="31" t="s">
        <v>327</v>
      </c>
      <c r="B159" s="32" t="s">
        <v>328</v>
      </c>
      <c r="C159" s="32" t="s">
        <v>23</v>
      </c>
      <c r="D159" s="32" t="s">
        <v>328</v>
      </c>
      <c r="E159" s="32" t="s">
        <v>23</v>
      </c>
      <c r="F159" s="32" t="s">
        <v>24</v>
      </c>
      <c r="G159" s="33">
        <v>384</v>
      </c>
      <c r="H159" s="32" t="s">
        <v>25</v>
      </c>
      <c r="I159" t="s">
        <v>26</v>
      </c>
    </row>
    <row r="160" spans="1:9" x14ac:dyDescent="0.25">
      <c r="A160" s="31" t="s">
        <v>329</v>
      </c>
      <c r="B160" s="32" t="s">
        <v>330</v>
      </c>
      <c r="C160" s="32" t="s">
        <v>23</v>
      </c>
      <c r="D160" s="32" t="s">
        <v>330</v>
      </c>
      <c r="E160" s="32" t="s">
        <v>23</v>
      </c>
      <c r="F160" s="32" t="s">
        <v>24</v>
      </c>
      <c r="G160" s="33">
        <v>312</v>
      </c>
      <c r="H160" s="32" t="s">
        <v>25</v>
      </c>
      <c r="I160" t="s">
        <v>26</v>
      </c>
    </row>
    <row r="161" spans="1:9" x14ac:dyDescent="0.25">
      <c r="A161" s="31" t="s">
        <v>331</v>
      </c>
      <c r="B161" s="32" t="s">
        <v>332</v>
      </c>
      <c r="C161" s="32" t="s">
        <v>23</v>
      </c>
      <c r="D161" s="32" t="s">
        <v>332</v>
      </c>
      <c r="E161" s="32" t="s">
        <v>23</v>
      </c>
      <c r="F161" s="32" t="s">
        <v>24</v>
      </c>
      <c r="G161" s="33">
        <v>327</v>
      </c>
      <c r="H161" s="32" t="s">
        <v>25</v>
      </c>
      <c r="I161" t="s">
        <v>26</v>
      </c>
    </row>
    <row r="162" spans="1:9" x14ac:dyDescent="0.25">
      <c r="A162" s="31" t="s">
        <v>333</v>
      </c>
      <c r="B162" s="32" t="s">
        <v>334</v>
      </c>
      <c r="C162" s="32" t="s">
        <v>23</v>
      </c>
      <c r="D162" s="32" t="s">
        <v>334</v>
      </c>
      <c r="E162" s="32" t="s">
        <v>23</v>
      </c>
      <c r="F162" s="32" t="s">
        <v>24</v>
      </c>
      <c r="G162" s="33">
        <v>242</v>
      </c>
      <c r="H162" s="32" t="s">
        <v>25</v>
      </c>
      <c r="I162" t="s">
        <v>26</v>
      </c>
    </row>
    <row r="163" spans="1:9" x14ac:dyDescent="0.25">
      <c r="A163" s="31" t="s">
        <v>335</v>
      </c>
      <c r="B163" s="32" t="s">
        <v>336</v>
      </c>
      <c r="C163" s="32" t="s">
        <v>23</v>
      </c>
      <c r="D163" s="32" t="s">
        <v>336</v>
      </c>
      <c r="E163" s="32" t="s">
        <v>23</v>
      </c>
      <c r="F163" s="32" t="s">
        <v>24</v>
      </c>
      <c r="G163" s="33">
        <v>250</v>
      </c>
      <c r="H163" s="32" t="s">
        <v>25</v>
      </c>
      <c r="I163" t="s">
        <v>26</v>
      </c>
    </row>
    <row r="164" spans="1:9" x14ac:dyDescent="0.25">
      <c r="A164" s="31" t="s">
        <v>337</v>
      </c>
      <c r="B164" s="32" t="s">
        <v>338</v>
      </c>
      <c r="C164" s="32" t="s">
        <v>23</v>
      </c>
      <c r="D164" s="32" t="s">
        <v>338</v>
      </c>
      <c r="E164" s="32" t="s">
        <v>23</v>
      </c>
      <c r="F164" s="32" t="s">
        <v>24</v>
      </c>
      <c r="G164" s="33">
        <v>68</v>
      </c>
      <c r="H164" s="32" t="s">
        <v>25</v>
      </c>
      <c r="I164" t="s">
        <v>26</v>
      </c>
    </row>
    <row r="165" spans="1:9" x14ac:dyDescent="0.25">
      <c r="A165" s="31" t="s">
        <v>339</v>
      </c>
      <c r="B165" s="32" t="s">
        <v>340</v>
      </c>
      <c r="C165" s="32" t="s">
        <v>23</v>
      </c>
      <c r="D165" s="32" t="s">
        <v>340</v>
      </c>
      <c r="E165" s="32" t="s">
        <v>23</v>
      </c>
      <c r="F165" s="32" t="s">
        <v>24</v>
      </c>
      <c r="G165" s="33">
        <v>168</v>
      </c>
      <c r="H165" s="32" t="s">
        <v>25</v>
      </c>
      <c r="I165" t="s">
        <v>26</v>
      </c>
    </row>
    <row r="166" spans="1:9" x14ac:dyDescent="0.25">
      <c r="A166" s="31" t="s">
        <v>341</v>
      </c>
      <c r="B166" s="32" t="s">
        <v>342</v>
      </c>
      <c r="C166" s="32" t="s">
        <v>23</v>
      </c>
      <c r="D166" s="32" t="s">
        <v>342</v>
      </c>
      <c r="E166" s="32" t="s">
        <v>23</v>
      </c>
      <c r="F166" s="32" t="s">
        <v>24</v>
      </c>
      <c r="G166" s="33">
        <v>263</v>
      </c>
      <c r="H166" s="32" t="s">
        <v>25</v>
      </c>
      <c r="I166" t="s">
        <v>26</v>
      </c>
    </row>
    <row r="167" spans="1:9" x14ac:dyDescent="0.25">
      <c r="A167" s="31" t="s">
        <v>343</v>
      </c>
      <c r="B167" s="32" t="s">
        <v>344</v>
      </c>
      <c r="C167" s="32" t="s">
        <v>23</v>
      </c>
      <c r="D167" s="32" t="s">
        <v>344</v>
      </c>
      <c r="E167" s="32" t="s">
        <v>23</v>
      </c>
      <c r="F167" s="32" t="s">
        <v>24</v>
      </c>
      <c r="G167" s="33">
        <v>286</v>
      </c>
      <c r="H167" s="32" t="s">
        <v>25</v>
      </c>
      <c r="I167" t="s">
        <v>26</v>
      </c>
    </row>
    <row r="168" spans="1:9" x14ac:dyDescent="0.25">
      <c r="A168" s="31" t="s">
        <v>345</v>
      </c>
      <c r="B168" s="32" t="s">
        <v>346</v>
      </c>
      <c r="C168" s="32" t="s">
        <v>23</v>
      </c>
      <c r="D168" s="32" t="s">
        <v>346</v>
      </c>
      <c r="E168" s="32" t="s">
        <v>23</v>
      </c>
      <c r="F168" s="32" t="s">
        <v>24</v>
      </c>
      <c r="G168" s="33">
        <v>147</v>
      </c>
      <c r="H168" s="32" t="s">
        <v>25</v>
      </c>
      <c r="I168" t="s">
        <v>26</v>
      </c>
    </row>
    <row r="169" spans="1:9" x14ac:dyDescent="0.25">
      <c r="A169" s="31" t="s">
        <v>347</v>
      </c>
      <c r="B169" s="32" t="s">
        <v>348</v>
      </c>
      <c r="C169" s="32" t="s">
        <v>23</v>
      </c>
      <c r="D169" s="32" t="s">
        <v>348</v>
      </c>
      <c r="E169" s="32" t="s">
        <v>23</v>
      </c>
      <c r="F169" s="32" t="s">
        <v>24</v>
      </c>
      <c r="G169" s="33">
        <v>119</v>
      </c>
      <c r="H169" s="32" t="s">
        <v>25</v>
      </c>
      <c r="I169" t="s">
        <v>26</v>
      </c>
    </row>
    <row r="170" spans="1:9" x14ac:dyDescent="0.25">
      <c r="A170" s="31" t="s">
        <v>349</v>
      </c>
      <c r="B170" s="32" t="s">
        <v>350</v>
      </c>
      <c r="C170" s="32" t="s">
        <v>23</v>
      </c>
      <c r="D170" s="32" t="s">
        <v>350</v>
      </c>
      <c r="E170" s="32" t="s">
        <v>23</v>
      </c>
      <c r="F170" s="32" t="s">
        <v>24</v>
      </c>
      <c r="G170" s="33">
        <v>122</v>
      </c>
      <c r="H170" s="32" t="s">
        <v>25</v>
      </c>
      <c r="I170" t="s">
        <v>26</v>
      </c>
    </row>
    <row r="171" spans="1:9" x14ac:dyDescent="0.25">
      <c r="A171" s="31" t="s">
        <v>351</v>
      </c>
      <c r="B171" s="32" t="s">
        <v>352</v>
      </c>
      <c r="C171" s="32" t="s">
        <v>23</v>
      </c>
      <c r="D171" s="32" t="s">
        <v>352</v>
      </c>
      <c r="E171" s="32" t="s">
        <v>23</v>
      </c>
      <c r="F171" s="32" t="s">
        <v>24</v>
      </c>
      <c r="G171" s="33">
        <v>120</v>
      </c>
      <c r="H171" s="32" t="s">
        <v>25</v>
      </c>
      <c r="I171" t="s">
        <v>26</v>
      </c>
    </row>
    <row r="172" spans="1:9" x14ac:dyDescent="0.25">
      <c r="A172" s="31" t="s">
        <v>353</v>
      </c>
      <c r="B172" s="32" t="s">
        <v>354</v>
      </c>
      <c r="C172" s="32" t="s">
        <v>23</v>
      </c>
      <c r="D172" s="32" t="s">
        <v>354</v>
      </c>
      <c r="E172" s="32" t="s">
        <v>23</v>
      </c>
      <c r="F172" s="32" t="s">
        <v>24</v>
      </c>
      <c r="G172" s="33">
        <v>160</v>
      </c>
      <c r="H172" s="32" t="s">
        <v>25</v>
      </c>
      <c r="I172" t="s">
        <v>26</v>
      </c>
    </row>
    <row r="173" spans="1:9" x14ac:dyDescent="0.25">
      <c r="A173" s="31" t="s">
        <v>355</v>
      </c>
      <c r="B173" s="32" t="s">
        <v>356</v>
      </c>
      <c r="C173" s="32" t="s">
        <v>23</v>
      </c>
      <c r="D173" s="32" t="s">
        <v>356</v>
      </c>
      <c r="E173" s="32" t="s">
        <v>23</v>
      </c>
      <c r="F173" s="32" t="s">
        <v>24</v>
      </c>
      <c r="G173" s="33">
        <v>79</v>
      </c>
      <c r="H173" s="32" t="s">
        <v>25</v>
      </c>
      <c r="I173" t="s">
        <v>26</v>
      </c>
    </row>
    <row r="174" spans="1:9" x14ac:dyDescent="0.25">
      <c r="A174" s="31" t="s">
        <v>357</v>
      </c>
      <c r="B174" s="32" t="s">
        <v>259</v>
      </c>
      <c r="C174" s="32" t="s">
        <v>23</v>
      </c>
      <c r="D174" s="32" t="s">
        <v>259</v>
      </c>
      <c r="E174" s="32" t="s">
        <v>23</v>
      </c>
      <c r="F174" s="32" t="s">
        <v>24</v>
      </c>
      <c r="G174" s="33">
        <v>76</v>
      </c>
      <c r="H174" s="32" t="s">
        <v>25</v>
      </c>
      <c r="I174" t="s">
        <v>26</v>
      </c>
    </row>
    <row r="175" spans="1:9" x14ac:dyDescent="0.25">
      <c r="A175" s="31" t="s">
        <v>358</v>
      </c>
      <c r="B175" s="32" t="s">
        <v>359</v>
      </c>
      <c r="C175" s="32" t="s">
        <v>23</v>
      </c>
      <c r="D175" s="32" t="s">
        <v>359</v>
      </c>
      <c r="E175" s="32" t="s">
        <v>23</v>
      </c>
      <c r="F175" s="32" t="s">
        <v>24</v>
      </c>
      <c r="G175" s="33">
        <v>235</v>
      </c>
      <c r="H175" s="32" t="s">
        <v>25</v>
      </c>
      <c r="I175" t="s">
        <v>26</v>
      </c>
    </row>
    <row r="176" spans="1:9" x14ac:dyDescent="0.25">
      <c r="A176" s="31" t="s">
        <v>360</v>
      </c>
      <c r="B176" s="32" t="s">
        <v>361</v>
      </c>
      <c r="C176" s="32" t="s">
        <v>23</v>
      </c>
      <c r="D176" s="32" t="s">
        <v>361</v>
      </c>
      <c r="E176" s="32" t="s">
        <v>23</v>
      </c>
      <c r="F176" s="32" t="s">
        <v>24</v>
      </c>
      <c r="G176" s="33">
        <v>83</v>
      </c>
      <c r="H176" s="32" t="s">
        <v>25</v>
      </c>
      <c r="I176" t="s">
        <v>26</v>
      </c>
    </row>
    <row r="177" spans="1:9" x14ac:dyDescent="0.25">
      <c r="A177" s="31" t="s">
        <v>362</v>
      </c>
      <c r="B177" s="32" t="s">
        <v>363</v>
      </c>
      <c r="C177" s="32" t="s">
        <v>23</v>
      </c>
      <c r="D177" s="32" t="s">
        <v>363</v>
      </c>
      <c r="E177" s="32" t="s">
        <v>23</v>
      </c>
      <c r="F177" s="32" t="s">
        <v>24</v>
      </c>
      <c r="G177" s="33">
        <v>129</v>
      </c>
      <c r="H177" s="32" t="s">
        <v>25</v>
      </c>
      <c r="I177" t="s">
        <v>26</v>
      </c>
    </row>
    <row r="178" spans="1:9" x14ac:dyDescent="0.25">
      <c r="A178" s="31" t="s">
        <v>364</v>
      </c>
      <c r="B178" s="32" t="s">
        <v>365</v>
      </c>
      <c r="C178" s="32" t="s">
        <v>23</v>
      </c>
      <c r="D178" s="32" t="s">
        <v>365</v>
      </c>
      <c r="E178" s="32" t="s">
        <v>23</v>
      </c>
      <c r="F178" s="32" t="s">
        <v>24</v>
      </c>
      <c r="G178" s="33">
        <v>173</v>
      </c>
      <c r="H178" s="32" t="s">
        <v>25</v>
      </c>
      <c r="I178" t="s">
        <v>26</v>
      </c>
    </row>
    <row r="179" spans="1:9" x14ac:dyDescent="0.25">
      <c r="A179" s="31" t="s">
        <v>366</v>
      </c>
      <c r="B179" s="32" t="s">
        <v>367</v>
      </c>
      <c r="C179" s="32" t="s">
        <v>23</v>
      </c>
      <c r="D179" s="32" t="s">
        <v>367</v>
      </c>
      <c r="E179" s="32" t="s">
        <v>23</v>
      </c>
      <c r="F179" s="32" t="s">
        <v>24</v>
      </c>
      <c r="G179" s="33">
        <v>176</v>
      </c>
      <c r="H179" s="32" t="s">
        <v>25</v>
      </c>
      <c r="I179" t="s">
        <v>26</v>
      </c>
    </row>
    <row r="180" spans="1:9" x14ac:dyDescent="0.25">
      <c r="A180" s="31" t="s">
        <v>368</v>
      </c>
      <c r="B180" s="32" t="s">
        <v>369</v>
      </c>
      <c r="C180" s="32" t="s">
        <v>23</v>
      </c>
      <c r="D180" s="32" t="s">
        <v>369</v>
      </c>
      <c r="E180" s="32" t="s">
        <v>23</v>
      </c>
      <c r="F180" s="32" t="s">
        <v>24</v>
      </c>
      <c r="G180" s="33">
        <v>70</v>
      </c>
      <c r="H180" s="32" t="s">
        <v>25</v>
      </c>
      <c r="I180" t="s">
        <v>26</v>
      </c>
    </row>
    <row r="181" spans="1:9" x14ac:dyDescent="0.25">
      <c r="A181" s="31" t="s">
        <v>370</v>
      </c>
      <c r="B181" s="32" t="s">
        <v>371</v>
      </c>
      <c r="C181" s="32" t="s">
        <v>23</v>
      </c>
      <c r="D181" s="32" t="s">
        <v>371</v>
      </c>
      <c r="E181" s="32" t="s">
        <v>23</v>
      </c>
      <c r="F181" s="32" t="s">
        <v>24</v>
      </c>
      <c r="G181" s="33">
        <v>93</v>
      </c>
      <c r="H181" s="32" t="s">
        <v>25</v>
      </c>
      <c r="I181" t="s">
        <v>26</v>
      </c>
    </row>
    <row r="182" spans="1:9" x14ac:dyDescent="0.25">
      <c r="A182" s="31" t="s">
        <v>372</v>
      </c>
      <c r="B182" s="32" t="s">
        <v>373</v>
      </c>
      <c r="C182" s="32" t="s">
        <v>23</v>
      </c>
      <c r="D182" s="32" t="s">
        <v>373</v>
      </c>
      <c r="E182" s="32" t="s">
        <v>23</v>
      </c>
      <c r="F182" s="32" t="s">
        <v>24</v>
      </c>
      <c r="G182" s="33">
        <v>184</v>
      </c>
      <c r="H182" s="32" t="s">
        <v>25</v>
      </c>
      <c r="I182" t="s">
        <v>26</v>
      </c>
    </row>
    <row r="183" spans="1:9" x14ac:dyDescent="0.25">
      <c r="A183" s="31" t="s">
        <v>374</v>
      </c>
      <c r="B183" s="32" t="s">
        <v>375</v>
      </c>
      <c r="C183" s="32" t="s">
        <v>23</v>
      </c>
      <c r="D183" s="32" t="s">
        <v>375</v>
      </c>
      <c r="E183" s="32" t="s">
        <v>23</v>
      </c>
      <c r="F183" s="32" t="s">
        <v>24</v>
      </c>
      <c r="G183" s="33">
        <v>54</v>
      </c>
      <c r="H183" s="32" t="s">
        <v>25</v>
      </c>
      <c r="I183" t="s">
        <v>26</v>
      </c>
    </row>
    <row r="184" spans="1:9" x14ac:dyDescent="0.25">
      <c r="A184" s="31" t="s">
        <v>376</v>
      </c>
      <c r="B184" s="32" t="s">
        <v>377</v>
      </c>
      <c r="C184" s="32" t="s">
        <v>23</v>
      </c>
      <c r="D184" s="32" t="s">
        <v>377</v>
      </c>
      <c r="E184" s="32" t="s">
        <v>23</v>
      </c>
      <c r="F184" s="32" t="s">
        <v>24</v>
      </c>
      <c r="G184" s="33">
        <v>142</v>
      </c>
      <c r="H184" s="32" t="s">
        <v>25</v>
      </c>
      <c r="I184" t="s">
        <v>26</v>
      </c>
    </row>
    <row r="185" spans="1:9" x14ac:dyDescent="0.25">
      <c r="A185" s="31" t="s">
        <v>378</v>
      </c>
      <c r="B185" s="32" t="s">
        <v>82</v>
      </c>
      <c r="C185" s="32" t="s">
        <v>23</v>
      </c>
      <c r="D185" s="32" t="s">
        <v>82</v>
      </c>
      <c r="E185" s="32" t="s">
        <v>23</v>
      </c>
      <c r="F185" s="32" t="s">
        <v>24</v>
      </c>
      <c r="G185" s="33">
        <v>297</v>
      </c>
      <c r="H185" s="32" t="s">
        <v>25</v>
      </c>
      <c r="I185" t="s">
        <v>26</v>
      </c>
    </row>
    <row r="186" spans="1:9" x14ac:dyDescent="0.25">
      <c r="A186" s="31" t="s">
        <v>379</v>
      </c>
      <c r="B186" s="32" t="s">
        <v>380</v>
      </c>
      <c r="C186" s="32" t="s">
        <v>23</v>
      </c>
      <c r="D186" s="32" t="s">
        <v>380</v>
      </c>
      <c r="E186" s="32" t="s">
        <v>23</v>
      </c>
      <c r="F186" s="32" t="s">
        <v>24</v>
      </c>
      <c r="G186" s="33">
        <v>60</v>
      </c>
      <c r="H186" s="32" t="s">
        <v>25</v>
      </c>
      <c r="I186" t="s">
        <v>26</v>
      </c>
    </row>
    <row r="187" spans="1:9" x14ac:dyDescent="0.25">
      <c r="A187" s="31" t="s">
        <v>381</v>
      </c>
      <c r="B187" s="32" t="s">
        <v>382</v>
      </c>
      <c r="C187" s="32" t="s">
        <v>23</v>
      </c>
      <c r="D187" s="32" t="s">
        <v>382</v>
      </c>
      <c r="E187" s="32" t="s">
        <v>23</v>
      </c>
      <c r="F187" s="32" t="s">
        <v>24</v>
      </c>
      <c r="G187" s="33">
        <v>95</v>
      </c>
      <c r="H187" s="32" t="s">
        <v>25</v>
      </c>
      <c r="I187" t="s">
        <v>26</v>
      </c>
    </row>
    <row r="188" spans="1:9" x14ac:dyDescent="0.25">
      <c r="A188" s="31" t="s">
        <v>383</v>
      </c>
      <c r="B188" s="32" t="s">
        <v>384</v>
      </c>
      <c r="C188" s="32" t="s">
        <v>23</v>
      </c>
      <c r="D188" s="32" t="s">
        <v>384</v>
      </c>
      <c r="E188" s="32" t="s">
        <v>23</v>
      </c>
      <c r="F188" s="32" t="s">
        <v>24</v>
      </c>
      <c r="G188" s="33">
        <v>366</v>
      </c>
      <c r="H188" s="32" t="s">
        <v>25</v>
      </c>
      <c r="I188" t="s">
        <v>26</v>
      </c>
    </row>
    <row r="189" spans="1:9" x14ac:dyDescent="0.25">
      <c r="A189" s="31" t="s">
        <v>385</v>
      </c>
      <c r="B189" s="32" t="s">
        <v>386</v>
      </c>
      <c r="C189" s="32" t="s">
        <v>23</v>
      </c>
      <c r="D189" s="32" t="s">
        <v>386</v>
      </c>
      <c r="E189" s="32" t="s">
        <v>23</v>
      </c>
      <c r="F189" s="32" t="s">
        <v>24</v>
      </c>
      <c r="G189" s="33">
        <v>118</v>
      </c>
      <c r="H189" s="32" t="s">
        <v>25</v>
      </c>
      <c r="I189" t="s">
        <v>26</v>
      </c>
    </row>
    <row r="190" spans="1:9" x14ac:dyDescent="0.25">
      <c r="A190" s="31" t="s">
        <v>387</v>
      </c>
      <c r="B190" s="32" t="s">
        <v>388</v>
      </c>
      <c r="C190" s="32" t="s">
        <v>23</v>
      </c>
      <c r="D190" s="32" t="s">
        <v>388</v>
      </c>
      <c r="E190" s="32" t="s">
        <v>23</v>
      </c>
      <c r="F190" s="32" t="s">
        <v>24</v>
      </c>
      <c r="G190" s="33">
        <v>230</v>
      </c>
      <c r="H190" s="32" t="s">
        <v>25</v>
      </c>
      <c r="I190" t="s">
        <v>26</v>
      </c>
    </row>
    <row r="191" spans="1:9" x14ac:dyDescent="0.25">
      <c r="A191" s="31" t="s">
        <v>389</v>
      </c>
      <c r="B191" s="32" t="s">
        <v>390</v>
      </c>
      <c r="C191" s="32" t="s">
        <v>23</v>
      </c>
      <c r="D191" s="32" t="s">
        <v>390</v>
      </c>
      <c r="E191" s="32" t="s">
        <v>23</v>
      </c>
      <c r="F191" s="32" t="s">
        <v>24</v>
      </c>
      <c r="G191" s="33">
        <v>101</v>
      </c>
      <c r="H191" s="32" t="s">
        <v>25</v>
      </c>
      <c r="I191" t="s">
        <v>26</v>
      </c>
    </row>
    <row r="192" spans="1:9" x14ac:dyDescent="0.25">
      <c r="A192" s="31" t="s">
        <v>391</v>
      </c>
      <c r="B192" s="32" t="s">
        <v>392</v>
      </c>
      <c r="C192" s="32" t="s">
        <v>23</v>
      </c>
      <c r="D192" s="32" t="s">
        <v>392</v>
      </c>
      <c r="E192" s="32" t="s">
        <v>23</v>
      </c>
      <c r="F192" s="32" t="s">
        <v>24</v>
      </c>
      <c r="G192" s="33">
        <v>181</v>
      </c>
      <c r="H192" s="32" t="s">
        <v>25</v>
      </c>
      <c r="I192" t="s">
        <v>26</v>
      </c>
    </row>
    <row r="193" spans="1:9" x14ac:dyDescent="0.25">
      <c r="A193" s="31" t="s">
        <v>393</v>
      </c>
      <c r="B193" s="32" t="s">
        <v>394</v>
      </c>
      <c r="C193" s="32" t="s">
        <v>23</v>
      </c>
      <c r="D193" s="32" t="s">
        <v>394</v>
      </c>
      <c r="E193" s="32" t="s">
        <v>23</v>
      </c>
      <c r="F193" s="32" t="s">
        <v>24</v>
      </c>
      <c r="G193" s="33">
        <v>150</v>
      </c>
      <c r="H193" s="32" t="s">
        <v>25</v>
      </c>
      <c r="I193" t="s">
        <v>26</v>
      </c>
    </row>
    <row r="194" spans="1:9" x14ac:dyDescent="0.25">
      <c r="A194" s="31" t="s">
        <v>395</v>
      </c>
      <c r="B194" s="32" t="s">
        <v>396</v>
      </c>
      <c r="C194" s="32" t="s">
        <v>23</v>
      </c>
      <c r="D194" s="32" t="s">
        <v>396</v>
      </c>
      <c r="E194" s="32" t="s">
        <v>23</v>
      </c>
      <c r="F194" s="32" t="s">
        <v>24</v>
      </c>
      <c r="G194" s="33">
        <v>97</v>
      </c>
      <c r="H194" s="32" t="s">
        <v>25</v>
      </c>
      <c r="I194" t="s">
        <v>26</v>
      </c>
    </row>
    <row r="195" spans="1:9" x14ac:dyDescent="0.25">
      <c r="A195" s="31" t="s">
        <v>397</v>
      </c>
      <c r="B195" s="32" t="s">
        <v>114</v>
      </c>
      <c r="C195" s="32" t="s">
        <v>23</v>
      </c>
      <c r="D195" s="32" t="s">
        <v>114</v>
      </c>
      <c r="E195" s="32" t="s">
        <v>23</v>
      </c>
      <c r="F195" s="32" t="s">
        <v>24</v>
      </c>
      <c r="G195" s="33">
        <v>110</v>
      </c>
      <c r="H195" s="32" t="s">
        <v>25</v>
      </c>
      <c r="I195" t="s">
        <v>26</v>
      </c>
    </row>
    <row r="196" spans="1:9" x14ac:dyDescent="0.25">
      <c r="A196" s="31" t="s">
        <v>398</v>
      </c>
      <c r="B196" s="32" t="s">
        <v>399</v>
      </c>
      <c r="C196" s="32" t="s">
        <v>23</v>
      </c>
      <c r="D196" s="32" t="s">
        <v>399</v>
      </c>
      <c r="E196" s="32" t="s">
        <v>23</v>
      </c>
      <c r="F196" s="32" t="s">
        <v>24</v>
      </c>
      <c r="G196" s="33">
        <v>142</v>
      </c>
      <c r="H196" s="32" t="s">
        <v>25</v>
      </c>
      <c r="I196" t="s">
        <v>26</v>
      </c>
    </row>
    <row r="197" spans="1:9" x14ac:dyDescent="0.25">
      <c r="A197" s="31" t="s">
        <v>400</v>
      </c>
      <c r="B197" s="32" t="s">
        <v>401</v>
      </c>
      <c r="C197" s="32" t="s">
        <v>23</v>
      </c>
      <c r="D197" s="32" t="s">
        <v>401</v>
      </c>
      <c r="E197" s="32" t="s">
        <v>23</v>
      </c>
      <c r="F197" s="32" t="s">
        <v>24</v>
      </c>
      <c r="G197" s="33">
        <v>259</v>
      </c>
      <c r="H197" s="32" t="s">
        <v>25</v>
      </c>
      <c r="I197" t="s">
        <v>26</v>
      </c>
    </row>
    <row r="198" spans="1:9" x14ac:dyDescent="0.25">
      <c r="A198" s="31" t="s">
        <v>402</v>
      </c>
      <c r="B198" s="32" t="s">
        <v>403</v>
      </c>
      <c r="C198" s="32" t="s">
        <v>23</v>
      </c>
      <c r="D198" s="32" t="s">
        <v>403</v>
      </c>
      <c r="E198" s="32" t="s">
        <v>23</v>
      </c>
      <c r="F198" s="32" t="s">
        <v>24</v>
      </c>
      <c r="G198" s="33">
        <v>125</v>
      </c>
      <c r="H198" s="32" t="s">
        <v>25</v>
      </c>
      <c r="I198" t="s">
        <v>26</v>
      </c>
    </row>
    <row r="199" spans="1:9" x14ac:dyDescent="0.25">
      <c r="A199" s="31" t="s">
        <v>404</v>
      </c>
      <c r="B199" s="32" t="s">
        <v>405</v>
      </c>
      <c r="C199" s="32" t="s">
        <v>23</v>
      </c>
      <c r="D199" s="32" t="s">
        <v>405</v>
      </c>
      <c r="E199" s="32" t="s">
        <v>23</v>
      </c>
      <c r="F199" s="32" t="s">
        <v>24</v>
      </c>
      <c r="G199" s="33">
        <v>110</v>
      </c>
      <c r="H199" s="32" t="s">
        <v>25</v>
      </c>
      <c r="I199" t="s">
        <v>26</v>
      </c>
    </row>
    <row r="200" spans="1:9" x14ac:dyDescent="0.25">
      <c r="A200" s="31" t="s">
        <v>406</v>
      </c>
      <c r="B200" s="32" t="s">
        <v>407</v>
      </c>
      <c r="C200" s="32" t="s">
        <v>23</v>
      </c>
      <c r="D200" s="32" t="s">
        <v>407</v>
      </c>
      <c r="E200" s="32" t="s">
        <v>23</v>
      </c>
      <c r="F200" s="32" t="s">
        <v>24</v>
      </c>
      <c r="G200" s="33">
        <v>145</v>
      </c>
      <c r="H200" s="32" t="s">
        <v>25</v>
      </c>
      <c r="I200" t="s">
        <v>26</v>
      </c>
    </row>
    <row r="201" spans="1:9" x14ac:dyDescent="0.25">
      <c r="A201" s="31" t="s">
        <v>408</v>
      </c>
      <c r="B201" s="32" t="s">
        <v>409</v>
      </c>
      <c r="C201" s="32" t="s">
        <v>23</v>
      </c>
      <c r="D201" s="32" t="s">
        <v>409</v>
      </c>
      <c r="E201" s="32" t="s">
        <v>23</v>
      </c>
      <c r="F201" s="32" t="s">
        <v>24</v>
      </c>
      <c r="G201" s="33">
        <v>96</v>
      </c>
      <c r="H201" s="32" t="s">
        <v>25</v>
      </c>
      <c r="I201" t="s">
        <v>26</v>
      </c>
    </row>
    <row r="202" spans="1:9" x14ac:dyDescent="0.25">
      <c r="A202" s="31" t="s">
        <v>410</v>
      </c>
      <c r="B202" s="32" t="s">
        <v>411</v>
      </c>
      <c r="C202" s="32" t="s">
        <v>23</v>
      </c>
      <c r="D202" s="32" t="s">
        <v>411</v>
      </c>
      <c r="E202" s="32" t="s">
        <v>23</v>
      </c>
      <c r="F202" s="32" t="s">
        <v>24</v>
      </c>
      <c r="G202" s="33">
        <v>88</v>
      </c>
      <c r="H202" s="32" t="s">
        <v>25</v>
      </c>
      <c r="I202" t="s">
        <v>26</v>
      </c>
    </row>
    <row r="203" spans="1:9" x14ac:dyDescent="0.25">
      <c r="A203" s="31" t="s">
        <v>412</v>
      </c>
      <c r="B203" s="32" t="s">
        <v>413</v>
      </c>
      <c r="C203" s="32" t="s">
        <v>23</v>
      </c>
      <c r="D203" s="32" t="s">
        <v>413</v>
      </c>
      <c r="E203" s="32" t="s">
        <v>23</v>
      </c>
      <c r="F203" s="32" t="s">
        <v>24</v>
      </c>
      <c r="G203" s="33">
        <v>182</v>
      </c>
      <c r="H203" s="32" t="s">
        <v>25</v>
      </c>
      <c r="I203" t="s">
        <v>26</v>
      </c>
    </row>
    <row r="204" spans="1:9" x14ac:dyDescent="0.25">
      <c r="A204" s="31" t="s">
        <v>414</v>
      </c>
      <c r="B204" s="32" t="s">
        <v>415</v>
      </c>
      <c r="C204" s="32" t="s">
        <v>23</v>
      </c>
      <c r="D204" s="32" t="s">
        <v>415</v>
      </c>
      <c r="E204" s="32" t="s">
        <v>23</v>
      </c>
      <c r="F204" s="32" t="s">
        <v>24</v>
      </c>
      <c r="G204" s="33">
        <v>544</v>
      </c>
      <c r="H204" s="32" t="s">
        <v>25</v>
      </c>
      <c r="I204" t="s">
        <v>26</v>
      </c>
    </row>
    <row r="205" spans="1:9" x14ac:dyDescent="0.25">
      <c r="A205" s="31" t="s">
        <v>416</v>
      </c>
      <c r="B205" s="32" t="s">
        <v>417</v>
      </c>
      <c r="C205" s="32" t="s">
        <v>23</v>
      </c>
      <c r="D205" s="32" t="s">
        <v>417</v>
      </c>
      <c r="E205" s="32" t="s">
        <v>23</v>
      </c>
      <c r="F205" s="32" t="s">
        <v>24</v>
      </c>
      <c r="G205" s="33">
        <v>223</v>
      </c>
      <c r="H205" s="32" t="s">
        <v>25</v>
      </c>
      <c r="I205" t="s">
        <v>26</v>
      </c>
    </row>
    <row r="206" spans="1:9" x14ac:dyDescent="0.25">
      <c r="A206" s="31" t="s">
        <v>418</v>
      </c>
      <c r="B206" s="32" t="s">
        <v>419</v>
      </c>
      <c r="C206" s="32" t="s">
        <v>23</v>
      </c>
      <c r="D206" s="32" t="s">
        <v>419</v>
      </c>
      <c r="E206" s="32" t="s">
        <v>23</v>
      </c>
      <c r="F206" s="32" t="s">
        <v>24</v>
      </c>
      <c r="G206" s="33">
        <v>144</v>
      </c>
      <c r="H206" s="32" t="s">
        <v>25</v>
      </c>
      <c r="I206" t="s">
        <v>26</v>
      </c>
    </row>
    <row r="207" spans="1:9" x14ac:dyDescent="0.25">
      <c r="A207" s="31" t="s">
        <v>420</v>
      </c>
      <c r="B207" s="32" t="s">
        <v>421</v>
      </c>
      <c r="C207" s="32" t="s">
        <v>23</v>
      </c>
      <c r="D207" s="32" t="s">
        <v>421</v>
      </c>
      <c r="E207" s="32" t="s">
        <v>23</v>
      </c>
      <c r="F207" s="32" t="s">
        <v>24</v>
      </c>
      <c r="G207" s="33">
        <v>116</v>
      </c>
      <c r="H207" s="32" t="s">
        <v>25</v>
      </c>
      <c r="I207" t="s">
        <v>26</v>
      </c>
    </row>
    <row r="208" spans="1:9" x14ac:dyDescent="0.25">
      <c r="A208" s="31" t="s">
        <v>422</v>
      </c>
      <c r="B208" s="32" t="s">
        <v>423</v>
      </c>
      <c r="C208" s="32" t="s">
        <v>23</v>
      </c>
      <c r="D208" s="32" t="s">
        <v>423</v>
      </c>
      <c r="E208" s="32" t="s">
        <v>23</v>
      </c>
      <c r="F208" s="32" t="s">
        <v>24</v>
      </c>
      <c r="G208" s="33">
        <v>655</v>
      </c>
      <c r="H208" s="32" t="s">
        <v>25</v>
      </c>
      <c r="I208" t="s">
        <v>26</v>
      </c>
    </row>
    <row r="209" spans="1:9" x14ac:dyDescent="0.25">
      <c r="A209" s="31" t="s">
        <v>424</v>
      </c>
      <c r="B209" s="32" t="s">
        <v>425</v>
      </c>
      <c r="C209" s="32" t="s">
        <v>23</v>
      </c>
      <c r="D209" s="32" t="s">
        <v>425</v>
      </c>
      <c r="E209" s="32" t="s">
        <v>23</v>
      </c>
      <c r="F209" s="32" t="s">
        <v>24</v>
      </c>
      <c r="G209" s="33">
        <v>117</v>
      </c>
      <c r="H209" s="32" t="s">
        <v>25</v>
      </c>
      <c r="I209" t="s">
        <v>26</v>
      </c>
    </row>
    <row r="210" spans="1:9" x14ac:dyDescent="0.25">
      <c r="A210" s="31" t="s">
        <v>426</v>
      </c>
      <c r="B210" s="32" t="s">
        <v>427</v>
      </c>
      <c r="C210" s="32" t="s">
        <v>23</v>
      </c>
      <c r="D210" s="32" t="s">
        <v>427</v>
      </c>
      <c r="E210" s="32" t="s">
        <v>23</v>
      </c>
      <c r="F210" s="32" t="s">
        <v>24</v>
      </c>
      <c r="G210" s="33">
        <v>75</v>
      </c>
      <c r="H210" s="32" t="s">
        <v>25</v>
      </c>
      <c r="I210" t="s">
        <v>26</v>
      </c>
    </row>
    <row r="211" spans="1:9" x14ac:dyDescent="0.25">
      <c r="A211" s="31" t="s">
        <v>428</v>
      </c>
      <c r="B211" s="32" t="s">
        <v>429</v>
      </c>
      <c r="C211" s="32" t="s">
        <v>23</v>
      </c>
      <c r="D211" s="32" t="s">
        <v>429</v>
      </c>
      <c r="E211" s="32" t="s">
        <v>23</v>
      </c>
      <c r="F211" s="32" t="s">
        <v>24</v>
      </c>
      <c r="G211" s="33">
        <v>132</v>
      </c>
      <c r="H211" s="32" t="s">
        <v>25</v>
      </c>
      <c r="I211" t="s">
        <v>26</v>
      </c>
    </row>
    <row r="212" spans="1:9" x14ac:dyDescent="0.25">
      <c r="A212" s="31" t="s">
        <v>430</v>
      </c>
      <c r="B212" s="32" t="s">
        <v>431</v>
      </c>
      <c r="C212" s="32" t="s">
        <v>23</v>
      </c>
      <c r="D212" s="32" t="s">
        <v>431</v>
      </c>
      <c r="E212" s="32" t="s">
        <v>23</v>
      </c>
      <c r="F212" s="32" t="s">
        <v>24</v>
      </c>
      <c r="G212" s="33">
        <v>116</v>
      </c>
      <c r="H212" s="32" t="s">
        <v>25</v>
      </c>
      <c r="I212" t="s">
        <v>26</v>
      </c>
    </row>
    <row r="213" spans="1:9" x14ac:dyDescent="0.25">
      <c r="A213" s="31" t="s">
        <v>432</v>
      </c>
      <c r="B213" s="32" t="s">
        <v>433</v>
      </c>
      <c r="C213" s="32" t="s">
        <v>23</v>
      </c>
      <c r="D213" s="32" t="s">
        <v>433</v>
      </c>
      <c r="E213" s="32" t="s">
        <v>23</v>
      </c>
      <c r="F213" s="32" t="s">
        <v>24</v>
      </c>
      <c r="G213" s="33">
        <v>309</v>
      </c>
      <c r="H213" s="32" t="s">
        <v>25</v>
      </c>
      <c r="I213" t="s">
        <v>26</v>
      </c>
    </row>
    <row r="214" spans="1:9" x14ac:dyDescent="0.25">
      <c r="A214" s="31" t="s">
        <v>434</v>
      </c>
      <c r="B214" s="32" t="s">
        <v>435</v>
      </c>
      <c r="C214" s="32" t="s">
        <v>23</v>
      </c>
      <c r="D214" s="32" t="s">
        <v>435</v>
      </c>
      <c r="E214" s="32" t="s">
        <v>23</v>
      </c>
      <c r="F214" s="32" t="s">
        <v>24</v>
      </c>
      <c r="G214" s="33">
        <v>180</v>
      </c>
      <c r="H214" s="32" t="s">
        <v>25</v>
      </c>
      <c r="I214" t="s">
        <v>26</v>
      </c>
    </row>
    <row r="215" spans="1:9" x14ac:dyDescent="0.25">
      <c r="A215" s="31" t="s">
        <v>436</v>
      </c>
      <c r="B215" s="32" t="s">
        <v>437</v>
      </c>
      <c r="C215" s="32" t="s">
        <v>23</v>
      </c>
      <c r="D215" s="32" t="s">
        <v>437</v>
      </c>
      <c r="E215" s="32" t="s">
        <v>23</v>
      </c>
      <c r="F215" s="32" t="s">
        <v>24</v>
      </c>
      <c r="G215" s="33">
        <v>104</v>
      </c>
      <c r="H215" s="32" t="s">
        <v>25</v>
      </c>
      <c r="I215" t="s">
        <v>26</v>
      </c>
    </row>
    <row r="216" spans="1:9" x14ac:dyDescent="0.25">
      <c r="A216" s="31" t="s">
        <v>438</v>
      </c>
      <c r="B216" s="32" t="s">
        <v>439</v>
      </c>
      <c r="C216" s="32" t="s">
        <v>23</v>
      </c>
      <c r="D216" s="32" t="s">
        <v>439</v>
      </c>
      <c r="E216" s="32" t="s">
        <v>23</v>
      </c>
      <c r="F216" s="32" t="s">
        <v>24</v>
      </c>
      <c r="G216" s="33">
        <v>116</v>
      </c>
      <c r="H216" s="32" t="s">
        <v>25</v>
      </c>
      <c r="I216" t="s">
        <v>26</v>
      </c>
    </row>
    <row r="217" spans="1:9" x14ac:dyDescent="0.25">
      <c r="A217" s="31" t="s">
        <v>440</v>
      </c>
      <c r="B217" s="32" t="s">
        <v>441</v>
      </c>
      <c r="C217" s="32" t="s">
        <v>23</v>
      </c>
      <c r="D217" s="32" t="s">
        <v>441</v>
      </c>
      <c r="E217" s="32" t="s">
        <v>23</v>
      </c>
      <c r="F217" s="32" t="s">
        <v>24</v>
      </c>
      <c r="G217" s="33">
        <v>141</v>
      </c>
      <c r="H217" s="32" t="s">
        <v>25</v>
      </c>
      <c r="I217" t="s">
        <v>26</v>
      </c>
    </row>
    <row r="218" spans="1:9" x14ac:dyDescent="0.25">
      <c r="A218" s="31" t="s">
        <v>442</v>
      </c>
      <c r="B218" s="32" t="s">
        <v>443</v>
      </c>
      <c r="C218" s="32" t="s">
        <v>23</v>
      </c>
      <c r="D218" s="32" t="s">
        <v>443</v>
      </c>
      <c r="E218" s="32" t="s">
        <v>23</v>
      </c>
      <c r="F218" s="32" t="s">
        <v>24</v>
      </c>
      <c r="G218" s="33">
        <v>166</v>
      </c>
      <c r="H218" s="32" t="s">
        <v>25</v>
      </c>
      <c r="I218" t="s">
        <v>26</v>
      </c>
    </row>
    <row r="219" spans="1:9" x14ac:dyDescent="0.25">
      <c r="A219" s="31" t="s">
        <v>444</v>
      </c>
      <c r="B219" s="32" t="s">
        <v>445</v>
      </c>
      <c r="C219" s="32" t="s">
        <v>23</v>
      </c>
      <c r="D219" s="32" t="s">
        <v>445</v>
      </c>
      <c r="E219" s="32" t="s">
        <v>23</v>
      </c>
      <c r="F219" s="32" t="s">
        <v>24</v>
      </c>
      <c r="G219" s="33">
        <v>115</v>
      </c>
      <c r="H219" s="32" t="s">
        <v>25</v>
      </c>
      <c r="I219" t="s">
        <v>26</v>
      </c>
    </row>
    <row r="220" spans="1:9" x14ac:dyDescent="0.25">
      <c r="A220" s="31" t="s">
        <v>446</v>
      </c>
      <c r="B220" s="32" t="s">
        <v>447</v>
      </c>
      <c r="C220" s="32" t="s">
        <v>23</v>
      </c>
      <c r="D220" s="32" t="s">
        <v>447</v>
      </c>
      <c r="E220" s="32" t="s">
        <v>23</v>
      </c>
      <c r="F220" s="32" t="s">
        <v>24</v>
      </c>
      <c r="G220" s="33">
        <v>141</v>
      </c>
      <c r="H220" s="32" t="s">
        <v>25</v>
      </c>
      <c r="I220" t="s">
        <v>26</v>
      </c>
    </row>
    <row r="221" spans="1:9" x14ac:dyDescent="0.25">
      <c r="A221" s="31" t="s">
        <v>448</v>
      </c>
      <c r="B221" s="32" t="s">
        <v>449</v>
      </c>
      <c r="C221" s="32" t="s">
        <v>23</v>
      </c>
      <c r="D221" s="32" t="s">
        <v>449</v>
      </c>
      <c r="E221" s="32" t="s">
        <v>23</v>
      </c>
      <c r="F221" s="32" t="s">
        <v>24</v>
      </c>
      <c r="G221" s="33">
        <v>76</v>
      </c>
      <c r="H221" s="32" t="s">
        <v>25</v>
      </c>
      <c r="I221" t="s">
        <v>26</v>
      </c>
    </row>
    <row r="222" spans="1:9" x14ac:dyDescent="0.25">
      <c r="A222" s="31" t="s">
        <v>450</v>
      </c>
      <c r="B222" s="32" t="s">
        <v>451</v>
      </c>
      <c r="C222" s="32" t="s">
        <v>23</v>
      </c>
      <c r="D222" s="32" t="s">
        <v>451</v>
      </c>
      <c r="E222" s="32" t="s">
        <v>23</v>
      </c>
      <c r="F222" s="32" t="s">
        <v>24</v>
      </c>
      <c r="G222" s="33">
        <v>222</v>
      </c>
      <c r="H222" s="32" t="s">
        <v>25</v>
      </c>
      <c r="I222" t="s">
        <v>26</v>
      </c>
    </row>
    <row r="223" spans="1:9" x14ac:dyDescent="0.25">
      <c r="A223" s="31" t="s">
        <v>452</v>
      </c>
      <c r="B223" s="32" t="s">
        <v>453</v>
      </c>
      <c r="C223" s="32" t="s">
        <v>23</v>
      </c>
      <c r="D223" s="32" t="s">
        <v>453</v>
      </c>
      <c r="E223" s="32" t="s">
        <v>23</v>
      </c>
      <c r="F223" s="32" t="s">
        <v>24</v>
      </c>
      <c r="G223" s="33">
        <v>53</v>
      </c>
      <c r="H223" s="32" t="s">
        <v>25</v>
      </c>
      <c r="I223" t="s">
        <v>26</v>
      </c>
    </row>
    <row r="224" spans="1:9" x14ac:dyDescent="0.25">
      <c r="A224" s="31" t="s">
        <v>454</v>
      </c>
      <c r="B224" s="32" t="s">
        <v>455</v>
      </c>
      <c r="C224" s="32" t="s">
        <v>23</v>
      </c>
      <c r="D224" s="32" t="s">
        <v>455</v>
      </c>
      <c r="E224" s="32" t="s">
        <v>23</v>
      </c>
      <c r="F224" s="32" t="s">
        <v>24</v>
      </c>
      <c r="G224" s="33">
        <v>230</v>
      </c>
      <c r="H224" s="32" t="s">
        <v>25</v>
      </c>
      <c r="I224" t="s">
        <v>26</v>
      </c>
    </row>
    <row r="225" spans="1:9" x14ac:dyDescent="0.25">
      <c r="A225" s="31" t="s">
        <v>456</v>
      </c>
      <c r="B225" s="32" t="s">
        <v>457</v>
      </c>
      <c r="C225" s="32" t="s">
        <v>23</v>
      </c>
      <c r="D225" s="32" t="s">
        <v>457</v>
      </c>
      <c r="E225" s="32" t="s">
        <v>23</v>
      </c>
      <c r="F225" s="32" t="s">
        <v>24</v>
      </c>
      <c r="G225" s="33">
        <v>327</v>
      </c>
      <c r="H225" s="32" t="s">
        <v>25</v>
      </c>
      <c r="I225" t="s">
        <v>26</v>
      </c>
    </row>
    <row r="226" spans="1:9" x14ac:dyDescent="0.25">
      <c r="A226" s="31" t="s">
        <v>458</v>
      </c>
      <c r="B226" s="32" t="s">
        <v>459</v>
      </c>
      <c r="C226" s="32" t="s">
        <v>23</v>
      </c>
      <c r="D226" s="32" t="s">
        <v>459</v>
      </c>
      <c r="E226" s="32" t="s">
        <v>23</v>
      </c>
      <c r="F226" s="32" t="s">
        <v>24</v>
      </c>
      <c r="G226" s="33">
        <v>152</v>
      </c>
      <c r="H226" s="32" t="s">
        <v>25</v>
      </c>
      <c r="I226" t="s">
        <v>26</v>
      </c>
    </row>
    <row r="227" spans="1:9" x14ac:dyDescent="0.25">
      <c r="A227" s="31" t="s">
        <v>460</v>
      </c>
      <c r="B227" s="32" t="s">
        <v>461</v>
      </c>
      <c r="C227" s="32" t="s">
        <v>23</v>
      </c>
      <c r="D227" s="32" t="s">
        <v>461</v>
      </c>
      <c r="E227" s="32" t="s">
        <v>23</v>
      </c>
      <c r="F227" s="32" t="s">
        <v>24</v>
      </c>
      <c r="G227" s="33">
        <v>175</v>
      </c>
      <c r="H227" s="32" t="s">
        <v>25</v>
      </c>
      <c r="I227" t="s">
        <v>26</v>
      </c>
    </row>
    <row r="228" spans="1:9" x14ac:dyDescent="0.25">
      <c r="A228" s="31" t="s">
        <v>462</v>
      </c>
      <c r="B228" s="32" t="s">
        <v>463</v>
      </c>
      <c r="C228" s="32" t="s">
        <v>23</v>
      </c>
      <c r="D228" s="32" t="s">
        <v>463</v>
      </c>
      <c r="E228" s="32" t="s">
        <v>23</v>
      </c>
      <c r="F228" s="32" t="s">
        <v>24</v>
      </c>
      <c r="G228" s="33">
        <v>186</v>
      </c>
      <c r="H228" s="32" t="s">
        <v>25</v>
      </c>
      <c r="I228" t="s">
        <v>26</v>
      </c>
    </row>
    <row r="229" spans="1:9" x14ac:dyDescent="0.25">
      <c r="A229" s="31" t="s">
        <v>464</v>
      </c>
      <c r="B229" s="32" t="s">
        <v>465</v>
      </c>
      <c r="C229" s="32" t="s">
        <v>23</v>
      </c>
      <c r="D229" s="32" t="s">
        <v>465</v>
      </c>
      <c r="E229" s="32" t="s">
        <v>23</v>
      </c>
      <c r="F229" s="32" t="s">
        <v>24</v>
      </c>
      <c r="G229" s="33">
        <v>425</v>
      </c>
      <c r="H229" s="32" t="s">
        <v>25</v>
      </c>
      <c r="I229" t="s">
        <v>26</v>
      </c>
    </row>
    <row r="230" spans="1:9" x14ac:dyDescent="0.25">
      <c r="A230" s="31" t="s">
        <v>466</v>
      </c>
      <c r="B230" s="32" t="s">
        <v>467</v>
      </c>
      <c r="C230" s="32" t="s">
        <v>23</v>
      </c>
      <c r="D230" s="32" t="s">
        <v>467</v>
      </c>
      <c r="E230" s="32" t="s">
        <v>23</v>
      </c>
      <c r="F230" s="32" t="s">
        <v>24</v>
      </c>
      <c r="G230" s="33">
        <v>205</v>
      </c>
      <c r="H230" s="32" t="s">
        <v>25</v>
      </c>
      <c r="I230" t="s">
        <v>26</v>
      </c>
    </row>
    <row r="231" spans="1:9" x14ac:dyDescent="0.25">
      <c r="A231" s="31" t="s">
        <v>468</v>
      </c>
      <c r="B231" s="32" t="s">
        <v>469</v>
      </c>
      <c r="C231" s="32" t="s">
        <v>23</v>
      </c>
      <c r="D231" s="32" t="s">
        <v>469</v>
      </c>
      <c r="E231" s="32" t="s">
        <v>23</v>
      </c>
      <c r="F231" s="32" t="s">
        <v>24</v>
      </c>
      <c r="G231" s="33">
        <v>47</v>
      </c>
      <c r="H231" s="32" t="s">
        <v>25</v>
      </c>
      <c r="I231" t="s">
        <v>26</v>
      </c>
    </row>
    <row r="232" spans="1:9" x14ac:dyDescent="0.25">
      <c r="A232" s="31" t="s">
        <v>470</v>
      </c>
      <c r="B232" s="32" t="s">
        <v>471</v>
      </c>
      <c r="C232" s="32" t="s">
        <v>23</v>
      </c>
      <c r="D232" s="32" t="s">
        <v>471</v>
      </c>
      <c r="E232" s="32" t="s">
        <v>23</v>
      </c>
      <c r="F232" s="32" t="s">
        <v>24</v>
      </c>
      <c r="G232" s="33">
        <v>96</v>
      </c>
      <c r="H232" s="32" t="s">
        <v>25</v>
      </c>
      <c r="I232" t="s">
        <v>26</v>
      </c>
    </row>
    <row r="233" spans="1:9" x14ac:dyDescent="0.25">
      <c r="A233" s="31" t="s">
        <v>472</v>
      </c>
      <c r="B233" s="32" t="s">
        <v>473</v>
      </c>
      <c r="C233" s="32" t="s">
        <v>23</v>
      </c>
      <c r="D233" s="32" t="s">
        <v>473</v>
      </c>
      <c r="E233" s="32" t="s">
        <v>23</v>
      </c>
      <c r="F233" s="32" t="s">
        <v>24</v>
      </c>
      <c r="G233" s="33">
        <v>109</v>
      </c>
      <c r="H233" s="32" t="s">
        <v>25</v>
      </c>
      <c r="I233" t="s">
        <v>26</v>
      </c>
    </row>
    <row r="234" spans="1:9" x14ac:dyDescent="0.25">
      <c r="A234" s="31" t="s">
        <v>474</v>
      </c>
      <c r="B234" s="32" t="s">
        <v>475</v>
      </c>
      <c r="C234" s="32" t="s">
        <v>23</v>
      </c>
      <c r="D234" s="32" t="s">
        <v>475</v>
      </c>
      <c r="E234" s="32" t="s">
        <v>23</v>
      </c>
      <c r="F234" s="32" t="s">
        <v>24</v>
      </c>
      <c r="G234" s="33">
        <v>218</v>
      </c>
      <c r="H234" s="32" t="s">
        <v>25</v>
      </c>
      <c r="I234" t="s">
        <v>26</v>
      </c>
    </row>
    <row r="235" spans="1:9" x14ac:dyDescent="0.25">
      <c r="A235" s="31" t="s">
        <v>476</v>
      </c>
      <c r="B235" s="32" t="s">
        <v>477</v>
      </c>
      <c r="C235" s="32" t="s">
        <v>23</v>
      </c>
      <c r="D235" s="32" t="s">
        <v>477</v>
      </c>
      <c r="E235" s="32" t="s">
        <v>23</v>
      </c>
      <c r="F235" s="32" t="s">
        <v>24</v>
      </c>
      <c r="G235" s="33">
        <v>36</v>
      </c>
      <c r="H235" s="32" t="s">
        <v>25</v>
      </c>
      <c r="I235" t="s">
        <v>26</v>
      </c>
    </row>
    <row r="236" spans="1:9" x14ac:dyDescent="0.25">
      <c r="A236" s="31" t="s">
        <v>478</v>
      </c>
      <c r="B236" s="32" t="s">
        <v>479</v>
      </c>
      <c r="C236" s="32" t="s">
        <v>23</v>
      </c>
      <c r="D236" s="32" t="s">
        <v>479</v>
      </c>
      <c r="E236" s="32" t="s">
        <v>23</v>
      </c>
      <c r="F236" s="32" t="s">
        <v>24</v>
      </c>
      <c r="G236" s="33">
        <v>247</v>
      </c>
      <c r="H236" s="32" t="s">
        <v>25</v>
      </c>
      <c r="I236" t="s">
        <v>26</v>
      </c>
    </row>
    <row r="237" spans="1:9" x14ac:dyDescent="0.25">
      <c r="A237" s="31" t="s">
        <v>480</v>
      </c>
      <c r="B237" s="32" t="s">
        <v>481</v>
      </c>
      <c r="C237" s="32" t="s">
        <v>23</v>
      </c>
      <c r="D237" s="32" t="s">
        <v>481</v>
      </c>
      <c r="E237" s="32" t="s">
        <v>23</v>
      </c>
      <c r="F237" s="32" t="s">
        <v>24</v>
      </c>
      <c r="G237" s="33">
        <v>129</v>
      </c>
      <c r="H237" s="32" t="s">
        <v>25</v>
      </c>
      <c r="I237" t="s">
        <v>26</v>
      </c>
    </row>
    <row r="238" spans="1:9" x14ac:dyDescent="0.25">
      <c r="A238" s="31" t="s">
        <v>482</v>
      </c>
      <c r="B238" s="32" t="s">
        <v>483</v>
      </c>
      <c r="C238" s="32" t="s">
        <v>23</v>
      </c>
      <c r="D238" s="32" t="s">
        <v>483</v>
      </c>
      <c r="E238" s="32" t="s">
        <v>23</v>
      </c>
      <c r="F238" s="32" t="s">
        <v>24</v>
      </c>
      <c r="G238" s="33">
        <v>272</v>
      </c>
      <c r="H238" s="32" t="s">
        <v>25</v>
      </c>
      <c r="I238" t="s">
        <v>26</v>
      </c>
    </row>
    <row r="239" spans="1:9" x14ac:dyDescent="0.25">
      <c r="A239" s="31" t="s">
        <v>484</v>
      </c>
      <c r="B239" s="32" t="s">
        <v>485</v>
      </c>
      <c r="C239" s="32" t="s">
        <v>23</v>
      </c>
      <c r="D239" s="32" t="s">
        <v>485</v>
      </c>
      <c r="E239" s="32" t="s">
        <v>23</v>
      </c>
      <c r="F239" s="32" t="s">
        <v>24</v>
      </c>
      <c r="G239" s="33">
        <v>115</v>
      </c>
      <c r="H239" s="32" t="s">
        <v>25</v>
      </c>
      <c r="I239" t="s">
        <v>26</v>
      </c>
    </row>
    <row r="240" spans="1:9" x14ac:dyDescent="0.25">
      <c r="A240" s="31" t="s">
        <v>486</v>
      </c>
      <c r="B240" s="32" t="s">
        <v>487</v>
      </c>
      <c r="C240" s="32" t="s">
        <v>23</v>
      </c>
      <c r="D240" s="32" t="s">
        <v>487</v>
      </c>
      <c r="E240" s="32" t="s">
        <v>23</v>
      </c>
      <c r="F240" s="32" t="s">
        <v>24</v>
      </c>
      <c r="G240" s="33">
        <v>53</v>
      </c>
      <c r="H240" s="32" t="s">
        <v>25</v>
      </c>
      <c r="I240" t="s">
        <v>26</v>
      </c>
    </row>
    <row r="241" spans="1:9" x14ac:dyDescent="0.25">
      <c r="A241" s="31" t="s">
        <v>488</v>
      </c>
      <c r="B241" s="32" t="s">
        <v>489</v>
      </c>
      <c r="C241" s="32" t="s">
        <v>23</v>
      </c>
      <c r="D241" s="32" t="s">
        <v>489</v>
      </c>
      <c r="E241" s="32" t="s">
        <v>23</v>
      </c>
      <c r="F241" s="32" t="s">
        <v>24</v>
      </c>
      <c r="G241" s="33">
        <v>495</v>
      </c>
      <c r="H241" s="32" t="s">
        <v>25</v>
      </c>
      <c r="I241" t="s">
        <v>26</v>
      </c>
    </row>
    <row r="242" spans="1:9" x14ac:dyDescent="0.25">
      <c r="A242" s="31" t="s">
        <v>490</v>
      </c>
      <c r="B242" s="32" t="s">
        <v>491</v>
      </c>
      <c r="C242" s="32" t="s">
        <v>23</v>
      </c>
      <c r="D242" s="32" t="s">
        <v>491</v>
      </c>
      <c r="E242" s="32" t="s">
        <v>23</v>
      </c>
      <c r="F242" s="32" t="s">
        <v>24</v>
      </c>
      <c r="G242" s="33">
        <v>165</v>
      </c>
      <c r="H242" s="32" t="s">
        <v>25</v>
      </c>
      <c r="I242" t="s">
        <v>26</v>
      </c>
    </row>
    <row r="243" spans="1:9" x14ac:dyDescent="0.25">
      <c r="A243" s="31" t="s">
        <v>492</v>
      </c>
      <c r="B243" s="32" t="s">
        <v>493</v>
      </c>
      <c r="C243" s="32" t="s">
        <v>23</v>
      </c>
      <c r="D243" s="32" t="s">
        <v>493</v>
      </c>
      <c r="E243" s="32" t="s">
        <v>23</v>
      </c>
      <c r="F243" s="32" t="s">
        <v>24</v>
      </c>
      <c r="G243" s="33">
        <v>211</v>
      </c>
      <c r="H243" s="32" t="s">
        <v>25</v>
      </c>
      <c r="I243" t="s">
        <v>26</v>
      </c>
    </row>
    <row r="244" spans="1:9" x14ac:dyDescent="0.25">
      <c r="A244" s="31" t="s">
        <v>494</v>
      </c>
      <c r="B244" s="32" t="s">
        <v>495</v>
      </c>
      <c r="C244" s="32" t="s">
        <v>23</v>
      </c>
      <c r="D244" s="32" t="s">
        <v>495</v>
      </c>
      <c r="E244" s="32" t="s">
        <v>23</v>
      </c>
      <c r="F244" s="32" t="s">
        <v>24</v>
      </c>
      <c r="G244" s="33">
        <v>374</v>
      </c>
      <c r="H244" s="32" t="s">
        <v>25</v>
      </c>
      <c r="I244" t="s">
        <v>26</v>
      </c>
    </row>
    <row r="245" spans="1:9" x14ac:dyDescent="0.25">
      <c r="A245" s="31" t="s">
        <v>496</v>
      </c>
      <c r="B245" s="32" t="s">
        <v>239</v>
      </c>
      <c r="C245" s="32" t="s">
        <v>23</v>
      </c>
      <c r="D245" s="32" t="s">
        <v>239</v>
      </c>
      <c r="E245" s="32" t="s">
        <v>23</v>
      </c>
      <c r="F245" s="32" t="s">
        <v>24</v>
      </c>
      <c r="G245" s="33">
        <v>398</v>
      </c>
      <c r="H245" s="32" t="s">
        <v>25</v>
      </c>
      <c r="I245" t="s">
        <v>26</v>
      </c>
    </row>
    <row r="246" spans="1:9" x14ac:dyDescent="0.25">
      <c r="A246" s="31" t="s">
        <v>497</v>
      </c>
      <c r="B246" s="32" t="s">
        <v>498</v>
      </c>
      <c r="C246" s="32" t="s">
        <v>23</v>
      </c>
      <c r="D246" s="32" t="s">
        <v>498</v>
      </c>
      <c r="E246" s="32" t="s">
        <v>23</v>
      </c>
      <c r="F246" s="32" t="s">
        <v>24</v>
      </c>
      <c r="G246" s="33">
        <v>795</v>
      </c>
      <c r="H246" s="32" t="s">
        <v>25</v>
      </c>
      <c r="I246" t="s">
        <v>26</v>
      </c>
    </row>
    <row r="247" spans="1:9" x14ac:dyDescent="0.25">
      <c r="A247" s="31" t="s">
        <v>499</v>
      </c>
      <c r="B247" s="32" t="s">
        <v>500</v>
      </c>
      <c r="C247" s="32" t="s">
        <v>23</v>
      </c>
      <c r="D247" s="32" t="s">
        <v>500</v>
      </c>
      <c r="E247" s="32" t="s">
        <v>23</v>
      </c>
      <c r="F247" s="32" t="s">
        <v>24</v>
      </c>
      <c r="G247" s="33">
        <v>183</v>
      </c>
      <c r="H247" s="32" t="s">
        <v>25</v>
      </c>
      <c r="I247" t="s">
        <v>26</v>
      </c>
    </row>
    <row r="248" spans="1:9" x14ac:dyDescent="0.25">
      <c r="A248" s="31" t="s">
        <v>501</v>
      </c>
      <c r="B248" s="32" t="s">
        <v>502</v>
      </c>
      <c r="C248" s="32" t="s">
        <v>23</v>
      </c>
      <c r="D248" s="32" t="s">
        <v>502</v>
      </c>
      <c r="E248" s="32" t="s">
        <v>23</v>
      </c>
      <c r="F248" s="32" t="s">
        <v>24</v>
      </c>
      <c r="G248" s="33">
        <v>77</v>
      </c>
      <c r="H248" s="32" t="s">
        <v>25</v>
      </c>
      <c r="I248" t="s">
        <v>26</v>
      </c>
    </row>
    <row r="249" spans="1:9" x14ac:dyDescent="0.25">
      <c r="A249" s="31" t="s">
        <v>503</v>
      </c>
      <c r="B249" s="32" t="s">
        <v>504</v>
      </c>
      <c r="C249" s="32" t="s">
        <v>23</v>
      </c>
      <c r="D249" s="32" t="s">
        <v>504</v>
      </c>
      <c r="E249" s="32" t="s">
        <v>23</v>
      </c>
      <c r="F249" s="32" t="s">
        <v>24</v>
      </c>
      <c r="G249" s="33">
        <v>154</v>
      </c>
      <c r="H249" s="32" t="s">
        <v>25</v>
      </c>
      <c r="I249" t="s">
        <v>26</v>
      </c>
    </row>
    <row r="250" spans="1:9" x14ac:dyDescent="0.25">
      <c r="A250" s="31" t="s">
        <v>505</v>
      </c>
      <c r="B250" s="32" t="s">
        <v>506</v>
      </c>
      <c r="C250" s="32" t="s">
        <v>23</v>
      </c>
      <c r="D250" s="32" t="s">
        <v>506</v>
      </c>
      <c r="E250" s="32" t="s">
        <v>23</v>
      </c>
      <c r="F250" s="32" t="s">
        <v>24</v>
      </c>
      <c r="G250" s="33">
        <v>197</v>
      </c>
      <c r="H250" s="32" t="s">
        <v>25</v>
      </c>
      <c r="I250" t="s">
        <v>26</v>
      </c>
    </row>
    <row r="251" spans="1:9" x14ac:dyDescent="0.25">
      <c r="A251" s="31" t="s">
        <v>507</v>
      </c>
      <c r="B251" s="32" t="s">
        <v>508</v>
      </c>
      <c r="C251" s="32" t="s">
        <v>23</v>
      </c>
      <c r="D251" s="32" t="s">
        <v>508</v>
      </c>
      <c r="E251" s="32" t="s">
        <v>23</v>
      </c>
      <c r="F251" s="32" t="s">
        <v>24</v>
      </c>
      <c r="G251" s="33">
        <v>215</v>
      </c>
      <c r="H251" s="32" t="s">
        <v>25</v>
      </c>
      <c r="I251" t="s">
        <v>26</v>
      </c>
    </row>
    <row r="252" spans="1:9" x14ac:dyDescent="0.25">
      <c r="A252" s="31" t="s">
        <v>509</v>
      </c>
      <c r="B252" s="32" t="s">
        <v>427</v>
      </c>
      <c r="C252" s="32" t="s">
        <v>23</v>
      </c>
      <c r="D252" s="32" t="s">
        <v>427</v>
      </c>
      <c r="E252" s="32" t="s">
        <v>23</v>
      </c>
      <c r="F252" s="32" t="s">
        <v>24</v>
      </c>
      <c r="G252" s="33">
        <v>177</v>
      </c>
      <c r="H252" s="32" t="s">
        <v>25</v>
      </c>
      <c r="I252" t="s">
        <v>26</v>
      </c>
    </row>
    <row r="253" spans="1:9" x14ac:dyDescent="0.25">
      <c r="A253" s="31" t="s">
        <v>510</v>
      </c>
      <c r="B253" s="32" t="s">
        <v>511</v>
      </c>
      <c r="C253" s="32" t="s">
        <v>23</v>
      </c>
      <c r="D253" s="32" t="s">
        <v>511</v>
      </c>
      <c r="E253" s="32" t="s">
        <v>23</v>
      </c>
      <c r="F253" s="32" t="s">
        <v>24</v>
      </c>
      <c r="G253" s="33">
        <v>149</v>
      </c>
      <c r="H253" s="32" t="s">
        <v>25</v>
      </c>
      <c r="I253" t="s">
        <v>26</v>
      </c>
    </row>
    <row r="254" spans="1:9" x14ac:dyDescent="0.25">
      <c r="A254" s="31" t="s">
        <v>512</v>
      </c>
      <c r="B254" s="32" t="s">
        <v>513</v>
      </c>
      <c r="C254" s="32" t="s">
        <v>23</v>
      </c>
      <c r="D254" s="32" t="s">
        <v>513</v>
      </c>
      <c r="E254" s="32" t="s">
        <v>23</v>
      </c>
      <c r="F254" s="32" t="s">
        <v>24</v>
      </c>
      <c r="G254" s="33">
        <v>173</v>
      </c>
      <c r="H254" s="32" t="s">
        <v>25</v>
      </c>
      <c r="I254" t="s">
        <v>26</v>
      </c>
    </row>
    <row r="255" spans="1:9" x14ac:dyDescent="0.25">
      <c r="A255" s="31" t="s">
        <v>514</v>
      </c>
      <c r="B255" s="32" t="s">
        <v>515</v>
      </c>
      <c r="C255" s="32" t="s">
        <v>23</v>
      </c>
      <c r="D255" s="32" t="s">
        <v>515</v>
      </c>
      <c r="E255" s="32" t="s">
        <v>23</v>
      </c>
      <c r="F255" s="32" t="s">
        <v>24</v>
      </c>
      <c r="G255" s="33">
        <v>191</v>
      </c>
      <c r="H255" s="32" t="s">
        <v>25</v>
      </c>
      <c r="I255" t="s">
        <v>26</v>
      </c>
    </row>
    <row r="256" spans="1:9" x14ac:dyDescent="0.25">
      <c r="A256" s="31" t="s">
        <v>516</v>
      </c>
      <c r="B256" s="32" t="s">
        <v>168</v>
      </c>
      <c r="C256" s="32" t="s">
        <v>23</v>
      </c>
      <c r="D256" s="32" t="s">
        <v>168</v>
      </c>
      <c r="E256" s="32" t="s">
        <v>23</v>
      </c>
      <c r="F256" s="32" t="s">
        <v>24</v>
      </c>
      <c r="G256" s="33">
        <v>232</v>
      </c>
      <c r="H256" s="32" t="s">
        <v>25</v>
      </c>
      <c r="I256" t="s">
        <v>26</v>
      </c>
    </row>
    <row r="257" spans="1:9" x14ac:dyDescent="0.25">
      <c r="A257" s="31" t="s">
        <v>517</v>
      </c>
      <c r="B257" s="32" t="s">
        <v>518</v>
      </c>
      <c r="C257" s="32" t="s">
        <v>23</v>
      </c>
      <c r="D257" s="32" t="s">
        <v>518</v>
      </c>
      <c r="E257" s="32" t="s">
        <v>23</v>
      </c>
      <c r="F257" s="32" t="s">
        <v>24</v>
      </c>
      <c r="G257" s="33">
        <v>152</v>
      </c>
      <c r="H257" s="32" t="s">
        <v>25</v>
      </c>
      <c r="I257" t="s">
        <v>26</v>
      </c>
    </row>
    <row r="258" spans="1:9" x14ac:dyDescent="0.25">
      <c r="A258" s="31" t="s">
        <v>519</v>
      </c>
      <c r="B258" s="32" t="s">
        <v>520</v>
      </c>
      <c r="C258" s="32" t="s">
        <v>23</v>
      </c>
      <c r="D258" s="32" t="s">
        <v>520</v>
      </c>
      <c r="E258" s="32" t="s">
        <v>23</v>
      </c>
      <c r="F258" s="32" t="s">
        <v>24</v>
      </c>
      <c r="G258" s="33">
        <v>95</v>
      </c>
      <c r="H258" s="32" t="s">
        <v>25</v>
      </c>
      <c r="I258" t="s">
        <v>26</v>
      </c>
    </row>
    <row r="259" spans="1:9" x14ac:dyDescent="0.25">
      <c r="A259" s="31" t="s">
        <v>521</v>
      </c>
      <c r="B259" s="32" t="s">
        <v>522</v>
      </c>
      <c r="C259" s="32" t="s">
        <v>23</v>
      </c>
      <c r="D259" s="32" t="s">
        <v>522</v>
      </c>
      <c r="E259" s="32" t="s">
        <v>23</v>
      </c>
      <c r="F259" s="32" t="s">
        <v>24</v>
      </c>
      <c r="G259" s="33">
        <v>429</v>
      </c>
      <c r="H259" s="32" t="s">
        <v>25</v>
      </c>
      <c r="I259" t="s">
        <v>26</v>
      </c>
    </row>
    <row r="260" spans="1:9" x14ac:dyDescent="0.25">
      <c r="A260" s="31" t="s">
        <v>523</v>
      </c>
      <c r="B260" s="32" t="s">
        <v>524</v>
      </c>
      <c r="C260" s="32" t="s">
        <v>23</v>
      </c>
      <c r="D260" s="32" t="s">
        <v>524</v>
      </c>
      <c r="E260" s="32" t="s">
        <v>23</v>
      </c>
      <c r="F260" s="32" t="s">
        <v>24</v>
      </c>
      <c r="G260" s="33">
        <v>154</v>
      </c>
      <c r="H260" s="32" t="s">
        <v>25</v>
      </c>
      <c r="I260" t="s">
        <v>26</v>
      </c>
    </row>
    <row r="261" spans="1:9" x14ac:dyDescent="0.25">
      <c r="A261" s="31" t="s">
        <v>525</v>
      </c>
      <c r="B261" s="32" t="s">
        <v>526</v>
      </c>
      <c r="C261" s="32" t="s">
        <v>23</v>
      </c>
      <c r="D261" s="32" t="s">
        <v>526</v>
      </c>
      <c r="E261" s="32" t="s">
        <v>23</v>
      </c>
      <c r="F261" s="32" t="s">
        <v>24</v>
      </c>
      <c r="G261" s="33">
        <v>206</v>
      </c>
      <c r="H261" s="32" t="s">
        <v>25</v>
      </c>
      <c r="I261" t="s">
        <v>26</v>
      </c>
    </row>
    <row r="262" spans="1:9" x14ac:dyDescent="0.25">
      <c r="A262" s="31" t="s">
        <v>527</v>
      </c>
      <c r="B262" s="32" t="s">
        <v>528</v>
      </c>
      <c r="C262" s="32" t="s">
        <v>23</v>
      </c>
      <c r="D262" s="32" t="s">
        <v>528</v>
      </c>
      <c r="E262" s="32" t="s">
        <v>23</v>
      </c>
      <c r="F262" s="32" t="s">
        <v>24</v>
      </c>
      <c r="G262" s="33">
        <v>112</v>
      </c>
      <c r="H262" s="32" t="s">
        <v>25</v>
      </c>
      <c r="I262" t="s">
        <v>26</v>
      </c>
    </row>
    <row r="263" spans="1:9" x14ac:dyDescent="0.25">
      <c r="A263" s="31" t="s">
        <v>529</v>
      </c>
      <c r="B263" s="32" t="s">
        <v>530</v>
      </c>
      <c r="C263" s="32" t="s">
        <v>23</v>
      </c>
      <c r="D263" s="32" t="s">
        <v>530</v>
      </c>
      <c r="E263" s="32" t="s">
        <v>23</v>
      </c>
      <c r="F263" s="32" t="s">
        <v>24</v>
      </c>
      <c r="G263" s="33">
        <v>66</v>
      </c>
      <c r="H263" s="32" t="s">
        <v>25</v>
      </c>
      <c r="I263" t="s">
        <v>26</v>
      </c>
    </row>
    <row r="264" spans="1:9" x14ac:dyDescent="0.25">
      <c r="A264" s="31" t="s">
        <v>531</v>
      </c>
      <c r="B264" s="32" t="s">
        <v>532</v>
      </c>
      <c r="C264" s="32" t="s">
        <v>23</v>
      </c>
      <c r="D264" s="32" t="s">
        <v>532</v>
      </c>
      <c r="E264" s="32" t="s">
        <v>23</v>
      </c>
      <c r="F264" s="32" t="s">
        <v>24</v>
      </c>
      <c r="G264" s="33">
        <v>101</v>
      </c>
      <c r="H264" s="32" t="s">
        <v>25</v>
      </c>
      <c r="I264" t="s">
        <v>26</v>
      </c>
    </row>
    <row r="265" spans="1:9" x14ac:dyDescent="0.25">
      <c r="A265" s="31" t="s">
        <v>533</v>
      </c>
      <c r="B265" s="32" t="s">
        <v>247</v>
      </c>
      <c r="C265" s="32" t="s">
        <v>23</v>
      </c>
      <c r="D265" s="32" t="s">
        <v>247</v>
      </c>
      <c r="E265" s="32" t="s">
        <v>23</v>
      </c>
      <c r="F265" s="32" t="s">
        <v>24</v>
      </c>
      <c r="G265" s="33">
        <v>205</v>
      </c>
      <c r="H265" s="32" t="s">
        <v>25</v>
      </c>
      <c r="I265" t="s">
        <v>26</v>
      </c>
    </row>
    <row r="266" spans="1:9" x14ac:dyDescent="0.25">
      <c r="A266" s="31" t="s">
        <v>534</v>
      </c>
      <c r="B266" s="32" t="s">
        <v>535</v>
      </c>
      <c r="C266" s="32" t="s">
        <v>23</v>
      </c>
      <c r="D266" s="32" t="s">
        <v>535</v>
      </c>
      <c r="E266" s="32" t="s">
        <v>23</v>
      </c>
      <c r="F266" s="32" t="s">
        <v>24</v>
      </c>
      <c r="G266" s="33">
        <v>134</v>
      </c>
      <c r="H266" s="32" t="s">
        <v>25</v>
      </c>
      <c r="I266" t="s">
        <v>26</v>
      </c>
    </row>
    <row r="267" spans="1:9" x14ac:dyDescent="0.25">
      <c r="A267" s="31" t="s">
        <v>536</v>
      </c>
      <c r="B267" s="32" t="s">
        <v>537</v>
      </c>
      <c r="C267" s="32" t="s">
        <v>23</v>
      </c>
      <c r="D267" s="32" t="s">
        <v>537</v>
      </c>
      <c r="E267" s="32" t="s">
        <v>23</v>
      </c>
      <c r="F267" s="32" t="s">
        <v>24</v>
      </c>
      <c r="G267" s="33">
        <v>211</v>
      </c>
      <c r="H267" s="32" t="s">
        <v>25</v>
      </c>
      <c r="I267" t="s">
        <v>26</v>
      </c>
    </row>
    <row r="268" spans="1:9" x14ac:dyDescent="0.25">
      <c r="A268" s="31" t="s">
        <v>538</v>
      </c>
      <c r="B268" s="32" t="s">
        <v>539</v>
      </c>
      <c r="C268" s="32" t="s">
        <v>23</v>
      </c>
      <c r="D268" s="32" t="s">
        <v>539</v>
      </c>
      <c r="E268" s="32" t="s">
        <v>23</v>
      </c>
      <c r="F268" s="32" t="s">
        <v>24</v>
      </c>
      <c r="G268" s="33">
        <v>180</v>
      </c>
      <c r="H268" s="32" t="s">
        <v>25</v>
      </c>
      <c r="I268" t="s">
        <v>26</v>
      </c>
    </row>
    <row r="269" spans="1:9" x14ac:dyDescent="0.25">
      <c r="A269" s="31" t="s">
        <v>540</v>
      </c>
      <c r="B269" s="32" t="s">
        <v>541</v>
      </c>
      <c r="C269" s="32" t="s">
        <v>23</v>
      </c>
      <c r="D269" s="32" t="s">
        <v>541</v>
      </c>
      <c r="E269" s="32" t="s">
        <v>23</v>
      </c>
      <c r="F269" s="32" t="s">
        <v>24</v>
      </c>
      <c r="G269" s="33">
        <v>251</v>
      </c>
      <c r="H269" s="32" t="s">
        <v>25</v>
      </c>
      <c r="I269" t="s">
        <v>26</v>
      </c>
    </row>
    <row r="270" spans="1:9" x14ac:dyDescent="0.25">
      <c r="A270" s="31" t="s">
        <v>542</v>
      </c>
      <c r="B270" s="32" t="s">
        <v>543</v>
      </c>
      <c r="C270" s="32" t="s">
        <v>23</v>
      </c>
      <c r="D270" s="32" t="s">
        <v>543</v>
      </c>
      <c r="E270" s="32" t="s">
        <v>23</v>
      </c>
      <c r="F270" s="32" t="s">
        <v>24</v>
      </c>
      <c r="G270" s="33">
        <v>92</v>
      </c>
      <c r="H270" s="32" t="s">
        <v>25</v>
      </c>
      <c r="I270" t="s">
        <v>26</v>
      </c>
    </row>
    <row r="271" spans="1:9" x14ac:dyDescent="0.25">
      <c r="A271" s="31" t="s">
        <v>544</v>
      </c>
      <c r="B271" s="32" t="s">
        <v>545</v>
      </c>
      <c r="C271" s="32" t="s">
        <v>23</v>
      </c>
      <c r="D271" s="32" t="s">
        <v>545</v>
      </c>
      <c r="E271" s="32" t="s">
        <v>23</v>
      </c>
      <c r="F271" s="32" t="s">
        <v>24</v>
      </c>
      <c r="G271" s="33">
        <v>43</v>
      </c>
      <c r="H271" s="32" t="s">
        <v>25</v>
      </c>
      <c r="I271" t="s">
        <v>26</v>
      </c>
    </row>
    <row r="272" spans="1:9" x14ac:dyDescent="0.25">
      <c r="A272" s="31" t="s">
        <v>546</v>
      </c>
      <c r="B272" s="32" t="s">
        <v>547</v>
      </c>
      <c r="C272" s="32" t="s">
        <v>23</v>
      </c>
      <c r="D272" s="32" t="s">
        <v>547</v>
      </c>
      <c r="E272" s="32" t="s">
        <v>23</v>
      </c>
      <c r="F272" s="32" t="s">
        <v>24</v>
      </c>
      <c r="G272" s="33">
        <v>45</v>
      </c>
      <c r="H272" s="32" t="s">
        <v>25</v>
      </c>
      <c r="I272" t="s">
        <v>26</v>
      </c>
    </row>
    <row r="273" spans="1:9" x14ac:dyDescent="0.25">
      <c r="A273" s="31" t="s">
        <v>548</v>
      </c>
      <c r="B273" s="32" t="s">
        <v>549</v>
      </c>
      <c r="C273" s="32" t="s">
        <v>23</v>
      </c>
      <c r="D273" s="32" t="s">
        <v>549</v>
      </c>
      <c r="E273" s="32" t="s">
        <v>23</v>
      </c>
      <c r="F273" s="32" t="s">
        <v>24</v>
      </c>
      <c r="G273" s="33">
        <v>40</v>
      </c>
      <c r="H273" s="32" t="s">
        <v>25</v>
      </c>
      <c r="I273" t="s">
        <v>26</v>
      </c>
    </row>
    <row r="274" spans="1:9" x14ac:dyDescent="0.25">
      <c r="A274" s="31" t="s">
        <v>550</v>
      </c>
      <c r="B274" s="32" t="s">
        <v>551</v>
      </c>
      <c r="C274" s="32" t="s">
        <v>23</v>
      </c>
      <c r="D274" s="32" t="s">
        <v>551</v>
      </c>
      <c r="E274" s="32" t="s">
        <v>23</v>
      </c>
      <c r="F274" s="32" t="s">
        <v>24</v>
      </c>
      <c r="G274" s="33">
        <v>150</v>
      </c>
      <c r="H274" s="32" t="s">
        <v>25</v>
      </c>
      <c r="I274" t="s">
        <v>26</v>
      </c>
    </row>
    <row r="275" spans="1:9" x14ac:dyDescent="0.25">
      <c r="A275" s="31" t="s">
        <v>552</v>
      </c>
      <c r="B275" s="32" t="s">
        <v>553</v>
      </c>
      <c r="C275" s="32" t="s">
        <v>23</v>
      </c>
      <c r="D275" s="32" t="s">
        <v>553</v>
      </c>
      <c r="E275" s="32" t="s">
        <v>23</v>
      </c>
      <c r="F275" s="32" t="s">
        <v>24</v>
      </c>
      <c r="G275" s="33">
        <v>47</v>
      </c>
      <c r="H275" s="32" t="s">
        <v>25</v>
      </c>
      <c r="I275" t="s">
        <v>26</v>
      </c>
    </row>
    <row r="276" spans="1:9" x14ac:dyDescent="0.25">
      <c r="A276" s="31" t="s">
        <v>554</v>
      </c>
      <c r="B276" s="32" t="s">
        <v>555</v>
      </c>
      <c r="C276" s="32" t="s">
        <v>23</v>
      </c>
      <c r="D276" s="32" t="s">
        <v>555</v>
      </c>
      <c r="E276" s="32" t="s">
        <v>23</v>
      </c>
      <c r="F276" s="32" t="s">
        <v>24</v>
      </c>
      <c r="G276" s="33">
        <v>182</v>
      </c>
      <c r="H276" s="32" t="s">
        <v>25</v>
      </c>
      <c r="I276" t="s">
        <v>26</v>
      </c>
    </row>
    <row r="277" spans="1:9" x14ac:dyDescent="0.25">
      <c r="A277" s="31" t="s">
        <v>556</v>
      </c>
      <c r="B277" s="32" t="s">
        <v>557</v>
      </c>
      <c r="C277" s="32" t="s">
        <v>23</v>
      </c>
      <c r="D277" s="32" t="s">
        <v>557</v>
      </c>
      <c r="E277" s="32" t="s">
        <v>23</v>
      </c>
      <c r="F277" s="32" t="s">
        <v>24</v>
      </c>
      <c r="G277" s="33">
        <v>112</v>
      </c>
      <c r="H277" s="32" t="s">
        <v>25</v>
      </c>
      <c r="I277" t="s">
        <v>26</v>
      </c>
    </row>
    <row r="278" spans="1:9" x14ac:dyDescent="0.25">
      <c r="A278" s="31" t="s">
        <v>558</v>
      </c>
      <c r="B278" s="32" t="s">
        <v>559</v>
      </c>
      <c r="C278" s="32" t="s">
        <v>23</v>
      </c>
      <c r="D278" s="32" t="s">
        <v>559</v>
      </c>
      <c r="E278" s="32" t="s">
        <v>23</v>
      </c>
      <c r="F278" s="32" t="s">
        <v>24</v>
      </c>
      <c r="G278" s="33">
        <v>137</v>
      </c>
      <c r="H278" s="32" t="s">
        <v>25</v>
      </c>
      <c r="I278" t="s">
        <v>26</v>
      </c>
    </row>
    <row r="279" spans="1:9" x14ac:dyDescent="0.25">
      <c r="A279" s="31" t="s">
        <v>560</v>
      </c>
      <c r="B279" s="32" t="s">
        <v>561</v>
      </c>
      <c r="C279" s="32" t="s">
        <v>23</v>
      </c>
      <c r="D279" s="32" t="s">
        <v>561</v>
      </c>
      <c r="E279" s="32" t="s">
        <v>23</v>
      </c>
      <c r="F279" s="32" t="s">
        <v>24</v>
      </c>
      <c r="G279" s="33">
        <v>508</v>
      </c>
      <c r="H279" s="32" t="s">
        <v>25</v>
      </c>
      <c r="I279" t="s">
        <v>26</v>
      </c>
    </row>
    <row r="280" spans="1:9" x14ac:dyDescent="0.25">
      <c r="A280" s="31" t="s">
        <v>562</v>
      </c>
      <c r="B280" s="32" t="s">
        <v>563</v>
      </c>
      <c r="C280" s="32" t="s">
        <v>23</v>
      </c>
      <c r="D280" s="32" t="s">
        <v>563</v>
      </c>
      <c r="E280" s="32" t="s">
        <v>23</v>
      </c>
      <c r="F280" s="32" t="s">
        <v>24</v>
      </c>
      <c r="G280" s="33">
        <v>85</v>
      </c>
      <c r="H280" s="32" t="s">
        <v>25</v>
      </c>
      <c r="I280" t="s">
        <v>26</v>
      </c>
    </row>
    <row r="281" spans="1:9" x14ac:dyDescent="0.25">
      <c r="A281" s="31" t="s">
        <v>564</v>
      </c>
      <c r="B281" s="32" t="s">
        <v>565</v>
      </c>
      <c r="C281" s="32" t="s">
        <v>23</v>
      </c>
      <c r="D281" s="32" t="s">
        <v>565</v>
      </c>
      <c r="E281" s="32" t="s">
        <v>23</v>
      </c>
      <c r="F281" s="32" t="s">
        <v>24</v>
      </c>
      <c r="G281" s="33">
        <v>251</v>
      </c>
      <c r="H281" s="32" t="s">
        <v>25</v>
      </c>
      <c r="I281" t="s">
        <v>26</v>
      </c>
    </row>
    <row r="282" spans="1:9" x14ac:dyDescent="0.25">
      <c r="A282" s="31" t="s">
        <v>566</v>
      </c>
      <c r="B282" s="32" t="s">
        <v>567</v>
      </c>
      <c r="C282" s="32" t="s">
        <v>23</v>
      </c>
      <c r="D282" s="32" t="s">
        <v>567</v>
      </c>
      <c r="E282" s="32" t="s">
        <v>23</v>
      </c>
      <c r="F282" s="32" t="s">
        <v>24</v>
      </c>
      <c r="G282" s="33">
        <v>74</v>
      </c>
      <c r="H282" s="32" t="s">
        <v>25</v>
      </c>
      <c r="I282" t="s">
        <v>26</v>
      </c>
    </row>
    <row r="283" spans="1:9" x14ac:dyDescent="0.25">
      <c r="A283" s="31" t="s">
        <v>568</v>
      </c>
      <c r="B283" s="32" t="s">
        <v>569</v>
      </c>
      <c r="C283" s="32" t="s">
        <v>23</v>
      </c>
      <c r="D283" s="32" t="s">
        <v>569</v>
      </c>
      <c r="E283" s="32" t="s">
        <v>23</v>
      </c>
      <c r="F283" s="32" t="s">
        <v>24</v>
      </c>
      <c r="G283" s="33">
        <v>85</v>
      </c>
      <c r="H283" s="32" t="s">
        <v>25</v>
      </c>
      <c r="I283" t="s">
        <v>26</v>
      </c>
    </row>
    <row r="284" spans="1:9" x14ac:dyDescent="0.25">
      <c r="A284" s="31" t="s">
        <v>570</v>
      </c>
      <c r="B284" s="32" t="s">
        <v>571</v>
      </c>
      <c r="C284" s="32" t="s">
        <v>23</v>
      </c>
      <c r="D284" s="32" t="s">
        <v>571</v>
      </c>
      <c r="E284" s="32" t="s">
        <v>23</v>
      </c>
      <c r="F284" s="32" t="s">
        <v>24</v>
      </c>
      <c r="G284" s="33">
        <v>153</v>
      </c>
      <c r="H284" s="32" t="s">
        <v>25</v>
      </c>
      <c r="I284" t="s">
        <v>26</v>
      </c>
    </row>
    <row r="285" spans="1:9" x14ac:dyDescent="0.25">
      <c r="A285" s="31" t="s">
        <v>572</v>
      </c>
      <c r="B285" s="32" t="s">
        <v>573</v>
      </c>
      <c r="C285" s="32" t="s">
        <v>23</v>
      </c>
      <c r="D285" s="32" t="s">
        <v>573</v>
      </c>
      <c r="E285" s="32" t="s">
        <v>23</v>
      </c>
      <c r="F285" s="32" t="s">
        <v>24</v>
      </c>
      <c r="G285" s="33">
        <v>63</v>
      </c>
      <c r="H285" s="32" t="s">
        <v>25</v>
      </c>
      <c r="I285" t="s">
        <v>26</v>
      </c>
    </row>
    <row r="286" spans="1:9" x14ac:dyDescent="0.25">
      <c r="A286" s="31" t="s">
        <v>574</v>
      </c>
      <c r="B286" s="32" t="s">
        <v>575</v>
      </c>
      <c r="C286" s="32" t="s">
        <v>23</v>
      </c>
      <c r="D286" s="32" t="s">
        <v>575</v>
      </c>
      <c r="E286" s="32" t="s">
        <v>23</v>
      </c>
      <c r="F286" s="32" t="s">
        <v>24</v>
      </c>
      <c r="G286" s="33">
        <v>344</v>
      </c>
      <c r="H286" s="32" t="s">
        <v>25</v>
      </c>
      <c r="I286" t="s">
        <v>26</v>
      </c>
    </row>
    <row r="287" spans="1:9" x14ac:dyDescent="0.25">
      <c r="A287" s="31" t="s">
        <v>576</v>
      </c>
      <c r="B287" s="32" t="s">
        <v>577</v>
      </c>
      <c r="C287" s="32" t="s">
        <v>23</v>
      </c>
      <c r="D287" s="32" t="s">
        <v>577</v>
      </c>
      <c r="E287" s="32" t="s">
        <v>23</v>
      </c>
      <c r="F287" s="32" t="s">
        <v>24</v>
      </c>
      <c r="G287" s="33">
        <v>391</v>
      </c>
      <c r="H287" s="32" t="s">
        <v>25</v>
      </c>
      <c r="I287" t="s">
        <v>26</v>
      </c>
    </row>
    <row r="288" spans="1:9" x14ac:dyDescent="0.25">
      <c r="A288" s="31" t="s">
        <v>578</v>
      </c>
      <c r="B288" s="32" t="s">
        <v>108</v>
      </c>
      <c r="C288" s="32" t="s">
        <v>23</v>
      </c>
      <c r="D288" s="32" t="s">
        <v>108</v>
      </c>
      <c r="E288" s="32" t="s">
        <v>23</v>
      </c>
      <c r="F288" s="32" t="s">
        <v>24</v>
      </c>
      <c r="G288" s="33">
        <v>37</v>
      </c>
      <c r="H288" s="32" t="s">
        <v>25</v>
      </c>
      <c r="I288" t="s">
        <v>26</v>
      </c>
    </row>
    <row r="289" spans="1:9" x14ac:dyDescent="0.25">
      <c r="A289" s="31" t="s">
        <v>579</v>
      </c>
      <c r="B289" s="32" t="s">
        <v>580</v>
      </c>
      <c r="C289" s="32" t="s">
        <v>23</v>
      </c>
      <c r="D289" s="32" t="s">
        <v>580</v>
      </c>
      <c r="E289" s="32" t="s">
        <v>23</v>
      </c>
      <c r="F289" s="32" t="s">
        <v>24</v>
      </c>
      <c r="G289" s="33">
        <v>211</v>
      </c>
      <c r="H289" s="32" t="s">
        <v>25</v>
      </c>
      <c r="I289" t="s">
        <v>26</v>
      </c>
    </row>
    <row r="290" spans="1:9" x14ac:dyDescent="0.25">
      <c r="A290" s="31" t="s">
        <v>581</v>
      </c>
      <c r="B290" s="32" t="s">
        <v>582</v>
      </c>
      <c r="C290" s="32" t="s">
        <v>23</v>
      </c>
      <c r="D290" s="32" t="s">
        <v>582</v>
      </c>
      <c r="E290" s="32" t="s">
        <v>23</v>
      </c>
      <c r="F290" s="32" t="s">
        <v>24</v>
      </c>
      <c r="G290" s="33">
        <v>511</v>
      </c>
      <c r="H290" s="32" t="s">
        <v>25</v>
      </c>
      <c r="I290" t="s">
        <v>26</v>
      </c>
    </row>
    <row r="291" spans="1:9" x14ac:dyDescent="0.25">
      <c r="A291" s="31" t="s">
        <v>583</v>
      </c>
      <c r="B291" s="32" t="s">
        <v>584</v>
      </c>
      <c r="C291" s="32" t="s">
        <v>23</v>
      </c>
      <c r="D291" s="32" t="s">
        <v>584</v>
      </c>
      <c r="E291" s="32" t="s">
        <v>23</v>
      </c>
      <c r="F291" s="32" t="s">
        <v>24</v>
      </c>
      <c r="G291" s="33">
        <v>163</v>
      </c>
      <c r="H291" s="32" t="s">
        <v>25</v>
      </c>
      <c r="I291" t="s">
        <v>26</v>
      </c>
    </row>
    <row r="292" spans="1:9" x14ac:dyDescent="0.25">
      <c r="A292" s="31" t="s">
        <v>585</v>
      </c>
      <c r="B292" s="32" t="s">
        <v>586</v>
      </c>
      <c r="C292" s="32" t="s">
        <v>23</v>
      </c>
      <c r="D292" s="32" t="s">
        <v>586</v>
      </c>
      <c r="E292" s="32" t="s">
        <v>23</v>
      </c>
      <c r="F292" s="32" t="s">
        <v>24</v>
      </c>
      <c r="G292" s="33">
        <v>169</v>
      </c>
      <c r="H292" s="32" t="s">
        <v>25</v>
      </c>
      <c r="I292" t="s">
        <v>26</v>
      </c>
    </row>
    <row r="293" spans="1:9" x14ac:dyDescent="0.25">
      <c r="A293" s="31" t="s">
        <v>587</v>
      </c>
      <c r="B293" s="32" t="s">
        <v>588</v>
      </c>
      <c r="C293" s="32" t="s">
        <v>23</v>
      </c>
      <c r="D293" s="32" t="s">
        <v>588</v>
      </c>
      <c r="E293" s="32" t="s">
        <v>23</v>
      </c>
      <c r="F293" s="32" t="s">
        <v>24</v>
      </c>
      <c r="G293" s="33">
        <v>354</v>
      </c>
      <c r="H293" s="32" t="s">
        <v>25</v>
      </c>
      <c r="I293" t="s">
        <v>26</v>
      </c>
    </row>
    <row r="294" spans="1:9" x14ac:dyDescent="0.25">
      <c r="A294" s="31" t="s">
        <v>589</v>
      </c>
      <c r="B294" s="32" t="s">
        <v>590</v>
      </c>
      <c r="C294" s="32" t="s">
        <v>23</v>
      </c>
      <c r="D294" s="32" t="s">
        <v>590</v>
      </c>
      <c r="E294" s="32" t="s">
        <v>23</v>
      </c>
      <c r="F294" s="32" t="s">
        <v>24</v>
      </c>
      <c r="G294" s="33">
        <v>243</v>
      </c>
      <c r="H294" s="32" t="s">
        <v>25</v>
      </c>
      <c r="I294" t="s">
        <v>26</v>
      </c>
    </row>
    <row r="295" spans="1:9" x14ac:dyDescent="0.25">
      <c r="A295" s="31" t="s">
        <v>591</v>
      </c>
      <c r="B295" s="32" t="s">
        <v>592</v>
      </c>
      <c r="C295" s="32" t="s">
        <v>23</v>
      </c>
      <c r="D295" s="32" t="s">
        <v>592</v>
      </c>
      <c r="E295" s="32" t="s">
        <v>23</v>
      </c>
      <c r="F295" s="32" t="s">
        <v>24</v>
      </c>
      <c r="G295" s="33">
        <v>147</v>
      </c>
      <c r="H295" s="32" t="s">
        <v>25</v>
      </c>
      <c r="I295" t="s">
        <v>26</v>
      </c>
    </row>
    <row r="296" spans="1:9" x14ac:dyDescent="0.25">
      <c r="A296" s="31" t="s">
        <v>593</v>
      </c>
      <c r="B296" s="32" t="s">
        <v>594</v>
      </c>
      <c r="C296" s="32" t="s">
        <v>23</v>
      </c>
      <c r="D296" s="32" t="s">
        <v>594</v>
      </c>
      <c r="E296" s="32" t="s">
        <v>23</v>
      </c>
      <c r="F296" s="32" t="s">
        <v>24</v>
      </c>
      <c r="G296" s="33">
        <v>287</v>
      </c>
      <c r="H296" s="32" t="s">
        <v>25</v>
      </c>
      <c r="I296" t="s">
        <v>26</v>
      </c>
    </row>
    <row r="297" spans="1:9" x14ac:dyDescent="0.25">
      <c r="A297" s="31" t="s">
        <v>595</v>
      </c>
      <c r="B297" s="32" t="s">
        <v>596</v>
      </c>
      <c r="C297" s="32" t="s">
        <v>23</v>
      </c>
      <c r="D297" s="32" t="s">
        <v>596</v>
      </c>
      <c r="E297" s="32" t="s">
        <v>23</v>
      </c>
      <c r="F297" s="32" t="s">
        <v>24</v>
      </c>
      <c r="G297" s="33">
        <v>550</v>
      </c>
      <c r="H297" s="32" t="s">
        <v>25</v>
      </c>
      <c r="I297" t="s">
        <v>26</v>
      </c>
    </row>
    <row r="298" spans="1:9" x14ac:dyDescent="0.25">
      <c r="A298" s="31" t="s">
        <v>597</v>
      </c>
      <c r="B298" s="32" t="s">
        <v>598</v>
      </c>
      <c r="C298" s="32" t="s">
        <v>23</v>
      </c>
      <c r="D298" s="32" t="s">
        <v>598</v>
      </c>
      <c r="E298" s="32" t="s">
        <v>23</v>
      </c>
      <c r="F298" s="32" t="s">
        <v>24</v>
      </c>
      <c r="G298" s="33">
        <v>104</v>
      </c>
      <c r="H298" s="32" t="s">
        <v>25</v>
      </c>
      <c r="I298" t="s">
        <v>26</v>
      </c>
    </row>
    <row r="299" spans="1:9" x14ac:dyDescent="0.25">
      <c r="A299" s="31" t="s">
        <v>599</v>
      </c>
      <c r="B299" s="32" t="s">
        <v>600</v>
      </c>
      <c r="C299" s="32" t="s">
        <v>23</v>
      </c>
      <c r="D299" s="32" t="s">
        <v>600</v>
      </c>
      <c r="E299" s="32" t="s">
        <v>23</v>
      </c>
      <c r="F299" s="32" t="s">
        <v>24</v>
      </c>
      <c r="G299" s="33">
        <v>262</v>
      </c>
      <c r="H299" s="32" t="s">
        <v>25</v>
      </c>
      <c r="I299" t="s">
        <v>26</v>
      </c>
    </row>
    <row r="300" spans="1:9" x14ac:dyDescent="0.25">
      <c r="A300" s="31" t="s">
        <v>601</v>
      </c>
      <c r="B300" s="32" t="s">
        <v>602</v>
      </c>
      <c r="C300" s="32" t="s">
        <v>23</v>
      </c>
      <c r="D300" s="32" t="s">
        <v>602</v>
      </c>
      <c r="E300" s="32" t="s">
        <v>23</v>
      </c>
      <c r="F300" s="32" t="s">
        <v>24</v>
      </c>
      <c r="G300" s="33">
        <v>110</v>
      </c>
      <c r="H300" s="32" t="s">
        <v>25</v>
      </c>
      <c r="I300" t="s">
        <v>26</v>
      </c>
    </row>
    <row r="301" spans="1:9" x14ac:dyDescent="0.25">
      <c r="A301" s="31" t="s">
        <v>603</v>
      </c>
      <c r="B301" s="32" t="s">
        <v>604</v>
      </c>
      <c r="C301" s="32" t="s">
        <v>23</v>
      </c>
      <c r="D301" s="32" t="s">
        <v>604</v>
      </c>
      <c r="E301" s="32" t="s">
        <v>23</v>
      </c>
      <c r="F301" s="32" t="s">
        <v>24</v>
      </c>
      <c r="G301" s="33">
        <v>145</v>
      </c>
      <c r="H301" s="32" t="s">
        <v>25</v>
      </c>
      <c r="I301" t="s">
        <v>26</v>
      </c>
    </row>
    <row r="302" spans="1:9" x14ac:dyDescent="0.25">
      <c r="A302" s="31" t="s">
        <v>605</v>
      </c>
      <c r="B302" s="32" t="s">
        <v>606</v>
      </c>
      <c r="C302" s="32" t="s">
        <v>23</v>
      </c>
      <c r="D302" s="32" t="s">
        <v>606</v>
      </c>
      <c r="E302" s="32" t="s">
        <v>23</v>
      </c>
      <c r="F302" s="32" t="s">
        <v>24</v>
      </c>
      <c r="G302" s="33">
        <v>71</v>
      </c>
      <c r="H302" s="32" t="s">
        <v>25</v>
      </c>
      <c r="I302" t="s">
        <v>26</v>
      </c>
    </row>
    <row r="303" spans="1:9" x14ac:dyDescent="0.25">
      <c r="A303" s="31" t="s">
        <v>607</v>
      </c>
      <c r="B303" s="32" t="s">
        <v>608</v>
      </c>
      <c r="C303" s="32" t="s">
        <v>23</v>
      </c>
      <c r="D303" s="32" t="s">
        <v>608</v>
      </c>
      <c r="E303" s="32" t="s">
        <v>23</v>
      </c>
      <c r="F303" s="32" t="s">
        <v>24</v>
      </c>
      <c r="G303" s="33">
        <v>124</v>
      </c>
      <c r="H303" s="32" t="s">
        <v>25</v>
      </c>
      <c r="I303" t="s">
        <v>26</v>
      </c>
    </row>
    <row r="304" spans="1:9" x14ac:dyDescent="0.25">
      <c r="A304" s="31" t="s">
        <v>609</v>
      </c>
      <c r="B304" s="32" t="s">
        <v>610</v>
      </c>
      <c r="C304" s="32" t="s">
        <v>23</v>
      </c>
      <c r="D304" s="32" t="s">
        <v>610</v>
      </c>
      <c r="E304" s="32" t="s">
        <v>23</v>
      </c>
      <c r="F304" s="32" t="s">
        <v>24</v>
      </c>
      <c r="G304" s="33">
        <v>95</v>
      </c>
      <c r="H304" s="32" t="s">
        <v>25</v>
      </c>
      <c r="I304" t="s">
        <v>26</v>
      </c>
    </row>
    <row r="305" spans="1:9" x14ac:dyDescent="0.25">
      <c r="A305" s="31" t="s">
        <v>611</v>
      </c>
      <c r="B305" s="32" t="s">
        <v>612</v>
      </c>
      <c r="C305" s="32" t="s">
        <v>23</v>
      </c>
      <c r="D305" s="32" t="s">
        <v>612</v>
      </c>
      <c r="E305" s="32" t="s">
        <v>23</v>
      </c>
      <c r="F305" s="32" t="s">
        <v>24</v>
      </c>
      <c r="G305" s="33">
        <v>181</v>
      </c>
      <c r="H305" s="32" t="s">
        <v>25</v>
      </c>
      <c r="I305" t="s">
        <v>26</v>
      </c>
    </row>
    <row r="306" spans="1:9" x14ac:dyDescent="0.25">
      <c r="A306" s="31" t="s">
        <v>613</v>
      </c>
      <c r="B306" s="32" t="s">
        <v>614</v>
      </c>
      <c r="C306" s="32" t="s">
        <v>23</v>
      </c>
      <c r="D306" s="32" t="s">
        <v>614</v>
      </c>
      <c r="E306" s="32" t="s">
        <v>23</v>
      </c>
      <c r="F306" s="32" t="s">
        <v>24</v>
      </c>
      <c r="G306" s="33">
        <v>64</v>
      </c>
      <c r="H306" s="32" t="s">
        <v>25</v>
      </c>
      <c r="I306" t="s">
        <v>26</v>
      </c>
    </row>
    <row r="307" spans="1:9" x14ac:dyDescent="0.25">
      <c r="A307" s="31" t="s">
        <v>615</v>
      </c>
      <c r="B307" s="32" t="s">
        <v>616</v>
      </c>
      <c r="C307" s="32" t="s">
        <v>23</v>
      </c>
      <c r="D307" s="32" t="s">
        <v>616</v>
      </c>
      <c r="E307" s="32" t="s">
        <v>23</v>
      </c>
      <c r="F307" s="32" t="s">
        <v>24</v>
      </c>
      <c r="G307" s="33">
        <v>287</v>
      </c>
      <c r="H307" s="32" t="s">
        <v>25</v>
      </c>
      <c r="I307" t="s">
        <v>26</v>
      </c>
    </row>
    <row r="308" spans="1:9" x14ac:dyDescent="0.25">
      <c r="A308" s="31" t="s">
        <v>617</v>
      </c>
      <c r="B308" s="32" t="s">
        <v>618</v>
      </c>
      <c r="C308" s="32" t="s">
        <v>23</v>
      </c>
      <c r="D308" s="32" t="s">
        <v>618</v>
      </c>
      <c r="E308" s="32" t="s">
        <v>23</v>
      </c>
      <c r="F308" s="32" t="s">
        <v>24</v>
      </c>
      <c r="G308" s="33">
        <v>150</v>
      </c>
      <c r="H308" s="32" t="s">
        <v>25</v>
      </c>
      <c r="I308" t="s">
        <v>26</v>
      </c>
    </row>
    <row r="309" spans="1:9" x14ac:dyDescent="0.25">
      <c r="A309" s="31" t="s">
        <v>619</v>
      </c>
      <c r="B309" s="32" t="s">
        <v>620</v>
      </c>
      <c r="C309" s="32" t="s">
        <v>23</v>
      </c>
      <c r="D309" s="32" t="s">
        <v>620</v>
      </c>
      <c r="E309" s="32" t="s">
        <v>23</v>
      </c>
      <c r="F309" s="32" t="s">
        <v>24</v>
      </c>
      <c r="G309" s="33">
        <v>129</v>
      </c>
      <c r="H309" s="32" t="s">
        <v>25</v>
      </c>
      <c r="I309" t="s">
        <v>26</v>
      </c>
    </row>
    <row r="310" spans="1:9" x14ac:dyDescent="0.25">
      <c r="A310" s="31" t="s">
        <v>621</v>
      </c>
      <c r="B310" s="32" t="s">
        <v>622</v>
      </c>
      <c r="C310" s="32" t="s">
        <v>23</v>
      </c>
      <c r="D310" s="32" t="s">
        <v>622</v>
      </c>
      <c r="E310" s="32" t="s">
        <v>23</v>
      </c>
      <c r="F310" s="32" t="s">
        <v>24</v>
      </c>
      <c r="G310" s="33">
        <v>40</v>
      </c>
      <c r="H310" s="32" t="s">
        <v>25</v>
      </c>
      <c r="I310" t="s">
        <v>26</v>
      </c>
    </row>
    <row r="311" spans="1:9" x14ac:dyDescent="0.25">
      <c r="A311" s="31" t="s">
        <v>623</v>
      </c>
      <c r="B311" s="32" t="s">
        <v>624</v>
      </c>
      <c r="C311" s="32" t="s">
        <v>23</v>
      </c>
      <c r="D311" s="32" t="s">
        <v>624</v>
      </c>
      <c r="E311" s="32" t="s">
        <v>23</v>
      </c>
      <c r="F311" s="32" t="s">
        <v>24</v>
      </c>
      <c r="G311" s="33">
        <v>131</v>
      </c>
      <c r="H311" s="32" t="s">
        <v>25</v>
      </c>
      <c r="I311" t="s">
        <v>26</v>
      </c>
    </row>
    <row r="312" spans="1:9" x14ac:dyDescent="0.25">
      <c r="A312" s="31" t="s">
        <v>625</v>
      </c>
      <c r="B312" s="32" t="s">
        <v>626</v>
      </c>
      <c r="C312" s="32" t="s">
        <v>23</v>
      </c>
      <c r="D312" s="32" t="s">
        <v>626</v>
      </c>
      <c r="E312" s="32" t="s">
        <v>23</v>
      </c>
      <c r="F312" s="32" t="s">
        <v>24</v>
      </c>
      <c r="G312" s="33">
        <v>101</v>
      </c>
      <c r="H312" s="32" t="s">
        <v>25</v>
      </c>
      <c r="I312" t="s">
        <v>26</v>
      </c>
    </row>
    <row r="313" spans="1:9" x14ac:dyDescent="0.25">
      <c r="A313" s="31" t="s">
        <v>627</v>
      </c>
      <c r="B313" s="32" t="s">
        <v>628</v>
      </c>
      <c r="C313" s="32" t="s">
        <v>23</v>
      </c>
      <c r="D313" s="32" t="s">
        <v>628</v>
      </c>
      <c r="E313" s="32" t="s">
        <v>23</v>
      </c>
      <c r="F313" s="32" t="s">
        <v>24</v>
      </c>
      <c r="G313" s="33">
        <v>78</v>
      </c>
      <c r="H313" s="32" t="s">
        <v>25</v>
      </c>
      <c r="I313" t="s">
        <v>26</v>
      </c>
    </row>
    <row r="314" spans="1:9" x14ac:dyDescent="0.25">
      <c r="A314" s="31" t="s">
        <v>629</v>
      </c>
      <c r="B314" s="32" t="s">
        <v>630</v>
      </c>
      <c r="C314" s="32" t="s">
        <v>23</v>
      </c>
      <c r="D314" s="32" t="s">
        <v>630</v>
      </c>
      <c r="E314" s="32" t="s">
        <v>23</v>
      </c>
      <c r="F314" s="32" t="s">
        <v>24</v>
      </c>
      <c r="G314" s="33">
        <v>254</v>
      </c>
      <c r="H314" s="32" t="s">
        <v>25</v>
      </c>
      <c r="I314" t="s">
        <v>26</v>
      </c>
    </row>
    <row r="315" spans="1:9" x14ac:dyDescent="0.25">
      <c r="A315" s="31" t="s">
        <v>631</v>
      </c>
      <c r="B315" s="32" t="s">
        <v>632</v>
      </c>
      <c r="C315" s="32" t="s">
        <v>23</v>
      </c>
      <c r="D315" s="32" t="s">
        <v>632</v>
      </c>
      <c r="E315" s="32" t="s">
        <v>23</v>
      </c>
      <c r="F315" s="32" t="s">
        <v>24</v>
      </c>
      <c r="G315" s="33">
        <v>126</v>
      </c>
      <c r="H315" s="32" t="s">
        <v>25</v>
      </c>
      <c r="I315" t="s">
        <v>26</v>
      </c>
    </row>
    <row r="316" spans="1:9" x14ac:dyDescent="0.25">
      <c r="A316" s="31" t="s">
        <v>633</v>
      </c>
      <c r="B316" s="32" t="s">
        <v>634</v>
      </c>
      <c r="C316" s="32" t="s">
        <v>23</v>
      </c>
      <c r="D316" s="32" t="s">
        <v>634</v>
      </c>
      <c r="E316" s="32" t="s">
        <v>23</v>
      </c>
      <c r="F316" s="32" t="s">
        <v>24</v>
      </c>
      <c r="G316" s="33">
        <v>214</v>
      </c>
      <c r="H316" s="32" t="s">
        <v>25</v>
      </c>
      <c r="I316" t="s">
        <v>26</v>
      </c>
    </row>
    <row r="317" spans="1:9" x14ac:dyDescent="0.25">
      <c r="A317" s="31" t="s">
        <v>635</v>
      </c>
      <c r="B317" s="32" t="s">
        <v>636</v>
      </c>
      <c r="C317" s="32" t="s">
        <v>23</v>
      </c>
      <c r="D317" s="32" t="s">
        <v>636</v>
      </c>
      <c r="E317" s="32" t="s">
        <v>23</v>
      </c>
      <c r="F317" s="32" t="s">
        <v>24</v>
      </c>
      <c r="G317" s="33">
        <v>116</v>
      </c>
      <c r="H317" s="32" t="s">
        <v>25</v>
      </c>
      <c r="I317" t="s">
        <v>26</v>
      </c>
    </row>
    <row r="318" spans="1:9" x14ac:dyDescent="0.25">
      <c r="A318" s="31" t="s">
        <v>637</v>
      </c>
      <c r="B318" s="32" t="s">
        <v>638</v>
      </c>
      <c r="C318" s="32" t="s">
        <v>23</v>
      </c>
      <c r="D318" s="32" t="s">
        <v>638</v>
      </c>
      <c r="E318" s="32" t="s">
        <v>23</v>
      </c>
      <c r="F318" s="32" t="s">
        <v>24</v>
      </c>
      <c r="G318" s="33">
        <v>68</v>
      </c>
      <c r="H318" s="32" t="s">
        <v>25</v>
      </c>
      <c r="I318" t="s">
        <v>26</v>
      </c>
    </row>
    <row r="319" spans="1:9" x14ac:dyDescent="0.25">
      <c r="A319" s="31" t="s">
        <v>639</v>
      </c>
      <c r="B319" s="32" t="s">
        <v>640</v>
      </c>
      <c r="C319" s="32" t="s">
        <v>23</v>
      </c>
      <c r="D319" s="32" t="s">
        <v>640</v>
      </c>
      <c r="E319" s="32" t="s">
        <v>23</v>
      </c>
      <c r="F319" s="32" t="s">
        <v>24</v>
      </c>
      <c r="G319" s="33">
        <v>313</v>
      </c>
      <c r="H319" s="32" t="s">
        <v>25</v>
      </c>
      <c r="I319" t="s">
        <v>26</v>
      </c>
    </row>
    <row r="320" spans="1:9" x14ac:dyDescent="0.25">
      <c r="A320" s="31" t="s">
        <v>641</v>
      </c>
      <c r="B320" s="32" t="s">
        <v>642</v>
      </c>
      <c r="C320" s="32" t="s">
        <v>23</v>
      </c>
      <c r="D320" s="32" t="s">
        <v>642</v>
      </c>
      <c r="E320" s="32" t="s">
        <v>23</v>
      </c>
      <c r="F320" s="32" t="s">
        <v>24</v>
      </c>
      <c r="G320" s="33">
        <v>150</v>
      </c>
      <c r="H320" s="32" t="s">
        <v>25</v>
      </c>
      <c r="I320" t="s">
        <v>26</v>
      </c>
    </row>
  </sheetData>
  <mergeCells count="3">
    <mergeCell ref="L7:M7"/>
    <mergeCell ref="P7:Q7"/>
    <mergeCell ref="T7:U7"/>
  </mergeCells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workbookViewId="0"/>
  </sheetViews>
  <sheetFormatPr defaultRowHeight="15" x14ac:dyDescent="0.25"/>
  <cols>
    <col min="1" max="1" width="17.7109375" bestFit="1" customWidth="1"/>
    <col min="2" max="2" width="29.7109375" bestFit="1" customWidth="1"/>
    <col min="3" max="3" width="18.28515625" bestFit="1" customWidth="1"/>
  </cols>
  <sheetData>
    <row r="1" spans="1:3" x14ac:dyDescent="0.25">
      <c r="A1" s="3" t="s">
        <v>669</v>
      </c>
      <c r="C1" s="3" t="s">
        <v>643</v>
      </c>
    </row>
    <row r="2" spans="1:3" x14ac:dyDescent="0.25">
      <c r="C2" s="20" t="s">
        <v>23</v>
      </c>
    </row>
    <row r="3" spans="1:3" x14ac:dyDescent="0.25">
      <c r="A3" s="3" t="s">
        <v>644</v>
      </c>
      <c r="B3" s="3" t="s">
        <v>16</v>
      </c>
      <c r="C3" s="20" t="s">
        <v>24</v>
      </c>
    </row>
    <row r="4" spans="1:3" x14ac:dyDescent="0.25">
      <c r="A4" s="20" t="s">
        <v>21</v>
      </c>
      <c r="B4" s="20" t="s">
        <v>22</v>
      </c>
      <c r="C4" s="20">
        <v>227</v>
      </c>
    </row>
    <row r="5" spans="1:3" x14ac:dyDescent="0.25">
      <c r="A5" s="20" t="s">
        <v>27</v>
      </c>
      <c r="B5" s="20" t="s">
        <v>28</v>
      </c>
      <c r="C5" s="20">
        <v>138</v>
      </c>
    </row>
    <row r="6" spans="1:3" x14ac:dyDescent="0.25">
      <c r="A6" s="20" t="s">
        <v>29</v>
      </c>
      <c r="B6" s="20" t="s">
        <v>30</v>
      </c>
      <c r="C6" s="20">
        <v>310</v>
      </c>
    </row>
    <row r="7" spans="1:3" x14ac:dyDescent="0.25">
      <c r="A7" s="20" t="s">
        <v>31</v>
      </c>
      <c r="B7" s="20" t="s">
        <v>32</v>
      </c>
      <c r="C7" s="20">
        <v>70</v>
      </c>
    </row>
    <row r="8" spans="1:3" x14ac:dyDescent="0.25">
      <c r="A8" s="20" t="s">
        <v>33</v>
      </c>
      <c r="B8" s="20" t="s">
        <v>34</v>
      </c>
      <c r="C8" s="20">
        <v>487</v>
      </c>
    </row>
    <row r="9" spans="1:3" x14ac:dyDescent="0.25">
      <c r="A9" s="20" t="s">
        <v>35</v>
      </c>
      <c r="B9" s="20" t="s">
        <v>36</v>
      </c>
      <c r="C9" s="20">
        <v>161</v>
      </c>
    </row>
    <row r="10" spans="1:3" x14ac:dyDescent="0.25">
      <c r="A10" s="20" t="s">
        <v>37</v>
      </c>
      <c r="B10" s="20" t="s">
        <v>38</v>
      </c>
      <c r="C10" s="20">
        <v>246</v>
      </c>
    </row>
    <row r="11" spans="1:3" x14ac:dyDescent="0.25">
      <c r="A11" s="20" t="s">
        <v>39</v>
      </c>
      <c r="B11" s="20" t="s">
        <v>40</v>
      </c>
      <c r="C11" s="20">
        <v>257</v>
      </c>
    </row>
    <row r="12" spans="1:3" x14ac:dyDescent="0.25">
      <c r="A12" s="20" t="s">
        <v>41</v>
      </c>
      <c r="B12" s="20" t="s">
        <v>42</v>
      </c>
      <c r="C12" s="20">
        <v>218</v>
      </c>
    </row>
    <row r="13" spans="1:3" x14ac:dyDescent="0.25">
      <c r="A13" s="20" t="s">
        <v>43</v>
      </c>
      <c r="B13" s="20" t="s">
        <v>44</v>
      </c>
      <c r="C13" s="20">
        <v>119</v>
      </c>
    </row>
    <row r="14" spans="1:3" x14ac:dyDescent="0.25">
      <c r="A14" s="20" t="s">
        <v>45</v>
      </c>
      <c r="B14" s="20" t="s">
        <v>46</v>
      </c>
      <c r="C14" s="20">
        <v>119</v>
      </c>
    </row>
    <row r="15" spans="1:3" x14ac:dyDescent="0.25">
      <c r="A15" s="20" t="s">
        <v>47</v>
      </c>
      <c r="B15" s="20" t="s">
        <v>48</v>
      </c>
      <c r="C15" s="20">
        <v>129</v>
      </c>
    </row>
    <row r="16" spans="1:3" x14ac:dyDescent="0.25">
      <c r="A16" s="20" t="s">
        <v>49</v>
      </c>
      <c r="B16" s="20" t="s">
        <v>50</v>
      </c>
      <c r="C16" s="20">
        <v>281</v>
      </c>
    </row>
    <row r="17" spans="1:3" x14ac:dyDescent="0.25">
      <c r="A17" s="20" t="s">
        <v>51</v>
      </c>
      <c r="B17" s="20" t="s">
        <v>52</v>
      </c>
      <c r="C17" s="20">
        <v>276</v>
      </c>
    </row>
    <row r="18" spans="1:3" x14ac:dyDescent="0.25">
      <c r="A18" s="20" t="s">
        <v>53</v>
      </c>
      <c r="B18" s="20" t="s">
        <v>54</v>
      </c>
      <c r="C18" s="20">
        <v>41</v>
      </c>
    </row>
    <row r="19" spans="1:3" x14ac:dyDescent="0.25">
      <c r="A19" s="20" t="s">
        <v>55</v>
      </c>
      <c r="B19" s="20" t="s">
        <v>56</v>
      </c>
      <c r="C19" s="20">
        <v>206</v>
      </c>
    </row>
    <row r="20" spans="1:3" x14ac:dyDescent="0.25">
      <c r="A20" s="20" t="s">
        <v>57</v>
      </c>
      <c r="B20" s="20" t="s">
        <v>58</v>
      </c>
      <c r="C20" s="20">
        <v>256</v>
      </c>
    </row>
    <row r="21" spans="1:3" x14ac:dyDescent="0.25">
      <c r="A21" s="20" t="s">
        <v>59</v>
      </c>
      <c r="B21" s="20" t="s">
        <v>60</v>
      </c>
      <c r="C21" s="20">
        <v>149</v>
      </c>
    </row>
    <row r="22" spans="1:3" x14ac:dyDescent="0.25">
      <c r="A22" s="20" t="s">
        <v>61</v>
      </c>
      <c r="B22" s="20" t="s">
        <v>62</v>
      </c>
      <c r="C22" s="20">
        <v>254</v>
      </c>
    </row>
    <row r="23" spans="1:3" x14ac:dyDescent="0.25">
      <c r="A23" s="20" t="s">
        <v>63</v>
      </c>
      <c r="B23" s="20" t="s">
        <v>64</v>
      </c>
      <c r="C23" s="20">
        <v>117</v>
      </c>
    </row>
    <row r="24" spans="1:3" x14ac:dyDescent="0.25">
      <c r="A24" s="20" t="s">
        <v>65</v>
      </c>
      <c r="B24" s="20" t="s">
        <v>66</v>
      </c>
      <c r="C24" s="20">
        <v>23</v>
      </c>
    </row>
    <row r="25" spans="1:3" x14ac:dyDescent="0.25">
      <c r="A25" s="20" t="s">
        <v>67</v>
      </c>
      <c r="B25" s="20" t="s">
        <v>68</v>
      </c>
      <c r="C25" s="20">
        <v>299</v>
      </c>
    </row>
    <row r="26" spans="1:3" x14ac:dyDescent="0.25">
      <c r="A26" s="20" t="s">
        <v>69</v>
      </c>
      <c r="B26" s="20" t="s">
        <v>70</v>
      </c>
      <c r="C26" s="20">
        <v>191</v>
      </c>
    </row>
    <row r="27" spans="1:3" x14ac:dyDescent="0.25">
      <c r="A27" s="20" t="s">
        <v>71</v>
      </c>
      <c r="B27" s="20" t="s">
        <v>72</v>
      </c>
      <c r="C27" s="20">
        <v>218</v>
      </c>
    </row>
    <row r="28" spans="1:3" x14ac:dyDescent="0.25">
      <c r="A28" s="20" t="s">
        <v>73</v>
      </c>
      <c r="B28" s="20" t="s">
        <v>74</v>
      </c>
      <c r="C28" s="20">
        <v>207</v>
      </c>
    </row>
    <row r="29" spans="1:3" x14ac:dyDescent="0.25">
      <c r="A29" s="20" t="s">
        <v>75</v>
      </c>
      <c r="B29" s="20" t="s">
        <v>76</v>
      </c>
      <c r="C29" s="20">
        <v>73</v>
      </c>
    </row>
    <row r="30" spans="1:3" x14ac:dyDescent="0.25">
      <c r="A30" s="20" t="s">
        <v>77</v>
      </c>
      <c r="B30" s="20" t="s">
        <v>78</v>
      </c>
      <c r="C30" s="20">
        <v>24</v>
      </c>
    </row>
    <row r="31" spans="1:3" x14ac:dyDescent="0.25">
      <c r="A31" s="20" t="s">
        <v>79</v>
      </c>
      <c r="B31" s="20" t="s">
        <v>80</v>
      </c>
      <c r="C31" s="20">
        <v>158</v>
      </c>
    </row>
    <row r="32" spans="1:3" x14ac:dyDescent="0.25">
      <c r="A32" s="20" t="s">
        <v>81</v>
      </c>
      <c r="B32" s="20" t="s">
        <v>82</v>
      </c>
      <c r="C32" s="20">
        <v>80</v>
      </c>
    </row>
    <row r="33" spans="1:3" x14ac:dyDescent="0.25">
      <c r="A33" s="20" t="s">
        <v>83</v>
      </c>
      <c r="B33" s="20" t="s">
        <v>84</v>
      </c>
      <c r="C33" s="20">
        <v>173</v>
      </c>
    </row>
    <row r="34" spans="1:3" x14ac:dyDescent="0.25">
      <c r="A34" s="20" t="s">
        <v>85</v>
      </c>
      <c r="B34" s="20" t="s">
        <v>86</v>
      </c>
      <c r="C34" s="20">
        <v>333</v>
      </c>
    </row>
    <row r="35" spans="1:3" x14ac:dyDescent="0.25">
      <c r="A35" s="20" t="s">
        <v>87</v>
      </c>
      <c r="B35" s="20" t="s">
        <v>88</v>
      </c>
      <c r="C35" s="20">
        <v>97</v>
      </c>
    </row>
    <row r="36" spans="1:3" x14ac:dyDescent="0.25">
      <c r="A36" s="20" t="s">
        <v>89</v>
      </c>
      <c r="B36" s="20" t="s">
        <v>90</v>
      </c>
      <c r="C36" s="20">
        <v>223</v>
      </c>
    </row>
    <row r="37" spans="1:3" x14ac:dyDescent="0.25">
      <c r="A37" s="20" t="s">
        <v>91</v>
      </c>
      <c r="B37" s="20" t="s">
        <v>92</v>
      </c>
      <c r="C37" s="20">
        <v>58</v>
      </c>
    </row>
    <row r="38" spans="1:3" x14ac:dyDescent="0.25">
      <c r="A38" s="20" t="s">
        <v>93</v>
      </c>
      <c r="B38" s="20" t="s">
        <v>94</v>
      </c>
      <c r="C38" s="20">
        <v>105</v>
      </c>
    </row>
    <row r="39" spans="1:3" x14ac:dyDescent="0.25">
      <c r="A39" s="20" t="s">
        <v>95</v>
      </c>
      <c r="B39" s="20" t="s">
        <v>96</v>
      </c>
      <c r="C39" s="20">
        <v>338</v>
      </c>
    </row>
    <row r="40" spans="1:3" x14ac:dyDescent="0.25">
      <c r="A40" s="20" t="s">
        <v>97</v>
      </c>
      <c r="B40" s="20" t="s">
        <v>98</v>
      </c>
      <c r="C40" s="20">
        <v>72</v>
      </c>
    </row>
    <row r="41" spans="1:3" x14ac:dyDescent="0.25">
      <c r="A41" s="20" t="s">
        <v>99</v>
      </c>
      <c r="B41" s="20" t="s">
        <v>100</v>
      </c>
      <c r="C41" s="20">
        <v>57</v>
      </c>
    </row>
    <row r="42" spans="1:3" x14ac:dyDescent="0.25">
      <c r="A42" s="20" t="s">
        <v>101</v>
      </c>
      <c r="B42" s="20" t="s">
        <v>102</v>
      </c>
      <c r="C42" s="20">
        <v>351</v>
      </c>
    </row>
    <row r="43" spans="1:3" x14ac:dyDescent="0.25">
      <c r="A43" s="20" t="s">
        <v>103</v>
      </c>
      <c r="B43" s="20" t="s">
        <v>104</v>
      </c>
      <c r="C43" s="20">
        <v>349</v>
      </c>
    </row>
    <row r="44" spans="1:3" x14ac:dyDescent="0.25">
      <c r="A44" s="20" t="s">
        <v>105</v>
      </c>
      <c r="B44" s="20" t="s">
        <v>106</v>
      </c>
      <c r="C44" s="20">
        <v>581</v>
      </c>
    </row>
    <row r="45" spans="1:3" x14ac:dyDescent="0.25">
      <c r="A45" s="20" t="s">
        <v>107</v>
      </c>
      <c r="B45" s="20" t="s">
        <v>108</v>
      </c>
      <c r="C45" s="20">
        <v>309</v>
      </c>
    </row>
    <row r="46" spans="1:3" x14ac:dyDescent="0.25">
      <c r="A46" s="20" t="s">
        <v>109</v>
      </c>
      <c r="B46" s="20" t="s">
        <v>110</v>
      </c>
      <c r="C46" s="20">
        <v>493</v>
      </c>
    </row>
    <row r="47" spans="1:3" x14ac:dyDescent="0.25">
      <c r="A47" s="20" t="s">
        <v>111</v>
      </c>
      <c r="B47" s="20" t="s">
        <v>112</v>
      </c>
      <c r="C47" s="20">
        <v>443</v>
      </c>
    </row>
    <row r="48" spans="1:3" x14ac:dyDescent="0.25">
      <c r="A48" s="20" t="s">
        <v>113</v>
      </c>
      <c r="B48" s="20" t="s">
        <v>114</v>
      </c>
      <c r="C48" s="20">
        <v>344</v>
      </c>
    </row>
    <row r="49" spans="1:3" x14ac:dyDescent="0.25">
      <c r="A49" s="20" t="s">
        <v>115</v>
      </c>
      <c r="B49" s="20" t="s">
        <v>116</v>
      </c>
      <c r="C49" s="20">
        <v>337</v>
      </c>
    </row>
    <row r="50" spans="1:3" x14ac:dyDescent="0.25">
      <c r="A50" s="20" t="s">
        <v>117</v>
      </c>
      <c r="B50" s="20" t="s">
        <v>118</v>
      </c>
      <c r="C50" s="20">
        <v>311</v>
      </c>
    </row>
    <row r="51" spans="1:3" x14ac:dyDescent="0.25">
      <c r="A51" s="20" t="s">
        <v>119</v>
      </c>
      <c r="B51" s="20" t="s">
        <v>120</v>
      </c>
      <c r="C51" s="20">
        <v>296</v>
      </c>
    </row>
    <row r="52" spans="1:3" x14ac:dyDescent="0.25">
      <c r="A52" s="20" t="s">
        <v>121</v>
      </c>
      <c r="B52" s="20" t="s">
        <v>122</v>
      </c>
      <c r="C52" s="20">
        <v>161</v>
      </c>
    </row>
    <row r="53" spans="1:3" x14ac:dyDescent="0.25">
      <c r="A53" s="20" t="s">
        <v>123</v>
      </c>
      <c r="B53" s="20" t="s">
        <v>124</v>
      </c>
      <c r="C53" s="20">
        <v>442</v>
      </c>
    </row>
    <row r="54" spans="1:3" x14ac:dyDescent="0.25">
      <c r="A54" s="20" t="s">
        <v>125</v>
      </c>
      <c r="B54" s="20" t="s">
        <v>126</v>
      </c>
      <c r="C54" s="20">
        <v>165</v>
      </c>
    </row>
    <row r="55" spans="1:3" x14ac:dyDescent="0.25">
      <c r="A55" s="20" t="s">
        <v>127</v>
      </c>
      <c r="B55" s="20" t="s">
        <v>128</v>
      </c>
      <c r="C55" s="20">
        <v>121</v>
      </c>
    </row>
    <row r="56" spans="1:3" x14ac:dyDescent="0.25">
      <c r="A56" s="20" t="s">
        <v>129</v>
      </c>
      <c r="B56" s="20" t="s">
        <v>130</v>
      </c>
      <c r="C56" s="20">
        <v>219</v>
      </c>
    </row>
    <row r="57" spans="1:3" x14ac:dyDescent="0.25">
      <c r="A57" s="20" t="s">
        <v>131</v>
      </c>
      <c r="B57" s="20" t="s">
        <v>132</v>
      </c>
      <c r="C57" s="20">
        <v>220</v>
      </c>
    </row>
    <row r="58" spans="1:3" x14ac:dyDescent="0.25">
      <c r="A58" s="20" t="s">
        <v>133</v>
      </c>
      <c r="B58" s="20" t="s">
        <v>134</v>
      </c>
      <c r="C58" s="20">
        <v>101</v>
      </c>
    </row>
    <row r="59" spans="1:3" x14ac:dyDescent="0.25">
      <c r="A59" s="20" t="s">
        <v>135</v>
      </c>
      <c r="B59" s="20" t="s">
        <v>136</v>
      </c>
      <c r="C59" s="20">
        <v>70</v>
      </c>
    </row>
    <row r="60" spans="1:3" x14ac:dyDescent="0.25">
      <c r="A60" s="20" t="s">
        <v>137</v>
      </c>
      <c r="B60" s="20" t="s">
        <v>138</v>
      </c>
      <c r="C60" s="20">
        <v>166</v>
      </c>
    </row>
    <row r="61" spans="1:3" x14ac:dyDescent="0.25">
      <c r="A61" s="20" t="s">
        <v>139</v>
      </c>
      <c r="B61" s="20" t="s">
        <v>140</v>
      </c>
      <c r="C61" s="20">
        <v>161</v>
      </c>
    </row>
    <row r="62" spans="1:3" x14ac:dyDescent="0.25">
      <c r="A62" s="20" t="s">
        <v>141</v>
      </c>
      <c r="B62" s="20" t="s">
        <v>142</v>
      </c>
      <c r="C62" s="20">
        <v>201</v>
      </c>
    </row>
    <row r="63" spans="1:3" x14ac:dyDescent="0.25">
      <c r="A63" s="20" t="s">
        <v>143</v>
      </c>
      <c r="B63" s="20" t="s">
        <v>144</v>
      </c>
      <c r="C63" s="20">
        <v>1064</v>
      </c>
    </row>
    <row r="64" spans="1:3" x14ac:dyDescent="0.25">
      <c r="A64" s="20" t="s">
        <v>145</v>
      </c>
      <c r="B64" s="20" t="s">
        <v>146</v>
      </c>
      <c r="C64" s="20">
        <v>185</v>
      </c>
    </row>
    <row r="65" spans="1:3" x14ac:dyDescent="0.25">
      <c r="A65" s="20" t="s">
        <v>147</v>
      </c>
      <c r="B65" s="20" t="s">
        <v>148</v>
      </c>
      <c r="C65" s="20">
        <v>571</v>
      </c>
    </row>
    <row r="66" spans="1:3" x14ac:dyDescent="0.25">
      <c r="A66" s="20" t="s">
        <v>149</v>
      </c>
      <c r="B66" s="20" t="s">
        <v>150</v>
      </c>
      <c r="C66" s="20">
        <v>193</v>
      </c>
    </row>
    <row r="67" spans="1:3" x14ac:dyDescent="0.25">
      <c r="A67" s="20" t="s">
        <v>151</v>
      </c>
      <c r="B67" s="20" t="s">
        <v>152</v>
      </c>
      <c r="C67" s="20">
        <v>590</v>
      </c>
    </row>
    <row r="68" spans="1:3" x14ac:dyDescent="0.25">
      <c r="A68" s="20" t="s">
        <v>153</v>
      </c>
      <c r="B68" s="20" t="s">
        <v>154</v>
      </c>
      <c r="C68" s="20">
        <v>231</v>
      </c>
    </row>
    <row r="69" spans="1:3" x14ac:dyDescent="0.25">
      <c r="A69" s="20" t="s">
        <v>155</v>
      </c>
      <c r="B69" s="20" t="s">
        <v>156</v>
      </c>
      <c r="C69" s="20">
        <v>473</v>
      </c>
    </row>
    <row r="70" spans="1:3" x14ac:dyDescent="0.25">
      <c r="A70" s="20" t="s">
        <v>157</v>
      </c>
      <c r="B70" s="20" t="s">
        <v>158</v>
      </c>
      <c r="C70" s="20">
        <v>340</v>
      </c>
    </row>
    <row r="71" spans="1:3" x14ac:dyDescent="0.25">
      <c r="A71" s="20" t="s">
        <v>159</v>
      </c>
      <c r="B71" s="20" t="s">
        <v>160</v>
      </c>
      <c r="C71" s="20">
        <v>357</v>
      </c>
    </row>
    <row r="72" spans="1:3" x14ac:dyDescent="0.25">
      <c r="A72" s="20" t="s">
        <v>161</v>
      </c>
      <c r="B72" s="20" t="s">
        <v>162</v>
      </c>
      <c r="C72" s="20">
        <v>416</v>
      </c>
    </row>
    <row r="73" spans="1:3" x14ac:dyDescent="0.25">
      <c r="A73" s="20" t="s">
        <v>163</v>
      </c>
      <c r="B73" s="20" t="s">
        <v>164</v>
      </c>
      <c r="C73" s="20">
        <v>456</v>
      </c>
    </row>
    <row r="74" spans="1:3" x14ac:dyDescent="0.25">
      <c r="A74" s="20" t="s">
        <v>165</v>
      </c>
      <c r="B74" s="20" t="s">
        <v>166</v>
      </c>
      <c r="C74" s="20">
        <v>420</v>
      </c>
    </row>
    <row r="75" spans="1:3" x14ac:dyDescent="0.25">
      <c r="A75" s="20" t="s">
        <v>167</v>
      </c>
      <c r="B75" s="20" t="s">
        <v>168</v>
      </c>
      <c r="C75" s="20">
        <v>194</v>
      </c>
    </row>
    <row r="76" spans="1:3" x14ac:dyDescent="0.25">
      <c r="A76" s="20" t="s">
        <v>169</v>
      </c>
      <c r="B76" s="20" t="s">
        <v>170</v>
      </c>
      <c r="C76" s="20">
        <v>147</v>
      </c>
    </row>
    <row r="77" spans="1:3" x14ac:dyDescent="0.25">
      <c r="A77" s="20" t="s">
        <v>171</v>
      </c>
      <c r="B77" s="20" t="s">
        <v>172</v>
      </c>
      <c r="C77" s="20">
        <v>537</v>
      </c>
    </row>
    <row r="78" spans="1:3" x14ac:dyDescent="0.25">
      <c r="A78" s="20" t="s">
        <v>173</v>
      </c>
      <c r="B78" s="20" t="s">
        <v>174</v>
      </c>
      <c r="C78" s="20">
        <v>556</v>
      </c>
    </row>
    <row r="79" spans="1:3" x14ac:dyDescent="0.25">
      <c r="A79" s="20" t="s">
        <v>175</v>
      </c>
      <c r="B79" s="20" t="s">
        <v>176</v>
      </c>
      <c r="C79" s="20">
        <v>161</v>
      </c>
    </row>
    <row r="80" spans="1:3" x14ac:dyDescent="0.25">
      <c r="A80" s="20" t="s">
        <v>177</v>
      </c>
      <c r="B80" s="20" t="s">
        <v>178</v>
      </c>
      <c r="C80" s="20">
        <v>398</v>
      </c>
    </row>
    <row r="81" spans="1:3" x14ac:dyDescent="0.25">
      <c r="A81" s="20" t="s">
        <v>179</v>
      </c>
      <c r="B81" s="20" t="s">
        <v>180</v>
      </c>
      <c r="C81" s="20">
        <v>269</v>
      </c>
    </row>
    <row r="82" spans="1:3" x14ac:dyDescent="0.25">
      <c r="A82" s="20" t="s">
        <v>181</v>
      </c>
      <c r="B82" s="20" t="s">
        <v>182</v>
      </c>
      <c r="C82" s="20">
        <v>382</v>
      </c>
    </row>
    <row r="83" spans="1:3" x14ac:dyDescent="0.25">
      <c r="A83" s="20" t="s">
        <v>183</v>
      </c>
      <c r="B83" s="20" t="s">
        <v>184</v>
      </c>
      <c r="C83" s="20">
        <v>442</v>
      </c>
    </row>
    <row r="84" spans="1:3" x14ac:dyDescent="0.25">
      <c r="A84" s="20" t="s">
        <v>185</v>
      </c>
      <c r="B84" s="20" t="s">
        <v>186</v>
      </c>
      <c r="C84" s="20">
        <v>143</v>
      </c>
    </row>
    <row r="85" spans="1:3" x14ac:dyDescent="0.25">
      <c r="A85" s="20" t="s">
        <v>187</v>
      </c>
      <c r="B85" s="20" t="s">
        <v>188</v>
      </c>
      <c r="C85" s="20">
        <v>260</v>
      </c>
    </row>
    <row r="86" spans="1:3" x14ac:dyDescent="0.25">
      <c r="A86" s="20" t="s">
        <v>189</v>
      </c>
      <c r="B86" s="20" t="s">
        <v>190</v>
      </c>
      <c r="C86" s="20">
        <v>236</v>
      </c>
    </row>
    <row r="87" spans="1:3" x14ac:dyDescent="0.25">
      <c r="A87" s="20" t="s">
        <v>191</v>
      </c>
      <c r="B87" s="20" t="s">
        <v>192</v>
      </c>
      <c r="C87" s="20">
        <v>172</v>
      </c>
    </row>
    <row r="88" spans="1:3" x14ac:dyDescent="0.25">
      <c r="A88" s="20" t="s">
        <v>193</v>
      </c>
      <c r="B88" s="20" t="s">
        <v>194</v>
      </c>
      <c r="C88" s="20">
        <v>206</v>
      </c>
    </row>
    <row r="89" spans="1:3" x14ac:dyDescent="0.25">
      <c r="A89" s="20" t="s">
        <v>195</v>
      </c>
      <c r="B89" s="20" t="s">
        <v>196</v>
      </c>
      <c r="C89" s="20">
        <v>127</v>
      </c>
    </row>
    <row r="90" spans="1:3" x14ac:dyDescent="0.25">
      <c r="A90" s="20" t="s">
        <v>197</v>
      </c>
      <c r="B90" s="20" t="s">
        <v>198</v>
      </c>
      <c r="C90" s="20">
        <v>256</v>
      </c>
    </row>
    <row r="91" spans="1:3" x14ac:dyDescent="0.25">
      <c r="A91" s="20" t="s">
        <v>199</v>
      </c>
      <c r="B91" s="20" t="s">
        <v>200</v>
      </c>
      <c r="C91" s="20">
        <v>92</v>
      </c>
    </row>
    <row r="92" spans="1:3" x14ac:dyDescent="0.25">
      <c r="A92" s="20" t="s">
        <v>201</v>
      </c>
      <c r="B92" s="20" t="s">
        <v>202</v>
      </c>
      <c r="C92" s="20">
        <v>138</v>
      </c>
    </row>
    <row r="93" spans="1:3" x14ac:dyDescent="0.25">
      <c r="A93" s="20" t="s">
        <v>203</v>
      </c>
      <c r="B93" s="20" t="s">
        <v>204</v>
      </c>
      <c r="C93" s="20">
        <v>284</v>
      </c>
    </row>
    <row r="94" spans="1:3" x14ac:dyDescent="0.25">
      <c r="A94" s="20" t="s">
        <v>205</v>
      </c>
      <c r="B94" s="20" t="s">
        <v>206</v>
      </c>
      <c r="C94" s="20">
        <v>197</v>
      </c>
    </row>
    <row r="95" spans="1:3" x14ac:dyDescent="0.25">
      <c r="A95" s="20" t="s">
        <v>207</v>
      </c>
      <c r="B95" s="20" t="s">
        <v>208</v>
      </c>
      <c r="C95" s="20">
        <v>136</v>
      </c>
    </row>
    <row r="96" spans="1:3" x14ac:dyDescent="0.25">
      <c r="A96" s="20" t="s">
        <v>209</v>
      </c>
      <c r="B96" s="20" t="s">
        <v>210</v>
      </c>
      <c r="C96" s="20">
        <v>230</v>
      </c>
    </row>
    <row r="97" spans="1:3" x14ac:dyDescent="0.25">
      <c r="A97" s="20" t="s">
        <v>211</v>
      </c>
      <c r="B97" s="20" t="s">
        <v>212</v>
      </c>
      <c r="C97" s="20">
        <v>88</v>
      </c>
    </row>
    <row r="98" spans="1:3" x14ac:dyDescent="0.25">
      <c r="A98" s="20" t="s">
        <v>213</v>
      </c>
      <c r="B98" s="20" t="s">
        <v>214</v>
      </c>
      <c r="C98" s="20">
        <v>176</v>
      </c>
    </row>
    <row r="99" spans="1:3" x14ac:dyDescent="0.25">
      <c r="A99" s="20" t="s">
        <v>215</v>
      </c>
      <c r="B99" s="20" t="s">
        <v>216</v>
      </c>
      <c r="C99" s="20">
        <v>40</v>
      </c>
    </row>
    <row r="100" spans="1:3" x14ac:dyDescent="0.25">
      <c r="A100" s="20" t="s">
        <v>217</v>
      </c>
      <c r="B100" s="20" t="s">
        <v>218</v>
      </c>
      <c r="C100" s="20">
        <v>157</v>
      </c>
    </row>
    <row r="101" spans="1:3" x14ac:dyDescent="0.25">
      <c r="A101" s="20" t="s">
        <v>219</v>
      </c>
      <c r="B101" s="20" t="s">
        <v>220</v>
      </c>
      <c r="C101" s="20">
        <v>94</v>
      </c>
    </row>
    <row r="102" spans="1:3" x14ac:dyDescent="0.25">
      <c r="A102" s="20" t="s">
        <v>221</v>
      </c>
      <c r="B102" s="20" t="s">
        <v>222</v>
      </c>
      <c r="C102" s="20">
        <v>168</v>
      </c>
    </row>
    <row r="103" spans="1:3" x14ac:dyDescent="0.25">
      <c r="A103" s="20" t="s">
        <v>223</v>
      </c>
      <c r="B103" s="20" t="s">
        <v>224</v>
      </c>
      <c r="C103" s="20">
        <v>171</v>
      </c>
    </row>
    <row r="104" spans="1:3" x14ac:dyDescent="0.25">
      <c r="A104" s="20" t="s">
        <v>225</v>
      </c>
      <c r="B104" s="20" t="s">
        <v>226</v>
      </c>
      <c r="C104" s="20">
        <v>177</v>
      </c>
    </row>
    <row r="105" spans="1:3" x14ac:dyDescent="0.25">
      <c r="A105" s="20" t="s">
        <v>227</v>
      </c>
      <c r="B105" s="20" t="s">
        <v>228</v>
      </c>
      <c r="C105" s="20">
        <v>134</v>
      </c>
    </row>
    <row r="106" spans="1:3" x14ac:dyDescent="0.25">
      <c r="A106" s="20" t="s">
        <v>229</v>
      </c>
      <c r="B106" s="20" t="s">
        <v>42</v>
      </c>
      <c r="C106" s="20">
        <v>306</v>
      </c>
    </row>
    <row r="107" spans="1:3" x14ac:dyDescent="0.25">
      <c r="A107" s="20" t="s">
        <v>230</v>
      </c>
      <c r="B107" s="20" t="s">
        <v>231</v>
      </c>
      <c r="C107" s="20">
        <v>185</v>
      </c>
    </row>
    <row r="108" spans="1:3" x14ac:dyDescent="0.25">
      <c r="A108" s="20" t="s">
        <v>232</v>
      </c>
      <c r="B108" s="20" t="s">
        <v>233</v>
      </c>
      <c r="C108" s="20">
        <v>341</v>
      </c>
    </row>
    <row r="109" spans="1:3" x14ac:dyDescent="0.25">
      <c r="A109" s="20" t="s">
        <v>234</v>
      </c>
      <c r="B109" s="20" t="s">
        <v>235</v>
      </c>
      <c r="C109" s="20">
        <v>358</v>
      </c>
    </row>
    <row r="110" spans="1:3" x14ac:dyDescent="0.25">
      <c r="A110" s="20" t="s">
        <v>236</v>
      </c>
      <c r="B110" s="20" t="s">
        <v>237</v>
      </c>
      <c r="C110" s="20">
        <v>159</v>
      </c>
    </row>
    <row r="111" spans="1:3" x14ac:dyDescent="0.25">
      <c r="A111" s="20" t="s">
        <v>238</v>
      </c>
      <c r="B111" s="20" t="s">
        <v>239</v>
      </c>
      <c r="C111" s="20">
        <v>273</v>
      </c>
    </row>
    <row r="112" spans="1:3" x14ac:dyDescent="0.25">
      <c r="A112" s="20" t="s">
        <v>240</v>
      </c>
      <c r="B112" s="20" t="s">
        <v>241</v>
      </c>
      <c r="C112" s="20">
        <v>98</v>
      </c>
    </row>
    <row r="113" spans="1:3" x14ac:dyDescent="0.25">
      <c r="A113" s="20" t="s">
        <v>242</v>
      </c>
      <c r="B113" s="20" t="s">
        <v>243</v>
      </c>
      <c r="C113" s="20">
        <v>418</v>
      </c>
    </row>
    <row r="114" spans="1:3" x14ac:dyDescent="0.25">
      <c r="A114" s="20" t="s">
        <v>244</v>
      </c>
      <c r="B114" s="20" t="s">
        <v>245</v>
      </c>
      <c r="C114" s="20">
        <v>193</v>
      </c>
    </row>
    <row r="115" spans="1:3" x14ac:dyDescent="0.25">
      <c r="A115" s="20" t="s">
        <v>246</v>
      </c>
      <c r="B115" s="20" t="s">
        <v>247</v>
      </c>
      <c r="C115" s="20">
        <v>310</v>
      </c>
    </row>
    <row r="116" spans="1:3" x14ac:dyDescent="0.25">
      <c r="A116" s="20" t="s">
        <v>248</v>
      </c>
      <c r="B116" s="20" t="s">
        <v>249</v>
      </c>
      <c r="C116" s="20">
        <v>372</v>
      </c>
    </row>
    <row r="117" spans="1:3" x14ac:dyDescent="0.25">
      <c r="A117" s="20" t="s">
        <v>250</v>
      </c>
      <c r="B117" s="20" t="s">
        <v>251</v>
      </c>
      <c r="C117" s="20">
        <v>114</v>
      </c>
    </row>
    <row r="118" spans="1:3" x14ac:dyDescent="0.25">
      <c r="A118" s="20" t="s">
        <v>252</v>
      </c>
      <c r="B118" s="20" t="s">
        <v>253</v>
      </c>
      <c r="C118" s="20">
        <v>54</v>
      </c>
    </row>
    <row r="119" spans="1:3" x14ac:dyDescent="0.25">
      <c r="A119" s="20" t="s">
        <v>254</v>
      </c>
      <c r="B119" s="20" t="s">
        <v>255</v>
      </c>
      <c r="C119" s="20">
        <v>105</v>
      </c>
    </row>
    <row r="120" spans="1:3" x14ac:dyDescent="0.25">
      <c r="A120" s="20" t="s">
        <v>256</v>
      </c>
      <c r="B120" s="20" t="s">
        <v>257</v>
      </c>
      <c r="C120" s="20">
        <v>237</v>
      </c>
    </row>
    <row r="121" spans="1:3" x14ac:dyDescent="0.25">
      <c r="A121" s="20" t="s">
        <v>258</v>
      </c>
      <c r="B121" s="20" t="s">
        <v>259</v>
      </c>
      <c r="C121" s="20">
        <v>282</v>
      </c>
    </row>
    <row r="122" spans="1:3" x14ac:dyDescent="0.25">
      <c r="A122" s="20" t="s">
        <v>260</v>
      </c>
      <c r="B122" s="20" t="s">
        <v>261</v>
      </c>
      <c r="C122" s="20">
        <v>437</v>
      </c>
    </row>
    <row r="123" spans="1:3" x14ac:dyDescent="0.25">
      <c r="A123" s="20" t="s">
        <v>262</v>
      </c>
      <c r="B123" s="20" t="s">
        <v>263</v>
      </c>
      <c r="C123" s="20">
        <v>105</v>
      </c>
    </row>
    <row r="124" spans="1:3" x14ac:dyDescent="0.25">
      <c r="A124" s="20" t="s">
        <v>264</v>
      </c>
      <c r="B124" s="20" t="s">
        <v>265</v>
      </c>
      <c r="C124" s="20">
        <v>280</v>
      </c>
    </row>
    <row r="125" spans="1:3" x14ac:dyDescent="0.25">
      <c r="A125" s="20" t="s">
        <v>266</v>
      </c>
      <c r="B125" s="20" t="s">
        <v>267</v>
      </c>
      <c r="C125" s="20">
        <v>64</v>
      </c>
    </row>
    <row r="126" spans="1:3" x14ac:dyDescent="0.25">
      <c r="A126" s="20" t="s">
        <v>268</v>
      </c>
      <c r="B126" s="20" t="s">
        <v>269</v>
      </c>
      <c r="C126" s="20">
        <v>150</v>
      </c>
    </row>
    <row r="127" spans="1:3" x14ac:dyDescent="0.25">
      <c r="A127" s="20" t="s">
        <v>270</v>
      </c>
      <c r="B127" s="20" t="s">
        <v>271</v>
      </c>
      <c r="C127" s="20">
        <v>76</v>
      </c>
    </row>
    <row r="128" spans="1:3" x14ac:dyDescent="0.25">
      <c r="A128" s="20" t="s">
        <v>272</v>
      </c>
      <c r="B128" s="20" t="s">
        <v>273</v>
      </c>
      <c r="C128" s="20">
        <v>124</v>
      </c>
    </row>
    <row r="129" spans="1:3" x14ac:dyDescent="0.25">
      <c r="A129" s="20" t="s">
        <v>274</v>
      </c>
      <c r="B129" s="20" t="s">
        <v>275</v>
      </c>
      <c r="C129" s="20">
        <v>253</v>
      </c>
    </row>
    <row r="130" spans="1:3" x14ac:dyDescent="0.25">
      <c r="A130" s="20" t="s">
        <v>276</v>
      </c>
      <c r="B130" s="20" t="s">
        <v>277</v>
      </c>
      <c r="C130" s="20">
        <v>138</v>
      </c>
    </row>
    <row r="131" spans="1:3" x14ac:dyDescent="0.25">
      <c r="A131" s="20" t="s">
        <v>278</v>
      </c>
      <c r="B131" s="20" t="s">
        <v>279</v>
      </c>
      <c r="C131" s="20">
        <v>385</v>
      </c>
    </row>
    <row r="132" spans="1:3" x14ac:dyDescent="0.25">
      <c r="A132" s="20" t="s">
        <v>280</v>
      </c>
      <c r="B132" s="20" t="s">
        <v>281</v>
      </c>
      <c r="C132" s="20">
        <v>143</v>
      </c>
    </row>
    <row r="133" spans="1:3" x14ac:dyDescent="0.25">
      <c r="A133" s="20" t="s">
        <v>282</v>
      </c>
      <c r="B133" s="20" t="s">
        <v>283</v>
      </c>
      <c r="C133" s="20">
        <v>279</v>
      </c>
    </row>
    <row r="134" spans="1:3" x14ac:dyDescent="0.25">
      <c r="A134" s="20" t="s">
        <v>284</v>
      </c>
      <c r="B134" s="20" t="s">
        <v>285</v>
      </c>
      <c r="C134" s="20">
        <v>154</v>
      </c>
    </row>
    <row r="135" spans="1:3" x14ac:dyDescent="0.25">
      <c r="A135" s="20" t="s">
        <v>286</v>
      </c>
      <c r="B135" s="20" t="s">
        <v>287</v>
      </c>
      <c r="C135" s="20">
        <v>296</v>
      </c>
    </row>
    <row r="136" spans="1:3" x14ac:dyDescent="0.25">
      <c r="A136" s="20" t="s">
        <v>288</v>
      </c>
      <c r="B136" s="20" t="s">
        <v>289</v>
      </c>
      <c r="C136" s="20">
        <v>74</v>
      </c>
    </row>
    <row r="137" spans="1:3" x14ac:dyDescent="0.25">
      <c r="A137" s="20" t="s">
        <v>290</v>
      </c>
      <c r="B137" s="20" t="s">
        <v>291</v>
      </c>
      <c r="C137" s="20">
        <v>199</v>
      </c>
    </row>
    <row r="138" spans="1:3" x14ac:dyDescent="0.25">
      <c r="A138" s="20" t="s">
        <v>292</v>
      </c>
      <c r="B138" s="20" t="s">
        <v>293</v>
      </c>
      <c r="C138" s="20">
        <v>85</v>
      </c>
    </row>
    <row r="139" spans="1:3" x14ac:dyDescent="0.25">
      <c r="A139" s="20" t="s">
        <v>294</v>
      </c>
      <c r="B139" s="20" t="s">
        <v>295</v>
      </c>
      <c r="C139" s="20">
        <v>153</v>
      </c>
    </row>
    <row r="140" spans="1:3" x14ac:dyDescent="0.25">
      <c r="A140" s="20" t="s">
        <v>296</v>
      </c>
      <c r="B140" s="20" t="s">
        <v>297</v>
      </c>
      <c r="C140" s="20">
        <v>91</v>
      </c>
    </row>
    <row r="141" spans="1:3" x14ac:dyDescent="0.25">
      <c r="A141" s="20" t="s">
        <v>298</v>
      </c>
      <c r="B141" s="20" t="s">
        <v>180</v>
      </c>
      <c r="C141" s="20">
        <v>118</v>
      </c>
    </row>
    <row r="142" spans="1:3" x14ac:dyDescent="0.25">
      <c r="A142" s="20" t="s">
        <v>299</v>
      </c>
      <c r="B142" s="20" t="s">
        <v>300</v>
      </c>
      <c r="C142" s="20">
        <v>61</v>
      </c>
    </row>
    <row r="143" spans="1:3" x14ac:dyDescent="0.25">
      <c r="A143" s="20" t="s">
        <v>301</v>
      </c>
      <c r="B143" s="20" t="s">
        <v>302</v>
      </c>
      <c r="C143" s="20">
        <v>49</v>
      </c>
    </row>
    <row r="144" spans="1:3" x14ac:dyDescent="0.25">
      <c r="A144" s="20" t="s">
        <v>303</v>
      </c>
      <c r="B144" s="20" t="s">
        <v>304</v>
      </c>
      <c r="C144" s="20">
        <v>60</v>
      </c>
    </row>
    <row r="145" spans="1:3" x14ac:dyDescent="0.25">
      <c r="A145" s="20" t="s">
        <v>305</v>
      </c>
      <c r="B145" s="20" t="s">
        <v>306</v>
      </c>
      <c r="C145" s="20">
        <v>136</v>
      </c>
    </row>
    <row r="146" spans="1:3" x14ac:dyDescent="0.25">
      <c r="A146" s="20" t="s">
        <v>307</v>
      </c>
      <c r="B146" s="20" t="s">
        <v>308</v>
      </c>
      <c r="C146" s="20">
        <v>80</v>
      </c>
    </row>
    <row r="147" spans="1:3" x14ac:dyDescent="0.25">
      <c r="A147" s="20" t="s">
        <v>309</v>
      </c>
      <c r="B147" s="20" t="s">
        <v>310</v>
      </c>
      <c r="C147" s="20">
        <v>117</v>
      </c>
    </row>
    <row r="148" spans="1:3" x14ac:dyDescent="0.25">
      <c r="A148" s="20" t="s">
        <v>311</v>
      </c>
      <c r="B148" s="20" t="s">
        <v>312</v>
      </c>
      <c r="C148" s="20">
        <v>101</v>
      </c>
    </row>
    <row r="149" spans="1:3" x14ac:dyDescent="0.25">
      <c r="A149" s="20" t="s">
        <v>313</v>
      </c>
      <c r="B149" s="20" t="s">
        <v>314</v>
      </c>
      <c r="C149" s="20">
        <v>77</v>
      </c>
    </row>
    <row r="150" spans="1:3" x14ac:dyDescent="0.25">
      <c r="A150" s="20" t="s">
        <v>315</v>
      </c>
      <c r="B150" s="20" t="s">
        <v>316</v>
      </c>
      <c r="C150" s="20">
        <v>47</v>
      </c>
    </row>
    <row r="151" spans="1:3" x14ac:dyDescent="0.25">
      <c r="A151" s="20" t="s">
        <v>317</v>
      </c>
      <c r="B151" s="20" t="s">
        <v>318</v>
      </c>
      <c r="C151" s="20">
        <v>31</v>
      </c>
    </row>
    <row r="152" spans="1:3" x14ac:dyDescent="0.25">
      <c r="A152" s="20" t="s">
        <v>319</v>
      </c>
      <c r="B152" s="20" t="s">
        <v>320</v>
      </c>
      <c r="C152" s="20">
        <v>52</v>
      </c>
    </row>
    <row r="153" spans="1:3" x14ac:dyDescent="0.25">
      <c r="A153" s="20" t="s">
        <v>321</v>
      </c>
      <c r="B153" s="20" t="s">
        <v>322</v>
      </c>
      <c r="C153" s="20">
        <v>822</v>
      </c>
    </row>
    <row r="154" spans="1:3" x14ac:dyDescent="0.25">
      <c r="A154" s="20" t="s">
        <v>323</v>
      </c>
      <c r="B154" s="20" t="s">
        <v>324</v>
      </c>
      <c r="C154" s="20">
        <v>248</v>
      </c>
    </row>
    <row r="155" spans="1:3" x14ac:dyDescent="0.25">
      <c r="A155" s="20" t="s">
        <v>325</v>
      </c>
      <c r="B155" s="20" t="s">
        <v>326</v>
      </c>
      <c r="C155" s="20">
        <v>259</v>
      </c>
    </row>
    <row r="156" spans="1:3" x14ac:dyDescent="0.25">
      <c r="A156" s="20" t="s">
        <v>327</v>
      </c>
      <c r="B156" s="20" t="s">
        <v>328</v>
      </c>
      <c r="C156" s="20">
        <v>384</v>
      </c>
    </row>
    <row r="157" spans="1:3" x14ac:dyDescent="0.25">
      <c r="A157" s="20" t="s">
        <v>329</v>
      </c>
      <c r="B157" s="20" t="s">
        <v>330</v>
      </c>
      <c r="C157" s="20">
        <v>312</v>
      </c>
    </row>
    <row r="158" spans="1:3" x14ac:dyDescent="0.25">
      <c r="A158" s="20" t="s">
        <v>331</v>
      </c>
      <c r="B158" s="20" t="s">
        <v>332</v>
      </c>
      <c r="C158" s="20">
        <v>327</v>
      </c>
    </row>
    <row r="159" spans="1:3" x14ac:dyDescent="0.25">
      <c r="A159" s="20" t="s">
        <v>333</v>
      </c>
      <c r="B159" s="20" t="s">
        <v>334</v>
      </c>
      <c r="C159" s="20">
        <v>242</v>
      </c>
    </row>
    <row r="160" spans="1:3" x14ac:dyDescent="0.25">
      <c r="A160" s="20" t="s">
        <v>335</v>
      </c>
      <c r="B160" s="20" t="s">
        <v>336</v>
      </c>
      <c r="C160" s="20">
        <v>250</v>
      </c>
    </row>
    <row r="161" spans="1:3" x14ac:dyDescent="0.25">
      <c r="A161" s="20" t="s">
        <v>337</v>
      </c>
      <c r="B161" s="20" t="s">
        <v>338</v>
      </c>
      <c r="C161" s="20">
        <v>68</v>
      </c>
    </row>
    <row r="162" spans="1:3" x14ac:dyDescent="0.25">
      <c r="A162" s="20" t="s">
        <v>339</v>
      </c>
      <c r="B162" s="20" t="s">
        <v>340</v>
      </c>
      <c r="C162" s="20">
        <v>168</v>
      </c>
    </row>
    <row r="163" spans="1:3" x14ac:dyDescent="0.25">
      <c r="A163" s="20" t="s">
        <v>341</v>
      </c>
      <c r="B163" s="20" t="s">
        <v>342</v>
      </c>
      <c r="C163" s="20">
        <v>263</v>
      </c>
    </row>
    <row r="164" spans="1:3" x14ac:dyDescent="0.25">
      <c r="A164" s="20" t="s">
        <v>343</v>
      </c>
      <c r="B164" s="20" t="s">
        <v>344</v>
      </c>
      <c r="C164" s="20">
        <v>286</v>
      </c>
    </row>
    <row r="165" spans="1:3" x14ac:dyDescent="0.25">
      <c r="A165" s="20" t="s">
        <v>345</v>
      </c>
      <c r="B165" s="20" t="s">
        <v>346</v>
      </c>
      <c r="C165" s="20">
        <v>147</v>
      </c>
    </row>
    <row r="166" spans="1:3" x14ac:dyDescent="0.25">
      <c r="A166" s="20" t="s">
        <v>347</v>
      </c>
      <c r="B166" s="20" t="s">
        <v>348</v>
      </c>
      <c r="C166" s="20">
        <v>119</v>
      </c>
    </row>
    <row r="167" spans="1:3" x14ac:dyDescent="0.25">
      <c r="A167" s="20" t="s">
        <v>349</v>
      </c>
      <c r="B167" s="20" t="s">
        <v>350</v>
      </c>
      <c r="C167" s="20">
        <v>122</v>
      </c>
    </row>
    <row r="168" spans="1:3" x14ac:dyDescent="0.25">
      <c r="A168" s="20" t="s">
        <v>351</v>
      </c>
      <c r="B168" s="20" t="s">
        <v>352</v>
      </c>
      <c r="C168" s="20">
        <v>120</v>
      </c>
    </row>
    <row r="169" spans="1:3" x14ac:dyDescent="0.25">
      <c r="A169" s="20" t="s">
        <v>353</v>
      </c>
      <c r="B169" s="20" t="s">
        <v>354</v>
      </c>
      <c r="C169" s="20">
        <v>160</v>
      </c>
    </row>
    <row r="170" spans="1:3" x14ac:dyDescent="0.25">
      <c r="A170" s="20" t="s">
        <v>355</v>
      </c>
      <c r="B170" s="20" t="s">
        <v>356</v>
      </c>
      <c r="C170" s="20">
        <v>79</v>
      </c>
    </row>
    <row r="171" spans="1:3" x14ac:dyDescent="0.25">
      <c r="A171" s="20" t="s">
        <v>357</v>
      </c>
      <c r="B171" s="20" t="s">
        <v>259</v>
      </c>
      <c r="C171" s="20">
        <v>76</v>
      </c>
    </row>
    <row r="172" spans="1:3" x14ac:dyDescent="0.25">
      <c r="A172" s="20" t="s">
        <v>358</v>
      </c>
      <c r="B172" s="20" t="s">
        <v>359</v>
      </c>
      <c r="C172" s="20">
        <v>235</v>
      </c>
    </row>
    <row r="173" spans="1:3" x14ac:dyDescent="0.25">
      <c r="A173" s="20" t="s">
        <v>360</v>
      </c>
      <c r="B173" s="20" t="s">
        <v>361</v>
      </c>
      <c r="C173" s="20">
        <v>83</v>
      </c>
    </row>
    <row r="174" spans="1:3" x14ac:dyDescent="0.25">
      <c r="A174" s="20" t="s">
        <v>362</v>
      </c>
      <c r="B174" s="20" t="s">
        <v>363</v>
      </c>
      <c r="C174" s="20">
        <v>129</v>
      </c>
    </row>
    <row r="175" spans="1:3" x14ac:dyDescent="0.25">
      <c r="A175" s="20" t="s">
        <v>364</v>
      </c>
      <c r="B175" s="20" t="s">
        <v>365</v>
      </c>
      <c r="C175" s="20">
        <v>173</v>
      </c>
    </row>
    <row r="176" spans="1:3" x14ac:dyDescent="0.25">
      <c r="A176" s="20" t="s">
        <v>366</v>
      </c>
      <c r="B176" s="20" t="s">
        <v>367</v>
      </c>
      <c r="C176" s="20">
        <v>176</v>
      </c>
    </row>
    <row r="177" spans="1:3" x14ac:dyDescent="0.25">
      <c r="A177" s="20" t="s">
        <v>368</v>
      </c>
      <c r="B177" s="20" t="s">
        <v>369</v>
      </c>
      <c r="C177" s="20">
        <v>70</v>
      </c>
    </row>
    <row r="178" spans="1:3" x14ac:dyDescent="0.25">
      <c r="A178" s="20" t="s">
        <v>370</v>
      </c>
      <c r="B178" s="20" t="s">
        <v>371</v>
      </c>
      <c r="C178" s="20">
        <v>93</v>
      </c>
    </row>
    <row r="179" spans="1:3" x14ac:dyDescent="0.25">
      <c r="A179" s="20" t="s">
        <v>372</v>
      </c>
      <c r="B179" s="20" t="s">
        <v>373</v>
      </c>
      <c r="C179" s="20">
        <v>184</v>
      </c>
    </row>
    <row r="180" spans="1:3" x14ac:dyDescent="0.25">
      <c r="A180" s="20" t="s">
        <v>374</v>
      </c>
      <c r="B180" s="20" t="s">
        <v>375</v>
      </c>
      <c r="C180" s="20">
        <v>54</v>
      </c>
    </row>
    <row r="181" spans="1:3" x14ac:dyDescent="0.25">
      <c r="A181" s="20" t="s">
        <v>376</v>
      </c>
      <c r="B181" s="20" t="s">
        <v>377</v>
      </c>
      <c r="C181" s="20">
        <v>142</v>
      </c>
    </row>
    <row r="182" spans="1:3" x14ac:dyDescent="0.25">
      <c r="A182" s="20" t="s">
        <v>378</v>
      </c>
      <c r="B182" s="20" t="s">
        <v>82</v>
      </c>
      <c r="C182" s="20">
        <v>297</v>
      </c>
    </row>
    <row r="183" spans="1:3" x14ac:dyDescent="0.25">
      <c r="A183" s="20" t="s">
        <v>379</v>
      </c>
      <c r="B183" s="20" t="s">
        <v>380</v>
      </c>
      <c r="C183" s="20">
        <v>60</v>
      </c>
    </row>
    <row r="184" spans="1:3" x14ac:dyDescent="0.25">
      <c r="A184" s="20" t="s">
        <v>381</v>
      </c>
      <c r="B184" s="20" t="s">
        <v>382</v>
      </c>
      <c r="C184" s="20">
        <v>95</v>
      </c>
    </row>
    <row r="185" spans="1:3" x14ac:dyDescent="0.25">
      <c r="A185" s="20" t="s">
        <v>383</v>
      </c>
      <c r="B185" s="20" t="s">
        <v>384</v>
      </c>
      <c r="C185" s="20">
        <v>366</v>
      </c>
    </row>
    <row r="186" spans="1:3" x14ac:dyDescent="0.25">
      <c r="A186" s="20" t="s">
        <v>385</v>
      </c>
      <c r="B186" s="20" t="s">
        <v>386</v>
      </c>
      <c r="C186" s="20">
        <v>118</v>
      </c>
    </row>
    <row r="187" spans="1:3" x14ac:dyDescent="0.25">
      <c r="A187" s="20" t="s">
        <v>387</v>
      </c>
      <c r="B187" s="20" t="s">
        <v>388</v>
      </c>
      <c r="C187" s="20">
        <v>230</v>
      </c>
    </row>
    <row r="188" spans="1:3" x14ac:dyDescent="0.25">
      <c r="A188" s="20" t="s">
        <v>389</v>
      </c>
      <c r="B188" s="20" t="s">
        <v>390</v>
      </c>
      <c r="C188" s="20">
        <v>101</v>
      </c>
    </row>
    <row r="189" spans="1:3" x14ac:dyDescent="0.25">
      <c r="A189" s="20" t="s">
        <v>391</v>
      </c>
      <c r="B189" s="20" t="s">
        <v>392</v>
      </c>
      <c r="C189" s="20">
        <v>181</v>
      </c>
    </row>
    <row r="190" spans="1:3" x14ac:dyDescent="0.25">
      <c r="A190" s="20" t="s">
        <v>393</v>
      </c>
      <c r="B190" s="20" t="s">
        <v>394</v>
      </c>
      <c r="C190" s="20">
        <v>150</v>
      </c>
    </row>
    <row r="191" spans="1:3" x14ac:dyDescent="0.25">
      <c r="A191" s="20" t="s">
        <v>395</v>
      </c>
      <c r="B191" s="20" t="s">
        <v>396</v>
      </c>
      <c r="C191" s="20">
        <v>97</v>
      </c>
    </row>
    <row r="192" spans="1:3" x14ac:dyDescent="0.25">
      <c r="A192" s="20" t="s">
        <v>397</v>
      </c>
      <c r="B192" s="20" t="s">
        <v>114</v>
      </c>
      <c r="C192" s="20">
        <v>110</v>
      </c>
    </row>
    <row r="193" spans="1:3" x14ac:dyDescent="0.25">
      <c r="A193" s="20" t="s">
        <v>398</v>
      </c>
      <c r="B193" s="20" t="s">
        <v>399</v>
      </c>
      <c r="C193" s="20">
        <v>142</v>
      </c>
    </row>
    <row r="194" spans="1:3" x14ac:dyDescent="0.25">
      <c r="A194" s="20" t="s">
        <v>400</v>
      </c>
      <c r="B194" s="20" t="s">
        <v>401</v>
      </c>
      <c r="C194" s="20">
        <v>259</v>
      </c>
    </row>
    <row r="195" spans="1:3" x14ac:dyDescent="0.25">
      <c r="A195" s="20" t="s">
        <v>402</v>
      </c>
      <c r="B195" s="20" t="s">
        <v>403</v>
      </c>
      <c r="C195" s="20">
        <v>125</v>
      </c>
    </row>
    <row r="196" spans="1:3" x14ac:dyDescent="0.25">
      <c r="A196" s="20" t="s">
        <v>404</v>
      </c>
      <c r="B196" s="20" t="s">
        <v>405</v>
      </c>
      <c r="C196" s="20">
        <v>110</v>
      </c>
    </row>
    <row r="197" spans="1:3" x14ac:dyDescent="0.25">
      <c r="A197" s="20" t="s">
        <v>406</v>
      </c>
      <c r="B197" s="20" t="s">
        <v>407</v>
      </c>
      <c r="C197" s="20">
        <v>145</v>
      </c>
    </row>
    <row r="198" spans="1:3" x14ac:dyDescent="0.25">
      <c r="A198" s="20" t="s">
        <v>408</v>
      </c>
      <c r="B198" s="20" t="s">
        <v>409</v>
      </c>
      <c r="C198" s="20">
        <v>96</v>
      </c>
    </row>
    <row r="199" spans="1:3" x14ac:dyDescent="0.25">
      <c r="A199" s="20" t="s">
        <v>410</v>
      </c>
      <c r="B199" s="20" t="s">
        <v>411</v>
      </c>
      <c r="C199" s="20">
        <v>88</v>
      </c>
    </row>
    <row r="200" spans="1:3" x14ac:dyDescent="0.25">
      <c r="A200" s="20" t="s">
        <v>412</v>
      </c>
      <c r="B200" s="20" t="s">
        <v>413</v>
      </c>
      <c r="C200" s="20">
        <v>182</v>
      </c>
    </row>
    <row r="201" spans="1:3" x14ac:dyDescent="0.25">
      <c r="A201" s="20" t="s">
        <v>414</v>
      </c>
      <c r="B201" s="20" t="s">
        <v>415</v>
      </c>
      <c r="C201" s="20">
        <v>544</v>
      </c>
    </row>
    <row r="202" spans="1:3" x14ac:dyDescent="0.25">
      <c r="A202" s="20" t="s">
        <v>416</v>
      </c>
      <c r="B202" s="20" t="s">
        <v>417</v>
      </c>
      <c r="C202" s="20">
        <v>223</v>
      </c>
    </row>
    <row r="203" spans="1:3" x14ac:dyDescent="0.25">
      <c r="A203" s="20" t="s">
        <v>418</v>
      </c>
      <c r="B203" s="20" t="s">
        <v>419</v>
      </c>
      <c r="C203" s="20">
        <v>144</v>
      </c>
    </row>
    <row r="204" spans="1:3" x14ac:dyDescent="0.25">
      <c r="A204" s="20" t="s">
        <v>420</v>
      </c>
      <c r="B204" s="20" t="s">
        <v>421</v>
      </c>
      <c r="C204" s="20">
        <v>116</v>
      </c>
    </row>
    <row r="205" spans="1:3" x14ac:dyDescent="0.25">
      <c r="A205" s="20" t="s">
        <v>422</v>
      </c>
      <c r="B205" s="20" t="s">
        <v>423</v>
      </c>
      <c r="C205" s="20">
        <v>655</v>
      </c>
    </row>
    <row r="206" spans="1:3" x14ac:dyDescent="0.25">
      <c r="A206" s="20" t="s">
        <v>424</v>
      </c>
      <c r="B206" s="20" t="s">
        <v>425</v>
      </c>
      <c r="C206" s="20">
        <v>117</v>
      </c>
    </row>
    <row r="207" spans="1:3" x14ac:dyDescent="0.25">
      <c r="A207" s="20" t="s">
        <v>426</v>
      </c>
      <c r="B207" s="20" t="s">
        <v>427</v>
      </c>
      <c r="C207" s="20">
        <v>75</v>
      </c>
    </row>
    <row r="208" spans="1:3" x14ac:dyDescent="0.25">
      <c r="A208" s="20" t="s">
        <v>428</v>
      </c>
      <c r="B208" s="20" t="s">
        <v>429</v>
      </c>
      <c r="C208" s="20">
        <v>132</v>
      </c>
    </row>
    <row r="209" spans="1:3" x14ac:dyDescent="0.25">
      <c r="A209" s="20" t="s">
        <v>430</v>
      </c>
      <c r="B209" s="20" t="s">
        <v>431</v>
      </c>
      <c r="C209" s="20">
        <v>116</v>
      </c>
    </row>
    <row r="210" spans="1:3" x14ac:dyDescent="0.25">
      <c r="A210" s="20" t="s">
        <v>432</v>
      </c>
      <c r="B210" s="20" t="s">
        <v>433</v>
      </c>
      <c r="C210" s="20">
        <v>309</v>
      </c>
    </row>
    <row r="211" spans="1:3" x14ac:dyDescent="0.25">
      <c r="A211" s="20" t="s">
        <v>434</v>
      </c>
      <c r="B211" s="20" t="s">
        <v>435</v>
      </c>
      <c r="C211" s="20">
        <v>180</v>
      </c>
    </row>
    <row r="212" spans="1:3" x14ac:dyDescent="0.25">
      <c r="A212" s="20" t="s">
        <v>436</v>
      </c>
      <c r="B212" s="20" t="s">
        <v>437</v>
      </c>
      <c r="C212" s="20">
        <v>104</v>
      </c>
    </row>
    <row r="213" spans="1:3" x14ac:dyDescent="0.25">
      <c r="A213" s="20" t="s">
        <v>438</v>
      </c>
      <c r="B213" s="20" t="s">
        <v>439</v>
      </c>
      <c r="C213" s="20">
        <v>116</v>
      </c>
    </row>
    <row r="214" spans="1:3" x14ac:dyDescent="0.25">
      <c r="A214" s="20" t="s">
        <v>440</v>
      </c>
      <c r="B214" s="20" t="s">
        <v>441</v>
      </c>
      <c r="C214" s="20">
        <v>141</v>
      </c>
    </row>
    <row r="215" spans="1:3" x14ac:dyDescent="0.25">
      <c r="A215" s="20" t="s">
        <v>442</v>
      </c>
      <c r="B215" s="20" t="s">
        <v>443</v>
      </c>
      <c r="C215" s="20">
        <v>166</v>
      </c>
    </row>
    <row r="216" spans="1:3" x14ac:dyDescent="0.25">
      <c r="A216" s="20" t="s">
        <v>444</v>
      </c>
      <c r="B216" s="20" t="s">
        <v>445</v>
      </c>
      <c r="C216" s="20">
        <v>115</v>
      </c>
    </row>
    <row r="217" spans="1:3" x14ac:dyDescent="0.25">
      <c r="A217" s="20" t="s">
        <v>446</v>
      </c>
      <c r="B217" s="20" t="s">
        <v>447</v>
      </c>
      <c r="C217" s="20">
        <v>141</v>
      </c>
    </row>
    <row r="218" spans="1:3" x14ac:dyDescent="0.25">
      <c r="A218" s="20" t="s">
        <v>448</v>
      </c>
      <c r="B218" s="20" t="s">
        <v>449</v>
      </c>
      <c r="C218" s="20">
        <v>76</v>
      </c>
    </row>
    <row r="219" spans="1:3" x14ac:dyDescent="0.25">
      <c r="A219" s="20" t="s">
        <v>450</v>
      </c>
      <c r="B219" s="20" t="s">
        <v>451</v>
      </c>
      <c r="C219" s="20">
        <v>222</v>
      </c>
    </row>
    <row r="220" spans="1:3" x14ac:dyDescent="0.25">
      <c r="A220" s="20" t="s">
        <v>452</v>
      </c>
      <c r="B220" s="20" t="s">
        <v>453</v>
      </c>
      <c r="C220" s="20">
        <v>53</v>
      </c>
    </row>
    <row r="221" spans="1:3" x14ac:dyDescent="0.25">
      <c r="A221" s="20" t="s">
        <v>454</v>
      </c>
      <c r="B221" s="20" t="s">
        <v>455</v>
      </c>
      <c r="C221" s="20">
        <v>230</v>
      </c>
    </row>
    <row r="222" spans="1:3" x14ac:dyDescent="0.25">
      <c r="A222" s="20" t="s">
        <v>456</v>
      </c>
      <c r="B222" s="20" t="s">
        <v>457</v>
      </c>
      <c r="C222" s="20">
        <v>327</v>
      </c>
    </row>
    <row r="223" spans="1:3" x14ac:dyDescent="0.25">
      <c r="A223" s="20" t="s">
        <v>458</v>
      </c>
      <c r="B223" s="20" t="s">
        <v>459</v>
      </c>
      <c r="C223" s="20">
        <v>152</v>
      </c>
    </row>
    <row r="224" spans="1:3" x14ac:dyDescent="0.25">
      <c r="A224" s="20" t="s">
        <v>460</v>
      </c>
      <c r="B224" s="20" t="s">
        <v>461</v>
      </c>
      <c r="C224" s="20">
        <v>175</v>
      </c>
    </row>
    <row r="225" spans="1:3" x14ac:dyDescent="0.25">
      <c r="A225" s="20" t="s">
        <v>462</v>
      </c>
      <c r="B225" s="20" t="s">
        <v>463</v>
      </c>
      <c r="C225" s="20">
        <v>186</v>
      </c>
    </row>
    <row r="226" spans="1:3" x14ac:dyDescent="0.25">
      <c r="A226" s="20" t="s">
        <v>464</v>
      </c>
      <c r="B226" s="20" t="s">
        <v>465</v>
      </c>
      <c r="C226" s="20">
        <v>425</v>
      </c>
    </row>
    <row r="227" spans="1:3" x14ac:dyDescent="0.25">
      <c r="A227" s="20" t="s">
        <v>466</v>
      </c>
      <c r="B227" s="20" t="s">
        <v>467</v>
      </c>
      <c r="C227" s="20">
        <v>205</v>
      </c>
    </row>
    <row r="228" spans="1:3" x14ac:dyDescent="0.25">
      <c r="A228" s="20" t="s">
        <v>468</v>
      </c>
      <c r="B228" s="20" t="s">
        <v>469</v>
      </c>
      <c r="C228" s="20">
        <v>47</v>
      </c>
    </row>
    <row r="229" spans="1:3" x14ac:dyDescent="0.25">
      <c r="A229" s="20" t="s">
        <v>470</v>
      </c>
      <c r="B229" s="20" t="s">
        <v>471</v>
      </c>
      <c r="C229" s="20">
        <v>96</v>
      </c>
    </row>
    <row r="230" spans="1:3" x14ac:dyDescent="0.25">
      <c r="A230" s="20" t="s">
        <v>472</v>
      </c>
      <c r="B230" s="20" t="s">
        <v>473</v>
      </c>
      <c r="C230" s="20">
        <v>109</v>
      </c>
    </row>
    <row r="231" spans="1:3" x14ac:dyDescent="0.25">
      <c r="A231" s="20" t="s">
        <v>474</v>
      </c>
      <c r="B231" s="20" t="s">
        <v>475</v>
      </c>
      <c r="C231" s="20">
        <v>218</v>
      </c>
    </row>
    <row r="232" spans="1:3" x14ac:dyDescent="0.25">
      <c r="A232" s="20" t="s">
        <v>476</v>
      </c>
      <c r="B232" s="20" t="s">
        <v>477</v>
      </c>
      <c r="C232" s="20">
        <v>36</v>
      </c>
    </row>
    <row r="233" spans="1:3" x14ac:dyDescent="0.25">
      <c r="A233" s="20" t="s">
        <v>478</v>
      </c>
      <c r="B233" s="20" t="s">
        <v>479</v>
      </c>
      <c r="C233" s="20">
        <v>247</v>
      </c>
    </row>
    <row r="234" spans="1:3" x14ac:dyDescent="0.25">
      <c r="A234" s="20" t="s">
        <v>480</v>
      </c>
      <c r="B234" s="20" t="s">
        <v>481</v>
      </c>
      <c r="C234" s="20">
        <v>129</v>
      </c>
    </row>
    <row r="235" spans="1:3" x14ac:dyDescent="0.25">
      <c r="A235" s="20" t="s">
        <v>482</v>
      </c>
      <c r="B235" s="20" t="s">
        <v>483</v>
      </c>
      <c r="C235" s="20">
        <v>272</v>
      </c>
    </row>
    <row r="236" spans="1:3" x14ac:dyDescent="0.25">
      <c r="A236" s="20" t="s">
        <v>484</v>
      </c>
      <c r="B236" s="20" t="s">
        <v>485</v>
      </c>
      <c r="C236" s="20">
        <v>115</v>
      </c>
    </row>
    <row r="237" spans="1:3" x14ac:dyDescent="0.25">
      <c r="A237" s="20" t="s">
        <v>486</v>
      </c>
      <c r="B237" s="20" t="s">
        <v>487</v>
      </c>
      <c r="C237" s="20">
        <v>53</v>
      </c>
    </row>
    <row r="238" spans="1:3" x14ac:dyDescent="0.25">
      <c r="A238" s="20" t="s">
        <v>488</v>
      </c>
      <c r="B238" s="20" t="s">
        <v>489</v>
      </c>
      <c r="C238" s="20">
        <v>495</v>
      </c>
    </row>
    <row r="239" spans="1:3" x14ac:dyDescent="0.25">
      <c r="A239" s="20" t="s">
        <v>490</v>
      </c>
      <c r="B239" s="20" t="s">
        <v>491</v>
      </c>
      <c r="C239" s="20">
        <v>165</v>
      </c>
    </row>
    <row r="240" spans="1:3" x14ac:dyDescent="0.25">
      <c r="A240" s="20" t="s">
        <v>492</v>
      </c>
      <c r="B240" s="20" t="s">
        <v>493</v>
      </c>
      <c r="C240" s="20">
        <v>211</v>
      </c>
    </row>
    <row r="241" spans="1:3" x14ac:dyDescent="0.25">
      <c r="A241" s="20" t="s">
        <v>494</v>
      </c>
      <c r="B241" s="20" t="s">
        <v>495</v>
      </c>
      <c r="C241" s="20">
        <v>374</v>
      </c>
    </row>
    <row r="242" spans="1:3" x14ac:dyDescent="0.25">
      <c r="A242" s="20" t="s">
        <v>496</v>
      </c>
      <c r="B242" s="20" t="s">
        <v>239</v>
      </c>
      <c r="C242" s="20">
        <v>398</v>
      </c>
    </row>
    <row r="243" spans="1:3" x14ac:dyDescent="0.25">
      <c r="A243" s="20" t="s">
        <v>497</v>
      </c>
      <c r="B243" s="20" t="s">
        <v>498</v>
      </c>
      <c r="C243" s="20">
        <v>795</v>
      </c>
    </row>
    <row r="244" spans="1:3" x14ac:dyDescent="0.25">
      <c r="A244" s="20" t="s">
        <v>499</v>
      </c>
      <c r="B244" s="20" t="s">
        <v>500</v>
      </c>
      <c r="C244" s="20">
        <v>183</v>
      </c>
    </row>
    <row r="245" spans="1:3" x14ac:dyDescent="0.25">
      <c r="A245" s="20" t="s">
        <v>501</v>
      </c>
      <c r="B245" s="20" t="s">
        <v>502</v>
      </c>
      <c r="C245" s="20">
        <v>77</v>
      </c>
    </row>
    <row r="246" spans="1:3" x14ac:dyDescent="0.25">
      <c r="A246" s="20" t="s">
        <v>503</v>
      </c>
      <c r="B246" s="20" t="s">
        <v>504</v>
      </c>
      <c r="C246" s="20">
        <v>154</v>
      </c>
    </row>
    <row r="247" spans="1:3" x14ac:dyDescent="0.25">
      <c r="A247" s="20" t="s">
        <v>505</v>
      </c>
      <c r="B247" s="20" t="s">
        <v>506</v>
      </c>
      <c r="C247" s="20">
        <v>197</v>
      </c>
    </row>
    <row r="248" spans="1:3" x14ac:dyDescent="0.25">
      <c r="A248" s="20" t="s">
        <v>507</v>
      </c>
      <c r="B248" s="20" t="s">
        <v>508</v>
      </c>
      <c r="C248" s="20">
        <v>215</v>
      </c>
    </row>
    <row r="249" spans="1:3" x14ac:dyDescent="0.25">
      <c r="A249" s="20" t="s">
        <v>509</v>
      </c>
      <c r="B249" s="20" t="s">
        <v>427</v>
      </c>
      <c r="C249" s="20">
        <v>177</v>
      </c>
    </row>
    <row r="250" spans="1:3" x14ac:dyDescent="0.25">
      <c r="A250" s="20" t="s">
        <v>510</v>
      </c>
      <c r="B250" s="20" t="s">
        <v>511</v>
      </c>
      <c r="C250" s="20">
        <v>149</v>
      </c>
    </row>
    <row r="251" spans="1:3" x14ac:dyDescent="0.25">
      <c r="A251" s="20" t="s">
        <v>512</v>
      </c>
      <c r="B251" s="20" t="s">
        <v>513</v>
      </c>
      <c r="C251" s="20">
        <v>173</v>
      </c>
    </row>
    <row r="252" spans="1:3" x14ac:dyDescent="0.25">
      <c r="A252" s="20" t="s">
        <v>514</v>
      </c>
      <c r="B252" s="20" t="s">
        <v>515</v>
      </c>
      <c r="C252" s="20">
        <v>191</v>
      </c>
    </row>
    <row r="253" spans="1:3" x14ac:dyDescent="0.25">
      <c r="A253" s="20" t="s">
        <v>516</v>
      </c>
      <c r="B253" s="20" t="s">
        <v>168</v>
      </c>
      <c r="C253" s="20">
        <v>232</v>
      </c>
    </row>
    <row r="254" spans="1:3" x14ac:dyDescent="0.25">
      <c r="A254" s="20" t="s">
        <v>517</v>
      </c>
      <c r="B254" s="20" t="s">
        <v>518</v>
      </c>
      <c r="C254" s="20">
        <v>152</v>
      </c>
    </row>
    <row r="255" spans="1:3" x14ac:dyDescent="0.25">
      <c r="A255" s="20" t="s">
        <v>519</v>
      </c>
      <c r="B255" s="20" t="s">
        <v>520</v>
      </c>
      <c r="C255" s="20">
        <v>95</v>
      </c>
    </row>
    <row r="256" spans="1:3" x14ac:dyDescent="0.25">
      <c r="A256" s="20" t="s">
        <v>521</v>
      </c>
      <c r="B256" s="20" t="s">
        <v>522</v>
      </c>
      <c r="C256" s="20">
        <v>429</v>
      </c>
    </row>
    <row r="257" spans="1:3" x14ac:dyDescent="0.25">
      <c r="A257" s="20" t="s">
        <v>523</v>
      </c>
      <c r="B257" s="20" t="s">
        <v>524</v>
      </c>
      <c r="C257" s="20">
        <v>154</v>
      </c>
    </row>
    <row r="258" spans="1:3" x14ac:dyDescent="0.25">
      <c r="A258" s="20" t="s">
        <v>525</v>
      </c>
      <c r="B258" s="20" t="s">
        <v>526</v>
      </c>
      <c r="C258" s="20">
        <v>206</v>
      </c>
    </row>
    <row r="259" spans="1:3" x14ac:dyDescent="0.25">
      <c r="A259" s="20" t="s">
        <v>527</v>
      </c>
      <c r="B259" s="20" t="s">
        <v>528</v>
      </c>
      <c r="C259" s="20">
        <v>112</v>
      </c>
    </row>
    <row r="260" spans="1:3" x14ac:dyDescent="0.25">
      <c r="A260" s="20" t="s">
        <v>529</v>
      </c>
      <c r="B260" s="20" t="s">
        <v>530</v>
      </c>
      <c r="C260" s="20">
        <v>66</v>
      </c>
    </row>
    <row r="261" spans="1:3" x14ac:dyDescent="0.25">
      <c r="A261" s="20" t="s">
        <v>531</v>
      </c>
      <c r="B261" s="20" t="s">
        <v>532</v>
      </c>
      <c r="C261" s="20">
        <v>101</v>
      </c>
    </row>
    <row r="262" spans="1:3" x14ac:dyDescent="0.25">
      <c r="A262" s="20" t="s">
        <v>533</v>
      </c>
      <c r="B262" s="20" t="s">
        <v>247</v>
      </c>
      <c r="C262" s="20">
        <v>205</v>
      </c>
    </row>
    <row r="263" spans="1:3" x14ac:dyDescent="0.25">
      <c r="A263" s="20" t="s">
        <v>534</v>
      </c>
      <c r="B263" s="20" t="s">
        <v>535</v>
      </c>
      <c r="C263" s="20">
        <v>134</v>
      </c>
    </row>
    <row r="264" spans="1:3" x14ac:dyDescent="0.25">
      <c r="A264" s="20" t="s">
        <v>536</v>
      </c>
      <c r="B264" s="20" t="s">
        <v>537</v>
      </c>
      <c r="C264" s="20">
        <v>211</v>
      </c>
    </row>
    <row r="265" spans="1:3" x14ac:dyDescent="0.25">
      <c r="A265" s="20" t="s">
        <v>538</v>
      </c>
      <c r="B265" s="20" t="s">
        <v>539</v>
      </c>
      <c r="C265" s="20">
        <v>180</v>
      </c>
    </row>
    <row r="266" spans="1:3" x14ac:dyDescent="0.25">
      <c r="A266" s="20" t="s">
        <v>540</v>
      </c>
      <c r="B266" s="20" t="s">
        <v>541</v>
      </c>
      <c r="C266" s="20">
        <v>251</v>
      </c>
    </row>
    <row r="267" spans="1:3" x14ac:dyDescent="0.25">
      <c r="A267" s="20" t="s">
        <v>542</v>
      </c>
      <c r="B267" s="20" t="s">
        <v>543</v>
      </c>
      <c r="C267" s="20">
        <v>92</v>
      </c>
    </row>
    <row r="268" spans="1:3" x14ac:dyDescent="0.25">
      <c r="A268" s="20" t="s">
        <v>544</v>
      </c>
      <c r="B268" s="20" t="s">
        <v>545</v>
      </c>
      <c r="C268" s="20">
        <v>43</v>
      </c>
    </row>
    <row r="269" spans="1:3" x14ac:dyDescent="0.25">
      <c r="A269" s="20" t="s">
        <v>546</v>
      </c>
      <c r="B269" s="20" t="s">
        <v>547</v>
      </c>
      <c r="C269" s="20">
        <v>45</v>
      </c>
    </row>
    <row r="270" spans="1:3" x14ac:dyDescent="0.25">
      <c r="A270" s="20" t="s">
        <v>548</v>
      </c>
      <c r="B270" s="20" t="s">
        <v>549</v>
      </c>
      <c r="C270" s="20">
        <v>40</v>
      </c>
    </row>
    <row r="271" spans="1:3" x14ac:dyDescent="0.25">
      <c r="A271" s="20" t="s">
        <v>550</v>
      </c>
      <c r="B271" s="20" t="s">
        <v>551</v>
      </c>
      <c r="C271" s="20">
        <v>150</v>
      </c>
    </row>
    <row r="272" spans="1:3" x14ac:dyDescent="0.25">
      <c r="A272" s="20" t="s">
        <v>552</v>
      </c>
      <c r="B272" s="20" t="s">
        <v>553</v>
      </c>
      <c r="C272" s="20">
        <v>47</v>
      </c>
    </row>
    <row r="273" spans="1:3" x14ac:dyDescent="0.25">
      <c r="A273" s="20" t="s">
        <v>554</v>
      </c>
      <c r="B273" s="20" t="s">
        <v>555</v>
      </c>
      <c r="C273" s="20">
        <v>182</v>
      </c>
    </row>
    <row r="274" spans="1:3" x14ac:dyDescent="0.25">
      <c r="A274" s="20" t="s">
        <v>556</v>
      </c>
      <c r="B274" s="20" t="s">
        <v>557</v>
      </c>
      <c r="C274" s="20">
        <v>112</v>
      </c>
    </row>
    <row r="275" spans="1:3" x14ac:dyDescent="0.25">
      <c r="A275" s="20" t="s">
        <v>558</v>
      </c>
      <c r="B275" s="20" t="s">
        <v>559</v>
      </c>
      <c r="C275" s="20">
        <v>137</v>
      </c>
    </row>
    <row r="276" spans="1:3" x14ac:dyDescent="0.25">
      <c r="A276" s="20" t="s">
        <v>560</v>
      </c>
      <c r="B276" s="20" t="s">
        <v>561</v>
      </c>
      <c r="C276" s="20">
        <v>508</v>
      </c>
    </row>
    <row r="277" spans="1:3" x14ac:dyDescent="0.25">
      <c r="A277" s="20" t="s">
        <v>562</v>
      </c>
      <c r="B277" s="20" t="s">
        <v>563</v>
      </c>
      <c r="C277" s="20">
        <v>85</v>
      </c>
    </row>
    <row r="278" spans="1:3" x14ac:dyDescent="0.25">
      <c r="A278" s="20" t="s">
        <v>564</v>
      </c>
      <c r="B278" s="20" t="s">
        <v>565</v>
      </c>
      <c r="C278" s="20">
        <v>251</v>
      </c>
    </row>
    <row r="279" spans="1:3" x14ac:dyDescent="0.25">
      <c r="A279" s="20" t="s">
        <v>566</v>
      </c>
      <c r="B279" s="20" t="s">
        <v>567</v>
      </c>
      <c r="C279" s="20">
        <v>74</v>
      </c>
    </row>
    <row r="280" spans="1:3" x14ac:dyDescent="0.25">
      <c r="A280" s="20" t="s">
        <v>568</v>
      </c>
      <c r="B280" s="20" t="s">
        <v>569</v>
      </c>
      <c r="C280" s="20">
        <v>85</v>
      </c>
    </row>
    <row r="281" spans="1:3" x14ac:dyDescent="0.25">
      <c r="A281" s="20" t="s">
        <v>570</v>
      </c>
      <c r="B281" s="20" t="s">
        <v>571</v>
      </c>
      <c r="C281" s="20">
        <v>153</v>
      </c>
    </row>
    <row r="282" spans="1:3" x14ac:dyDescent="0.25">
      <c r="A282" s="20" t="s">
        <v>572</v>
      </c>
      <c r="B282" s="20" t="s">
        <v>573</v>
      </c>
      <c r="C282" s="20">
        <v>63</v>
      </c>
    </row>
    <row r="283" spans="1:3" x14ac:dyDescent="0.25">
      <c r="A283" s="20" t="s">
        <v>574</v>
      </c>
      <c r="B283" s="20" t="s">
        <v>575</v>
      </c>
      <c r="C283" s="20">
        <v>344</v>
      </c>
    </row>
    <row r="284" spans="1:3" x14ac:dyDescent="0.25">
      <c r="A284" s="20" t="s">
        <v>576</v>
      </c>
      <c r="B284" s="20" t="s">
        <v>577</v>
      </c>
      <c r="C284" s="20">
        <v>391</v>
      </c>
    </row>
    <row r="285" spans="1:3" x14ac:dyDescent="0.25">
      <c r="A285" s="20" t="s">
        <v>578</v>
      </c>
      <c r="B285" s="20" t="s">
        <v>108</v>
      </c>
      <c r="C285" s="20">
        <v>37</v>
      </c>
    </row>
    <row r="286" spans="1:3" x14ac:dyDescent="0.25">
      <c r="A286" s="20" t="s">
        <v>579</v>
      </c>
      <c r="B286" s="20" t="s">
        <v>580</v>
      </c>
      <c r="C286" s="20">
        <v>211</v>
      </c>
    </row>
    <row r="287" spans="1:3" x14ac:dyDescent="0.25">
      <c r="A287" s="20" t="s">
        <v>581</v>
      </c>
      <c r="B287" s="20" t="s">
        <v>582</v>
      </c>
      <c r="C287" s="20">
        <v>511</v>
      </c>
    </row>
    <row r="288" spans="1:3" x14ac:dyDescent="0.25">
      <c r="A288" s="20" t="s">
        <v>583</v>
      </c>
      <c r="B288" s="20" t="s">
        <v>584</v>
      </c>
      <c r="C288" s="20">
        <v>163</v>
      </c>
    </row>
    <row r="289" spans="1:3" x14ac:dyDescent="0.25">
      <c r="A289" s="20" t="s">
        <v>585</v>
      </c>
      <c r="B289" s="20" t="s">
        <v>586</v>
      </c>
      <c r="C289" s="20">
        <v>169</v>
      </c>
    </row>
    <row r="290" spans="1:3" x14ac:dyDescent="0.25">
      <c r="A290" s="20" t="s">
        <v>587</v>
      </c>
      <c r="B290" s="20" t="s">
        <v>588</v>
      </c>
      <c r="C290" s="20">
        <v>354</v>
      </c>
    </row>
    <row r="291" spans="1:3" x14ac:dyDescent="0.25">
      <c r="A291" s="20" t="s">
        <v>589</v>
      </c>
      <c r="B291" s="20" t="s">
        <v>590</v>
      </c>
      <c r="C291" s="20">
        <v>243</v>
      </c>
    </row>
    <row r="292" spans="1:3" x14ac:dyDescent="0.25">
      <c r="A292" s="20" t="s">
        <v>591</v>
      </c>
      <c r="B292" s="20" t="s">
        <v>592</v>
      </c>
      <c r="C292" s="20">
        <v>147</v>
      </c>
    </row>
    <row r="293" spans="1:3" x14ac:dyDescent="0.25">
      <c r="A293" s="20" t="s">
        <v>593</v>
      </c>
      <c r="B293" s="20" t="s">
        <v>594</v>
      </c>
      <c r="C293" s="20">
        <v>287</v>
      </c>
    </row>
    <row r="294" spans="1:3" x14ac:dyDescent="0.25">
      <c r="A294" s="20" t="s">
        <v>595</v>
      </c>
      <c r="B294" s="20" t="s">
        <v>596</v>
      </c>
      <c r="C294" s="20">
        <v>550</v>
      </c>
    </row>
    <row r="295" spans="1:3" x14ac:dyDescent="0.25">
      <c r="A295" s="20" t="s">
        <v>597</v>
      </c>
      <c r="B295" s="20" t="s">
        <v>598</v>
      </c>
      <c r="C295" s="20">
        <v>104</v>
      </c>
    </row>
    <row r="296" spans="1:3" x14ac:dyDescent="0.25">
      <c r="A296" s="20" t="s">
        <v>599</v>
      </c>
      <c r="B296" s="20" t="s">
        <v>600</v>
      </c>
      <c r="C296" s="20">
        <v>262</v>
      </c>
    </row>
    <row r="297" spans="1:3" x14ac:dyDescent="0.25">
      <c r="A297" s="20" t="s">
        <v>601</v>
      </c>
      <c r="B297" s="20" t="s">
        <v>602</v>
      </c>
      <c r="C297" s="20">
        <v>110</v>
      </c>
    </row>
    <row r="298" spans="1:3" x14ac:dyDescent="0.25">
      <c r="A298" s="20" t="s">
        <v>603</v>
      </c>
      <c r="B298" s="20" t="s">
        <v>604</v>
      </c>
      <c r="C298" s="20">
        <v>145</v>
      </c>
    </row>
    <row r="299" spans="1:3" x14ac:dyDescent="0.25">
      <c r="A299" s="20" t="s">
        <v>605</v>
      </c>
      <c r="B299" s="20" t="s">
        <v>606</v>
      </c>
      <c r="C299" s="20">
        <v>71</v>
      </c>
    </row>
    <row r="300" spans="1:3" x14ac:dyDescent="0.25">
      <c r="A300" s="20" t="s">
        <v>607</v>
      </c>
      <c r="B300" s="20" t="s">
        <v>608</v>
      </c>
      <c r="C300" s="20">
        <v>124</v>
      </c>
    </row>
    <row r="301" spans="1:3" x14ac:dyDescent="0.25">
      <c r="A301" s="20" t="s">
        <v>609</v>
      </c>
      <c r="B301" s="20" t="s">
        <v>610</v>
      </c>
      <c r="C301" s="20">
        <v>95</v>
      </c>
    </row>
    <row r="302" spans="1:3" x14ac:dyDescent="0.25">
      <c r="A302" s="20" t="s">
        <v>611</v>
      </c>
      <c r="B302" s="20" t="s">
        <v>612</v>
      </c>
      <c r="C302" s="20">
        <v>181</v>
      </c>
    </row>
    <row r="303" spans="1:3" x14ac:dyDescent="0.25">
      <c r="A303" s="20" t="s">
        <v>613</v>
      </c>
      <c r="B303" s="20" t="s">
        <v>614</v>
      </c>
      <c r="C303" s="20">
        <v>64</v>
      </c>
    </row>
    <row r="304" spans="1:3" x14ac:dyDescent="0.25">
      <c r="A304" s="20" t="s">
        <v>615</v>
      </c>
      <c r="B304" s="20" t="s">
        <v>616</v>
      </c>
      <c r="C304" s="20">
        <v>287</v>
      </c>
    </row>
    <row r="305" spans="1:3" x14ac:dyDescent="0.25">
      <c r="A305" s="20" t="s">
        <v>617</v>
      </c>
      <c r="B305" s="20" t="s">
        <v>618</v>
      </c>
      <c r="C305" s="20">
        <v>150</v>
      </c>
    </row>
    <row r="306" spans="1:3" x14ac:dyDescent="0.25">
      <c r="A306" s="20" t="s">
        <v>619</v>
      </c>
      <c r="B306" s="20" t="s">
        <v>620</v>
      </c>
      <c r="C306" s="20">
        <v>129</v>
      </c>
    </row>
    <row r="307" spans="1:3" x14ac:dyDescent="0.25">
      <c r="A307" s="20" t="s">
        <v>621</v>
      </c>
      <c r="B307" s="20" t="s">
        <v>622</v>
      </c>
      <c r="C307" s="20">
        <v>40</v>
      </c>
    </row>
    <row r="308" spans="1:3" x14ac:dyDescent="0.25">
      <c r="A308" s="20" t="s">
        <v>623</v>
      </c>
      <c r="B308" s="20" t="s">
        <v>624</v>
      </c>
      <c r="C308" s="20">
        <v>131</v>
      </c>
    </row>
    <row r="309" spans="1:3" x14ac:dyDescent="0.25">
      <c r="A309" s="20" t="s">
        <v>625</v>
      </c>
      <c r="B309" s="20" t="s">
        <v>626</v>
      </c>
      <c r="C309" s="20">
        <v>101</v>
      </c>
    </row>
    <row r="310" spans="1:3" x14ac:dyDescent="0.25">
      <c r="A310" s="20" t="s">
        <v>627</v>
      </c>
      <c r="B310" s="20" t="s">
        <v>628</v>
      </c>
      <c r="C310" s="20">
        <v>78</v>
      </c>
    </row>
    <row r="311" spans="1:3" x14ac:dyDescent="0.25">
      <c r="A311" s="20" t="s">
        <v>629</v>
      </c>
      <c r="B311" s="20" t="s">
        <v>630</v>
      </c>
      <c r="C311" s="20">
        <v>254</v>
      </c>
    </row>
    <row r="312" spans="1:3" x14ac:dyDescent="0.25">
      <c r="A312" s="20" t="s">
        <v>631</v>
      </c>
      <c r="B312" s="20" t="s">
        <v>632</v>
      </c>
      <c r="C312" s="20">
        <v>126</v>
      </c>
    </row>
    <row r="313" spans="1:3" x14ac:dyDescent="0.25">
      <c r="A313" s="20" t="s">
        <v>633</v>
      </c>
      <c r="B313" s="20" t="s">
        <v>634</v>
      </c>
      <c r="C313" s="20">
        <v>214</v>
      </c>
    </row>
    <row r="314" spans="1:3" x14ac:dyDescent="0.25">
      <c r="A314" s="20" t="s">
        <v>635</v>
      </c>
      <c r="B314" s="20" t="s">
        <v>636</v>
      </c>
      <c r="C314" s="20">
        <v>116</v>
      </c>
    </row>
    <row r="315" spans="1:3" x14ac:dyDescent="0.25">
      <c r="A315" s="20" t="s">
        <v>637</v>
      </c>
      <c r="B315" s="20" t="s">
        <v>638</v>
      </c>
      <c r="C315" s="20">
        <v>68</v>
      </c>
    </row>
    <row r="316" spans="1:3" x14ac:dyDescent="0.25">
      <c r="A316" s="20" t="s">
        <v>639</v>
      </c>
      <c r="B316" s="20" t="s">
        <v>640</v>
      </c>
      <c r="C316" s="20">
        <v>313</v>
      </c>
    </row>
    <row r="317" spans="1:3" x14ac:dyDescent="0.25">
      <c r="A317" s="20" t="s">
        <v>641</v>
      </c>
      <c r="B317" s="20" t="s">
        <v>642</v>
      </c>
      <c r="C317" s="2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Patryk</cp:lastModifiedBy>
  <dcterms:modified xsi:type="dcterms:W3CDTF">2017-04-27T17:03:08Z</dcterms:modified>
</cp:coreProperties>
</file>