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\Desktop\Projekt Statystyka\"/>
    </mc:Choice>
  </mc:AlternateContent>
  <bookViews>
    <workbookView xWindow="0" yWindow="0" windowWidth="20490" windowHeight="7755" activeTab="1"/>
  </bookViews>
  <sheets>
    <sheet name="OPIS" sheetId="1" r:id="rId1"/>
    <sheet name="DANE" sheetId="2" r:id="rId2"/>
    <sheet name="TABLICA" sheetId="3" r:id="rId3"/>
    <sheet name="Benzyna" sheetId="4" r:id="rId4"/>
    <sheet name="Olej napędowy" sheetId="5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DANE!$P$14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pivotCaches>
    <pivotCache cacheId="7" r:id="rId6"/>
  </pivotCaches>
</workbook>
</file>

<file path=xl/calcChain.xml><?xml version="1.0" encoding="utf-8"?>
<calcChain xmlns="http://schemas.openxmlformats.org/spreadsheetml/2006/main">
  <c r="Q4" i="2" l="1"/>
  <c r="N5" i="2" l="1"/>
  <c r="N4" i="2"/>
  <c r="K13" i="2"/>
  <c r="L9" i="5" l="1"/>
  <c r="L8" i="5"/>
  <c r="L10" i="5" s="1"/>
  <c r="L7" i="5"/>
  <c r="L6" i="5"/>
  <c r="L5" i="5"/>
  <c r="H14" i="5"/>
  <c r="H11" i="5"/>
  <c r="D7" i="5"/>
  <c r="E7" i="4"/>
  <c r="L10" i="4" l="1"/>
  <c r="Q8" i="2"/>
  <c r="L9" i="4"/>
  <c r="L8" i="4"/>
  <c r="L7" i="4"/>
  <c r="L6" i="4"/>
  <c r="L5" i="4"/>
  <c r="H14" i="4"/>
  <c r="H11" i="4"/>
  <c r="K20" i="2" l="1" a="1"/>
  <c r="K20" i="2"/>
  <c r="K27" i="2"/>
  <c r="K28" i="2"/>
  <c r="K35" i="2"/>
  <c r="K36" i="2"/>
  <c r="K43" i="2"/>
  <c r="K44" i="2"/>
  <c r="K51" i="2"/>
  <c r="K52" i="2"/>
  <c r="K59" i="2"/>
  <c r="K60" i="2"/>
  <c r="K67" i="2"/>
  <c r="K68" i="2"/>
  <c r="K75" i="2"/>
  <c r="K76" i="2"/>
  <c r="K83" i="2"/>
  <c r="K84" i="2"/>
  <c r="K91" i="2"/>
  <c r="K92" i="2"/>
  <c r="K99" i="2"/>
  <c r="K100" i="2"/>
  <c r="K107" i="2"/>
  <c r="K108" i="2"/>
  <c r="K115" i="2"/>
  <c r="K116" i="2"/>
  <c r="K123" i="2"/>
  <c r="K124" i="2"/>
  <c r="K130" i="2"/>
  <c r="K131" i="2"/>
  <c r="K135" i="2"/>
  <c r="K136" i="2"/>
  <c r="K140" i="2"/>
  <c r="K142" i="2"/>
  <c r="K146" i="2"/>
  <c r="K147" i="2"/>
  <c r="K151" i="2"/>
  <c r="K152" i="2"/>
  <c r="K156" i="2"/>
  <c r="K158" i="2"/>
  <c r="K162" i="2"/>
  <c r="K163" i="2"/>
  <c r="K167" i="2"/>
  <c r="K168" i="2"/>
  <c r="K172" i="2"/>
  <c r="K174" i="2"/>
  <c r="K178" i="2"/>
  <c r="K179" i="2"/>
  <c r="K183" i="2"/>
  <c r="K184" i="2"/>
  <c r="K188" i="2"/>
  <c r="K190" i="2"/>
  <c r="K194" i="2"/>
  <c r="K195" i="2"/>
  <c r="K199" i="2"/>
  <c r="K200" i="2"/>
  <c r="K204" i="2"/>
  <c r="K206" i="2"/>
  <c r="K210" i="2"/>
  <c r="K211" i="2"/>
  <c r="K215" i="2"/>
  <c r="K216" i="2"/>
  <c r="K220" i="2"/>
  <c r="K222" i="2"/>
  <c r="K226" i="2"/>
  <c r="K227" i="2"/>
  <c r="K231" i="2"/>
  <c r="K232" i="2"/>
  <c r="K236" i="2"/>
  <c r="K238" i="2"/>
  <c r="K242" i="2"/>
  <c r="K243" i="2"/>
  <c r="K247" i="2"/>
  <c r="K248" i="2"/>
  <c r="K21" i="2" l="1"/>
  <c r="K25" i="2"/>
  <c r="K29" i="2"/>
  <c r="K33" i="2"/>
  <c r="K37" i="2"/>
  <c r="K41" i="2"/>
  <c r="K45" i="2"/>
  <c r="K49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K113" i="2"/>
  <c r="K117" i="2"/>
  <c r="K121" i="2"/>
  <c r="K125" i="2"/>
  <c r="K129" i="2"/>
  <c r="K133" i="2"/>
  <c r="K137" i="2"/>
  <c r="K141" i="2"/>
  <c r="K145" i="2"/>
  <c r="K149" i="2"/>
  <c r="K153" i="2"/>
  <c r="K157" i="2"/>
  <c r="K161" i="2"/>
  <c r="K165" i="2"/>
  <c r="K169" i="2"/>
  <c r="K173" i="2"/>
  <c r="K177" i="2"/>
  <c r="K181" i="2"/>
  <c r="K185" i="2"/>
  <c r="K189" i="2"/>
  <c r="K193" i="2"/>
  <c r="K197" i="2"/>
  <c r="K201" i="2"/>
  <c r="K205" i="2"/>
  <c r="K209" i="2"/>
  <c r="K213" i="2"/>
  <c r="K217" i="2"/>
  <c r="K221" i="2"/>
  <c r="K225" i="2"/>
  <c r="K229" i="2"/>
  <c r="K233" i="2"/>
  <c r="K237" i="2"/>
  <c r="K241" i="2"/>
  <c r="K245" i="2"/>
  <c r="K249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246" i="2"/>
  <c r="K240" i="2"/>
  <c r="K235" i="2"/>
  <c r="K230" i="2"/>
  <c r="K224" i="2"/>
  <c r="K219" i="2"/>
  <c r="K214" i="2"/>
  <c r="K208" i="2"/>
  <c r="K203" i="2"/>
  <c r="K198" i="2"/>
  <c r="K192" i="2"/>
  <c r="K187" i="2"/>
  <c r="K182" i="2"/>
  <c r="K176" i="2"/>
  <c r="K171" i="2"/>
  <c r="K166" i="2"/>
  <c r="K160" i="2"/>
  <c r="K155" i="2"/>
  <c r="K150" i="2"/>
  <c r="K144" i="2"/>
  <c r="K139" i="2"/>
  <c r="K134" i="2"/>
  <c r="K128" i="2"/>
  <c r="K120" i="2"/>
  <c r="K112" i="2"/>
  <c r="K104" i="2"/>
  <c r="K96" i="2"/>
  <c r="K88" i="2"/>
  <c r="K80" i="2"/>
  <c r="K72" i="2"/>
  <c r="K64" i="2"/>
  <c r="K56" i="2"/>
  <c r="K48" i="2"/>
  <c r="K40" i="2"/>
  <c r="K32" i="2"/>
  <c r="K24" i="2"/>
  <c r="K244" i="2"/>
  <c r="K239" i="2"/>
  <c r="K234" i="2"/>
  <c r="K228" i="2"/>
  <c r="K223" i="2"/>
  <c r="K218" i="2"/>
  <c r="K212" i="2"/>
  <c r="K207" i="2"/>
  <c r="K202" i="2"/>
  <c r="K196" i="2"/>
  <c r="K191" i="2"/>
  <c r="K186" i="2"/>
  <c r="K180" i="2"/>
  <c r="K175" i="2"/>
  <c r="K170" i="2"/>
  <c r="K164" i="2"/>
  <c r="K159" i="2"/>
  <c r="K154" i="2"/>
  <c r="K148" i="2"/>
  <c r="K143" i="2"/>
  <c r="K138" i="2"/>
  <c r="K132" i="2"/>
  <c r="K127" i="2"/>
  <c r="K119" i="2"/>
  <c r="K111" i="2"/>
  <c r="K103" i="2"/>
  <c r="K95" i="2"/>
  <c r="K87" i="2"/>
  <c r="K79" i="2"/>
  <c r="K71" i="2"/>
  <c r="K63" i="2"/>
  <c r="K55" i="2"/>
  <c r="K47" i="2"/>
  <c r="K39" i="2"/>
  <c r="K31" i="2"/>
  <c r="K23" i="2"/>
  <c r="J249" i="2" l="1"/>
  <c r="J247" i="2"/>
  <c r="J248" i="2"/>
  <c r="J109" i="2"/>
  <c r="J110" i="2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57" i="2"/>
  <c r="J58" i="2"/>
  <c r="J59" i="2"/>
  <c r="J60" i="2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25" i="2"/>
  <c r="J26" i="2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22" i="2"/>
  <c r="J23" i="2"/>
  <c r="J24" i="2" s="1"/>
  <c r="J21" i="2"/>
  <c r="K7" i="2" l="1"/>
  <c r="K3" i="2"/>
  <c r="N14" i="2"/>
  <c r="K11" i="2"/>
  <c r="N13" i="2"/>
  <c r="K10" i="2"/>
  <c r="K8" i="2"/>
  <c r="N8" i="2"/>
  <c r="N9" i="2" s="1"/>
  <c r="N7" i="2"/>
  <c r="N12" i="2" l="1"/>
  <c r="Q3" i="2" l="1"/>
  <c r="Q5" i="2"/>
  <c r="Q9" i="2"/>
  <c r="Q6" i="2" l="1"/>
  <c r="Q7" i="2" s="1"/>
  <c r="K15" i="2" l="1"/>
  <c r="K14" i="2"/>
  <c r="K9" i="2"/>
  <c r="K4" i="2"/>
  <c r="K6" i="2"/>
  <c r="K5" i="2"/>
  <c r="K12" i="2" l="1"/>
  <c r="N6" i="2"/>
</calcChain>
</file>

<file path=xl/sharedStrings.xml><?xml version="1.0" encoding="utf-8"?>
<sst xmlns="http://schemas.openxmlformats.org/spreadsheetml/2006/main" count="6202" uniqueCount="815">
  <si>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</si>
  <si>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</si>
  <si>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</si>
  <si>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</si>
  <si>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POJAZDY</t>
  </si>
  <si>
    <t>Dane o pojazdach samochodowych i ciągnikach, motorowerach oraz pojazdach bezsilnikowych zarejestrowanych według stanu w dniu 31 XII prezentowane są do 2001 r. według ewidencji prowadzonej przez wojewodów, w latach 2002-2008 - przez starostów, prezydentów miast i burmistrzów, od 2009 r. według centralnej ewidencji pojazdów (CEPiK) prowadzonej przez Ministerstwo Spraw Wewnętrznych (do 17 XI 2012 r. - Ministerstwo Spraw Wewnętrznych i Administracji).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</si>
  <si>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</si>
  <si>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Pojazdy według rodzajów stosowanego paliwa</t>
  </si>
  <si>
    <t>-</t>
  </si>
  <si>
    <t>Data ostatniej aktualizacji:</t>
  </si>
  <si>
    <t>2016-09-19</t>
  </si>
  <si>
    <t>Wymiary:</t>
  </si>
  <si>
    <t>Pojazdy; Rodzaje paliwa; Rok</t>
  </si>
  <si>
    <t>Przypisy:</t>
  </si>
  <si>
    <t>Znak '-' oznacza brak danych</t>
  </si>
  <si>
    <t>Kod</t>
  </si>
  <si>
    <t>Nazwa</t>
  </si>
  <si>
    <t>Pojazdy</t>
  </si>
  <si>
    <t>Rodzaje paliwa</t>
  </si>
  <si>
    <t>Rok</t>
  </si>
  <si>
    <t>Wartosc</t>
  </si>
  <si>
    <t>Jednostka miary</t>
  </si>
  <si>
    <t>Atrybut</t>
  </si>
  <si>
    <t>1101506000</t>
  </si>
  <si>
    <t>Powiat łódzki wschodni</t>
  </si>
  <si>
    <t>samochody osobowe</t>
  </si>
  <si>
    <t>benzyna</t>
  </si>
  <si>
    <t>2015</t>
  </si>
  <si>
    <t>szt.</t>
  </si>
  <si>
    <t xml:space="preserve"> </t>
  </si>
  <si>
    <t>olej napędowy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</si>
  <si>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</si>
  <si>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</si>
  <si>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</si>
  <si>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</si>
  <si>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</si>
  <si>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</si>
  <si>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</si>
  <si>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</si>
  <si>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</si>
  <si>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</si>
  <si>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</si>
  <si>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</si>
  <si>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</si>
  <si>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</si>
  <si>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</si>
  <si>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</si>
  <si>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</si>
  <si>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</si>
  <si>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</si>
  <si>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</si>
  <si>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</si>
  <si>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</si>
  <si>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</si>
  <si>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</si>
  <si>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</si>
  <si>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</si>
  <si>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</si>
  <si>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</si>
  <si>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</si>
  <si>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</si>
  <si>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</si>
  <si>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</si>
  <si>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</si>
  <si>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</si>
  <si>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</si>
  <si>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</si>
  <si>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</si>
  <si>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</si>
  <si>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</si>
  <si>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</si>
  <si>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</si>
  <si>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</si>
  <si>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</si>
  <si>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</si>
  <si>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</si>
  <si>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</si>
  <si>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</si>
  <si>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</si>
  <si>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</si>
  <si>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</si>
  <si>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</si>
  <si>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</si>
  <si>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</si>
  <si>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</si>
  <si>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</si>
  <si>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</si>
  <si>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</si>
  <si>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</si>
  <si>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</si>
  <si>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</si>
  <si>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</si>
  <si>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</si>
  <si>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</si>
  <si>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</si>
  <si>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</si>
  <si>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</si>
  <si>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</si>
  <si>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</si>
  <si>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</si>
  <si>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</si>
  <si>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</si>
  <si>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</si>
  <si>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</si>
  <si>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</si>
  <si>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</si>
  <si>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</si>
  <si>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</si>
  <si>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</si>
  <si>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</si>
  <si>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</si>
  <si>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</si>
  <si>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</si>
  <si>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</si>
  <si>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</si>
  <si>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</si>
  <si>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</si>
  <si>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</si>
  <si>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</si>
  <si>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</si>
  <si>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</si>
  <si>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</si>
  <si>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</si>
  <si>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</si>
  <si>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</si>
  <si>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</si>
  <si>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</si>
  <si>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</si>
  <si>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</si>
  <si>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</si>
  <si>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</si>
  <si>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</si>
  <si>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</si>
  <si>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</si>
  <si>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</si>
  <si>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</si>
  <si>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</si>
  <si>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</si>
  <si>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</si>
  <si>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</si>
  <si>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</si>
  <si>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</si>
  <si>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</si>
  <si>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</si>
  <si>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</si>
  <si>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</si>
  <si>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</si>
  <si>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</si>
  <si>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</si>
  <si>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</si>
  <si>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</si>
  <si>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</si>
  <si>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</si>
  <si>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</si>
  <si>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</si>
  <si>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</si>
  <si>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</si>
  <si>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</si>
  <si>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</si>
  <si>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</si>
  <si>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</si>
  <si>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</si>
  <si>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</si>
  <si>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</si>
  <si>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</si>
  <si>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</si>
  <si>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</si>
  <si>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</si>
  <si>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</si>
  <si>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</si>
  <si>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</si>
  <si>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</si>
  <si>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</si>
  <si>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</si>
  <si>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</si>
  <si>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</si>
  <si>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</si>
  <si>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</si>
  <si>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</si>
  <si>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</si>
  <si>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</si>
  <si>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</si>
  <si>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</si>
  <si>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</si>
  <si>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</si>
  <si>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</si>
  <si>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</si>
  <si>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</si>
  <si>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</si>
  <si>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</si>
  <si>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</si>
  <si>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</si>
  <si>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</si>
  <si>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</si>
  <si>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</si>
  <si>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</si>
  <si>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</si>
  <si>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</si>
  <si>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</si>
  <si>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</si>
  <si>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</si>
  <si>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</si>
  <si>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</si>
  <si>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</si>
  <si>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</si>
  <si>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</si>
  <si>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</si>
  <si>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</si>
  <si>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</si>
  <si>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</si>
  <si>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</si>
  <si>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</si>
  <si>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</si>
  <si>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</si>
  <si>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</si>
  <si>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</si>
  <si>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</si>
  <si>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</si>
  <si>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</si>
  <si>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</si>
  <si>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</si>
  <si>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</si>
  <si>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</si>
  <si>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</si>
  <si>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</si>
  <si>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</si>
  <si>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</si>
  <si>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</si>
  <si>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</si>
  <si>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</si>
  <si>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</si>
  <si>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</si>
  <si>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</si>
  <si>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</si>
  <si>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</si>
  <si>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</si>
  <si>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</si>
  <si>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</si>
  <si>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</si>
  <si>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</si>
  <si>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</si>
  <si>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</si>
  <si>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</si>
  <si>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</si>
  <si>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</si>
  <si>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</si>
  <si>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</si>
  <si>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</si>
  <si>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</si>
  <si>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</si>
  <si>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</si>
  <si>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</si>
  <si>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</si>
  <si>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</si>
  <si>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</si>
  <si>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</si>
  <si>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</si>
  <si>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</si>
  <si>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</si>
  <si>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</si>
  <si>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</si>
  <si>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</si>
  <si>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</si>
  <si>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</si>
  <si>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</si>
  <si>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</si>
  <si>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</si>
  <si>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</si>
  <si>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</si>
  <si>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</si>
  <si>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</si>
  <si>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</si>
  <si>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</si>
  <si>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</si>
  <si>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</si>
  <si>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</si>
  <si>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</si>
  <si>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</si>
  <si>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</si>
  <si>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</si>
  <si>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</si>
  <si>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</si>
  <si>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</si>
  <si>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</si>
  <si>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</si>
  <si>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</si>
  <si>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</si>
  <si>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</si>
  <si>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</si>
  <si>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</si>
  <si>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</si>
  <si>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</si>
  <si>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</si>
  <si>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</si>
  <si>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</si>
  <si>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</si>
  <si>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</si>
  <si>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</si>
  <si>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</si>
  <si>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</si>
  <si>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</si>
  <si>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</si>
  <si>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</si>
  <si>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</si>
  <si>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</si>
  <si>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</si>
  <si>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</si>
  <si>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</si>
  <si>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</si>
  <si>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</si>
  <si>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</si>
  <si>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</si>
  <si>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</si>
  <si>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</si>
  <si>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</si>
  <si>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</si>
  <si>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</si>
  <si>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</si>
  <si>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</si>
  <si>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</si>
  <si>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</si>
  <si>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</si>
  <si>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</si>
  <si>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</si>
  <si>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</si>
  <si>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</si>
  <si>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</si>
  <si>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</si>
  <si>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</si>
  <si>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</si>
  <si>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</si>
  <si>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</si>
  <si>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</si>
  <si>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</si>
  <si>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</si>
  <si>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</si>
  <si>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</si>
  <si>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</si>
  <si>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</si>
  <si>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</si>
  <si>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</si>
  <si>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</si>
  <si>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</si>
  <si>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</si>
  <si>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</si>
  <si>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</si>
  <si>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</si>
  <si>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</si>
  <si>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</si>
  <si>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</si>
  <si>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</si>
  <si>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</si>
  <si>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</si>
  <si>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</si>
  <si>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</si>
  <si>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</si>
  <si>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</si>
  <si>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</si>
  <si>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</si>
  <si>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</si>
  <si>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</si>
  <si>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</si>
  <si>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</si>
  <si>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</si>
  <si>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</si>
  <si>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</si>
  <si>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</si>
  <si>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</si>
  <si>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</si>
  <si>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</si>
  <si>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</si>
  <si>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</si>
  <si>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</si>
  <si>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</si>
  <si>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</si>
  <si>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</si>
  <si>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</si>
  <si>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</si>
  <si>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</si>
  <si>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</si>
  <si>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</si>
  <si>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</si>
  <si>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</si>
  <si>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</si>
  <si>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</si>
  <si>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</si>
  <si>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</si>
  <si>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</si>
  <si>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</si>
  <si>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</si>
  <si>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</si>
  <si>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</si>
  <si>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</si>
  <si>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</si>
  <si>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</si>
  <si>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</si>
  <si>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</si>
  <si>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</si>
  <si>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</si>
  <si>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</si>
  <si>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</si>
  <si>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</si>
  <si>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</si>
  <si>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</si>
  <si>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</si>
  <si>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</si>
  <si>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</si>
  <si>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</si>
  <si>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</si>
  <si>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</si>
  <si>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</si>
  <si>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</si>
  <si>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</si>
  <si>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</si>
  <si>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</si>
  <si>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</si>
  <si>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</si>
  <si>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</si>
  <si>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</si>
  <si>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</si>
  <si>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</si>
  <si>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</si>
  <si>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</si>
  <si>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</si>
  <si>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</si>
  <si>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</si>
  <si>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</si>
  <si>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</si>
  <si>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</si>
  <si>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</si>
  <si>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</si>
  <si>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</si>
  <si>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</si>
  <si>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</si>
  <si>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</si>
  <si>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</si>
  <si>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</si>
  <si>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</si>
  <si>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</si>
  <si>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</si>
  <si>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</si>
  <si>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</si>
  <si>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</si>
  <si>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</si>
  <si>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</si>
  <si>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</si>
  <si>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</si>
  <si>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</si>
  <si>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</si>
  <si>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</si>
  <si>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</si>
  <si>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</si>
  <si>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</si>
  <si>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</si>
  <si>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</si>
  <si>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</si>
  <si>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</si>
  <si>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</si>
  <si>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</si>
  <si>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</si>
  <si>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</si>
  <si>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</si>
  <si>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</si>
  <si>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</si>
  <si>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</si>
  <si>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</si>
  <si>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</si>
  <si>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</si>
  <si>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</si>
  <si>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</si>
  <si>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</si>
  <si>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</si>
  <si>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</si>
  <si>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</si>
  <si>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</si>
  <si>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</si>
  <si>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</si>
  <si>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</si>
  <si>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</si>
  <si>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</si>
  <si>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</si>
  <si>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</si>
  <si>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</si>
  <si>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</si>
  <si>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</si>
  <si>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</si>
  <si>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</si>
  <si>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</si>
  <si>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</si>
  <si>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</si>
  <si>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</si>
  <si>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</si>
  <si>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</si>
  <si>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</si>
  <si>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</si>
  <si>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</si>
  <si>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</si>
  <si>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</si>
  <si>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</si>
  <si>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</si>
  <si>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</si>
  <si>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</si>
  <si>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</si>
  <si>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</si>
  <si>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</si>
  <si>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</si>
  <si>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</si>
  <si>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</si>
  <si>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</si>
  <si>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</si>
  <si>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</si>
  <si>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</si>
  <si>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</si>
  <si>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</si>
  <si>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</si>
  <si>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</si>
  <si>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</si>
  <si>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</si>
  <si>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</si>
  <si>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</si>
  <si>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</si>
  <si>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</si>
  <si>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</si>
  <si>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</si>
  <si>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</si>
  <si>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</si>
  <si>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</si>
  <si>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</si>
  <si>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</si>
  <si>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</si>
  <si>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</si>
  <si>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</si>
  <si>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</si>
  <si>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</si>
  <si>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</si>
  <si>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</si>
  <si>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</si>
  <si>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</si>
  <si>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</si>
  <si>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</si>
  <si>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</si>
  <si>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</si>
  <si>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</si>
  <si>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</si>
  <si>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</si>
  <si>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</si>
  <si>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</si>
  <si>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</si>
  <si>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</si>
  <si>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</si>
  <si>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</si>
  <si>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</si>
  <si>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</si>
  <si>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</si>
  <si>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</si>
  <si>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</si>
  <si>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</si>
  <si>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</si>
  <si>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</si>
  <si>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</si>
  <si>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</si>
  <si>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</si>
  <si>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</si>
  <si>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</si>
  <si>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</si>
  <si>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</si>
  <si>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</si>
  <si>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</si>
  <si>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</si>
  <si>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</si>
  <si>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</si>
  <si>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</si>
  <si>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</si>
  <si>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</si>
  <si>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</si>
  <si>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</si>
  <si>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</si>
  <si>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</si>
  <si>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</si>
  <si>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</si>
  <si>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</si>
  <si>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</si>
  <si>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</si>
  <si>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</si>
  <si>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</si>
  <si>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</si>
  <si>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</si>
  <si>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</si>
  <si>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</si>
  <si>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</si>
  <si>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</si>
  <si>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</si>
  <si>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</si>
  <si>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</si>
  <si>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</si>
  <si>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</si>
  <si>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</si>
  <si>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</si>
  <si>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</si>
  <si>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</si>
  <si>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</si>
  <si>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</si>
  <si>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</si>
  <si>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</si>
  <si>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</si>
  <si>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</si>
  <si>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</si>
  <si>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</si>
  <si>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</si>
  <si>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</si>
  <si>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</si>
  <si>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</si>
  <si>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</si>
  <si>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</si>
  <si>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</si>
  <si>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</si>
  <si>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</si>
  <si>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</si>
  <si>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</si>
  <si>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</si>
  <si>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</si>
  <si>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</si>
  <si>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</si>
  <si>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</si>
  <si>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</si>
  <si>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</si>
  <si>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</si>
  <si>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</si>
  <si>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</si>
  <si>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</si>
  <si>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</si>
  <si>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</si>
  <si>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</si>
  <si>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</si>
  <si>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</si>
  <si>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</si>
  <si>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</si>
  <si>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</si>
  <si>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</si>
  <si>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</si>
  <si>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</si>
  <si>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</si>
  <si>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</si>
  <si>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</si>
  <si>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</si>
  <si>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</si>
  <si>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</si>
  <si>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</si>
  <si>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</si>
  <si>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</si>
  <si>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</si>
  <si>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</si>
  <si>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</si>
  <si>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</si>
  <si>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</si>
  <si>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</si>
  <si>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</si>
  <si>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</si>
  <si>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</si>
  <si>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</si>
  <si>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</si>
  <si>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</si>
  <si>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</si>
  <si>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</si>
  <si>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</si>
  <si>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</si>
  <si>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</si>
  <si>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</si>
  <si>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</si>
  <si>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</si>
  <si>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</si>
  <si>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</si>
  <si>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</si>
  <si>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</si>
  <si>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</si>
  <si>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</si>
  <si>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</si>
  <si>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</si>
  <si>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</si>
  <si>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</si>
  <si>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</si>
  <si>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</si>
  <si>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</si>
  <si>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</si>
  <si>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</si>
  <si>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</si>
  <si>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</si>
  <si>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</si>
  <si>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</si>
  <si>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</si>
  <si>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</si>
  <si>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</si>
  <si>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</si>
  <si>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</si>
  <si>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</si>
  <si>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</si>
  <si>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</si>
  <si>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</si>
  <si>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</si>
  <si>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</si>
  <si>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</si>
  <si>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</si>
  <si>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</si>
  <si>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</si>
  <si>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</si>
  <si>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</si>
  <si>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</si>
  <si>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</si>
  <si>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</si>
  <si>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</si>
  <si>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</si>
  <si>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</si>
  <si>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</si>
  <si>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</si>
  <si>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</si>
  <si>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</si>
  <si>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</si>
  <si>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</si>
  <si>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</si>
  <si>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</si>
  <si>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</si>
  <si>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</si>
  <si>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</si>
  <si>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</si>
  <si>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</si>
  <si>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</si>
  <si>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</si>
  <si>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</si>
  <si>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</si>
  <si>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</si>
  <si>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</si>
  <si>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</si>
  <si>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</si>
  <si>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</si>
  <si>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</si>
  <si>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</si>
  <si>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</si>
  <si>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</si>
  <si>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</si>
  <si>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</si>
  <si>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</si>
  <si>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</si>
  <si>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</si>
  <si>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</si>
  <si>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</si>
  <si>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</si>
  <si>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</si>
  <si>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</si>
  <si>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</si>
  <si>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</si>
  <si>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</si>
  <si>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</si>
  <si>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</si>
  <si>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</si>
  <si>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</si>
  <si>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</si>
  <si>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</si>
  <si>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</si>
  <si>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</si>
  <si>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</si>
  <si>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</si>
  <si>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</si>
  <si>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</si>
  <si>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</si>
  <si>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</si>
  <si>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</si>
  <si>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</si>
  <si>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</si>
  <si>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</si>
  <si>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</si>
  <si>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</si>
  <si>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</si>
  <si>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</si>
  <si>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</si>
  <si>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</si>
  <si>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</si>
  <si>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</si>
  <si>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</si>
  <si>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</si>
  <si>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</si>
  <si>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</si>
  <si>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Odchylenie st.</t>
  </si>
  <si>
    <t>Mediana</t>
  </si>
  <si>
    <t>Dominanta</t>
  </si>
  <si>
    <t>Wariancja</t>
  </si>
  <si>
    <t>Kurtoza</t>
  </si>
  <si>
    <t>Skośność</t>
  </si>
  <si>
    <t>Zakres</t>
  </si>
  <si>
    <t>Minimum</t>
  </si>
  <si>
    <t>Maksimum</t>
  </si>
  <si>
    <t>Suma</t>
  </si>
  <si>
    <t>Licznik</t>
  </si>
  <si>
    <t xml:space="preserve">Bł. Stand </t>
  </si>
  <si>
    <t>Miary pozycyjne</t>
  </si>
  <si>
    <t>Q1</t>
  </si>
  <si>
    <t>Q3</t>
  </si>
  <si>
    <t>Q</t>
  </si>
  <si>
    <t>Q2 (Me)</t>
  </si>
  <si>
    <t>VQ</t>
  </si>
  <si>
    <t>AQ</t>
  </si>
  <si>
    <t>Wartość</t>
  </si>
  <si>
    <t>Miary klasyczne</t>
  </si>
  <si>
    <t>Średnia</t>
  </si>
  <si>
    <t>Współczynnik zmienności</t>
  </si>
  <si>
    <t>Typowy obszar zmienności</t>
  </si>
  <si>
    <t>Odchylenie standardowe</t>
  </si>
  <si>
    <t>D</t>
  </si>
  <si>
    <t>a) początek 
b) koniec</t>
  </si>
  <si>
    <t>a) liczba wyst.</t>
  </si>
  <si>
    <t>samochody osobowe 
benyzna 2015</t>
  </si>
  <si>
    <t>Wariancja próbki</t>
  </si>
  <si>
    <t>samochody osobowe
olej napędowy 2015</t>
  </si>
  <si>
    <t>a) liczba wystąpień</t>
  </si>
  <si>
    <t>Samochody osobowe
 olej napędowy 2015</t>
  </si>
  <si>
    <t>samochody osobowe 
benzyna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</si>
</sst>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7" x14ac:knownFonts="1">
    <font>
      <sz val="11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0"/>
      <name val="Calibri"/>
      <family val="2"/>
      <charset val="238"/>
    </font>
    <font>
      <i/>
      <sz val="11"/>
      <name val="Calibri"/>
      <family val="2"/>
      <charset val="238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8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 applyBorder="1"/>
    <xf numFmtId="0" fontId="0" fillId="0" borderId="1" xfId="0" applyNumberFormat="1" applyFont="1" applyBorder="1"/>
    <xf numFmtId="2" fontId="0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2" fontId="0" fillId="0" borderId="1" xfId="0" applyNumberFormat="1" applyFill="1" applyBorder="1" applyAlignment="1"/>
    <xf numFmtId="0" fontId="0" fillId="0" borderId="3" xfId="0" applyNumberFormat="1" applyFont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/>
    <xf numFmtId="0" fontId="2" fillId="2" borderId="5" xfId="0" applyNumberFormat="1" applyFont="1" applyFill="1" applyBorder="1"/>
    <xf numFmtId="1" fontId="2" fillId="2" borderId="1" xfId="0" applyNumberFormat="1" applyFont="1" applyFill="1" applyBorder="1"/>
    <xf numFmtId="2" fontId="0" fillId="0" borderId="0" xfId="0" applyNumberFormat="1" applyFont="1"/>
    <xf numFmtId="0" fontId="3" fillId="0" borderId="0" xfId="0" applyFont="1"/>
    <xf numFmtId="0" fontId="4" fillId="4" borderId="6" xfId="0" applyNumberFormat="1" applyFont="1" applyFill="1" applyBorder="1"/>
    <xf numFmtId="0" fontId="4" fillId="4" borderId="0" xfId="0" applyFont="1" applyFill="1" applyBorder="1" applyAlignment="1">
      <alignment wrapText="1"/>
    </xf>
    <xf numFmtId="9" fontId="0" fillId="0" borderId="1" xfId="1" applyFont="1" applyBorder="1"/>
    <xf numFmtId="0" fontId="0" fillId="0" borderId="1" xfId="0" applyNumberFormat="1" applyFill="1" applyBorder="1" applyAlignment="1"/>
    <xf numFmtId="0" fontId="1" fillId="3" borderId="3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left" vertical="top"/>
    </xf>
    <xf numFmtId="165" fontId="0" fillId="0" borderId="1" xfId="0" applyNumberFormat="1" applyFont="1" applyBorder="1"/>
    <xf numFmtId="165" fontId="1" fillId="0" borderId="1" xfId="0" applyNumberFormat="1" applyFont="1" applyBorder="1"/>
    <xf numFmtId="165" fontId="0" fillId="0" borderId="1" xfId="0" applyNumberFormat="1" applyFill="1" applyBorder="1" applyAlignment="1"/>
    <xf numFmtId="1" fontId="0" fillId="0" borderId="1" xfId="0" applyNumberFormat="1" applyFont="1" applyBorder="1"/>
    <xf numFmtId="0" fontId="2" fillId="5" borderId="1" xfId="0" applyNumberFormat="1" applyFont="1" applyFill="1" applyBorder="1"/>
    <xf numFmtId="0" fontId="1" fillId="5" borderId="1" xfId="0" applyNumberFormat="1" applyFont="1" applyFill="1" applyBorder="1"/>
    <xf numFmtId="0" fontId="4" fillId="4" borderId="0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ill="1" applyBorder="1" applyAlignment="1"/>
    <xf numFmtId="0" fontId="1" fillId="5" borderId="1" xfId="0" applyNumberFormat="1" applyFont="1" applyFill="1" applyBorder="1" applyAlignment="1"/>
    <xf numFmtId="0" fontId="1" fillId="3" borderId="2" xfId="0" applyNumberFormat="1" applyFont="1" applyFill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18284351122995E-2"/>
          <c:y val="1.8104718491158394E-2"/>
          <c:w val="0.90558800812362139"/>
          <c:h val="0.8332979916493267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invertIfNegative val="0"/>
          <c:cat>
            <c:numRef>
              <c:f>DANE!$J$20:$J$249</c:f>
              <c:numCache>
                <c:formatCode>General</c:formatCode>
                <c:ptCount val="230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12000</c:v>
                </c:pt>
                <c:pt idx="5">
                  <c:v>15000</c:v>
                </c:pt>
                <c:pt idx="6">
                  <c:v>18000</c:v>
                </c:pt>
                <c:pt idx="7">
                  <c:v>21000</c:v>
                </c:pt>
                <c:pt idx="8">
                  <c:v>24000</c:v>
                </c:pt>
                <c:pt idx="9">
                  <c:v>27000</c:v>
                </c:pt>
                <c:pt idx="10">
                  <c:v>30000</c:v>
                </c:pt>
                <c:pt idx="11">
                  <c:v>33000</c:v>
                </c:pt>
                <c:pt idx="12">
                  <c:v>36000</c:v>
                </c:pt>
                <c:pt idx="13">
                  <c:v>39000</c:v>
                </c:pt>
                <c:pt idx="14">
                  <c:v>42000</c:v>
                </c:pt>
                <c:pt idx="15">
                  <c:v>45000</c:v>
                </c:pt>
                <c:pt idx="16">
                  <c:v>48000</c:v>
                </c:pt>
                <c:pt idx="17">
                  <c:v>51000</c:v>
                </c:pt>
                <c:pt idx="18">
                  <c:v>54000</c:v>
                </c:pt>
                <c:pt idx="19">
                  <c:v>57000</c:v>
                </c:pt>
                <c:pt idx="20">
                  <c:v>60000</c:v>
                </c:pt>
                <c:pt idx="21">
                  <c:v>63000</c:v>
                </c:pt>
                <c:pt idx="22">
                  <c:v>66000</c:v>
                </c:pt>
                <c:pt idx="23">
                  <c:v>69000</c:v>
                </c:pt>
                <c:pt idx="24">
                  <c:v>72000</c:v>
                </c:pt>
                <c:pt idx="25">
                  <c:v>75000</c:v>
                </c:pt>
                <c:pt idx="26">
                  <c:v>78000</c:v>
                </c:pt>
                <c:pt idx="27">
                  <c:v>81000</c:v>
                </c:pt>
                <c:pt idx="28">
                  <c:v>84000</c:v>
                </c:pt>
                <c:pt idx="29">
                  <c:v>87000</c:v>
                </c:pt>
                <c:pt idx="30">
                  <c:v>90000</c:v>
                </c:pt>
                <c:pt idx="31">
                  <c:v>93000</c:v>
                </c:pt>
                <c:pt idx="32">
                  <c:v>96000</c:v>
                </c:pt>
                <c:pt idx="33">
                  <c:v>99000</c:v>
                </c:pt>
                <c:pt idx="34">
                  <c:v>102000</c:v>
                </c:pt>
                <c:pt idx="35">
                  <c:v>105000</c:v>
                </c:pt>
                <c:pt idx="36">
                  <c:v>108000</c:v>
                </c:pt>
                <c:pt idx="37">
                  <c:v>111000</c:v>
                </c:pt>
                <c:pt idx="38">
                  <c:v>114000</c:v>
                </c:pt>
                <c:pt idx="39">
                  <c:v>117000</c:v>
                </c:pt>
                <c:pt idx="40">
                  <c:v>120000</c:v>
                </c:pt>
                <c:pt idx="41">
                  <c:v>123000</c:v>
                </c:pt>
                <c:pt idx="42">
                  <c:v>126000</c:v>
                </c:pt>
                <c:pt idx="43">
                  <c:v>129000</c:v>
                </c:pt>
                <c:pt idx="44">
                  <c:v>132000</c:v>
                </c:pt>
                <c:pt idx="45">
                  <c:v>135000</c:v>
                </c:pt>
                <c:pt idx="46">
                  <c:v>138000</c:v>
                </c:pt>
                <c:pt idx="47">
                  <c:v>141000</c:v>
                </c:pt>
                <c:pt idx="48">
                  <c:v>144000</c:v>
                </c:pt>
                <c:pt idx="49">
                  <c:v>147000</c:v>
                </c:pt>
                <c:pt idx="50">
                  <c:v>150000</c:v>
                </c:pt>
                <c:pt idx="51">
                  <c:v>153000</c:v>
                </c:pt>
                <c:pt idx="52">
                  <c:v>156000</c:v>
                </c:pt>
                <c:pt idx="53">
                  <c:v>159000</c:v>
                </c:pt>
                <c:pt idx="54">
                  <c:v>162000</c:v>
                </c:pt>
                <c:pt idx="55">
                  <c:v>165000</c:v>
                </c:pt>
                <c:pt idx="56">
                  <c:v>168000</c:v>
                </c:pt>
                <c:pt idx="57">
                  <c:v>171000</c:v>
                </c:pt>
                <c:pt idx="58">
                  <c:v>174000</c:v>
                </c:pt>
                <c:pt idx="59">
                  <c:v>177000</c:v>
                </c:pt>
                <c:pt idx="60">
                  <c:v>180000</c:v>
                </c:pt>
                <c:pt idx="61">
                  <c:v>183000</c:v>
                </c:pt>
                <c:pt idx="62">
                  <c:v>186000</c:v>
                </c:pt>
                <c:pt idx="63">
                  <c:v>189000</c:v>
                </c:pt>
                <c:pt idx="64">
                  <c:v>192000</c:v>
                </c:pt>
                <c:pt idx="65">
                  <c:v>195000</c:v>
                </c:pt>
                <c:pt idx="66">
                  <c:v>198000</c:v>
                </c:pt>
                <c:pt idx="67">
                  <c:v>201000</c:v>
                </c:pt>
                <c:pt idx="68">
                  <c:v>204000</c:v>
                </c:pt>
                <c:pt idx="69">
                  <c:v>207000</c:v>
                </c:pt>
                <c:pt idx="70">
                  <c:v>210000</c:v>
                </c:pt>
                <c:pt idx="71">
                  <c:v>213000</c:v>
                </c:pt>
                <c:pt idx="72">
                  <c:v>216000</c:v>
                </c:pt>
                <c:pt idx="73">
                  <c:v>219000</c:v>
                </c:pt>
                <c:pt idx="74">
                  <c:v>222000</c:v>
                </c:pt>
                <c:pt idx="75">
                  <c:v>225000</c:v>
                </c:pt>
                <c:pt idx="76">
                  <c:v>228000</c:v>
                </c:pt>
                <c:pt idx="77">
                  <c:v>231000</c:v>
                </c:pt>
                <c:pt idx="78">
                  <c:v>234000</c:v>
                </c:pt>
                <c:pt idx="79">
                  <c:v>237000</c:v>
                </c:pt>
                <c:pt idx="80">
                  <c:v>240000</c:v>
                </c:pt>
                <c:pt idx="81">
                  <c:v>243000</c:v>
                </c:pt>
                <c:pt idx="82">
                  <c:v>246000</c:v>
                </c:pt>
                <c:pt idx="83">
                  <c:v>249000</c:v>
                </c:pt>
                <c:pt idx="84">
                  <c:v>252000</c:v>
                </c:pt>
                <c:pt idx="85">
                  <c:v>255000</c:v>
                </c:pt>
                <c:pt idx="86">
                  <c:v>258000</c:v>
                </c:pt>
                <c:pt idx="87">
                  <c:v>261000</c:v>
                </c:pt>
                <c:pt idx="88">
                  <c:v>264000</c:v>
                </c:pt>
                <c:pt idx="89">
                  <c:v>267000</c:v>
                </c:pt>
                <c:pt idx="90">
                  <c:v>270000</c:v>
                </c:pt>
                <c:pt idx="91">
                  <c:v>273000</c:v>
                </c:pt>
                <c:pt idx="92">
                  <c:v>276000</c:v>
                </c:pt>
                <c:pt idx="93">
                  <c:v>279000</c:v>
                </c:pt>
                <c:pt idx="94">
                  <c:v>282000</c:v>
                </c:pt>
                <c:pt idx="95">
                  <c:v>285000</c:v>
                </c:pt>
                <c:pt idx="96">
                  <c:v>288000</c:v>
                </c:pt>
                <c:pt idx="97">
                  <c:v>291000</c:v>
                </c:pt>
                <c:pt idx="98">
                  <c:v>294000</c:v>
                </c:pt>
                <c:pt idx="99">
                  <c:v>297000</c:v>
                </c:pt>
                <c:pt idx="100">
                  <c:v>300000</c:v>
                </c:pt>
                <c:pt idx="101">
                  <c:v>303000</c:v>
                </c:pt>
                <c:pt idx="102">
                  <c:v>306000</c:v>
                </c:pt>
                <c:pt idx="103">
                  <c:v>309000</c:v>
                </c:pt>
                <c:pt idx="104">
                  <c:v>312000</c:v>
                </c:pt>
                <c:pt idx="105">
                  <c:v>315000</c:v>
                </c:pt>
                <c:pt idx="106">
                  <c:v>318000</c:v>
                </c:pt>
                <c:pt idx="107">
                  <c:v>321000</c:v>
                </c:pt>
                <c:pt idx="108">
                  <c:v>324000</c:v>
                </c:pt>
                <c:pt idx="109">
                  <c:v>327000</c:v>
                </c:pt>
                <c:pt idx="110">
                  <c:v>330000</c:v>
                </c:pt>
                <c:pt idx="111">
                  <c:v>333000</c:v>
                </c:pt>
                <c:pt idx="112">
                  <c:v>336000</c:v>
                </c:pt>
                <c:pt idx="113">
                  <c:v>339000</c:v>
                </c:pt>
                <c:pt idx="114">
                  <c:v>342000</c:v>
                </c:pt>
                <c:pt idx="115">
                  <c:v>345000</c:v>
                </c:pt>
                <c:pt idx="116">
                  <c:v>348000</c:v>
                </c:pt>
                <c:pt idx="117">
                  <c:v>351000</c:v>
                </c:pt>
                <c:pt idx="118">
                  <c:v>354000</c:v>
                </c:pt>
                <c:pt idx="119">
                  <c:v>357000</c:v>
                </c:pt>
                <c:pt idx="120">
                  <c:v>360000</c:v>
                </c:pt>
                <c:pt idx="121">
                  <c:v>363000</c:v>
                </c:pt>
                <c:pt idx="122">
                  <c:v>366000</c:v>
                </c:pt>
                <c:pt idx="123">
                  <c:v>369000</c:v>
                </c:pt>
                <c:pt idx="124">
                  <c:v>372000</c:v>
                </c:pt>
                <c:pt idx="125">
                  <c:v>375000</c:v>
                </c:pt>
                <c:pt idx="126">
                  <c:v>378000</c:v>
                </c:pt>
                <c:pt idx="127">
                  <c:v>381000</c:v>
                </c:pt>
                <c:pt idx="128">
                  <c:v>384000</c:v>
                </c:pt>
                <c:pt idx="129">
                  <c:v>387000</c:v>
                </c:pt>
                <c:pt idx="130">
                  <c:v>390000</c:v>
                </c:pt>
                <c:pt idx="131">
                  <c:v>393000</c:v>
                </c:pt>
                <c:pt idx="132">
                  <c:v>396000</c:v>
                </c:pt>
                <c:pt idx="133">
                  <c:v>399000</c:v>
                </c:pt>
                <c:pt idx="134">
                  <c:v>402000</c:v>
                </c:pt>
                <c:pt idx="135">
                  <c:v>405000</c:v>
                </c:pt>
                <c:pt idx="136">
                  <c:v>408000</c:v>
                </c:pt>
                <c:pt idx="137">
                  <c:v>411000</c:v>
                </c:pt>
                <c:pt idx="138">
                  <c:v>414000</c:v>
                </c:pt>
                <c:pt idx="139">
                  <c:v>417000</c:v>
                </c:pt>
                <c:pt idx="140">
                  <c:v>420000</c:v>
                </c:pt>
                <c:pt idx="141">
                  <c:v>423000</c:v>
                </c:pt>
                <c:pt idx="142">
                  <c:v>426000</c:v>
                </c:pt>
                <c:pt idx="143">
                  <c:v>429000</c:v>
                </c:pt>
                <c:pt idx="144">
                  <c:v>432000</c:v>
                </c:pt>
                <c:pt idx="145">
                  <c:v>435000</c:v>
                </c:pt>
                <c:pt idx="146">
                  <c:v>438000</c:v>
                </c:pt>
                <c:pt idx="147">
                  <c:v>441000</c:v>
                </c:pt>
                <c:pt idx="148">
                  <c:v>444000</c:v>
                </c:pt>
                <c:pt idx="149">
                  <c:v>447000</c:v>
                </c:pt>
                <c:pt idx="150">
                  <c:v>450000</c:v>
                </c:pt>
                <c:pt idx="151">
                  <c:v>453000</c:v>
                </c:pt>
                <c:pt idx="152">
                  <c:v>456000</c:v>
                </c:pt>
                <c:pt idx="153">
                  <c:v>459000</c:v>
                </c:pt>
                <c:pt idx="154">
                  <c:v>462000</c:v>
                </c:pt>
                <c:pt idx="155">
                  <c:v>465000</c:v>
                </c:pt>
                <c:pt idx="156">
                  <c:v>468000</c:v>
                </c:pt>
                <c:pt idx="157">
                  <c:v>471000</c:v>
                </c:pt>
                <c:pt idx="158">
                  <c:v>474000</c:v>
                </c:pt>
                <c:pt idx="159">
                  <c:v>477000</c:v>
                </c:pt>
                <c:pt idx="160">
                  <c:v>480000</c:v>
                </c:pt>
                <c:pt idx="161">
                  <c:v>483000</c:v>
                </c:pt>
                <c:pt idx="162">
                  <c:v>486000</c:v>
                </c:pt>
                <c:pt idx="163">
                  <c:v>489000</c:v>
                </c:pt>
                <c:pt idx="164">
                  <c:v>492000</c:v>
                </c:pt>
                <c:pt idx="165">
                  <c:v>495000</c:v>
                </c:pt>
                <c:pt idx="166">
                  <c:v>498000</c:v>
                </c:pt>
                <c:pt idx="167">
                  <c:v>501000</c:v>
                </c:pt>
                <c:pt idx="168">
                  <c:v>504000</c:v>
                </c:pt>
                <c:pt idx="169">
                  <c:v>507000</c:v>
                </c:pt>
                <c:pt idx="170">
                  <c:v>510000</c:v>
                </c:pt>
                <c:pt idx="171">
                  <c:v>513000</c:v>
                </c:pt>
                <c:pt idx="172">
                  <c:v>516000</c:v>
                </c:pt>
                <c:pt idx="173">
                  <c:v>519000</c:v>
                </c:pt>
                <c:pt idx="174">
                  <c:v>522000</c:v>
                </c:pt>
                <c:pt idx="175">
                  <c:v>525000</c:v>
                </c:pt>
                <c:pt idx="176">
                  <c:v>528000</c:v>
                </c:pt>
                <c:pt idx="177">
                  <c:v>531000</c:v>
                </c:pt>
                <c:pt idx="178">
                  <c:v>534000</c:v>
                </c:pt>
                <c:pt idx="179">
                  <c:v>537000</c:v>
                </c:pt>
                <c:pt idx="180">
                  <c:v>540000</c:v>
                </c:pt>
                <c:pt idx="181">
                  <c:v>543000</c:v>
                </c:pt>
                <c:pt idx="182">
                  <c:v>546000</c:v>
                </c:pt>
                <c:pt idx="183">
                  <c:v>549000</c:v>
                </c:pt>
                <c:pt idx="184">
                  <c:v>552000</c:v>
                </c:pt>
                <c:pt idx="185">
                  <c:v>555000</c:v>
                </c:pt>
                <c:pt idx="186">
                  <c:v>558000</c:v>
                </c:pt>
                <c:pt idx="187">
                  <c:v>561000</c:v>
                </c:pt>
                <c:pt idx="188">
                  <c:v>564000</c:v>
                </c:pt>
                <c:pt idx="189">
                  <c:v>567000</c:v>
                </c:pt>
                <c:pt idx="190">
                  <c:v>570000</c:v>
                </c:pt>
                <c:pt idx="191">
                  <c:v>573000</c:v>
                </c:pt>
                <c:pt idx="192">
                  <c:v>576000</c:v>
                </c:pt>
                <c:pt idx="193">
                  <c:v>579000</c:v>
                </c:pt>
                <c:pt idx="194">
                  <c:v>582000</c:v>
                </c:pt>
                <c:pt idx="195">
                  <c:v>585000</c:v>
                </c:pt>
                <c:pt idx="196">
                  <c:v>588000</c:v>
                </c:pt>
                <c:pt idx="197">
                  <c:v>591000</c:v>
                </c:pt>
                <c:pt idx="198">
                  <c:v>594000</c:v>
                </c:pt>
                <c:pt idx="199">
                  <c:v>597000</c:v>
                </c:pt>
                <c:pt idx="200">
                  <c:v>600000</c:v>
                </c:pt>
                <c:pt idx="201">
                  <c:v>603000</c:v>
                </c:pt>
                <c:pt idx="202">
                  <c:v>606000</c:v>
                </c:pt>
                <c:pt idx="203">
                  <c:v>609000</c:v>
                </c:pt>
                <c:pt idx="204">
                  <c:v>612000</c:v>
                </c:pt>
                <c:pt idx="205">
                  <c:v>615000</c:v>
                </c:pt>
                <c:pt idx="206">
                  <c:v>618000</c:v>
                </c:pt>
                <c:pt idx="207">
                  <c:v>621000</c:v>
                </c:pt>
                <c:pt idx="208">
                  <c:v>624000</c:v>
                </c:pt>
                <c:pt idx="209">
                  <c:v>627000</c:v>
                </c:pt>
                <c:pt idx="210">
                  <c:v>630000</c:v>
                </c:pt>
                <c:pt idx="211">
                  <c:v>633000</c:v>
                </c:pt>
                <c:pt idx="212">
                  <c:v>636000</c:v>
                </c:pt>
                <c:pt idx="213">
                  <c:v>639000</c:v>
                </c:pt>
                <c:pt idx="214">
                  <c:v>642000</c:v>
                </c:pt>
                <c:pt idx="215">
                  <c:v>645000</c:v>
                </c:pt>
                <c:pt idx="216">
                  <c:v>648000</c:v>
                </c:pt>
                <c:pt idx="217">
                  <c:v>651000</c:v>
                </c:pt>
                <c:pt idx="218">
                  <c:v>654000</c:v>
                </c:pt>
                <c:pt idx="219">
                  <c:v>657000</c:v>
                </c:pt>
                <c:pt idx="220">
                  <c:v>660000</c:v>
                </c:pt>
                <c:pt idx="221">
                  <c:v>663000</c:v>
                </c:pt>
                <c:pt idx="222">
                  <c:v>666000</c:v>
                </c:pt>
                <c:pt idx="223">
                  <c:v>669000</c:v>
                </c:pt>
                <c:pt idx="224">
                  <c:v>672000</c:v>
                </c:pt>
                <c:pt idx="225">
                  <c:v>675000</c:v>
                </c:pt>
                <c:pt idx="226">
                  <c:v>678000</c:v>
                </c:pt>
                <c:pt idx="227">
                  <c:v>681000</c:v>
                </c:pt>
                <c:pt idx="228">
                  <c:v>684000</c:v>
                </c:pt>
                <c:pt idx="229">
                  <c:v>687000</c:v>
                </c:pt>
              </c:numCache>
            </c:numRef>
          </c:cat>
          <c:val>
            <c:numRef>
              <c:f>DANE!$K$20:$K$249</c:f>
              <c:numCache>
                <c:formatCode>General</c:formatCode>
                <c:ptCount val="230"/>
                <c:pt idx="0">
                  <c:v>0</c:v>
                </c:pt>
                <c:pt idx="1">
                  <c:v>0</c:v>
                </c:pt>
                <c:pt idx="2">
                  <c:v>22</c:v>
                </c:pt>
                <c:pt idx="3">
                  <c:v>85</c:v>
                </c:pt>
                <c:pt idx="4">
                  <c:v>123</c:v>
                </c:pt>
                <c:pt idx="5">
                  <c:v>104</c:v>
                </c:pt>
                <c:pt idx="6">
                  <c:v>92</c:v>
                </c:pt>
                <c:pt idx="7">
                  <c:v>85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21</c:v>
                </c:pt>
                <c:pt idx="12">
                  <c:v>14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7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8574192"/>
        <c:axId val="248574584"/>
      </c:barChart>
      <c:catAx>
        <c:axId val="2485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8574584"/>
        <c:crosses val="autoZero"/>
        <c:auto val="1"/>
        <c:lblAlgn val="ctr"/>
        <c:lblOffset val="100"/>
        <c:noMultiLvlLbl val="0"/>
      </c:catAx>
      <c:valAx>
        <c:axId val="2485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85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DANE!$F$2:$F$760</c:f>
              <c:numCache>
                <c:formatCode>0</c:formatCode>
                <c:ptCount val="759"/>
                <c:pt idx="0">
                  <c:v>23941</c:v>
                </c:pt>
                <c:pt idx="1">
                  <c:v>38084</c:v>
                </c:pt>
                <c:pt idx="2">
                  <c:v>15445</c:v>
                </c:pt>
                <c:pt idx="3">
                  <c:v>48112</c:v>
                </c:pt>
                <c:pt idx="4">
                  <c:v>21154</c:v>
                </c:pt>
                <c:pt idx="5">
                  <c:v>10572</c:v>
                </c:pt>
                <c:pt idx="6">
                  <c:v>4370</c:v>
                </c:pt>
                <c:pt idx="7">
                  <c:v>209339</c:v>
                </c:pt>
                <c:pt idx="8">
                  <c:v>79152</c:v>
                </c:pt>
                <c:pt idx="9">
                  <c:v>29595</c:v>
                </c:pt>
                <c:pt idx="10">
                  <c:v>19280</c:v>
                </c:pt>
                <c:pt idx="11">
                  <c:v>19163</c:v>
                </c:pt>
                <c:pt idx="12">
                  <c:v>10105</c:v>
                </c:pt>
                <c:pt idx="13">
                  <c:v>23958</c:v>
                </c:pt>
                <c:pt idx="14">
                  <c:v>12002</c:v>
                </c:pt>
                <c:pt idx="15">
                  <c:v>30542</c:v>
                </c:pt>
                <c:pt idx="16">
                  <c:v>18070</c:v>
                </c:pt>
                <c:pt idx="17">
                  <c:v>31804</c:v>
                </c:pt>
                <c:pt idx="18">
                  <c:v>14637</c:v>
                </c:pt>
                <c:pt idx="19">
                  <c:v>19485</c:v>
                </c:pt>
                <c:pt idx="20">
                  <c:v>9185</c:v>
                </c:pt>
                <c:pt idx="21">
                  <c:v>17175</c:v>
                </c:pt>
                <c:pt idx="22">
                  <c:v>7997</c:v>
                </c:pt>
                <c:pt idx="23">
                  <c:v>13917</c:v>
                </c:pt>
                <c:pt idx="24">
                  <c:v>7446</c:v>
                </c:pt>
                <c:pt idx="25">
                  <c:v>13166</c:v>
                </c:pt>
                <c:pt idx="26">
                  <c:v>6449</c:v>
                </c:pt>
                <c:pt idx="27">
                  <c:v>37169</c:v>
                </c:pt>
                <c:pt idx="28">
                  <c:v>19315</c:v>
                </c:pt>
                <c:pt idx="29">
                  <c:v>19294</c:v>
                </c:pt>
                <c:pt idx="30">
                  <c:v>11759</c:v>
                </c:pt>
                <c:pt idx="31">
                  <c:v>13038</c:v>
                </c:pt>
                <c:pt idx="32">
                  <c:v>6646</c:v>
                </c:pt>
                <c:pt idx="33">
                  <c:v>20753</c:v>
                </c:pt>
                <c:pt idx="34">
                  <c:v>10341</c:v>
                </c:pt>
                <c:pt idx="35">
                  <c:v>31824</c:v>
                </c:pt>
                <c:pt idx="36">
                  <c:v>13697</c:v>
                </c:pt>
                <c:pt idx="37">
                  <c:v>18763</c:v>
                </c:pt>
                <c:pt idx="38">
                  <c:v>6527</c:v>
                </c:pt>
                <c:pt idx="39">
                  <c:v>26730</c:v>
                </c:pt>
                <c:pt idx="40">
                  <c:v>11272</c:v>
                </c:pt>
                <c:pt idx="41">
                  <c:v>15197</c:v>
                </c:pt>
                <c:pt idx="42">
                  <c:v>8119</c:v>
                </c:pt>
                <c:pt idx="43">
                  <c:v>12356</c:v>
                </c:pt>
                <c:pt idx="44">
                  <c:v>5564</c:v>
                </c:pt>
                <c:pt idx="45">
                  <c:v>13173</c:v>
                </c:pt>
                <c:pt idx="46">
                  <c:v>6563</c:v>
                </c:pt>
                <c:pt idx="47">
                  <c:v>16964</c:v>
                </c:pt>
                <c:pt idx="48">
                  <c:v>12510</c:v>
                </c:pt>
                <c:pt idx="49">
                  <c:v>12807</c:v>
                </c:pt>
                <c:pt idx="50">
                  <c:v>9784</c:v>
                </c:pt>
                <c:pt idx="51">
                  <c:v>28637</c:v>
                </c:pt>
                <c:pt idx="52">
                  <c:v>11556</c:v>
                </c:pt>
                <c:pt idx="53">
                  <c:v>11525</c:v>
                </c:pt>
                <c:pt idx="54">
                  <c:v>7273</c:v>
                </c:pt>
                <c:pt idx="55">
                  <c:v>8241</c:v>
                </c:pt>
                <c:pt idx="56">
                  <c:v>6738</c:v>
                </c:pt>
                <c:pt idx="57">
                  <c:v>15576</c:v>
                </c:pt>
                <c:pt idx="58">
                  <c:v>7313</c:v>
                </c:pt>
                <c:pt idx="59">
                  <c:v>22731</c:v>
                </c:pt>
                <c:pt idx="60">
                  <c:v>14939</c:v>
                </c:pt>
                <c:pt idx="61">
                  <c:v>18618</c:v>
                </c:pt>
                <c:pt idx="62">
                  <c:v>12872</c:v>
                </c:pt>
                <c:pt idx="63">
                  <c:v>16705</c:v>
                </c:pt>
                <c:pt idx="64">
                  <c:v>7509</c:v>
                </c:pt>
                <c:pt idx="65">
                  <c:v>19539</c:v>
                </c:pt>
                <c:pt idx="66">
                  <c:v>11543</c:v>
                </c:pt>
                <c:pt idx="67">
                  <c:v>10543</c:v>
                </c:pt>
                <c:pt idx="68">
                  <c:v>7784</c:v>
                </c:pt>
                <c:pt idx="69">
                  <c:v>11683</c:v>
                </c:pt>
                <c:pt idx="70">
                  <c:v>5066</c:v>
                </c:pt>
                <c:pt idx="71">
                  <c:v>16471</c:v>
                </c:pt>
                <c:pt idx="72">
                  <c:v>8395</c:v>
                </c:pt>
                <c:pt idx="73">
                  <c:v>11539</c:v>
                </c:pt>
                <c:pt idx="74">
                  <c:v>5031</c:v>
                </c:pt>
                <c:pt idx="75">
                  <c:v>14800</c:v>
                </c:pt>
                <c:pt idx="76">
                  <c:v>6593</c:v>
                </c:pt>
                <c:pt idx="77">
                  <c:v>34559</c:v>
                </c:pt>
                <c:pt idx="78">
                  <c:v>20681</c:v>
                </c:pt>
                <c:pt idx="79">
                  <c:v>11281</c:v>
                </c:pt>
                <c:pt idx="80">
                  <c:v>5599</c:v>
                </c:pt>
                <c:pt idx="81">
                  <c:v>6340</c:v>
                </c:pt>
                <c:pt idx="82">
                  <c:v>5242</c:v>
                </c:pt>
                <c:pt idx="83">
                  <c:v>47055</c:v>
                </c:pt>
                <c:pt idx="84">
                  <c:v>28692</c:v>
                </c:pt>
                <c:pt idx="85">
                  <c:v>684795</c:v>
                </c:pt>
                <c:pt idx="86">
                  <c:v>354186</c:v>
                </c:pt>
                <c:pt idx="87">
                  <c:v>26406</c:v>
                </c:pt>
                <c:pt idx="88">
                  <c:v>17163</c:v>
                </c:pt>
                <c:pt idx="89">
                  <c:v>31283</c:v>
                </c:pt>
                <c:pt idx="90">
                  <c:v>16811</c:v>
                </c:pt>
                <c:pt idx="91">
                  <c:v>39569</c:v>
                </c:pt>
                <c:pt idx="92">
                  <c:v>21743</c:v>
                </c:pt>
                <c:pt idx="93">
                  <c:v>26377</c:v>
                </c:pt>
                <c:pt idx="94">
                  <c:v>13635</c:v>
                </c:pt>
                <c:pt idx="95">
                  <c:v>36437</c:v>
                </c:pt>
                <c:pt idx="96">
                  <c:v>18230</c:v>
                </c:pt>
                <c:pt idx="97">
                  <c:v>62115</c:v>
                </c:pt>
                <c:pt idx="98">
                  <c:v>35839</c:v>
                </c:pt>
                <c:pt idx="99">
                  <c:v>28034</c:v>
                </c:pt>
                <c:pt idx="100">
                  <c:v>13985</c:v>
                </c:pt>
                <c:pt idx="101">
                  <c:v>37811</c:v>
                </c:pt>
                <c:pt idx="102">
                  <c:v>15896</c:v>
                </c:pt>
                <c:pt idx="103">
                  <c:v>51568</c:v>
                </c:pt>
                <c:pt idx="104">
                  <c:v>27215</c:v>
                </c:pt>
                <c:pt idx="105">
                  <c:v>55704</c:v>
                </c:pt>
                <c:pt idx="106">
                  <c:v>26145</c:v>
                </c:pt>
                <c:pt idx="107">
                  <c:v>31810</c:v>
                </c:pt>
                <c:pt idx="108">
                  <c:v>12881</c:v>
                </c:pt>
                <c:pt idx="109">
                  <c:v>43658</c:v>
                </c:pt>
                <c:pt idx="110">
                  <c:v>26540</c:v>
                </c:pt>
                <c:pt idx="111">
                  <c:v>29633</c:v>
                </c:pt>
                <c:pt idx="112">
                  <c:v>11504</c:v>
                </c:pt>
                <c:pt idx="113">
                  <c:v>16056</c:v>
                </c:pt>
                <c:pt idx="114">
                  <c:v>9280</c:v>
                </c:pt>
                <c:pt idx="115">
                  <c:v>22962</c:v>
                </c:pt>
                <c:pt idx="116">
                  <c:v>17222</c:v>
                </c:pt>
                <c:pt idx="117">
                  <c:v>9258</c:v>
                </c:pt>
                <c:pt idx="118">
                  <c:v>8069</c:v>
                </c:pt>
                <c:pt idx="119">
                  <c:v>26947</c:v>
                </c:pt>
                <c:pt idx="120">
                  <c:v>19235</c:v>
                </c:pt>
                <c:pt idx="121">
                  <c:v>9684</c:v>
                </c:pt>
                <c:pt idx="122">
                  <c:v>6557</c:v>
                </c:pt>
                <c:pt idx="123">
                  <c:v>21136</c:v>
                </c:pt>
                <c:pt idx="124">
                  <c:v>13294</c:v>
                </c:pt>
                <c:pt idx="125">
                  <c:v>14002</c:v>
                </c:pt>
                <c:pt idx="126">
                  <c:v>9181</c:v>
                </c:pt>
                <c:pt idx="127">
                  <c:v>18386</c:v>
                </c:pt>
                <c:pt idx="128">
                  <c:v>9524</c:v>
                </c:pt>
                <c:pt idx="129">
                  <c:v>16691</c:v>
                </c:pt>
                <c:pt idx="130">
                  <c:v>12648</c:v>
                </c:pt>
                <c:pt idx="131">
                  <c:v>18447</c:v>
                </c:pt>
                <c:pt idx="132">
                  <c:v>16917</c:v>
                </c:pt>
                <c:pt idx="133">
                  <c:v>94506</c:v>
                </c:pt>
                <c:pt idx="134">
                  <c:v>42795</c:v>
                </c:pt>
                <c:pt idx="135">
                  <c:v>15469</c:v>
                </c:pt>
                <c:pt idx="136">
                  <c:v>6925</c:v>
                </c:pt>
                <c:pt idx="137">
                  <c:v>38225</c:v>
                </c:pt>
                <c:pt idx="138">
                  <c:v>20609</c:v>
                </c:pt>
                <c:pt idx="139">
                  <c:v>14969</c:v>
                </c:pt>
                <c:pt idx="140">
                  <c:v>6301</c:v>
                </c:pt>
                <c:pt idx="141">
                  <c:v>40946</c:v>
                </c:pt>
                <c:pt idx="142">
                  <c:v>18355</c:v>
                </c:pt>
                <c:pt idx="143">
                  <c:v>259968</c:v>
                </c:pt>
                <c:pt idx="144">
                  <c:v>113374</c:v>
                </c:pt>
                <c:pt idx="145">
                  <c:v>24804</c:v>
                </c:pt>
                <c:pt idx="146">
                  <c:v>18790</c:v>
                </c:pt>
                <c:pt idx="147">
                  <c:v>33026</c:v>
                </c:pt>
                <c:pt idx="148">
                  <c:v>24946</c:v>
                </c:pt>
                <c:pt idx="149">
                  <c:v>29725</c:v>
                </c:pt>
                <c:pt idx="150">
                  <c:v>36957</c:v>
                </c:pt>
                <c:pt idx="151">
                  <c:v>18544</c:v>
                </c:pt>
                <c:pt idx="152">
                  <c:v>14275</c:v>
                </c:pt>
                <c:pt idx="153">
                  <c:v>40533</c:v>
                </c:pt>
                <c:pt idx="154">
                  <c:v>17612</c:v>
                </c:pt>
                <c:pt idx="155">
                  <c:v>34551</c:v>
                </c:pt>
                <c:pt idx="156">
                  <c:v>18815</c:v>
                </c:pt>
                <c:pt idx="157">
                  <c:v>50380</c:v>
                </c:pt>
                <c:pt idx="158">
                  <c:v>20733</c:v>
                </c:pt>
                <c:pt idx="159">
                  <c:v>47405</c:v>
                </c:pt>
                <c:pt idx="160">
                  <c:v>22775</c:v>
                </c:pt>
                <c:pt idx="161">
                  <c:v>16064</c:v>
                </c:pt>
                <c:pt idx="162">
                  <c:v>14496</c:v>
                </c:pt>
                <c:pt idx="163">
                  <c:v>9484</c:v>
                </c:pt>
                <c:pt idx="164">
                  <c:v>9382</c:v>
                </c:pt>
                <c:pt idx="165">
                  <c:v>35301</c:v>
                </c:pt>
                <c:pt idx="166">
                  <c:v>29258</c:v>
                </c:pt>
                <c:pt idx="167">
                  <c:v>21313</c:v>
                </c:pt>
                <c:pt idx="168">
                  <c:v>12644</c:v>
                </c:pt>
                <c:pt idx="169">
                  <c:v>27516</c:v>
                </c:pt>
                <c:pt idx="170">
                  <c:v>26919</c:v>
                </c:pt>
                <c:pt idx="171">
                  <c:v>22860</c:v>
                </c:pt>
                <c:pt idx="172">
                  <c:v>12760</c:v>
                </c:pt>
                <c:pt idx="173">
                  <c:v>13886</c:v>
                </c:pt>
                <c:pt idx="174">
                  <c:v>10297</c:v>
                </c:pt>
                <c:pt idx="175">
                  <c:v>55400</c:v>
                </c:pt>
                <c:pt idx="176">
                  <c:v>24523</c:v>
                </c:pt>
                <c:pt idx="177">
                  <c:v>55899</c:v>
                </c:pt>
                <c:pt idx="178">
                  <c:v>29648</c:v>
                </c:pt>
                <c:pt idx="179">
                  <c:v>42520</c:v>
                </c:pt>
                <c:pt idx="180">
                  <c:v>22028</c:v>
                </c:pt>
                <c:pt idx="181">
                  <c:v>58624</c:v>
                </c:pt>
                <c:pt idx="182">
                  <c:v>28281</c:v>
                </c:pt>
                <c:pt idx="183">
                  <c:v>26442</c:v>
                </c:pt>
                <c:pt idx="184">
                  <c:v>11895</c:v>
                </c:pt>
                <c:pt idx="185">
                  <c:v>41745</c:v>
                </c:pt>
                <c:pt idx="186">
                  <c:v>18074</c:v>
                </c:pt>
                <c:pt idx="187">
                  <c:v>49819</c:v>
                </c:pt>
                <c:pt idx="188">
                  <c:v>15642</c:v>
                </c:pt>
                <c:pt idx="189">
                  <c:v>17722</c:v>
                </c:pt>
                <c:pt idx="190">
                  <c:v>6013</c:v>
                </c:pt>
                <c:pt idx="191">
                  <c:v>45703</c:v>
                </c:pt>
                <c:pt idx="192">
                  <c:v>18783</c:v>
                </c:pt>
                <c:pt idx="193">
                  <c:v>32016</c:v>
                </c:pt>
                <c:pt idx="194">
                  <c:v>13107</c:v>
                </c:pt>
                <c:pt idx="195">
                  <c:v>28933</c:v>
                </c:pt>
                <c:pt idx="196">
                  <c:v>10131</c:v>
                </c:pt>
                <c:pt idx="197">
                  <c:v>66843</c:v>
                </c:pt>
                <c:pt idx="198">
                  <c:v>28657</c:v>
                </c:pt>
                <c:pt idx="199">
                  <c:v>39799</c:v>
                </c:pt>
                <c:pt idx="200">
                  <c:v>15859</c:v>
                </c:pt>
                <c:pt idx="201">
                  <c:v>71281</c:v>
                </c:pt>
                <c:pt idx="202">
                  <c:v>27923</c:v>
                </c:pt>
                <c:pt idx="203">
                  <c:v>52447</c:v>
                </c:pt>
                <c:pt idx="204">
                  <c:v>17615</c:v>
                </c:pt>
                <c:pt idx="205">
                  <c:v>30285</c:v>
                </c:pt>
                <c:pt idx="206">
                  <c:v>10037</c:v>
                </c:pt>
                <c:pt idx="207">
                  <c:v>122367</c:v>
                </c:pt>
                <c:pt idx="208">
                  <c:v>50391</c:v>
                </c:pt>
                <c:pt idx="209">
                  <c:v>22982</c:v>
                </c:pt>
                <c:pt idx="210">
                  <c:v>10194</c:v>
                </c:pt>
                <c:pt idx="211">
                  <c:v>42335</c:v>
                </c:pt>
                <c:pt idx="212">
                  <c:v>13887</c:v>
                </c:pt>
                <c:pt idx="213">
                  <c:v>21202</c:v>
                </c:pt>
                <c:pt idx="214">
                  <c:v>6953</c:v>
                </c:pt>
                <c:pt idx="215">
                  <c:v>14850</c:v>
                </c:pt>
                <c:pt idx="216">
                  <c:v>4585</c:v>
                </c:pt>
                <c:pt idx="217">
                  <c:v>32686</c:v>
                </c:pt>
                <c:pt idx="218">
                  <c:v>13652</c:v>
                </c:pt>
                <c:pt idx="219">
                  <c:v>27239</c:v>
                </c:pt>
                <c:pt idx="220">
                  <c:v>11088</c:v>
                </c:pt>
                <c:pt idx="221">
                  <c:v>52200</c:v>
                </c:pt>
                <c:pt idx="222">
                  <c:v>21335</c:v>
                </c:pt>
                <c:pt idx="223">
                  <c:v>26961</c:v>
                </c:pt>
                <c:pt idx="224">
                  <c:v>11185</c:v>
                </c:pt>
                <c:pt idx="225">
                  <c:v>44806</c:v>
                </c:pt>
                <c:pt idx="226">
                  <c:v>18270</c:v>
                </c:pt>
                <c:pt idx="227">
                  <c:v>19571</c:v>
                </c:pt>
                <c:pt idx="228">
                  <c:v>8873</c:v>
                </c:pt>
                <c:pt idx="229">
                  <c:v>50382</c:v>
                </c:pt>
                <c:pt idx="230">
                  <c:v>19695</c:v>
                </c:pt>
                <c:pt idx="231">
                  <c:v>30260</c:v>
                </c:pt>
                <c:pt idx="232">
                  <c:v>15984</c:v>
                </c:pt>
                <c:pt idx="233">
                  <c:v>39654</c:v>
                </c:pt>
                <c:pt idx="234">
                  <c:v>16878</c:v>
                </c:pt>
                <c:pt idx="235">
                  <c:v>27206</c:v>
                </c:pt>
                <c:pt idx="236">
                  <c:v>12194</c:v>
                </c:pt>
                <c:pt idx="237">
                  <c:v>67398</c:v>
                </c:pt>
                <c:pt idx="238">
                  <c:v>23864</c:v>
                </c:pt>
                <c:pt idx="239">
                  <c:v>32551</c:v>
                </c:pt>
                <c:pt idx="240">
                  <c:v>14351</c:v>
                </c:pt>
                <c:pt idx="241">
                  <c:v>36853</c:v>
                </c:pt>
                <c:pt idx="242">
                  <c:v>17655</c:v>
                </c:pt>
                <c:pt idx="243">
                  <c:v>18780</c:v>
                </c:pt>
                <c:pt idx="244">
                  <c:v>8713</c:v>
                </c:pt>
                <c:pt idx="245">
                  <c:v>38093</c:v>
                </c:pt>
                <c:pt idx="246">
                  <c:v>18390</c:v>
                </c:pt>
                <c:pt idx="247">
                  <c:v>28577</c:v>
                </c:pt>
                <c:pt idx="248">
                  <c:v>23208</c:v>
                </c:pt>
                <c:pt idx="249">
                  <c:v>9732</c:v>
                </c:pt>
                <c:pt idx="250">
                  <c:v>6687</c:v>
                </c:pt>
                <c:pt idx="251">
                  <c:v>15112</c:v>
                </c:pt>
                <c:pt idx="252">
                  <c:v>10548</c:v>
                </c:pt>
                <c:pt idx="253">
                  <c:v>11786</c:v>
                </c:pt>
                <c:pt idx="254">
                  <c:v>7225</c:v>
                </c:pt>
                <c:pt idx="255">
                  <c:v>14005</c:v>
                </c:pt>
                <c:pt idx="256">
                  <c:v>11777</c:v>
                </c:pt>
                <c:pt idx="257">
                  <c:v>23205</c:v>
                </c:pt>
                <c:pt idx="258">
                  <c:v>17019</c:v>
                </c:pt>
                <c:pt idx="259">
                  <c:v>20404</c:v>
                </c:pt>
                <c:pt idx="260">
                  <c:v>15098</c:v>
                </c:pt>
                <c:pt idx="261">
                  <c:v>14369</c:v>
                </c:pt>
                <c:pt idx="262">
                  <c:v>10870</c:v>
                </c:pt>
                <c:pt idx="263">
                  <c:v>15306</c:v>
                </c:pt>
                <c:pt idx="264">
                  <c:v>9187</c:v>
                </c:pt>
                <c:pt idx="265">
                  <c:v>20900</c:v>
                </c:pt>
                <c:pt idx="266">
                  <c:v>16050</c:v>
                </c:pt>
                <c:pt idx="267">
                  <c:v>23766</c:v>
                </c:pt>
                <c:pt idx="268">
                  <c:v>18473</c:v>
                </c:pt>
                <c:pt idx="269">
                  <c:v>15739</c:v>
                </c:pt>
                <c:pt idx="270">
                  <c:v>10105</c:v>
                </c:pt>
                <c:pt idx="271">
                  <c:v>14339</c:v>
                </c:pt>
                <c:pt idx="272">
                  <c:v>9231</c:v>
                </c:pt>
                <c:pt idx="273">
                  <c:v>19883</c:v>
                </c:pt>
                <c:pt idx="274">
                  <c:v>12198</c:v>
                </c:pt>
                <c:pt idx="275">
                  <c:v>44307</c:v>
                </c:pt>
                <c:pt idx="276">
                  <c:v>23736</c:v>
                </c:pt>
                <c:pt idx="277">
                  <c:v>15811</c:v>
                </c:pt>
                <c:pt idx="278">
                  <c:v>9443</c:v>
                </c:pt>
                <c:pt idx="279">
                  <c:v>20128</c:v>
                </c:pt>
                <c:pt idx="280">
                  <c:v>9968</c:v>
                </c:pt>
                <c:pt idx="281">
                  <c:v>86656</c:v>
                </c:pt>
                <c:pt idx="282">
                  <c:v>49641</c:v>
                </c:pt>
                <c:pt idx="283">
                  <c:v>9461</c:v>
                </c:pt>
                <c:pt idx="284">
                  <c:v>6769</c:v>
                </c:pt>
                <c:pt idx="285">
                  <c:v>26348</c:v>
                </c:pt>
                <c:pt idx="286">
                  <c:v>14002</c:v>
                </c:pt>
                <c:pt idx="287">
                  <c:v>23074</c:v>
                </c:pt>
                <c:pt idx="288">
                  <c:v>18463</c:v>
                </c:pt>
                <c:pt idx="289">
                  <c:v>16460</c:v>
                </c:pt>
                <c:pt idx="290">
                  <c:v>9352</c:v>
                </c:pt>
                <c:pt idx="291">
                  <c:v>28640</c:v>
                </c:pt>
                <c:pt idx="292">
                  <c:v>17054</c:v>
                </c:pt>
                <c:pt idx="293">
                  <c:v>16086</c:v>
                </c:pt>
                <c:pt idx="294">
                  <c:v>9646</c:v>
                </c:pt>
                <c:pt idx="295">
                  <c:v>4884</c:v>
                </c:pt>
                <c:pt idx="296">
                  <c:v>4891</c:v>
                </c:pt>
                <c:pt idx="297">
                  <c:v>10145</c:v>
                </c:pt>
                <c:pt idx="298">
                  <c:v>11151</c:v>
                </c:pt>
                <c:pt idx="299">
                  <c:v>18990</c:v>
                </c:pt>
                <c:pt idx="300">
                  <c:v>17203</c:v>
                </c:pt>
                <c:pt idx="301">
                  <c:v>19108</c:v>
                </c:pt>
                <c:pt idx="302">
                  <c:v>17245</c:v>
                </c:pt>
                <c:pt idx="303">
                  <c:v>15364</c:v>
                </c:pt>
                <c:pt idx="304">
                  <c:v>14598</c:v>
                </c:pt>
                <c:pt idx="305">
                  <c:v>5002</c:v>
                </c:pt>
                <c:pt idx="306">
                  <c:v>4857</c:v>
                </c:pt>
                <c:pt idx="307">
                  <c:v>12263</c:v>
                </c:pt>
                <c:pt idx="308">
                  <c:v>7043</c:v>
                </c:pt>
                <c:pt idx="309">
                  <c:v>31645</c:v>
                </c:pt>
                <c:pt idx="310">
                  <c:v>24203</c:v>
                </c:pt>
                <c:pt idx="311">
                  <c:v>12724</c:v>
                </c:pt>
                <c:pt idx="312">
                  <c:v>9217</c:v>
                </c:pt>
                <c:pt idx="313">
                  <c:v>18714</c:v>
                </c:pt>
                <c:pt idx="314">
                  <c:v>11577</c:v>
                </c:pt>
                <c:pt idx="315">
                  <c:v>18048</c:v>
                </c:pt>
                <c:pt idx="316">
                  <c:v>10611</c:v>
                </c:pt>
                <c:pt idx="317">
                  <c:v>19284</c:v>
                </c:pt>
                <c:pt idx="318">
                  <c:v>11399</c:v>
                </c:pt>
                <c:pt idx="319">
                  <c:v>16534</c:v>
                </c:pt>
                <c:pt idx="320">
                  <c:v>10093</c:v>
                </c:pt>
                <c:pt idx="321">
                  <c:v>18608</c:v>
                </c:pt>
                <c:pt idx="322">
                  <c:v>11089</c:v>
                </c:pt>
                <c:pt idx="323">
                  <c:v>15455</c:v>
                </c:pt>
                <c:pt idx="324">
                  <c:v>11910</c:v>
                </c:pt>
                <c:pt idx="325">
                  <c:v>40497</c:v>
                </c:pt>
                <c:pt idx="326">
                  <c:v>24781</c:v>
                </c:pt>
                <c:pt idx="327">
                  <c:v>16222</c:v>
                </c:pt>
                <c:pt idx="328">
                  <c:v>8688</c:v>
                </c:pt>
                <c:pt idx="329">
                  <c:v>50691</c:v>
                </c:pt>
                <c:pt idx="330">
                  <c:v>27964</c:v>
                </c:pt>
                <c:pt idx="331">
                  <c:v>21435</c:v>
                </c:pt>
                <c:pt idx="332">
                  <c:v>22421</c:v>
                </c:pt>
                <c:pt idx="333">
                  <c:v>15442</c:v>
                </c:pt>
                <c:pt idx="334">
                  <c:v>8080</c:v>
                </c:pt>
                <c:pt idx="335">
                  <c:v>32624</c:v>
                </c:pt>
                <c:pt idx="336">
                  <c:v>20975</c:v>
                </c:pt>
                <c:pt idx="337">
                  <c:v>16184</c:v>
                </c:pt>
                <c:pt idx="338">
                  <c:v>7851</c:v>
                </c:pt>
                <c:pt idx="339">
                  <c:v>24887</c:v>
                </c:pt>
                <c:pt idx="340">
                  <c:v>13612</c:v>
                </c:pt>
                <c:pt idx="341">
                  <c:v>13733</c:v>
                </c:pt>
                <c:pt idx="342">
                  <c:v>7481</c:v>
                </c:pt>
                <c:pt idx="343">
                  <c:v>11365</c:v>
                </c:pt>
                <c:pt idx="344">
                  <c:v>6198</c:v>
                </c:pt>
                <c:pt idx="345">
                  <c:v>35102</c:v>
                </c:pt>
                <c:pt idx="346">
                  <c:v>21302</c:v>
                </c:pt>
                <c:pt idx="347">
                  <c:v>17616</c:v>
                </c:pt>
                <c:pt idx="348">
                  <c:v>11715</c:v>
                </c:pt>
                <c:pt idx="349">
                  <c:v>58592</c:v>
                </c:pt>
                <c:pt idx="350">
                  <c:v>36650</c:v>
                </c:pt>
                <c:pt idx="351">
                  <c:v>16186</c:v>
                </c:pt>
                <c:pt idx="352">
                  <c:v>10445</c:v>
                </c:pt>
                <c:pt idx="353">
                  <c:v>11844</c:v>
                </c:pt>
                <c:pt idx="354">
                  <c:v>6774</c:v>
                </c:pt>
                <c:pt idx="355">
                  <c:v>9587</c:v>
                </c:pt>
                <c:pt idx="356">
                  <c:v>5241</c:v>
                </c:pt>
                <c:pt idx="357">
                  <c:v>14907</c:v>
                </c:pt>
                <c:pt idx="358">
                  <c:v>7221</c:v>
                </c:pt>
                <c:pt idx="359">
                  <c:v>12323</c:v>
                </c:pt>
                <c:pt idx="360">
                  <c:v>9262</c:v>
                </c:pt>
                <c:pt idx="361">
                  <c:v>17705</c:v>
                </c:pt>
                <c:pt idx="362">
                  <c:v>9461</c:v>
                </c:pt>
                <c:pt idx="363">
                  <c:v>10298</c:v>
                </c:pt>
                <c:pt idx="364">
                  <c:v>6638</c:v>
                </c:pt>
                <c:pt idx="365">
                  <c:v>13591</c:v>
                </c:pt>
                <c:pt idx="366">
                  <c:v>7726</c:v>
                </c:pt>
                <c:pt idx="367">
                  <c:v>13192</c:v>
                </c:pt>
                <c:pt idx="368">
                  <c:v>10628</c:v>
                </c:pt>
                <c:pt idx="369">
                  <c:v>11622</c:v>
                </c:pt>
                <c:pt idx="370">
                  <c:v>5979</c:v>
                </c:pt>
                <c:pt idx="371">
                  <c:v>9472</c:v>
                </c:pt>
                <c:pt idx="372">
                  <c:v>5356</c:v>
                </c:pt>
                <c:pt idx="373">
                  <c:v>6271</c:v>
                </c:pt>
                <c:pt idx="374">
                  <c:v>3538</c:v>
                </c:pt>
                <c:pt idx="375">
                  <c:v>10652</c:v>
                </c:pt>
                <c:pt idx="376">
                  <c:v>7447</c:v>
                </c:pt>
                <c:pt idx="377">
                  <c:v>14968</c:v>
                </c:pt>
                <c:pt idx="378">
                  <c:v>11191</c:v>
                </c:pt>
                <c:pt idx="379">
                  <c:v>52507</c:v>
                </c:pt>
                <c:pt idx="380">
                  <c:v>34303</c:v>
                </c:pt>
                <c:pt idx="381">
                  <c:v>20460</c:v>
                </c:pt>
                <c:pt idx="382">
                  <c:v>12538</c:v>
                </c:pt>
                <c:pt idx="383">
                  <c:v>22378</c:v>
                </c:pt>
                <c:pt idx="384">
                  <c:v>14322</c:v>
                </c:pt>
                <c:pt idx="385">
                  <c:v>18826</c:v>
                </c:pt>
                <c:pt idx="386">
                  <c:v>10453</c:v>
                </c:pt>
                <c:pt idx="387">
                  <c:v>25906</c:v>
                </c:pt>
                <c:pt idx="388">
                  <c:v>14429</c:v>
                </c:pt>
                <c:pt idx="389">
                  <c:v>49299</c:v>
                </c:pt>
                <c:pt idx="390">
                  <c:v>30429</c:v>
                </c:pt>
                <c:pt idx="391">
                  <c:v>20840</c:v>
                </c:pt>
                <c:pt idx="392">
                  <c:v>11523</c:v>
                </c:pt>
                <c:pt idx="393">
                  <c:v>23535</c:v>
                </c:pt>
                <c:pt idx="394">
                  <c:v>12466</c:v>
                </c:pt>
                <c:pt idx="395">
                  <c:v>12284</c:v>
                </c:pt>
                <c:pt idx="396">
                  <c:v>4071</c:v>
                </c:pt>
                <c:pt idx="397">
                  <c:v>16791</c:v>
                </c:pt>
                <c:pt idx="398">
                  <c:v>7379</c:v>
                </c:pt>
                <c:pt idx="399">
                  <c:v>11823</c:v>
                </c:pt>
                <c:pt idx="400">
                  <c:v>5629</c:v>
                </c:pt>
                <c:pt idx="401">
                  <c:v>12149</c:v>
                </c:pt>
                <c:pt idx="402">
                  <c:v>12215</c:v>
                </c:pt>
                <c:pt idx="403">
                  <c:v>25107</c:v>
                </c:pt>
                <c:pt idx="404">
                  <c:v>12205</c:v>
                </c:pt>
                <c:pt idx="405">
                  <c:v>12905</c:v>
                </c:pt>
                <c:pt idx="406">
                  <c:v>6529</c:v>
                </c:pt>
                <c:pt idx="407">
                  <c:v>24033</c:v>
                </c:pt>
                <c:pt idx="408">
                  <c:v>13580</c:v>
                </c:pt>
                <c:pt idx="409">
                  <c:v>18873</c:v>
                </c:pt>
                <c:pt idx="410">
                  <c:v>11049</c:v>
                </c:pt>
                <c:pt idx="411">
                  <c:v>14975</c:v>
                </c:pt>
                <c:pt idx="412">
                  <c:v>8688</c:v>
                </c:pt>
                <c:pt idx="413">
                  <c:v>19369</c:v>
                </c:pt>
                <c:pt idx="414">
                  <c:v>10164</c:v>
                </c:pt>
                <c:pt idx="415">
                  <c:v>12516</c:v>
                </c:pt>
                <c:pt idx="416">
                  <c:v>6282</c:v>
                </c:pt>
                <c:pt idx="417">
                  <c:v>35896</c:v>
                </c:pt>
                <c:pt idx="418">
                  <c:v>19601</c:v>
                </c:pt>
                <c:pt idx="419">
                  <c:v>19975</c:v>
                </c:pt>
                <c:pt idx="420">
                  <c:v>10683</c:v>
                </c:pt>
                <c:pt idx="421">
                  <c:v>25524</c:v>
                </c:pt>
                <c:pt idx="422">
                  <c:v>12135</c:v>
                </c:pt>
                <c:pt idx="423">
                  <c:v>18262</c:v>
                </c:pt>
                <c:pt idx="424">
                  <c:v>9777</c:v>
                </c:pt>
                <c:pt idx="425">
                  <c:v>32353</c:v>
                </c:pt>
                <c:pt idx="426">
                  <c:v>15424</c:v>
                </c:pt>
                <c:pt idx="427">
                  <c:v>26526</c:v>
                </c:pt>
                <c:pt idx="428">
                  <c:v>12648</c:v>
                </c:pt>
                <c:pt idx="429">
                  <c:v>36191</c:v>
                </c:pt>
                <c:pt idx="430">
                  <c:v>17062</c:v>
                </c:pt>
                <c:pt idx="431">
                  <c:v>11980</c:v>
                </c:pt>
                <c:pt idx="432">
                  <c:v>7041</c:v>
                </c:pt>
                <c:pt idx="433">
                  <c:v>39683</c:v>
                </c:pt>
                <c:pt idx="434">
                  <c:v>19096</c:v>
                </c:pt>
                <c:pt idx="435">
                  <c:v>26752</c:v>
                </c:pt>
                <c:pt idx="436">
                  <c:v>12146</c:v>
                </c:pt>
                <c:pt idx="437">
                  <c:v>29610</c:v>
                </c:pt>
                <c:pt idx="438">
                  <c:v>15344</c:v>
                </c:pt>
                <c:pt idx="439">
                  <c:v>20967</c:v>
                </c:pt>
                <c:pt idx="440">
                  <c:v>9986</c:v>
                </c:pt>
                <c:pt idx="441">
                  <c:v>25405</c:v>
                </c:pt>
                <c:pt idx="442">
                  <c:v>16789</c:v>
                </c:pt>
                <c:pt idx="443">
                  <c:v>49738</c:v>
                </c:pt>
                <c:pt idx="444">
                  <c:v>33633</c:v>
                </c:pt>
                <c:pt idx="445">
                  <c:v>18383</c:v>
                </c:pt>
                <c:pt idx="446">
                  <c:v>11390</c:v>
                </c:pt>
                <c:pt idx="447">
                  <c:v>25278</c:v>
                </c:pt>
                <c:pt idx="448">
                  <c:v>13629</c:v>
                </c:pt>
                <c:pt idx="449">
                  <c:v>37457</c:v>
                </c:pt>
                <c:pt idx="450">
                  <c:v>16421</c:v>
                </c:pt>
                <c:pt idx="451">
                  <c:v>45571</c:v>
                </c:pt>
                <c:pt idx="452">
                  <c:v>23447</c:v>
                </c:pt>
                <c:pt idx="453">
                  <c:v>28721</c:v>
                </c:pt>
                <c:pt idx="454">
                  <c:v>14418</c:v>
                </c:pt>
                <c:pt idx="455">
                  <c:v>43301</c:v>
                </c:pt>
                <c:pt idx="456">
                  <c:v>22358</c:v>
                </c:pt>
                <c:pt idx="457">
                  <c:v>20009</c:v>
                </c:pt>
                <c:pt idx="458">
                  <c:v>11612</c:v>
                </c:pt>
                <c:pt idx="459">
                  <c:v>25686</c:v>
                </c:pt>
                <c:pt idx="460">
                  <c:v>18595</c:v>
                </c:pt>
                <c:pt idx="461">
                  <c:v>21983</c:v>
                </c:pt>
                <c:pt idx="462">
                  <c:v>13550</c:v>
                </c:pt>
                <c:pt idx="463">
                  <c:v>22297</c:v>
                </c:pt>
                <c:pt idx="464">
                  <c:v>10552</c:v>
                </c:pt>
                <c:pt idx="465">
                  <c:v>27497</c:v>
                </c:pt>
                <c:pt idx="466">
                  <c:v>15121</c:v>
                </c:pt>
                <c:pt idx="467">
                  <c:v>20378</c:v>
                </c:pt>
                <c:pt idx="468">
                  <c:v>9552</c:v>
                </c:pt>
                <c:pt idx="469">
                  <c:v>31700</c:v>
                </c:pt>
                <c:pt idx="470">
                  <c:v>13220</c:v>
                </c:pt>
                <c:pt idx="471">
                  <c:v>20033</c:v>
                </c:pt>
                <c:pt idx="472">
                  <c:v>11643</c:v>
                </c:pt>
                <c:pt idx="473">
                  <c:v>12686</c:v>
                </c:pt>
                <c:pt idx="474">
                  <c:v>7564</c:v>
                </c:pt>
                <c:pt idx="475">
                  <c:v>29432</c:v>
                </c:pt>
                <c:pt idx="476">
                  <c:v>13595</c:v>
                </c:pt>
                <c:pt idx="477">
                  <c:v>22057</c:v>
                </c:pt>
                <c:pt idx="478">
                  <c:v>11283</c:v>
                </c:pt>
                <c:pt idx="479">
                  <c:v>18737</c:v>
                </c:pt>
                <c:pt idx="480">
                  <c:v>9731</c:v>
                </c:pt>
                <c:pt idx="481">
                  <c:v>18270</c:v>
                </c:pt>
                <c:pt idx="482">
                  <c:v>11144</c:v>
                </c:pt>
                <c:pt idx="483">
                  <c:v>18749</c:v>
                </c:pt>
                <c:pt idx="484">
                  <c:v>9921</c:v>
                </c:pt>
                <c:pt idx="485">
                  <c:v>31286</c:v>
                </c:pt>
                <c:pt idx="486">
                  <c:v>17486</c:v>
                </c:pt>
                <c:pt idx="487">
                  <c:v>40508</c:v>
                </c:pt>
                <c:pt idx="488">
                  <c:v>23782</c:v>
                </c:pt>
                <c:pt idx="489">
                  <c:v>25798</c:v>
                </c:pt>
                <c:pt idx="490">
                  <c:v>12880</c:v>
                </c:pt>
                <c:pt idx="491">
                  <c:v>18685</c:v>
                </c:pt>
                <c:pt idx="492">
                  <c:v>12306</c:v>
                </c:pt>
                <c:pt idx="493">
                  <c:v>23490</c:v>
                </c:pt>
                <c:pt idx="494">
                  <c:v>10462</c:v>
                </c:pt>
                <c:pt idx="495">
                  <c:v>129815</c:v>
                </c:pt>
                <c:pt idx="496">
                  <c:v>64294</c:v>
                </c:pt>
                <c:pt idx="497">
                  <c:v>35670</c:v>
                </c:pt>
                <c:pt idx="498">
                  <c:v>16015</c:v>
                </c:pt>
                <c:pt idx="499">
                  <c:v>19864</c:v>
                </c:pt>
                <c:pt idx="500">
                  <c:v>9517</c:v>
                </c:pt>
                <c:pt idx="501">
                  <c:v>18991</c:v>
                </c:pt>
                <c:pt idx="502">
                  <c:v>9675</c:v>
                </c:pt>
                <c:pt idx="503">
                  <c:v>218501</c:v>
                </c:pt>
                <c:pt idx="504">
                  <c:v>98574</c:v>
                </c:pt>
                <c:pt idx="505">
                  <c:v>13332</c:v>
                </c:pt>
                <c:pt idx="506">
                  <c:v>6806</c:v>
                </c:pt>
                <c:pt idx="507">
                  <c:v>22289</c:v>
                </c:pt>
                <c:pt idx="508">
                  <c:v>12575</c:v>
                </c:pt>
                <c:pt idx="509">
                  <c:v>18184</c:v>
                </c:pt>
                <c:pt idx="510">
                  <c:v>11199</c:v>
                </c:pt>
                <c:pt idx="511">
                  <c:v>16108</c:v>
                </c:pt>
                <c:pt idx="512">
                  <c:v>10103</c:v>
                </c:pt>
                <c:pt idx="513">
                  <c:v>27871</c:v>
                </c:pt>
                <c:pt idx="514">
                  <c:v>15115</c:v>
                </c:pt>
                <c:pt idx="515">
                  <c:v>16172</c:v>
                </c:pt>
                <c:pt idx="516">
                  <c:v>7724</c:v>
                </c:pt>
                <c:pt idx="517">
                  <c:v>17003</c:v>
                </c:pt>
                <c:pt idx="518">
                  <c:v>9676</c:v>
                </c:pt>
                <c:pt idx="519">
                  <c:v>22943</c:v>
                </c:pt>
                <c:pt idx="520">
                  <c:v>12041</c:v>
                </c:pt>
                <c:pt idx="521">
                  <c:v>13957</c:v>
                </c:pt>
                <c:pt idx="522">
                  <c:v>6695</c:v>
                </c:pt>
                <c:pt idx="523">
                  <c:v>16625</c:v>
                </c:pt>
                <c:pt idx="524">
                  <c:v>12109</c:v>
                </c:pt>
                <c:pt idx="525">
                  <c:v>14264</c:v>
                </c:pt>
                <c:pt idx="526">
                  <c:v>8172</c:v>
                </c:pt>
                <c:pt idx="527">
                  <c:v>15166</c:v>
                </c:pt>
                <c:pt idx="528">
                  <c:v>8560</c:v>
                </c:pt>
                <c:pt idx="529">
                  <c:v>11931</c:v>
                </c:pt>
                <c:pt idx="530">
                  <c:v>6679</c:v>
                </c:pt>
                <c:pt idx="531">
                  <c:v>124812</c:v>
                </c:pt>
                <c:pt idx="532">
                  <c:v>55304</c:v>
                </c:pt>
                <c:pt idx="533">
                  <c:v>27550</c:v>
                </c:pt>
                <c:pt idx="534">
                  <c:v>14432</c:v>
                </c:pt>
                <c:pt idx="535">
                  <c:v>17931</c:v>
                </c:pt>
                <c:pt idx="536">
                  <c:v>10956</c:v>
                </c:pt>
                <c:pt idx="537">
                  <c:v>28364</c:v>
                </c:pt>
                <c:pt idx="538">
                  <c:v>15453</c:v>
                </c:pt>
                <c:pt idx="539">
                  <c:v>15476</c:v>
                </c:pt>
                <c:pt idx="540">
                  <c:v>8208</c:v>
                </c:pt>
                <c:pt idx="541">
                  <c:v>23075</c:v>
                </c:pt>
                <c:pt idx="542">
                  <c:v>12260</c:v>
                </c:pt>
                <c:pt idx="543">
                  <c:v>35440</c:v>
                </c:pt>
                <c:pt idx="544">
                  <c:v>20690</c:v>
                </c:pt>
                <c:pt idx="545">
                  <c:v>11035</c:v>
                </c:pt>
                <c:pt idx="546">
                  <c:v>6055</c:v>
                </c:pt>
                <c:pt idx="547">
                  <c:v>18819</c:v>
                </c:pt>
                <c:pt idx="548">
                  <c:v>18909</c:v>
                </c:pt>
                <c:pt idx="549">
                  <c:v>16679</c:v>
                </c:pt>
                <c:pt idx="550">
                  <c:v>8690</c:v>
                </c:pt>
                <c:pt idx="551">
                  <c:v>19697</c:v>
                </c:pt>
                <c:pt idx="552">
                  <c:v>10198</c:v>
                </c:pt>
                <c:pt idx="553">
                  <c:v>11467</c:v>
                </c:pt>
                <c:pt idx="554">
                  <c:v>7329</c:v>
                </c:pt>
                <c:pt idx="555">
                  <c:v>18521</c:v>
                </c:pt>
                <c:pt idx="556">
                  <c:v>9868</c:v>
                </c:pt>
                <c:pt idx="557">
                  <c:v>14444</c:v>
                </c:pt>
                <c:pt idx="558">
                  <c:v>8546</c:v>
                </c:pt>
                <c:pt idx="559">
                  <c:v>27119</c:v>
                </c:pt>
                <c:pt idx="560">
                  <c:v>16118</c:v>
                </c:pt>
                <c:pt idx="561">
                  <c:v>12941</c:v>
                </c:pt>
                <c:pt idx="562">
                  <c:v>8121</c:v>
                </c:pt>
                <c:pt idx="563">
                  <c:v>28294</c:v>
                </c:pt>
                <c:pt idx="564">
                  <c:v>11515</c:v>
                </c:pt>
                <c:pt idx="565">
                  <c:v>23501</c:v>
                </c:pt>
                <c:pt idx="566">
                  <c:v>14519</c:v>
                </c:pt>
                <c:pt idx="567">
                  <c:v>13001</c:v>
                </c:pt>
                <c:pt idx="568">
                  <c:v>6863</c:v>
                </c:pt>
                <c:pt idx="569">
                  <c:v>15795</c:v>
                </c:pt>
                <c:pt idx="570">
                  <c:v>10438</c:v>
                </c:pt>
                <c:pt idx="571">
                  <c:v>27716</c:v>
                </c:pt>
                <c:pt idx="572">
                  <c:v>20308</c:v>
                </c:pt>
                <c:pt idx="573">
                  <c:v>15400</c:v>
                </c:pt>
                <c:pt idx="574">
                  <c:v>11194</c:v>
                </c:pt>
                <c:pt idx="575">
                  <c:v>25973</c:v>
                </c:pt>
                <c:pt idx="576">
                  <c:v>15916</c:v>
                </c:pt>
                <c:pt idx="577">
                  <c:v>30187</c:v>
                </c:pt>
                <c:pt idx="578">
                  <c:v>14726</c:v>
                </c:pt>
                <c:pt idx="579">
                  <c:v>51373</c:v>
                </c:pt>
                <c:pt idx="580">
                  <c:v>28180</c:v>
                </c:pt>
                <c:pt idx="581">
                  <c:v>50698</c:v>
                </c:pt>
                <c:pt idx="582">
                  <c:v>24176</c:v>
                </c:pt>
                <c:pt idx="583">
                  <c:v>40047</c:v>
                </c:pt>
                <c:pt idx="584">
                  <c:v>14266</c:v>
                </c:pt>
                <c:pt idx="585">
                  <c:v>18868</c:v>
                </c:pt>
                <c:pt idx="586">
                  <c:v>12052</c:v>
                </c:pt>
                <c:pt idx="587">
                  <c:v>10933</c:v>
                </c:pt>
                <c:pt idx="588">
                  <c:v>8440</c:v>
                </c:pt>
                <c:pt idx="589">
                  <c:v>12880</c:v>
                </c:pt>
                <c:pt idx="590">
                  <c:v>7271</c:v>
                </c:pt>
                <c:pt idx="591">
                  <c:v>31789</c:v>
                </c:pt>
                <c:pt idx="592">
                  <c:v>19729</c:v>
                </c:pt>
                <c:pt idx="593">
                  <c:v>25602</c:v>
                </c:pt>
                <c:pt idx="594">
                  <c:v>12769</c:v>
                </c:pt>
                <c:pt idx="595">
                  <c:v>16832</c:v>
                </c:pt>
                <c:pt idx="596">
                  <c:v>7766</c:v>
                </c:pt>
                <c:pt idx="597">
                  <c:v>17892</c:v>
                </c:pt>
                <c:pt idx="598">
                  <c:v>10686</c:v>
                </c:pt>
                <c:pt idx="599">
                  <c:v>29015</c:v>
                </c:pt>
                <c:pt idx="600">
                  <c:v>15636</c:v>
                </c:pt>
                <c:pt idx="601">
                  <c:v>17219</c:v>
                </c:pt>
                <c:pt idx="602">
                  <c:v>7732</c:v>
                </c:pt>
                <c:pt idx="603">
                  <c:v>45049</c:v>
                </c:pt>
                <c:pt idx="604">
                  <c:v>26812</c:v>
                </c:pt>
                <c:pt idx="605">
                  <c:v>199134</c:v>
                </c:pt>
                <c:pt idx="606">
                  <c:v>109116</c:v>
                </c:pt>
                <c:pt idx="607">
                  <c:v>32589</c:v>
                </c:pt>
                <c:pt idx="608">
                  <c:v>14685</c:v>
                </c:pt>
                <c:pt idx="609">
                  <c:v>17918</c:v>
                </c:pt>
                <c:pt idx="610">
                  <c:v>7878</c:v>
                </c:pt>
                <c:pt idx="611">
                  <c:v>15297</c:v>
                </c:pt>
                <c:pt idx="612">
                  <c:v>7045</c:v>
                </c:pt>
                <c:pt idx="613">
                  <c:v>47094</c:v>
                </c:pt>
                <c:pt idx="614">
                  <c:v>22765</c:v>
                </c:pt>
                <c:pt idx="615">
                  <c:v>18943</c:v>
                </c:pt>
                <c:pt idx="616">
                  <c:v>9370</c:v>
                </c:pt>
                <c:pt idx="617">
                  <c:v>30971</c:v>
                </c:pt>
                <c:pt idx="618">
                  <c:v>15827</c:v>
                </c:pt>
                <c:pt idx="619">
                  <c:v>21998</c:v>
                </c:pt>
                <c:pt idx="620">
                  <c:v>9283</c:v>
                </c:pt>
                <c:pt idx="621">
                  <c:v>23003</c:v>
                </c:pt>
                <c:pt idx="622">
                  <c:v>11321</c:v>
                </c:pt>
                <c:pt idx="623">
                  <c:v>24893</c:v>
                </c:pt>
                <c:pt idx="624">
                  <c:v>9490</c:v>
                </c:pt>
                <c:pt idx="625">
                  <c:v>52832</c:v>
                </c:pt>
                <c:pt idx="626">
                  <c:v>22526</c:v>
                </c:pt>
                <c:pt idx="627">
                  <c:v>24444</c:v>
                </c:pt>
                <c:pt idx="628">
                  <c:v>11942</c:v>
                </c:pt>
                <c:pt idx="629">
                  <c:v>47782</c:v>
                </c:pt>
                <c:pt idx="630">
                  <c:v>20274</c:v>
                </c:pt>
                <c:pt idx="631">
                  <c:v>34213</c:v>
                </c:pt>
                <c:pt idx="632">
                  <c:v>19190</c:v>
                </c:pt>
                <c:pt idx="633">
                  <c:v>26481</c:v>
                </c:pt>
                <c:pt idx="634">
                  <c:v>16186</c:v>
                </c:pt>
                <c:pt idx="635">
                  <c:v>119343</c:v>
                </c:pt>
                <c:pt idx="636">
                  <c:v>44946</c:v>
                </c:pt>
                <c:pt idx="637">
                  <c:v>55406</c:v>
                </c:pt>
                <c:pt idx="638">
                  <c:v>26837</c:v>
                </c:pt>
                <c:pt idx="639">
                  <c:v>22596</c:v>
                </c:pt>
                <c:pt idx="640">
                  <c:v>12189</c:v>
                </c:pt>
                <c:pt idx="641">
                  <c:v>11624</c:v>
                </c:pt>
                <c:pt idx="642">
                  <c:v>7854</c:v>
                </c:pt>
                <c:pt idx="643">
                  <c:v>14188</c:v>
                </c:pt>
                <c:pt idx="644">
                  <c:v>7181</c:v>
                </c:pt>
                <c:pt idx="645">
                  <c:v>11738</c:v>
                </c:pt>
                <c:pt idx="646">
                  <c:v>8341</c:v>
                </c:pt>
                <c:pt idx="647">
                  <c:v>11017</c:v>
                </c:pt>
                <c:pt idx="648">
                  <c:v>6292</c:v>
                </c:pt>
                <c:pt idx="649">
                  <c:v>10013</c:v>
                </c:pt>
                <c:pt idx="650">
                  <c:v>5292</c:v>
                </c:pt>
                <c:pt idx="651">
                  <c:v>20609</c:v>
                </c:pt>
                <c:pt idx="652">
                  <c:v>12950</c:v>
                </c:pt>
                <c:pt idx="653">
                  <c:v>14862</c:v>
                </c:pt>
                <c:pt idx="654">
                  <c:v>7735</c:v>
                </c:pt>
                <c:pt idx="655">
                  <c:v>18274</c:v>
                </c:pt>
                <c:pt idx="656">
                  <c:v>10248</c:v>
                </c:pt>
                <c:pt idx="657">
                  <c:v>14811</c:v>
                </c:pt>
                <c:pt idx="658">
                  <c:v>5366</c:v>
                </c:pt>
                <c:pt idx="659">
                  <c:v>28118</c:v>
                </c:pt>
                <c:pt idx="660">
                  <c:v>12144</c:v>
                </c:pt>
                <c:pt idx="661">
                  <c:v>29075</c:v>
                </c:pt>
                <c:pt idx="662">
                  <c:v>13134</c:v>
                </c:pt>
                <c:pt idx="663">
                  <c:v>43954</c:v>
                </c:pt>
                <c:pt idx="664">
                  <c:v>22062</c:v>
                </c:pt>
                <c:pt idx="665">
                  <c:v>15062</c:v>
                </c:pt>
                <c:pt idx="666">
                  <c:v>6696</c:v>
                </c:pt>
                <c:pt idx="667">
                  <c:v>20928</c:v>
                </c:pt>
                <c:pt idx="668">
                  <c:v>12893</c:v>
                </c:pt>
                <c:pt idx="669">
                  <c:v>22288</c:v>
                </c:pt>
                <c:pt idx="670">
                  <c:v>10864</c:v>
                </c:pt>
                <c:pt idx="671">
                  <c:v>13679</c:v>
                </c:pt>
                <c:pt idx="672">
                  <c:v>6718</c:v>
                </c:pt>
                <c:pt idx="673">
                  <c:v>28114</c:v>
                </c:pt>
                <c:pt idx="674">
                  <c:v>18198</c:v>
                </c:pt>
                <c:pt idx="675">
                  <c:v>15628</c:v>
                </c:pt>
                <c:pt idx="676">
                  <c:v>9492</c:v>
                </c:pt>
                <c:pt idx="677">
                  <c:v>28778</c:v>
                </c:pt>
                <c:pt idx="678">
                  <c:v>22600</c:v>
                </c:pt>
                <c:pt idx="679">
                  <c:v>33124</c:v>
                </c:pt>
                <c:pt idx="680">
                  <c:v>29815</c:v>
                </c:pt>
                <c:pt idx="681">
                  <c:v>9795</c:v>
                </c:pt>
                <c:pt idx="682">
                  <c:v>6584</c:v>
                </c:pt>
                <c:pt idx="683">
                  <c:v>19540</c:v>
                </c:pt>
                <c:pt idx="684">
                  <c:v>15128</c:v>
                </c:pt>
                <c:pt idx="685">
                  <c:v>43083</c:v>
                </c:pt>
                <c:pt idx="686">
                  <c:v>37115</c:v>
                </c:pt>
                <c:pt idx="687">
                  <c:v>22485</c:v>
                </c:pt>
                <c:pt idx="688">
                  <c:v>18010</c:v>
                </c:pt>
                <c:pt idx="689">
                  <c:v>16957</c:v>
                </c:pt>
                <c:pt idx="690">
                  <c:v>13036</c:v>
                </c:pt>
                <c:pt idx="691">
                  <c:v>27144</c:v>
                </c:pt>
                <c:pt idx="692">
                  <c:v>16033</c:v>
                </c:pt>
                <c:pt idx="693">
                  <c:v>24581</c:v>
                </c:pt>
                <c:pt idx="694">
                  <c:v>13438</c:v>
                </c:pt>
                <c:pt idx="695">
                  <c:v>24412</c:v>
                </c:pt>
                <c:pt idx="696">
                  <c:v>13499</c:v>
                </c:pt>
                <c:pt idx="697">
                  <c:v>15841</c:v>
                </c:pt>
                <c:pt idx="698">
                  <c:v>9933</c:v>
                </c:pt>
                <c:pt idx="699">
                  <c:v>23406</c:v>
                </c:pt>
                <c:pt idx="700">
                  <c:v>31853</c:v>
                </c:pt>
                <c:pt idx="701">
                  <c:v>26863</c:v>
                </c:pt>
                <c:pt idx="702">
                  <c:v>18923</c:v>
                </c:pt>
                <c:pt idx="703">
                  <c:v>9132</c:v>
                </c:pt>
                <c:pt idx="704">
                  <c:v>7109</c:v>
                </c:pt>
                <c:pt idx="705">
                  <c:v>154411</c:v>
                </c:pt>
                <c:pt idx="706">
                  <c:v>77361</c:v>
                </c:pt>
                <c:pt idx="707">
                  <c:v>52236</c:v>
                </c:pt>
                <c:pt idx="708">
                  <c:v>39330</c:v>
                </c:pt>
                <c:pt idx="709">
                  <c:v>12223</c:v>
                </c:pt>
                <c:pt idx="710">
                  <c:v>6192</c:v>
                </c:pt>
                <c:pt idx="711">
                  <c:v>25866</c:v>
                </c:pt>
                <c:pt idx="712">
                  <c:v>17941</c:v>
                </c:pt>
                <c:pt idx="713">
                  <c:v>15925</c:v>
                </c:pt>
                <c:pt idx="714">
                  <c:v>10264</c:v>
                </c:pt>
                <c:pt idx="715">
                  <c:v>18089</c:v>
                </c:pt>
                <c:pt idx="716">
                  <c:v>18207</c:v>
                </c:pt>
                <c:pt idx="717">
                  <c:v>12051</c:v>
                </c:pt>
                <c:pt idx="718">
                  <c:v>6325</c:v>
                </c:pt>
                <c:pt idx="719">
                  <c:v>16886</c:v>
                </c:pt>
                <c:pt idx="720">
                  <c:v>8645</c:v>
                </c:pt>
                <c:pt idx="721">
                  <c:v>15165</c:v>
                </c:pt>
                <c:pt idx="722">
                  <c:v>10046</c:v>
                </c:pt>
                <c:pt idx="723">
                  <c:v>23284</c:v>
                </c:pt>
                <c:pt idx="724">
                  <c:v>13898</c:v>
                </c:pt>
                <c:pt idx="725">
                  <c:v>11945</c:v>
                </c:pt>
                <c:pt idx="726">
                  <c:v>7013</c:v>
                </c:pt>
                <c:pt idx="727">
                  <c:v>28393</c:v>
                </c:pt>
                <c:pt idx="728">
                  <c:v>15729</c:v>
                </c:pt>
                <c:pt idx="729">
                  <c:v>29019</c:v>
                </c:pt>
                <c:pt idx="730">
                  <c:v>15597</c:v>
                </c:pt>
                <c:pt idx="731">
                  <c:v>16959</c:v>
                </c:pt>
                <c:pt idx="732">
                  <c:v>11306</c:v>
                </c:pt>
                <c:pt idx="733">
                  <c:v>15079</c:v>
                </c:pt>
                <c:pt idx="734">
                  <c:v>8869</c:v>
                </c:pt>
                <c:pt idx="735">
                  <c:v>9261</c:v>
                </c:pt>
                <c:pt idx="736">
                  <c:v>6092</c:v>
                </c:pt>
                <c:pt idx="737">
                  <c:v>12688</c:v>
                </c:pt>
                <c:pt idx="738">
                  <c:v>8048</c:v>
                </c:pt>
                <c:pt idx="739">
                  <c:v>6383</c:v>
                </c:pt>
                <c:pt idx="740">
                  <c:v>4908</c:v>
                </c:pt>
                <c:pt idx="741">
                  <c:v>6591</c:v>
                </c:pt>
                <c:pt idx="742">
                  <c:v>4187</c:v>
                </c:pt>
                <c:pt idx="743">
                  <c:v>17584</c:v>
                </c:pt>
                <c:pt idx="744">
                  <c:v>9263</c:v>
                </c:pt>
                <c:pt idx="745">
                  <c:v>16448</c:v>
                </c:pt>
                <c:pt idx="746">
                  <c:v>9102</c:v>
                </c:pt>
                <c:pt idx="747">
                  <c:v>12134</c:v>
                </c:pt>
                <c:pt idx="748">
                  <c:v>6957</c:v>
                </c:pt>
                <c:pt idx="749">
                  <c:v>11380</c:v>
                </c:pt>
                <c:pt idx="750">
                  <c:v>8702</c:v>
                </c:pt>
                <c:pt idx="751">
                  <c:v>7981</c:v>
                </c:pt>
                <c:pt idx="752">
                  <c:v>4795</c:v>
                </c:pt>
                <c:pt idx="753">
                  <c:v>33392</c:v>
                </c:pt>
                <c:pt idx="754">
                  <c:v>19330</c:v>
                </c:pt>
                <c:pt idx="755">
                  <c:v>18348</c:v>
                </c:pt>
                <c:pt idx="756">
                  <c:v>10444</c:v>
                </c:pt>
                <c:pt idx="757">
                  <c:v>47032</c:v>
                </c:pt>
                <c:pt idx="758">
                  <c:v>24499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75368"/>
        <c:axId val="248575760"/>
      </c:barChart>
      <c:catAx>
        <c:axId val="248575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8575760"/>
        <c:crosses val="autoZero"/>
        <c:auto val="1"/>
        <c:lblAlgn val="ctr"/>
        <c:lblOffset val="100"/>
        <c:noMultiLvlLbl val="0"/>
      </c:catAx>
      <c:valAx>
        <c:axId val="2485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857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652461</xdr:colOff>
      <xdr:row>16</xdr:row>
      <xdr:rowOff>2381</xdr:rowOff>
    </xdr:from>
    <xdr:to>
      <xdr:col>18</xdr:col>
      <xdr:colOff>465666</xdr:colOff>
      <xdr:row>36</xdr:row>
      <xdr:rowOff>45244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634999</xdr:colOff>
      <xdr:row>37</xdr:row>
      <xdr:rowOff>9525</xdr:rowOff>
    </xdr:from>
    <xdr:to>
      <xdr:col>19</xdr:col>
      <xdr:colOff>74083</xdr:colOff>
      <xdr:row>57</xdr:row>
      <xdr:rowOff>21167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eba" refreshedDate="42855.565824884259" createdVersion="5" refreshedVersion="5" recordCount="759">
  <cacheSource type="worksheet">
    <worksheetSource ref="A1:F760" sheet="DANE"/>
  </cacheSource>
  <cacheFields count="6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Pojazdy" numFmtId="0">
      <sharedItems count="1">
        <s v="samochody osobowe"/>
      </sharedItems>
    </cacheField>
    <cacheField name="Rodzaje paliwa" numFmtId="0">
      <sharedItems count="2">
        <s v="benzyna"/>
        <s v="olej napędowy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3538" maxValue="684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9">
  <r>
    <x v="0"/>
    <x v="0"/>
    <x v="0"/>
    <x v="0"/>
    <x v="0"/>
    <n v="23941"/>
  </r>
  <r>
    <x v="1"/>
    <x v="1"/>
    <x v="0"/>
    <x v="0"/>
    <x v="0"/>
    <n v="38084"/>
  </r>
  <r>
    <x v="1"/>
    <x v="1"/>
    <x v="0"/>
    <x v="1"/>
    <x v="0"/>
    <n v="15445"/>
  </r>
  <r>
    <x v="2"/>
    <x v="2"/>
    <x v="0"/>
    <x v="0"/>
    <x v="0"/>
    <n v="48112"/>
  </r>
  <r>
    <x v="2"/>
    <x v="2"/>
    <x v="0"/>
    <x v="1"/>
    <x v="0"/>
    <n v="21154"/>
  </r>
  <r>
    <x v="3"/>
    <x v="3"/>
    <x v="0"/>
    <x v="0"/>
    <x v="0"/>
    <n v="10572"/>
  </r>
  <r>
    <x v="3"/>
    <x v="3"/>
    <x v="0"/>
    <x v="1"/>
    <x v="0"/>
    <n v="4370"/>
  </r>
  <r>
    <x v="4"/>
    <x v="4"/>
    <x v="0"/>
    <x v="0"/>
    <x v="0"/>
    <n v="209339"/>
  </r>
  <r>
    <x v="4"/>
    <x v="4"/>
    <x v="0"/>
    <x v="1"/>
    <x v="0"/>
    <n v="79152"/>
  </r>
  <r>
    <x v="5"/>
    <x v="5"/>
    <x v="0"/>
    <x v="0"/>
    <x v="0"/>
    <n v="29595"/>
  </r>
  <r>
    <x v="5"/>
    <x v="5"/>
    <x v="0"/>
    <x v="1"/>
    <x v="0"/>
    <n v="19280"/>
  </r>
  <r>
    <x v="6"/>
    <x v="6"/>
    <x v="0"/>
    <x v="0"/>
    <x v="0"/>
    <n v="19163"/>
  </r>
  <r>
    <x v="6"/>
    <x v="6"/>
    <x v="0"/>
    <x v="1"/>
    <x v="0"/>
    <n v="10105"/>
  </r>
  <r>
    <x v="7"/>
    <x v="7"/>
    <x v="0"/>
    <x v="0"/>
    <x v="0"/>
    <n v="23958"/>
  </r>
  <r>
    <x v="7"/>
    <x v="7"/>
    <x v="0"/>
    <x v="1"/>
    <x v="0"/>
    <n v="12002"/>
  </r>
  <r>
    <x v="8"/>
    <x v="8"/>
    <x v="0"/>
    <x v="0"/>
    <x v="0"/>
    <n v="30542"/>
  </r>
  <r>
    <x v="8"/>
    <x v="8"/>
    <x v="0"/>
    <x v="1"/>
    <x v="0"/>
    <n v="18070"/>
  </r>
  <r>
    <x v="9"/>
    <x v="9"/>
    <x v="0"/>
    <x v="0"/>
    <x v="0"/>
    <n v="31804"/>
  </r>
  <r>
    <x v="9"/>
    <x v="9"/>
    <x v="0"/>
    <x v="1"/>
    <x v="0"/>
    <n v="14637"/>
  </r>
  <r>
    <x v="10"/>
    <x v="10"/>
    <x v="0"/>
    <x v="0"/>
    <x v="0"/>
    <n v="19485"/>
  </r>
  <r>
    <x v="10"/>
    <x v="10"/>
    <x v="0"/>
    <x v="1"/>
    <x v="0"/>
    <n v="9185"/>
  </r>
  <r>
    <x v="11"/>
    <x v="11"/>
    <x v="0"/>
    <x v="0"/>
    <x v="0"/>
    <n v="17175"/>
  </r>
  <r>
    <x v="11"/>
    <x v="11"/>
    <x v="0"/>
    <x v="1"/>
    <x v="0"/>
    <n v="7997"/>
  </r>
  <r>
    <x v="12"/>
    <x v="12"/>
    <x v="0"/>
    <x v="0"/>
    <x v="0"/>
    <n v="13917"/>
  </r>
  <r>
    <x v="12"/>
    <x v="12"/>
    <x v="0"/>
    <x v="1"/>
    <x v="0"/>
    <n v="7446"/>
  </r>
  <r>
    <x v="13"/>
    <x v="13"/>
    <x v="0"/>
    <x v="0"/>
    <x v="0"/>
    <n v="13166"/>
  </r>
  <r>
    <x v="13"/>
    <x v="13"/>
    <x v="0"/>
    <x v="1"/>
    <x v="0"/>
    <n v="6449"/>
  </r>
  <r>
    <x v="14"/>
    <x v="14"/>
    <x v="0"/>
    <x v="0"/>
    <x v="0"/>
    <n v="37169"/>
  </r>
  <r>
    <x v="14"/>
    <x v="14"/>
    <x v="0"/>
    <x v="1"/>
    <x v="0"/>
    <n v="19315"/>
  </r>
  <r>
    <x v="15"/>
    <x v="15"/>
    <x v="0"/>
    <x v="0"/>
    <x v="0"/>
    <n v="19294"/>
  </r>
  <r>
    <x v="15"/>
    <x v="15"/>
    <x v="0"/>
    <x v="1"/>
    <x v="0"/>
    <n v="11759"/>
  </r>
  <r>
    <x v="16"/>
    <x v="16"/>
    <x v="0"/>
    <x v="0"/>
    <x v="0"/>
    <n v="13038"/>
  </r>
  <r>
    <x v="16"/>
    <x v="16"/>
    <x v="0"/>
    <x v="1"/>
    <x v="0"/>
    <n v="6646"/>
  </r>
  <r>
    <x v="17"/>
    <x v="17"/>
    <x v="0"/>
    <x v="0"/>
    <x v="0"/>
    <n v="20753"/>
  </r>
  <r>
    <x v="17"/>
    <x v="17"/>
    <x v="0"/>
    <x v="1"/>
    <x v="0"/>
    <n v="10341"/>
  </r>
  <r>
    <x v="18"/>
    <x v="18"/>
    <x v="0"/>
    <x v="0"/>
    <x v="0"/>
    <n v="31824"/>
  </r>
  <r>
    <x v="18"/>
    <x v="18"/>
    <x v="0"/>
    <x v="1"/>
    <x v="0"/>
    <n v="13697"/>
  </r>
  <r>
    <x v="19"/>
    <x v="19"/>
    <x v="0"/>
    <x v="0"/>
    <x v="0"/>
    <n v="18763"/>
  </r>
  <r>
    <x v="19"/>
    <x v="19"/>
    <x v="0"/>
    <x v="1"/>
    <x v="0"/>
    <n v="6527"/>
  </r>
  <r>
    <x v="20"/>
    <x v="20"/>
    <x v="0"/>
    <x v="0"/>
    <x v="0"/>
    <n v="26730"/>
  </r>
  <r>
    <x v="20"/>
    <x v="20"/>
    <x v="0"/>
    <x v="1"/>
    <x v="0"/>
    <n v="11272"/>
  </r>
  <r>
    <x v="21"/>
    <x v="21"/>
    <x v="0"/>
    <x v="0"/>
    <x v="0"/>
    <n v="15197"/>
  </r>
  <r>
    <x v="21"/>
    <x v="21"/>
    <x v="0"/>
    <x v="1"/>
    <x v="0"/>
    <n v="8119"/>
  </r>
  <r>
    <x v="22"/>
    <x v="22"/>
    <x v="0"/>
    <x v="0"/>
    <x v="0"/>
    <n v="12356"/>
  </r>
  <r>
    <x v="22"/>
    <x v="22"/>
    <x v="0"/>
    <x v="1"/>
    <x v="0"/>
    <n v="5564"/>
  </r>
  <r>
    <x v="23"/>
    <x v="23"/>
    <x v="0"/>
    <x v="0"/>
    <x v="0"/>
    <n v="13173"/>
  </r>
  <r>
    <x v="23"/>
    <x v="23"/>
    <x v="0"/>
    <x v="1"/>
    <x v="0"/>
    <n v="6563"/>
  </r>
  <r>
    <x v="24"/>
    <x v="24"/>
    <x v="0"/>
    <x v="0"/>
    <x v="0"/>
    <n v="16964"/>
  </r>
  <r>
    <x v="24"/>
    <x v="24"/>
    <x v="0"/>
    <x v="1"/>
    <x v="0"/>
    <n v="12510"/>
  </r>
  <r>
    <x v="25"/>
    <x v="25"/>
    <x v="0"/>
    <x v="0"/>
    <x v="0"/>
    <n v="12807"/>
  </r>
  <r>
    <x v="25"/>
    <x v="25"/>
    <x v="0"/>
    <x v="1"/>
    <x v="0"/>
    <n v="9784"/>
  </r>
  <r>
    <x v="26"/>
    <x v="26"/>
    <x v="0"/>
    <x v="0"/>
    <x v="0"/>
    <n v="28637"/>
  </r>
  <r>
    <x v="26"/>
    <x v="26"/>
    <x v="0"/>
    <x v="1"/>
    <x v="0"/>
    <n v="11556"/>
  </r>
  <r>
    <x v="27"/>
    <x v="27"/>
    <x v="0"/>
    <x v="0"/>
    <x v="0"/>
    <n v="11525"/>
  </r>
  <r>
    <x v="27"/>
    <x v="27"/>
    <x v="0"/>
    <x v="1"/>
    <x v="0"/>
    <n v="7273"/>
  </r>
  <r>
    <x v="28"/>
    <x v="28"/>
    <x v="0"/>
    <x v="0"/>
    <x v="0"/>
    <n v="8241"/>
  </r>
  <r>
    <x v="28"/>
    <x v="28"/>
    <x v="0"/>
    <x v="1"/>
    <x v="0"/>
    <n v="6738"/>
  </r>
  <r>
    <x v="29"/>
    <x v="29"/>
    <x v="0"/>
    <x v="0"/>
    <x v="0"/>
    <n v="15576"/>
  </r>
  <r>
    <x v="29"/>
    <x v="29"/>
    <x v="0"/>
    <x v="1"/>
    <x v="0"/>
    <n v="7313"/>
  </r>
  <r>
    <x v="30"/>
    <x v="30"/>
    <x v="0"/>
    <x v="0"/>
    <x v="0"/>
    <n v="22731"/>
  </r>
  <r>
    <x v="30"/>
    <x v="30"/>
    <x v="0"/>
    <x v="1"/>
    <x v="0"/>
    <n v="14939"/>
  </r>
  <r>
    <x v="31"/>
    <x v="31"/>
    <x v="0"/>
    <x v="0"/>
    <x v="0"/>
    <n v="18618"/>
  </r>
  <r>
    <x v="31"/>
    <x v="31"/>
    <x v="0"/>
    <x v="1"/>
    <x v="0"/>
    <n v="12872"/>
  </r>
  <r>
    <x v="32"/>
    <x v="32"/>
    <x v="0"/>
    <x v="0"/>
    <x v="0"/>
    <n v="16705"/>
  </r>
  <r>
    <x v="32"/>
    <x v="32"/>
    <x v="0"/>
    <x v="1"/>
    <x v="0"/>
    <n v="7509"/>
  </r>
  <r>
    <x v="33"/>
    <x v="33"/>
    <x v="0"/>
    <x v="0"/>
    <x v="0"/>
    <n v="19539"/>
  </r>
  <r>
    <x v="33"/>
    <x v="33"/>
    <x v="0"/>
    <x v="1"/>
    <x v="0"/>
    <n v="11543"/>
  </r>
  <r>
    <x v="34"/>
    <x v="34"/>
    <x v="0"/>
    <x v="0"/>
    <x v="0"/>
    <n v="10543"/>
  </r>
  <r>
    <x v="34"/>
    <x v="34"/>
    <x v="0"/>
    <x v="1"/>
    <x v="0"/>
    <n v="7784"/>
  </r>
  <r>
    <x v="35"/>
    <x v="35"/>
    <x v="0"/>
    <x v="0"/>
    <x v="0"/>
    <n v="11683"/>
  </r>
  <r>
    <x v="35"/>
    <x v="35"/>
    <x v="0"/>
    <x v="1"/>
    <x v="0"/>
    <n v="5066"/>
  </r>
  <r>
    <x v="36"/>
    <x v="36"/>
    <x v="0"/>
    <x v="0"/>
    <x v="0"/>
    <n v="16471"/>
  </r>
  <r>
    <x v="36"/>
    <x v="36"/>
    <x v="0"/>
    <x v="1"/>
    <x v="0"/>
    <n v="8395"/>
  </r>
  <r>
    <x v="37"/>
    <x v="37"/>
    <x v="0"/>
    <x v="0"/>
    <x v="0"/>
    <n v="11539"/>
  </r>
  <r>
    <x v="37"/>
    <x v="37"/>
    <x v="0"/>
    <x v="1"/>
    <x v="0"/>
    <n v="5031"/>
  </r>
  <r>
    <x v="38"/>
    <x v="38"/>
    <x v="0"/>
    <x v="0"/>
    <x v="0"/>
    <n v="14800"/>
  </r>
  <r>
    <x v="38"/>
    <x v="38"/>
    <x v="0"/>
    <x v="1"/>
    <x v="0"/>
    <n v="6593"/>
  </r>
  <r>
    <x v="39"/>
    <x v="39"/>
    <x v="0"/>
    <x v="0"/>
    <x v="0"/>
    <n v="34559"/>
  </r>
  <r>
    <x v="39"/>
    <x v="39"/>
    <x v="0"/>
    <x v="1"/>
    <x v="0"/>
    <n v="20681"/>
  </r>
  <r>
    <x v="40"/>
    <x v="40"/>
    <x v="0"/>
    <x v="0"/>
    <x v="0"/>
    <n v="11281"/>
  </r>
  <r>
    <x v="40"/>
    <x v="40"/>
    <x v="0"/>
    <x v="1"/>
    <x v="0"/>
    <n v="5599"/>
  </r>
  <r>
    <x v="41"/>
    <x v="41"/>
    <x v="0"/>
    <x v="0"/>
    <x v="0"/>
    <n v="6340"/>
  </r>
  <r>
    <x v="41"/>
    <x v="41"/>
    <x v="0"/>
    <x v="1"/>
    <x v="0"/>
    <n v="5242"/>
  </r>
  <r>
    <x v="42"/>
    <x v="42"/>
    <x v="0"/>
    <x v="0"/>
    <x v="0"/>
    <n v="47055"/>
  </r>
  <r>
    <x v="42"/>
    <x v="42"/>
    <x v="0"/>
    <x v="1"/>
    <x v="0"/>
    <n v="28692"/>
  </r>
  <r>
    <x v="43"/>
    <x v="43"/>
    <x v="0"/>
    <x v="0"/>
    <x v="0"/>
    <n v="684795"/>
  </r>
  <r>
    <x v="43"/>
    <x v="43"/>
    <x v="0"/>
    <x v="1"/>
    <x v="0"/>
    <n v="354186"/>
  </r>
  <r>
    <x v="44"/>
    <x v="44"/>
    <x v="0"/>
    <x v="0"/>
    <x v="0"/>
    <n v="26406"/>
  </r>
  <r>
    <x v="44"/>
    <x v="44"/>
    <x v="0"/>
    <x v="1"/>
    <x v="0"/>
    <n v="17163"/>
  </r>
  <r>
    <x v="45"/>
    <x v="45"/>
    <x v="0"/>
    <x v="0"/>
    <x v="0"/>
    <n v="31283"/>
  </r>
  <r>
    <x v="45"/>
    <x v="45"/>
    <x v="0"/>
    <x v="1"/>
    <x v="0"/>
    <n v="16811"/>
  </r>
  <r>
    <x v="46"/>
    <x v="46"/>
    <x v="0"/>
    <x v="0"/>
    <x v="0"/>
    <n v="39569"/>
  </r>
  <r>
    <x v="46"/>
    <x v="46"/>
    <x v="0"/>
    <x v="1"/>
    <x v="0"/>
    <n v="21743"/>
  </r>
  <r>
    <x v="47"/>
    <x v="47"/>
    <x v="0"/>
    <x v="0"/>
    <x v="0"/>
    <n v="26377"/>
  </r>
  <r>
    <x v="47"/>
    <x v="47"/>
    <x v="0"/>
    <x v="1"/>
    <x v="0"/>
    <n v="13635"/>
  </r>
  <r>
    <x v="48"/>
    <x v="48"/>
    <x v="0"/>
    <x v="0"/>
    <x v="0"/>
    <n v="36437"/>
  </r>
  <r>
    <x v="48"/>
    <x v="48"/>
    <x v="0"/>
    <x v="1"/>
    <x v="0"/>
    <n v="18230"/>
  </r>
  <r>
    <x v="49"/>
    <x v="49"/>
    <x v="0"/>
    <x v="0"/>
    <x v="0"/>
    <n v="62115"/>
  </r>
  <r>
    <x v="49"/>
    <x v="49"/>
    <x v="0"/>
    <x v="1"/>
    <x v="0"/>
    <n v="35839"/>
  </r>
  <r>
    <x v="50"/>
    <x v="50"/>
    <x v="0"/>
    <x v="0"/>
    <x v="0"/>
    <n v="28034"/>
  </r>
  <r>
    <x v="50"/>
    <x v="50"/>
    <x v="0"/>
    <x v="1"/>
    <x v="0"/>
    <n v="13985"/>
  </r>
  <r>
    <x v="51"/>
    <x v="51"/>
    <x v="0"/>
    <x v="0"/>
    <x v="0"/>
    <n v="37811"/>
  </r>
  <r>
    <x v="51"/>
    <x v="51"/>
    <x v="0"/>
    <x v="1"/>
    <x v="0"/>
    <n v="15896"/>
  </r>
  <r>
    <x v="52"/>
    <x v="52"/>
    <x v="0"/>
    <x v="0"/>
    <x v="0"/>
    <n v="51568"/>
  </r>
  <r>
    <x v="52"/>
    <x v="52"/>
    <x v="0"/>
    <x v="1"/>
    <x v="0"/>
    <n v="27215"/>
  </r>
  <r>
    <x v="53"/>
    <x v="53"/>
    <x v="0"/>
    <x v="0"/>
    <x v="0"/>
    <n v="55704"/>
  </r>
  <r>
    <x v="53"/>
    <x v="53"/>
    <x v="0"/>
    <x v="1"/>
    <x v="0"/>
    <n v="26145"/>
  </r>
  <r>
    <x v="54"/>
    <x v="54"/>
    <x v="0"/>
    <x v="0"/>
    <x v="0"/>
    <n v="31810"/>
  </r>
  <r>
    <x v="54"/>
    <x v="54"/>
    <x v="0"/>
    <x v="1"/>
    <x v="0"/>
    <n v="12881"/>
  </r>
  <r>
    <x v="55"/>
    <x v="55"/>
    <x v="0"/>
    <x v="0"/>
    <x v="0"/>
    <n v="43658"/>
  </r>
  <r>
    <x v="55"/>
    <x v="55"/>
    <x v="0"/>
    <x v="1"/>
    <x v="0"/>
    <n v="26540"/>
  </r>
  <r>
    <x v="56"/>
    <x v="56"/>
    <x v="0"/>
    <x v="0"/>
    <x v="0"/>
    <n v="29633"/>
  </r>
  <r>
    <x v="56"/>
    <x v="56"/>
    <x v="0"/>
    <x v="1"/>
    <x v="0"/>
    <n v="11504"/>
  </r>
  <r>
    <x v="57"/>
    <x v="57"/>
    <x v="0"/>
    <x v="0"/>
    <x v="0"/>
    <n v="16056"/>
  </r>
  <r>
    <x v="57"/>
    <x v="57"/>
    <x v="0"/>
    <x v="1"/>
    <x v="0"/>
    <n v="9280"/>
  </r>
  <r>
    <x v="58"/>
    <x v="58"/>
    <x v="0"/>
    <x v="0"/>
    <x v="0"/>
    <n v="22962"/>
  </r>
  <r>
    <x v="58"/>
    <x v="58"/>
    <x v="0"/>
    <x v="1"/>
    <x v="0"/>
    <n v="17222"/>
  </r>
  <r>
    <x v="59"/>
    <x v="59"/>
    <x v="0"/>
    <x v="0"/>
    <x v="0"/>
    <n v="9258"/>
  </r>
  <r>
    <x v="59"/>
    <x v="59"/>
    <x v="0"/>
    <x v="1"/>
    <x v="0"/>
    <n v="8069"/>
  </r>
  <r>
    <x v="60"/>
    <x v="60"/>
    <x v="0"/>
    <x v="0"/>
    <x v="0"/>
    <n v="26947"/>
  </r>
  <r>
    <x v="60"/>
    <x v="60"/>
    <x v="0"/>
    <x v="1"/>
    <x v="0"/>
    <n v="19235"/>
  </r>
  <r>
    <x v="61"/>
    <x v="61"/>
    <x v="0"/>
    <x v="0"/>
    <x v="0"/>
    <n v="9684"/>
  </r>
  <r>
    <x v="61"/>
    <x v="61"/>
    <x v="0"/>
    <x v="1"/>
    <x v="0"/>
    <n v="6557"/>
  </r>
  <r>
    <x v="62"/>
    <x v="62"/>
    <x v="0"/>
    <x v="0"/>
    <x v="0"/>
    <n v="21136"/>
  </r>
  <r>
    <x v="62"/>
    <x v="62"/>
    <x v="0"/>
    <x v="1"/>
    <x v="0"/>
    <n v="13294"/>
  </r>
  <r>
    <x v="63"/>
    <x v="63"/>
    <x v="0"/>
    <x v="0"/>
    <x v="0"/>
    <n v="14002"/>
  </r>
  <r>
    <x v="63"/>
    <x v="63"/>
    <x v="0"/>
    <x v="1"/>
    <x v="0"/>
    <n v="9181"/>
  </r>
  <r>
    <x v="64"/>
    <x v="64"/>
    <x v="0"/>
    <x v="0"/>
    <x v="0"/>
    <n v="18386"/>
  </r>
  <r>
    <x v="64"/>
    <x v="64"/>
    <x v="0"/>
    <x v="1"/>
    <x v="0"/>
    <n v="9524"/>
  </r>
  <r>
    <x v="65"/>
    <x v="65"/>
    <x v="0"/>
    <x v="0"/>
    <x v="0"/>
    <n v="16691"/>
  </r>
  <r>
    <x v="65"/>
    <x v="65"/>
    <x v="0"/>
    <x v="1"/>
    <x v="0"/>
    <n v="12648"/>
  </r>
  <r>
    <x v="66"/>
    <x v="66"/>
    <x v="0"/>
    <x v="0"/>
    <x v="0"/>
    <n v="18447"/>
  </r>
  <r>
    <x v="66"/>
    <x v="66"/>
    <x v="0"/>
    <x v="1"/>
    <x v="0"/>
    <n v="16917"/>
  </r>
  <r>
    <x v="67"/>
    <x v="67"/>
    <x v="0"/>
    <x v="0"/>
    <x v="0"/>
    <n v="94506"/>
  </r>
  <r>
    <x v="67"/>
    <x v="67"/>
    <x v="0"/>
    <x v="1"/>
    <x v="0"/>
    <n v="42795"/>
  </r>
  <r>
    <x v="68"/>
    <x v="68"/>
    <x v="0"/>
    <x v="0"/>
    <x v="0"/>
    <n v="15469"/>
  </r>
  <r>
    <x v="68"/>
    <x v="68"/>
    <x v="0"/>
    <x v="1"/>
    <x v="0"/>
    <n v="6925"/>
  </r>
  <r>
    <x v="69"/>
    <x v="69"/>
    <x v="0"/>
    <x v="0"/>
    <x v="0"/>
    <n v="38225"/>
  </r>
  <r>
    <x v="69"/>
    <x v="69"/>
    <x v="0"/>
    <x v="1"/>
    <x v="0"/>
    <n v="20609"/>
  </r>
  <r>
    <x v="70"/>
    <x v="70"/>
    <x v="0"/>
    <x v="0"/>
    <x v="0"/>
    <n v="14969"/>
  </r>
  <r>
    <x v="70"/>
    <x v="70"/>
    <x v="0"/>
    <x v="1"/>
    <x v="0"/>
    <n v="6301"/>
  </r>
  <r>
    <x v="71"/>
    <x v="71"/>
    <x v="0"/>
    <x v="0"/>
    <x v="0"/>
    <n v="40946"/>
  </r>
  <r>
    <x v="71"/>
    <x v="71"/>
    <x v="0"/>
    <x v="1"/>
    <x v="0"/>
    <n v="18355"/>
  </r>
  <r>
    <x v="72"/>
    <x v="72"/>
    <x v="0"/>
    <x v="0"/>
    <x v="0"/>
    <n v="259968"/>
  </r>
  <r>
    <x v="72"/>
    <x v="72"/>
    <x v="0"/>
    <x v="1"/>
    <x v="0"/>
    <n v="113374"/>
  </r>
  <r>
    <x v="73"/>
    <x v="73"/>
    <x v="0"/>
    <x v="0"/>
    <x v="0"/>
    <n v="24804"/>
  </r>
  <r>
    <x v="73"/>
    <x v="73"/>
    <x v="0"/>
    <x v="1"/>
    <x v="0"/>
    <n v="18790"/>
  </r>
  <r>
    <x v="74"/>
    <x v="74"/>
    <x v="0"/>
    <x v="0"/>
    <x v="0"/>
    <n v="33026"/>
  </r>
  <r>
    <x v="74"/>
    <x v="74"/>
    <x v="0"/>
    <x v="1"/>
    <x v="0"/>
    <n v="24946"/>
  </r>
  <r>
    <x v="75"/>
    <x v="75"/>
    <x v="0"/>
    <x v="0"/>
    <x v="0"/>
    <n v="29725"/>
  </r>
  <r>
    <x v="75"/>
    <x v="75"/>
    <x v="0"/>
    <x v="1"/>
    <x v="0"/>
    <n v="36957"/>
  </r>
  <r>
    <x v="76"/>
    <x v="76"/>
    <x v="0"/>
    <x v="0"/>
    <x v="0"/>
    <n v="18544"/>
  </r>
  <r>
    <x v="76"/>
    <x v="76"/>
    <x v="0"/>
    <x v="1"/>
    <x v="0"/>
    <n v="14275"/>
  </r>
  <r>
    <x v="77"/>
    <x v="77"/>
    <x v="0"/>
    <x v="0"/>
    <x v="0"/>
    <n v="40533"/>
  </r>
  <r>
    <x v="77"/>
    <x v="77"/>
    <x v="0"/>
    <x v="1"/>
    <x v="0"/>
    <n v="17612"/>
  </r>
  <r>
    <x v="78"/>
    <x v="78"/>
    <x v="0"/>
    <x v="0"/>
    <x v="0"/>
    <n v="34551"/>
  </r>
  <r>
    <x v="78"/>
    <x v="78"/>
    <x v="0"/>
    <x v="1"/>
    <x v="0"/>
    <n v="18815"/>
  </r>
  <r>
    <x v="79"/>
    <x v="79"/>
    <x v="0"/>
    <x v="0"/>
    <x v="0"/>
    <n v="50380"/>
  </r>
  <r>
    <x v="79"/>
    <x v="79"/>
    <x v="0"/>
    <x v="1"/>
    <x v="0"/>
    <n v="20733"/>
  </r>
  <r>
    <x v="80"/>
    <x v="80"/>
    <x v="0"/>
    <x v="0"/>
    <x v="0"/>
    <n v="47405"/>
  </r>
  <r>
    <x v="80"/>
    <x v="80"/>
    <x v="0"/>
    <x v="1"/>
    <x v="0"/>
    <n v="22775"/>
  </r>
  <r>
    <x v="81"/>
    <x v="81"/>
    <x v="0"/>
    <x v="0"/>
    <x v="0"/>
    <n v="16064"/>
  </r>
  <r>
    <x v="81"/>
    <x v="81"/>
    <x v="0"/>
    <x v="1"/>
    <x v="0"/>
    <n v="14496"/>
  </r>
  <r>
    <x v="82"/>
    <x v="82"/>
    <x v="0"/>
    <x v="0"/>
    <x v="0"/>
    <n v="9484"/>
  </r>
  <r>
    <x v="82"/>
    <x v="82"/>
    <x v="0"/>
    <x v="1"/>
    <x v="0"/>
    <n v="9382"/>
  </r>
  <r>
    <x v="83"/>
    <x v="83"/>
    <x v="0"/>
    <x v="0"/>
    <x v="0"/>
    <n v="35301"/>
  </r>
  <r>
    <x v="83"/>
    <x v="83"/>
    <x v="0"/>
    <x v="1"/>
    <x v="0"/>
    <n v="29258"/>
  </r>
  <r>
    <x v="84"/>
    <x v="84"/>
    <x v="0"/>
    <x v="0"/>
    <x v="0"/>
    <n v="21313"/>
  </r>
  <r>
    <x v="84"/>
    <x v="84"/>
    <x v="0"/>
    <x v="1"/>
    <x v="0"/>
    <n v="12644"/>
  </r>
  <r>
    <x v="85"/>
    <x v="85"/>
    <x v="0"/>
    <x v="0"/>
    <x v="0"/>
    <n v="27516"/>
  </r>
  <r>
    <x v="85"/>
    <x v="85"/>
    <x v="0"/>
    <x v="1"/>
    <x v="0"/>
    <n v="26919"/>
  </r>
  <r>
    <x v="86"/>
    <x v="86"/>
    <x v="0"/>
    <x v="0"/>
    <x v="0"/>
    <n v="22860"/>
  </r>
  <r>
    <x v="86"/>
    <x v="86"/>
    <x v="0"/>
    <x v="1"/>
    <x v="0"/>
    <n v="12760"/>
  </r>
  <r>
    <x v="87"/>
    <x v="87"/>
    <x v="0"/>
    <x v="0"/>
    <x v="0"/>
    <n v="13886"/>
  </r>
  <r>
    <x v="87"/>
    <x v="87"/>
    <x v="0"/>
    <x v="1"/>
    <x v="0"/>
    <n v="10297"/>
  </r>
  <r>
    <x v="88"/>
    <x v="88"/>
    <x v="0"/>
    <x v="0"/>
    <x v="0"/>
    <n v="55400"/>
  </r>
  <r>
    <x v="88"/>
    <x v="88"/>
    <x v="0"/>
    <x v="1"/>
    <x v="0"/>
    <n v="24523"/>
  </r>
  <r>
    <x v="89"/>
    <x v="89"/>
    <x v="0"/>
    <x v="0"/>
    <x v="0"/>
    <n v="55899"/>
  </r>
  <r>
    <x v="89"/>
    <x v="89"/>
    <x v="0"/>
    <x v="1"/>
    <x v="0"/>
    <n v="29648"/>
  </r>
  <r>
    <x v="90"/>
    <x v="90"/>
    <x v="0"/>
    <x v="0"/>
    <x v="0"/>
    <n v="42520"/>
  </r>
  <r>
    <x v="90"/>
    <x v="90"/>
    <x v="0"/>
    <x v="1"/>
    <x v="0"/>
    <n v="22028"/>
  </r>
  <r>
    <x v="91"/>
    <x v="91"/>
    <x v="0"/>
    <x v="0"/>
    <x v="0"/>
    <n v="58624"/>
  </r>
  <r>
    <x v="91"/>
    <x v="91"/>
    <x v="0"/>
    <x v="1"/>
    <x v="0"/>
    <n v="28281"/>
  </r>
  <r>
    <x v="92"/>
    <x v="92"/>
    <x v="0"/>
    <x v="0"/>
    <x v="0"/>
    <n v="26442"/>
  </r>
  <r>
    <x v="92"/>
    <x v="92"/>
    <x v="0"/>
    <x v="1"/>
    <x v="0"/>
    <n v="11895"/>
  </r>
  <r>
    <x v="93"/>
    <x v="93"/>
    <x v="0"/>
    <x v="0"/>
    <x v="0"/>
    <n v="41745"/>
  </r>
  <r>
    <x v="93"/>
    <x v="93"/>
    <x v="0"/>
    <x v="1"/>
    <x v="0"/>
    <n v="18074"/>
  </r>
  <r>
    <x v="94"/>
    <x v="94"/>
    <x v="0"/>
    <x v="0"/>
    <x v="0"/>
    <n v="49819"/>
  </r>
  <r>
    <x v="94"/>
    <x v="94"/>
    <x v="0"/>
    <x v="1"/>
    <x v="0"/>
    <n v="15642"/>
  </r>
  <r>
    <x v="95"/>
    <x v="95"/>
    <x v="0"/>
    <x v="0"/>
    <x v="0"/>
    <n v="17722"/>
  </r>
  <r>
    <x v="95"/>
    <x v="95"/>
    <x v="0"/>
    <x v="1"/>
    <x v="0"/>
    <n v="6013"/>
  </r>
  <r>
    <x v="96"/>
    <x v="96"/>
    <x v="0"/>
    <x v="0"/>
    <x v="0"/>
    <n v="45703"/>
  </r>
  <r>
    <x v="96"/>
    <x v="96"/>
    <x v="0"/>
    <x v="1"/>
    <x v="0"/>
    <n v="18783"/>
  </r>
  <r>
    <x v="97"/>
    <x v="97"/>
    <x v="0"/>
    <x v="0"/>
    <x v="0"/>
    <n v="32016"/>
  </r>
  <r>
    <x v="97"/>
    <x v="97"/>
    <x v="0"/>
    <x v="1"/>
    <x v="0"/>
    <n v="13107"/>
  </r>
  <r>
    <x v="98"/>
    <x v="98"/>
    <x v="0"/>
    <x v="0"/>
    <x v="0"/>
    <n v="28933"/>
  </r>
  <r>
    <x v="98"/>
    <x v="98"/>
    <x v="0"/>
    <x v="1"/>
    <x v="0"/>
    <n v="10131"/>
  </r>
  <r>
    <x v="99"/>
    <x v="99"/>
    <x v="0"/>
    <x v="0"/>
    <x v="0"/>
    <n v="66843"/>
  </r>
  <r>
    <x v="99"/>
    <x v="99"/>
    <x v="0"/>
    <x v="1"/>
    <x v="0"/>
    <n v="28657"/>
  </r>
  <r>
    <x v="100"/>
    <x v="100"/>
    <x v="0"/>
    <x v="0"/>
    <x v="0"/>
    <n v="39799"/>
  </r>
  <r>
    <x v="100"/>
    <x v="100"/>
    <x v="0"/>
    <x v="1"/>
    <x v="0"/>
    <n v="15859"/>
  </r>
  <r>
    <x v="101"/>
    <x v="101"/>
    <x v="0"/>
    <x v="0"/>
    <x v="0"/>
    <n v="71281"/>
  </r>
  <r>
    <x v="101"/>
    <x v="101"/>
    <x v="0"/>
    <x v="1"/>
    <x v="0"/>
    <n v="27923"/>
  </r>
  <r>
    <x v="102"/>
    <x v="102"/>
    <x v="0"/>
    <x v="0"/>
    <x v="0"/>
    <n v="52447"/>
  </r>
  <r>
    <x v="102"/>
    <x v="102"/>
    <x v="0"/>
    <x v="1"/>
    <x v="0"/>
    <n v="17615"/>
  </r>
  <r>
    <x v="103"/>
    <x v="103"/>
    <x v="0"/>
    <x v="0"/>
    <x v="0"/>
    <n v="30285"/>
  </r>
  <r>
    <x v="103"/>
    <x v="103"/>
    <x v="0"/>
    <x v="1"/>
    <x v="0"/>
    <n v="10037"/>
  </r>
  <r>
    <x v="104"/>
    <x v="104"/>
    <x v="0"/>
    <x v="0"/>
    <x v="0"/>
    <n v="122367"/>
  </r>
  <r>
    <x v="104"/>
    <x v="104"/>
    <x v="0"/>
    <x v="1"/>
    <x v="0"/>
    <n v="50391"/>
  </r>
  <r>
    <x v="105"/>
    <x v="105"/>
    <x v="0"/>
    <x v="0"/>
    <x v="0"/>
    <n v="22982"/>
  </r>
  <r>
    <x v="105"/>
    <x v="105"/>
    <x v="0"/>
    <x v="1"/>
    <x v="0"/>
    <n v="10194"/>
  </r>
  <r>
    <x v="106"/>
    <x v="106"/>
    <x v="0"/>
    <x v="0"/>
    <x v="0"/>
    <n v="42335"/>
  </r>
  <r>
    <x v="106"/>
    <x v="106"/>
    <x v="0"/>
    <x v="1"/>
    <x v="0"/>
    <n v="13887"/>
  </r>
  <r>
    <x v="107"/>
    <x v="107"/>
    <x v="0"/>
    <x v="0"/>
    <x v="0"/>
    <n v="21202"/>
  </r>
  <r>
    <x v="107"/>
    <x v="107"/>
    <x v="0"/>
    <x v="1"/>
    <x v="0"/>
    <n v="6953"/>
  </r>
  <r>
    <x v="108"/>
    <x v="108"/>
    <x v="0"/>
    <x v="0"/>
    <x v="0"/>
    <n v="14850"/>
  </r>
  <r>
    <x v="108"/>
    <x v="108"/>
    <x v="0"/>
    <x v="1"/>
    <x v="0"/>
    <n v="4585"/>
  </r>
  <r>
    <x v="109"/>
    <x v="109"/>
    <x v="0"/>
    <x v="0"/>
    <x v="0"/>
    <n v="32686"/>
  </r>
  <r>
    <x v="109"/>
    <x v="109"/>
    <x v="0"/>
    <x v="1"/>
    <x v="0"/>
    <n v="13652"/>
  </r>
  <r>
    <x v="110"/>
    <x v="110"/>
    <x v="0"/>
    <x v="0"/>
    <x v="0"/>
    <n v="27239"/>
  </r>
  <r>
    <x v="110"/>
    <x v="110"/>
    <x v="0"/>
    <x v="1"/>
    <x v="0"/>
    <n v="11088"/>
  </r>
  <r>
    <x v="111"/>
    <x v="111"/>
    <x v="0"/>
    <x v="0"/>
    <x v="0"/>
    <n v="52200"/>
  </r>
  <r>
    <x v="111"/>
    <x v="111"/>
    <x v="0"/>
    <x v="1"/>
    <x v="0"/>
    <n v="21335"/>
  </r>
  <r>
    <x v="112"/>
    <x v="112"/>
    <x v="0"/>
    <x v="0"/>
    <x v="0"/>
    <n v="26961"/>
  </r>
  <r>
    <x v="112"/>
    <x v="112"/>
    <x v="0"/>
    <x v="1"/>
    <x v="0"/>
    <n v="11185"/>
  </r>
  <r>
    <x v="113"/>
    <x v="113"/>
    <x v="0"/>
    <x v="0"/>
    <x v="0"/>
    <n v="44806"/>
  </r>
  <r>
    <x v="113"/>
    <x v="113"/>
    <x v="0"/>
    <x v="1"/>
    <x v="0"/>
    <n v="18270"/>
  </r>
  <r>
    <x v="114"/>
    <x v="114"/>
    <x v="0"/>
    <x v="0"/>
    <x v="0"/>
    <n v="19571"/>
  </r>
  <r>
    <x v="114"/>
    <x v="114"/>
    <x v="0"/>
    <x v="1"/>
    <x v="0"/>
    <n v="8873"/>
  </r>
  <r>
    <x v="115"/>
    <x v="115"/>
    <x v="0"/>
    <x v="0"/>
    <x v="0"/>
    <n v="50382"/>
  </r>
  <r>
    <x v="115"/>
    <x v="115"/>
    <x v="0"/>
    <x v="1"/>
    <x v="0"/>
    <n v="19695"/>
  </r>
  <r>
    <x v="116"/>
    <x v="116"/>
    <x v="0"/>
    <x v="0"/>
    <x v="0"/>
    <n v="30260"/>
  </r>
  <r>
    <x v="116"/>
    <x v="116"/>
    <x v="0"/>
    <x v="1"/>
    <x v="0"/>
    <n v="15984"/>
  </r>
  <r>
    <x v="117"/>
    <x v="117"/>
    <x v="0"/>
    <x v="0"/>
    <x v="0"/>
    <n v="39654"/>
  </r>
  <r>
    <x v="117"/>
    <x v="117"/>
    <x v="0"/>
    <x v="1"/>
    <x v="0"/>
    <n v="16878"/>
  </r>
  <r>
    <x v="118"/>
    <x v="118"/>
    <x v="0"/>
    <x v="0"/>
    <x v="0"/>
    <n v="27206"/>
  </r>
  <r>
    <x v="118"/>
    <x v="118"/>
    <x v="0"/>
    <x v="1"/>
    <x v="0"/>
    <n v="12194"/>
  </r>
  <r>
    <x v="119"/>
    <x v="119"/>
    <x v="0"/>
    <x v="0"/>
    <x v="0"/>
    <n v="67398"/>
  </r>
  <r>
    <x v="119"/>
    <x v="119"/>
    <x v="0"/>
    <x v="1"/>
    <x v="0"/>
    <n v="23864"/>
  </r>
  <r>
    <x v="120"/>
    <x v="120"/>
    <x v="0"/>
    <x v="0"/>
    <x v="0"/>
    <n v="32551"/>
  </r>
  <r>
    <x v="120"/>
    <x v="120"/>
    <x v="0"/>
    <x v="1"/>
    <x v="0"/>
    <n v="14351"/>
  </r>
  <r>
    <x v="121"/>
    <x v="121"/>
    <x v="0"/>
    <x v="0"/>
    <x v="0"/>
    <n v="36853"/>
  </r>
  <r>
    <x v="121"/>
    <x v="121"/>
    <x v="0"/>
    <x v="1"/>
    <x v="0"/>
    <n v="17655"/>
  </r>
  <r>
    <x v="122"/>
    <x v="122"/>
    <x v="0"/>
    <x v="0"/>
    <x v="0"/>
    <n v="18780"/>
  </r>
  <r>
    <x v="122"/>
    <x v="122"/>
    <x v="0"/>
    <x v="1"/>
    <x v="0"/>
    <n v="8713"/>
  </r>
  <r>
    <x v="123"/>
    <x v="123"/>
    <x v="0"/>
    <x v="0"/>
    <x v="0"/>
    <n v="38093"/>
  </r>
  <r>
    <x v="123"/>
    <x v="123"/>
    <x v="0"/>
    <x v="1"/>
    <x v="0"/>
    <n v="18390"/>
  </r>
  <r>
    <x v="124"/>
    <x v="124"/>
    <x v="0"/>
    <x v="0"/>
    <x v="0"/>
    <n v="28577"/>
  </r>
  <r>
    <x v="124"/>
    <x v="124"/>
    <x v="0"/>
    <x v="1"/>
    <x v="0"/>
    <n v="23208"/>
  </r>
  <r>
    <x v="125"/>
    <x v="125"/>
    <x v="0"/>
    <x v="0"/>
    <x v="0"/>
    <n v="9732"/>
  </r>
  <r>
    <x v="125"/>
    <x v="125"/>
    <x v="0"/>
    <x v="1"/>
    <x v="0"/>
    <n v="6687"/>
  </r>
  <r>
    <x v="126"/>
    <x v="126"/>
    <x v="0"/>
    <x v="0"/>
    <x v="0"/>
    <n v="15112"/>
  </r>
  <r>
    <x v="126"/>
    <x v="126"/>
    <x v="0"/>
    <x v="1"/>
    <x v="0"/>
    <n v="10548"/>
  </r>
  <r>
    <x v="127"/>
    <x v="127"/>
    <x v="0"/>
    <x v="0"/>
    <x v="0"/>
    <n v="11786"/>
  </r>
  <r>
    <x v="127"/>
    <x v="127"/>
    <x v="0"/>
    <x v="1"/>
    <x v="0"/>
    <n v="7225"/>
  </r>
  <r>
    <x v="128"/>
    <x v="128"/>
    <x v="0"/>
    <x v="0"/>
    <x v="0"/>
    <n v="14005"/>
  </r>
  <r>
    <x v="128"/>
    <x v="128"/>
    <x v="0"/>
    <x v="1"/>
    <x v="0"/>
    <n v="11777"/>
  </r>
  <r>
    <x v="129"/>
    <x v="129"/>
    <x v="0"/>
    <x v="0"/>
    <x v="0"/>
    <n v="23205"/>
  </r>
  <r>
    <x v="129"/>
    <x v="129"/>
    <x v="0"/>
    <x v="1"/>
    <x v="0"/>
    <n v="17019"/>
  </r>
  <r>
    <x v="130"/>
    <x v="130"/>
    <x v="0"/>
    <x v="0"/>
    <x v="0"/>
    <n v="20404"/>
  </r>
  <r>
    <x v="130"/>
    <x v="130"/>
    <x v="0"/>
    <x v="1"/>
    <x v="0"/>
    <n v="15098"/>
  </r>
  <r>
    <x v="131"/>
    <x v="131"/>
    <x v="0"/>
    <x v="0"/>
    <x v="0"/>
    <n v="14369"/>
  </r>
  <r>
    <x v="131"/>
    <x v="131"/>
    <x v="0"/>
    <x v="1"/>
    <x v="0"/>
    <n v="10870"/>
  </r>
  <r>
    <x v="132"/>
    <x v="132"/>
    <x v="0"/>
    <x v="0"/>
    <x v="0"/>
    <n v="15306"/>
  </r>
  <r>
    <x v="132"/>
    <x v="132"/>
    <x v="0"/>
    <x v="1"/>
    <x v="0"/>
    <n v="9187"/>
  </r>
  <r>
    <x v="133"/>
    <x v="9"/>
    <x v="0"/>
    <x v="0"/>
    <x v="0"/>
    <n v="20900"/>
  </r>
  <r>
    <x v="133"/>
    <x v="9"/>
    <x v="0"/>
    <x v="1"/>
    <x v="0"/>
    <n v="16050"/>
  </r>
  <r>
    <x v="134"/>
    <x v="133"/>
    <x v="0"/>
    <x v="0"/>
    <x v="0"/>
    <n v="23766"/>
  </r>
  <r>
    <x v="134"/>
    <x v="133"/>
    <x v="0"/>
    <x v="1"/>
    <x v="0"/>
    <n v="18473"/>
  </r>
  <r>
    <x v="135"/>
    <x v="134"/>
    <x v="0"/>
    <x v="0"/>
    <x v="0"/>
    <n v="15739"/>
  </r>
  <r>
    <x v="135"/>
    <x v="134"/>
    <x v="0"/>
    <x v="1"/>
    <x v="0"/>
    <n v="10105"/>
  </r>
  <r>
    <x v="136"/>
    <x v="135"/>
    <x v="0"/>
    <x v="0"/>
    <x v="0"/>
    <n v="14339"/>
  </r>
  <r>
    <x v="136"/>
    <x v="135"/>
    <x v="0"/>
    <x v="1"/>
    <x v="0"/>
    <n v="9231"/>
  </r>
  <r>
    <x v="137"/>
    <x v="136"/>
    <x v="0"/>
    <x v="0"/>
    <x v="0"/>
    <n v="19883"/>
  </r>
  <r>
    <x v="137"/>
    <x v="136"/>
    <x v="0"/>
    <x v="1"/>
    <x v="0"/>
    <n v="12198"/>
  </r>
  <r>
    <x v="138"/>
    <x v="137"/>
    <x v="0"/>
    <x v="0"/>
    <x v="0"/>
    <n v="44307"/>
  </r>
  <r>
    <x v="138"/>
    <x v="137"/>
    <x v="0"/>
    <x v="1"/>
    <x v="0"/>
    <n v="23736"/>
  </r>
  <r>
    <x v="139"/>
    <x v="138"/>
    <x v="0"/>
    <x v="0"/>
    <x v="0"/>
    <n v="15811"/>
  </r>
  <r>
    <x v="139"/>
    <x v="138"/>
    <x v="0"/>
    <x v="1"/>
    <x v="0"/>
    <n v="9443"/>
  </r>
  <r>
    <x v="140"/>
    <x v="139"/>
    <x v="0"/>
    <x v="0"/>
    <x v="0"/>
    <n v="20128"/>
  </r>
  <r>
    <x v="140"/>
    <x v="139"/>
    <x v="0"/>
    <x v="1"/>
    <x v="0"/>
    <n v="9968"/>
  </r>
  <r>
    <x v="141"/>
    <x v="140"/>
    <x v="0"/>
    <x v="0"/>
    <x v="0"/>
    <n v="86656"/>
  </r>
  <r>
    <x v="141"/>
    <x v="140"/>
    <x v="0"/>
    <x v="1"/>
    <x v="0"/>
    <n v="49641"/>
  </r>
  <r>
    <x v="142"/>
    <x v="141"/>
    <x v="0"/>
    <x v="0"/>
    <x v="0"/>
    <n v="9461"/>
  </r>
  <r>
    <x v="142"/>
    <x v="141"/>
    <x v="0"/>
    <x v="1"/>
    <x v="0"/>
    <n v="6769"/>
  </r>
  <r>
    <x v="143"/>
    <x v="142"/>
    <x v="0"/>
    <x v="0"/>
    <x v="0"/>
    <n v="26348"/>
  </r>
  <r>
    <x v="143"/>
    <x v="142"/>
    <x v="0"/>
    <x v="1"/>
    <x v="0"/>
    <n v="14002"/>
  </r>
  <r>
    <x v="144"/>
    <x v="143"/>
    <x v="0"/>
    <x v="0"/>
    <x v="0"/>
    <n v="23074"/>
  </r>
  <r>
    <x v="144"/>
    <x v="143"/>
    <x v="0"/>
    <x v="1"/>
    <x v="0"/>
    <n v="18463"/>
  </r>
  <r>
    <x v="145"/>
    <x v="144"/>
    <x v="0"/>
    <x v="0"/>
    <x v="0"/>
    <n v="16460"/>
  </r>
  <r>
    <x v="145"/>
    <x v="144"/>
    <x v="0"/>
    <x v="1"/>
    <x v="0"/>
    <n v="9352"/>
  </r>
  <r>
    <x v="146"/>
    <x v="145"/>
    <x v="0"/>
    <x v="0"/>
    <x v="0"/>
    <n v="28640"/>
  </r>
  <r>
    <x v="146"/>
    <x v="145"/>
    <x v="0"/>
    <x v="1"/>
    <x v="0"/>
    <n v="17054"/>
  </r>
  <r>
    <x v="147"/>
    <x v="146"/>
    <x v="0"/>
    <x v="0"/>
    <x v="0"/>
    <n v="16086"/>
  </r>
  <r>
    <x v="147"/>
    <x v="146"/>
    <x v="0"/>
    <x v="1"/>
    <x v="0"/>
    <n v="9646"/>
  </r>
  <r>
    <x v="148"/>
    <x v="147"/>
    <x v="0"/>
    <x v="0"/>
    <x v="0"/>
    <n v="4884"/>
  </r>
  <r>
    <x v="148"/>
    <x v="147"/>
    <x v="0"/>
    <x v="1"/>
    <x v="0"/>
    <n v="4891"/>
  </r>
  <r>
    <x v="149"/>
    <x v="148"/>
    <x v="0"/>
    <x v="0"/>
    <x v="0"/>
    <n v="10145"/>
  </r>
  <r>
    <x v="149"/>
    <x v="148"/>
    <x v="0"/>
    <x v="1"/>
    <x v="0"/>
    <n v="11151"/>
  </r>
  <r>
    <x v="150"/>
    <x v="149"/>
    <x v="0"/>
    <x v="0"/>
    <x v="0"/>
    <n v="18990"/>
  </r>
  <r>
    <x v="150"/>
    <x v="149"/>
    <x v="0"/>
    <x v="1"/>
    <x v="0"/>
    <n v="17203"/>
  </r>
  <r>
    <x v="151"/>
    <x v="150"/>
    <x v="0"/>
    <x v="0"/>
    <x v="0"/>
    <n v="19108"/>
  </r>
  <r>
    <x v="151"/>
    <x v="150"/>
    <x v="0"/>
    <x v="1"/>
    <x v="0"/>
    <n v="17245"/>
  </r>
  <r>
    <x v="152"/>
    <x v="151"/>
    <x v="0"/>
    <x v="0"/>
    <x v="0"/>
    <n v="15364"/>
  </r>
  <r>
    <x v="152"/>
    <x v="151"/>
    <x v="0"/>
    <x v="1"/>
    <x v="0"/>
    <n v="14598"/>
  </r>
  <r>
    <x v="153"/>
    <x v="152"/>
    <x v="0"/>
    <x v="0"/>
    <x v="0"/>
    <n v="5002"/>
  </r>
  <r>
    <x v="153"/>
    <x v="152"/>
    <x v="0"/>
    <x v="1"/>
    <x v="0"/>
    <n v="4857"/>
  </r>
  <r>
    <x v="154"/>
    <x v="153"/>
    <x v="0"/>
    <x v="0"/>
    <x v="0"/>
    <n v="12263"/>
  </r>
  <r>
    <x v="154"/>
    <x v="153"/>
    <x v="0"/>
    <x v="1"/>
    <x v="0"/>
    <n v="7043"/>
  </r>
  <r>
    <x v="155"/>
    <x v="154"/>
    <x v="0"/>
    <x v="0"/>
    <x v="0"/>
    <n v="31645"/>
  </r>
  <r>
    <x v="155"/>
    <x v="154"/>
    <x v="0"/>
    <x v="1"/>
    <x v="0"/>
    <n v="24203"/>
  </r>
  <r>
    <x v="156"/>
    <x v="155"/>
    <x v="0"/>
    <x v="0"/>
    <x v="0"/>
    <n v="12724"/>
  </r>
  <r>
    <x v="156"/>
    <x v="155"/>
    <x v="0"/>
    <x v="1"/>
    <x v="0"/>
    <n v="9217"/>
  </r>
  <r>
    <x v="157"/>
    <x v="156"/>
    <x v="0"/>
    <x v="0"/>
    <x v="0"/>
    <n v="18714"/>
  </r>
  <r>
    <x v="157"/>
    <x v="156"/>
    <x v="0"/>
    <x v="1"/>
    <x v="0"/>
    <n v="11577"/>
  </r>
  <r>
    <x v="158"/>
    <x v="157"/>
    <x v="0"/>
    <x v="0"/>
    <x v="0"/>
    <n v="18048"/>
  </r>
  <r>
    <x v="158"/>
    <x v="157"/>
    <x v="0"/>
    <x v="1"/>
    <x v="0"/>
    <n v="10611"/>
  </r>
  <r>
    <x v="159"/>
    <x v="158"/>
    <x v="0"/>
    <x v="0"/>
    <x v="0"/>
    <n v="19284"/>
  </r>
  <r>
    <x v="159"/>
    <x v="158"/>
    <x v="0"/>
    <x v="1"/>
    <x v="0"/>
    <n v="11399"/>
  </r>
  <r>
    <x v="160"/>
    <x v="159"/>
    <x v="0"/>
    <x v="0"/>
    <x v="0"/>
    <n v="16534"/>
  </r>
  <r>
    <x v="160"/>
    <x v="159"/>
    <x v="0"/>
    <x v="1"/>
    <x v="0"/>
    <n v="10093"/>
  </r>
  <r>
    <x v="161"/>
    <x v="160"/>
    <x v="0"/>
    <x v="0"/>
    <x v="0"/>
    <n v="18608"/>
  </r>
  <r>
    <x v="161"/>
    <x v="160"/>
    <x v="0"/>
    <x v="1"/>
    <x v="0"/>
    <n v="11089"/>
  </r>
  <r>
    <x v="162"/>
    <x v="161"/>
    <x v="0"/>
    <x v="0"/>
    <x v="0"/>
    <n v="15455"/>
  </r>
  <r>
    <x v="162"/>
    <x v="161"/>
    <x v="0"/>
    <x v="1"/>
    <x v="0"/>
    <n v="11910"/>
  </r>
  <r>
    <x v="163"/>
    <x v="162"/>
    <x v="0"/>
    <x v="0"/>
    <x v="0"/>
    <n v="40497"/>
  </r>
  <r>
    <x v="163"/>
    <x v="162"/>
    <x v="0"/>
    <x v="1"/>
    <x v="0"/>
    <n v="24781"/>
  </r>
  <r>
    <x v="164"/>
    <x v="163"/>
    <x v="0"/>
    <x v="0"/>
    <x v="0"/>
    <n v="16222"/>
  </r>
  <r>
    <x v="164"/>
    <x v="163"/>
    <x v="0"/>
    <x v="1"/>
    <x v="0"/>
    <n v="8688"/>
  </r>
  <r>
    <x v="165"/>
    <x v="164"/>
    <x v="0"/>
    <x v="0"/>
    <x v="0"/>
    <n v="50691"/>
  </r>
  <r>
    <x v="165"/>
    <x v="164"/>
    <x v="0"/>
    <x v="1"/>
    <x v="0"/>
    <n v="27964"/>
  </r>
  <r>
    <x v="166"/>
    <x v="165"/>
    <x v="0"/>
    <x v="0"/>
    <x v="0"/>
    <n v="21435"/>
  </r>
  <r>
    <x v="166"/>
    <x v="165"/>
    <x v="0"/>
    <x v="1"/>
    <x v="0"/>
    <n v="22421"/>
  </r>
  <r>
    <x v="167"/>
    <x v="166"/>
    <x v="0"/>
    <x v="0"/>
    <x v="0"/>
    <n v="15442"/>
  </r>
  <r>
    <x v="167"/>
    <x v="166"/>
    <x v="0"/>
    <x v="1"/>
    <x v="0"/>
    <n v="8080"/>
  </r>
  <r>
    <x v="168"/>
    <x v="167"/>
    <x v="0"/>
    <x v="0"/>
    <x v="0"/>
    <n v="32624"/>
  </r>
  <r>
    <x v="168"/>
    <x v="167"/>
    <x v="0"/>
    <x v="1"/>
    <x v="0"/>
    <n v="20975"/>
  </r>
  <r>
    <x v="169"/>
    <x v="168"/>
    <x v="0"/>
    <x v="0"/>
    <x v="0"/>
    <n v="16184"/>
  </r>
  <r>
    <x v="169"/>
    <x v="168"/>
    <x v="0"/>
    <x v="1"/>
    <x v="0"/>
    <n v="7851"/>
  </r>
  <r>
    <x v="170"/>
    <x v="169"/>
    <x v="0"/>
    <x v="0"/>
    <x v="0"/>
    <n v="24887"/>
  </r>
  <r>
    <x v="170"/>
    <x v="169"/>
    <x v="0"/>
    <x v="1"/>
    <x v="0"/>
    <n v="13612"/>
  </r>
  <r>
    <x v="171"/>
    <x v="170"/>
    <x v="0"/>
    <x v="0"/>
    <x v="0"/>
    <n v="13733"/>
  </r>
  <r>
    <x v="171"/>
    <x v="170"/>
    <x v="0"/>
    <x v="1"/>
    <x v="0"/>
    <n v="7481"/>
  </r>
  <r>
    <x v="172"/>
    <x v="171"/>
    <x v="0"/>
    <x v="0"/>
    <x v="0"/>
    <n v="11365"/>
  </r>
  <r>
    <x v="172"/>
    <x v="171"/>
    <x v="0"/>
    <x v="1"/>
    <x v="0"/>
    <n v="6198"/>
  </r>
  <r>
    <x v="173"/>
    <x v="172"/>
    <x v="0"/>
    <x v="0"/>
    <x v="0"/>
    <n v="35102"/>
  </r>
  <r>
    <x v="173"/>
    <x v="172"/>
    <x v="0"/>
    <x v="1"/>
    <x v="0"/>
    <n v="21302"/>
  </r>
  <r>
    <x v="174"/>
    <x v="173"/>
    <x v="0"/>
    <x v="0"/>
    <x v="0"/>
    <n v="17616"/>
  </r>
  <r>
    <x v="174"/>
    <x v="173"/>
    <x v="0"/>
    <x v="1"/>
    <x v="0"/>
    <n v="11715"/>
  </r>
  <r>
    <x v="175"/>
    <x v="174"/>
    <x v="0"/>
    <x v="0"/>
    <x v="0"/>
    <n v="58592"/>
  </r>
  <r>
    <x v="175"/>
    <x v="174"/>
    <x v="0"/>
    <x v="1"/>
    <x v="0"/>
    <n v="36650"/>
  </r>
  <r>
    <x v="176"/>
    <x v="88"/>
    <x v="0"/>
    <x v="0"/>
    <x v="0"/>
    <n v="16186"/>
  </r>
  <r>
    <x v="176"/>
    <x v="88"/>
    <x v="0"/>
    <x v="1"/>
    <x v="0"/>
    <n v="10445"/>
  </r>
  <r>
    <x v="177"/>
    <x v="175"/>
    <x v="0"/>
    <x v="0"/>
    <x v="0"/>
    <n v="11844"/>
  </r>
  <r>
    <x v="177"/>
    <x v="175"/>
    <x v="0"/>
    <x v="1"/>
    <x v="0"/>
    <n v="6774"/>
  </r>
  <r>
    <x v="178"/>
    <x v="176"/>
    <x v="0"/>
    <x v="0"/>
    <x v="0"/>
    <n v="9587"/>
  </r>
  <r>
    <x v="178"/>
    <x v="176"/>
    <x v="0"/>
    <x v="1"/>
    <x v="0"/>
    <n v="5241"/>
  </r>
  <r>
    <x v="179"/>
    <x v="177"/>
    <x v="0"/>
    <x v="0"/>
    <x v="0"/>
    <n v="14907"/>
  </r>
  <r>
    <x v="179"/>
    <x v="177"/>
    <x v="0"/>
    <x v="1"/>
    <x v="0"/>
    <n v="7221"/>
  </r>
  <r>
    <x v="180"/>
    <x v="178"/>
    <x v="0"/>
    <x v="0"/>
    <x v="0"/>
    <n v="12323"/>
  </r>
  <r>
    <x v="180"/>
    <x v="178"/>
    <x v="0"/>
    <x v="1"/>
    <x v="0"/>
    <n v="9262"/>
  </r>
  <r>
    <x v="181"/>
    <x v="179"/>
    <x v="0"/>
    <x v="0"/>
    <x v="0"/>
    <n v="17705"/>
  </r>
  <r>
    <x v="181"/>
    <x v="179"/>
    <x v="0"/>
    <x v="1"/>
    <x v="0"/>
    <n v="9461"/>
  </r>
  <r>
    <x v="182"/>
    <x v="180"/>
    <x v="0"/>
    <x v="0"/>
    <x v="0"/>
    <n v="10298"/>
  </r>
  <r>
    <x v="182"/>
    <x v="180"/>
    <x v="0"/>
    <x v="1"/>
    <x v="0"/>
    <n v="6638"/>
  </r>
  <r>
    <x v="183"/>
    <x v="181"/>
    <x v="0"/>
    <x v="0"/>
    <x v="0"/>
    <n v="13591"/>
  </r>
  <r>
    <x v="183"/>
    <x v="181"/>
    <x v="0"/>
    <x v="1"/>
    <x v="0"/>
    <n v="7726"/>
  </r>
  <r>
    <x v="184"/>
    <x v="182"/>
    <x v="0"/>
    <x v="0"/>
    <x v="0"/>
    <n v="13192"/>
  </r>
  <r>
    <x v="184"/>
    <x v="182"/>
    <x v="0"/>
    <x v="1"/>
    <x v="0"/>
    <n v="10628"/>
  </r>
  <r>
    <x v="185"/>
    <x v="183"/>
    <x v="0"/>
    <x v="0"/>
    <x v="0"/>
    <n v="11622"/>
  </r>
  <r>
    <x v="185"/>
    <x v="183"/>
    <x v="0"/>
    <x v="1"/>
    <x v="0"/>
    <n v="5979"/>
  </r>
  <r>
    <x v="186"/>
    <x v="184"/>
    <x v="0"/>
    <x v="0"/>
    <x v="0"/>
    <n v="9472"/>
  </r>
  <r>
    <x v="186"/>
    <x v="184"/>
    <x v="0"/>
    <x v="1"/>
    <x v="0"/>
    <n v="5356"/>
  </r>
  <r>
    <x v="187"/>
    <x v="185"/>
    <x v="0"/>
    <x v="0"/>
    <x v="0"/>
    <n v="6271"/>
  </r>
  <r>
    <x v="187"/>
    <x v="185"/>
    <x v="0"/>
    <x v="1"/>
    <x v="0"/>
    <n v="3538"/>
  </r>
  <r>
    <x v="188"/>
    <x v="186"/>
    <x v="0"/>
    <x v="0"/>
    <x v="0"/>
    <n v="10652"/>
  </r>
  <r>
    <x v="188"/>
    <x v="186"/>
    <x v="0"/>
    <x v="1"/>
    <x v="0"/>
    <n v="7447"/>
  </r>
  <r>
    <x v="189"/>
    <x v="187"/>
    <x v="0"/>
    <x v="0"/>
    <x v="0"/>
    <n v="14968"/>
  </r>
  <r>
    <x v="189"/>
    <x v="187"/>
    <x v="0"/>
    <x v="1"/>
    <x v="0"/>
    <n v="11191"/>
  </r>
  <r>
    <x v="190"/>
    <x v="188"/>
    <x v="0"/>
    <x v="0"/>
    <x v="0"/>
    <n v="52507"/>
  </r>
  <r>
    <x v="190"/>
    <x v="188"/>
    <x v="0"/>
    <x v="1"/>
    <x v="0"/>
    <n v="34303"/>
  </r>
  <r>
    <x v="191"/>
    <x v="189"/>
    <x v="0"/>
    <x v="0"/>
    <x v="0"/>
    <n v="20460"/>
  </r>
  <r>
    <x v="191"/>
    <x v="189"/>
    <x v="0"/>
    <x v="1"/>
    <x v="0"/>
    <n v="12538"/>
  </r>
  <r>
    <x v="192"/>
    <x v="190"/>
    <x v="0"/>
    <x v="0"/>
    <x v="0"/>
    <n v="22378"/>
  </r>
  <r>
    <x v="192"/>
    <x v="190"/>
    <x v="0"/>
    <x v="1"/>
    <x v="0"/>
    <n v="14322"/>
  </r>
  <r>
    <x v="193"/>
    <x v="191"/>
    <x v="0"/>
    <x v="0"/>
    <x v="0"/>
    <n v="18826"/>
  </r>
  <r>
    <x v="193"/>
    <x v="191"/>
    <x v="0"/>
    <x v="1"/>
    <x v="0"/>
    <n v="10453"/>
  </r>
  <r>
    <x v="194"/>
    <x v="192"/>
    <x v="0"/>
    <x v="0"/>
    <x v="0"/>
    <n v="25906"/>
  </r>
  <r>
    <x v="194"/>
    <x v="192"/>
    <x v="0"/>
    <x v="1"/>
    <x v="0"/>
    <n v="14429"/>
  </r>
  <r>
    <x v="195"/>
    <x v="193"/>
    <x v="0"/>
    <x v="0"/>
    <x v="0"/>
    <n v="49299"/>
  </r>
  <r>
    <x v="195"/>
    <x v="193"/>
    <x v="0"/>
    <x v="1"/>
    <x v="0"/>
    <n v="30429"/>
  </r>
  <r>
    <x v="196"/>
    <x v="194"/>
    <x v="0"/>
    <x v="0"/>
    <x v="0"/>
    <n v="20840"/>
  </r>
  <r>
    <x v="196"/>
    <x v="194"/>
    <x v="0"/>
    <x v="1"/>
    <x v="0"/>
    <n v="11523"/>
  </r>
  <r>
    <x v="197"/>
    <x v="195"/>
    <x v="0"/>
    <x v="0"/>
    <x v="0"/>
    <n v="23535"/>
  </r>
  <r>
    <x v="197"/>
    <x v="195"/>
    <x v="0"/>
    <x v="1"/>
    <x v="0"/>
    <n v="12466"/>
  </r>
  <r>
    <x v="198"/>
    <x v="196"/>
    <x v="0"/>
    <x v="0"/>
    <x v="0"/>
    <n v="12284"/>
  </r>
  <r>
    <x v="198"/>
    <x v="196"/>
    <x v="0"/>
    <x v="1"/>
    <x v="0"/>
    <n v="4071"/>
  </r>
  <r>
    <x v="199"/>
    <x v="197"/>
    <x v="0"/>
    <x v="0"/>
    <x v="0"/>
    <n v="16791"/>
  </r>
  <r>
    <x v="199"/>
    <x v="197"/>
    <x v="0"/>
    <x v="1"/>
    <x v="0"/>
    <n v="7379"/>
  </r>
  <r>
    <x v="200"/>
    <x v="198"/>
    <x v="0"/>
    <x v="0"/>
    <x v="0"/>
    <n v="11823"/>
  </r>
  <r>
    <x v="200"/>
    <x v="198"/>
    <x v="0"/>
    <x v="1"/>
    <x v="0"/>
    <n v="5629"/>
  </r>
  <r>
    <x v="201"/>
    <x v="199"/>
    <x v="0"/>
    <x v="0"/>
    <x v="0"/>
    <n v="12149"/>
  </r>
  <r>
    <x v="201"/>
    <x v="199"/>
    <x v="0"/>
    <x v="1"/>
    <x v="0"/>
    <n v="12215"/>
  </r>
  <r>
    <x v="202"/>
    <x v="200"/>
    <x v="0"/>
    <x v="0"/>
    <x v="0"/>
    <n v="25107"/>
  </r>
  <r>
    <x v="202"/>
    <x v="200"/>
    <x v="0"/>
    <x v="1"/>
    <x v="0"/>
    <n v="12205"/>
  </r>
  <r>
    <x v="203"/>
    <x v="201"/>
    <x v="0"/>
    <x v="0"/>
    <x v="0"/>
    <n v="12905"/>
  </r>
  <r>
    <x v="203"/>
    <x v="201"/>
    <x v="0"/>
    <x v="1"/>
    <x v="0"/>
    <n v="6529"/>
  </r>
  <r>
    <x v="204"/>
    <x v="202"/>
    <x v="0"/>
    <x v="0"/>
    <x v="0"/>
    <n v="24033"/>
  </r>
  <r>
    <x v="204"/>
    <x v="202"/>
    <x v="0"/>
    <x v="1"/>
    <x v="0"/>
    <n v="13580"/>
  </r>
  <r>
    <x v="205"/>
    <x v="203"/>
    <x v="0"/>
    <x v="0"/>
    <x v="0"/>
    <n v="18873"/>
  </r>
  <r>
    <x v="205"/>
    <x v="203"/>
    <x v="0"/>
    <x v="1"/>
    <x v="0"/>
    <n v="11049"/>
  </r>
  <r>
    <x v="206"/>
    <x v="204"/>
    <x v="0"/>
    <x v="0"/>
    <x v="0"/>
    <n v="14975"/>
  </r>
  <r>
    <x v="206"/>
    <x v="204"/>
    <x v="0"/>
    <x v="1"/>
    <x v="0"/>
    <n v="8688"/>
  </r>
  <r>
    <x v="207"/>
    <x v="205"/>
    <x v="0"/>
    <x v="0"/>
    <x v="0"/>
    <n v="19369"/>
  </r>
  <r>
    <x v="207"/>
    <x v="205"/>
    <x v="0"/>
    <x v="1"/>
    <x v="0"/>
    <n v="10164"/>
  </r>
  <r>
    <x v="208"/>
    <x v="206"/>
    <x v="0"/>
    <x v="0"/>
    <x v="0"/>
    <n v="12516"/>
  </r>
  <r>
    <x v="208"/>
    <x v="206"/>
    <x v="0"/>
    <x v="1"/>
    <x v="0"/>
    <n v="6282"/>
  </r>
  <r>
    <x v="209"/>
    <x v="207"/>
    <x v="0"/>
    <x v="0"/>
    <x v="0"/>
    <n v="35896"/>
  </r>
  <r>
    <x v="209"/>
    <x v="207"/>
    <x v="0"/>
    <x v="1"/>
    <x v="0"/>
    <n v="19601"/>
  </r>
  <r>
    <x v="210"/>
    <x v="150"/>
    <x v="0"/>
    <x v="0"/>
    <x v="0"/>
    <n v="19975"/>
  </r>
  <r>
    <x v="210"/>
    <x v="150"/>
    <x v="0"/>
    <x v="1"/>
    <x v="0"/>
    <n v="10683"/>
  </r>
  <r>
    <x v="211"/>
    <x v="208"/>
    <x v="0"/>
    <x v="0"/>
    <x v="0"/>
    <n v="25524"/>
  </r>
  <r>
    <x v="211"/>
    <x v="208"/>
    <x v="0"/>
    <x v="1"/>
    <x v="0"/>
    <n v="12135"/>
  </r>
  <r>
    <x v="212"/>
    <x v="209"/>
    <x v="0"/>
    <x v="0"/>
    <x v="0"/>
    <n v="18262"/>
  </r>
  <r>
    <x v="212"/>
    <x v="209"/>
    <x v="0"/>
    <x v="1"/>
    <x v="0"/>
    <n v="9777"/>
  </r>
  <r>
    <x v="213"/>
    <x v="210"/>
    <x v="0"/>
    <x v="0"/>
    <x v="0"/>
    <n v="32353"/>
  </r>
  <r>
    <x v="213"/>
    <x v="210"/>
    <x v="0"/>
    <x v="1"/>
    <x v="0"/>
    <n v="15424"/>
  </r>
  <r>
    <x v="214"/>
    <x v="211"/>
    <x v="0"/>
    <x v="0"/>
    <x v="0"/>
    <n v="26526"/>
  </r>
  <r>
    <x v="214"/>
    <x v="211"/>
    <x v="0"/>
    <x v="1"/>
    <x v="0"/>
    <n v="12648"/>
  </r>
  <r>
    <x v="215"/>
    <x v="212"/>
    <x v="0"/>
    <x v="0"/>
    <x v="0"/>
    <n v="36191"/>
  </r>
  <r>
    <x v="215"/>
    <x v="212"/>
    <x v="0"/>
    <x v="1"/>
    <x v="0"/>
    <n v="17062"/>
  </r>
  <r>
    <x v="216"/>
    <x v="213"/>
    <x v="0"/>
    <x v="0"/>
    <x v="0"/>
    <n v="11980"/>
  </r>
  <r>
    <x v="216"/>
    <x v="213"/>
    <x v="0"/>
    <x v="1"/>
    <x v="0"/>
    <n v="7041"/>
  </r>
  <r>
    <x v="217"/>
    <x v="214"/>
    <x v="0"/>
    <x v="0"/>
    <x v="0"/>
    <n v="39683"/>
  </r>
  <r>
    <x v="217"/>
    <x v="214"/>
    <x v="0"/>
    <x v="1"/>
    <x v="0"/>
    <n v="19096"/>
  </r>
  <r>
    <x v="218"/>
    <x v="215"/>
    <x v="0"/>
    <x v="0"/>
    <x v="0"/>
    <n v="26752"/>
  </r>
  <r>
    <x v="218"/>
    <x v="215"/>
    <x v="0"/>
    <x v="1"/>
    <x v="0"/>
    <n v="12146"/>
  </r>
  <r>
    <x v="219"/>
    <x v="216"/>
    <x v="0"/>
    <x v="0"/>
    <x v="0"/>
    <n v="29610"/>
  </r>
  <r>
    <x v="219"/>
    <x v="216"/>
    <x v="0"/>
    <x v="1"/>
    <x v="0"/>
    <n v="15344"/>
  </r>
  <r>
    <x v="220"/>
    <x v="217"/>
    <x v="0"/>
    <x v="0"/>
    <x v="0"/>
    <n v="20967"/>
  </r>
  <r>
    <x v="220"/>
    <x v="217"/>
    <x v="0"/>
    <x v="1"/>
    <x v="0"/>
    <n v="9986"/>
  </r>
  <r>
    <x v="221"/>
    <x v="218"/>
    <x v="0"/>
    <x v="0"/>
    <x v="0"/>
    <n v="25405"/>
  </r>
  <r>
    <x v="221"/>
    <x v="218"/>
    <x v="0"/>
    <x v="1"/>
    <x v="0"/>
    <n v="16789"/>
  </r>
  <r>
    <x v="222"/>
    <x v="31"/>
    <x v="0"/>
    <x v="0"/>
    <x v="0"/>
    <n v="49738"/>
  </r>
  <r>
    <x v="222"/>
    <x v="31"/>
    <x v="0"/>
    <x v="1"/>
    <x v="0"/>
    <n v="33633"/>
  </r>
  <r>
    <x v="223"/>
    <x v="219"/>
    <x v="0"/>
    <x v="0"/>
    <x v="0"/>
    <n v="18383"/>
  </r>
  <r>
    <x v="223"/>
    <x v="219"/>
    <x v="0"/>
    <x v="1"/>
    <x v="0"/>
    <n v="11390"/>
  </r>
  <r>
    <x v="224"/>
    <x v="220"/>
    <x v="0"/>
    <x v="0"/>
    <x v="0"/>
    <n v="25278"/>
  </r>
  <r>
    <x v="224"/>
    <x v="220"/>
    <x v="0"/>
    <x v="1"/>
    <x v="0"/>
    <n v="13629"/>
  </r>
  <r>
    <x v="225"/>
    <x v="221"/>
    <x v="0"/>
    <x v="0"/>
    <x v="0"/>
    <n v="37457"/>
  </r>
  <r>
    <x v="225"/>
    <x v="221"/>
    <x v="0"/>
    <x v="1"/>
    <x v="0"/>
    <n v="16421"/>
  </r>
  <r>
    <x v="226"/>
    <x v="222"/>
    <x v="0"/>
    <x v="0"/>
    <x v="0"/>
    <n v="45571"/>
  </r>
  <r>
    <x v="226"/>
    <x v="222"/>
    <x v="0"/>
    <x v="1"/>
    <x v="0"/>
    <n v="23447"/>
  </r>
  <r>
    <x v="227"/>
    <x v="223"/>
    <x v="0"/>
    <x v="0"/>
    <x v="0"/>
    <n v="28721"/>
  </r>
  <r>
    <x v="227"/>
    <x v="223"/>
    <x v="0"/>
    <x v="1"/>
    <x v="0"/>
    <n v="14418"/>
  </r>
  <r>
    <x v="228"/>
    <x v="224"/>
    <x v="0"/>
    <x v="0"/>
    <x v="0"/>
    <n v="43301"/>
  </r>
  <r>
    <x v="228"/>
    <x v="224"/>
    <x v="0"/>
    <x v="1"/>
    <x v="0"/>
    <n v="22358"/>
  </r>
  <r>
    <x v="229"/>
    <x v="225"/>
    <x v="0"/>
    <x v="0"/>
    <x v="0"/>
    <n v="20009"/>
  </r>
  <r>
    <x v="229"/>
    <x v="225"/>
    <x v="0"/>
    <x v="1"/>
    <x v="0"/>
    <n v="11612"/>
  </r>
  <r>
    <x v="230"/>
    <x v="226"/>
    <x v="0"/>
    <x v="0"/>
    <x v="0"/>
    <n v="25686"/>
  </r>
  <r>
    <x v="230"/>
    <x v="226"/>
    <x v="0"/>
    <x v="1"/>
    <x v="0"/>
    <n v="18595"/>
  </r>
  <r>
    <x v="231"/>
    <x v="227"/>
    <x v="0"/>
    <x v="0"/>
    <x v="0"/>
    <n v="21983"/>
  </r>
  <r>
    <x v="231"/>
    <x v="227"/>
    <x v="0"/>
    <x v="1"/>
    <x v="0"/>
    <n v="13550"/>
  </r>
  <r>
    <x v="232"/>
    <x v="228"/>
    <x v="0"/>
    <x v="0"/>
    <x v="0"/>
    <n v="22297"/>
  </r>
  <r>
    <x v="232"/>
    <x v="228"/>
    <x v="0"/>
    <x v="1"/>
    <x v="0"/>
    <n v="10552"/>
  </r>
  <r>
    <x v="233"/>
    <x v="229"/>
    <x v="0"/>
    <x v="0"/>
    <x v="0"/>
    <n v="27497"/>
  </r>
  <r>
    <x v="233"/>
    <x v="229"/>
    <x v="0"/>
    <x v="1"/>
    <x v="0"/>
    <n v="15121"/>
  </r>
  <r>
    <x v="234"/>
    <x v="50"/>
    <x v="0"/>
    <x v="0"/>
    <x v="0"/>
    <n v="20378"/>
  </r>
  <r>
    <x v="234"/>
    <x v="50"/>
    <x v="0"/>
    <x v="1"/>
    <x v="0"/>
    <n v="9552"/>
  </r>
  <r>
    <x v="235"/>
    <x v="230"/>
    <x v="0"/>
    <x v="0"/>
    <x v="0"/>
    <n v="31700"/>
  </r>
  <r>
    <x v="235"/>
    <x v="230"/>
    <x v="0"/>
    <x v="1"/>
    <x v="0"/>
    <n v="13220"/>
  </r>
  <r>
    <x v="236"/>
    <x v="231"/>
    <x v="0"/>
    <x v="0"/>
    <x v="0"/>
    <n v="20033"/>
  </r>
  <r>
    <x v="236"/>
    <x v="231"/>
    <x v="0"/>
    <x v="1"/>
    <x v="0"/>
    <n v="11643"/>
  </r>
  <r>
    <x v="237"/>
    <x v="232"/>
    <x v="0"/>
    <x v="0"/>
    <x v="0"/>
    <n v="12686"/>
  </r>
  <r>
    <x v="237"/>
    <x v="232"/>
    <x v="0"/>
    <x v="1"/>
    <x v="0"/>
    <n v="7564"/>
  </r>
  <r>
    <x v="238"/>
    <x v="233"/>
    <x v="0"/>
    <x v="0"/>
    <x v="0"/>
    <n v="29432"/>
  </r>
  <r>
    <x v="238"/>
    <x v="233"/>
    <x v="0"/>
    <x v="1"/>
    <x v="0"/>
    <n v="13595"/>
  </r>
  <r>
    <x v="239"/>
    <x v="234"/>
    <x v="0"/>
    <x v="0"/>
    <x v="0"/>
    <n v="22057"/>
  </r>
  <r>
    <x v="239"/>
    <x v="234"/>
    <x v="0"/>
    <x v="1"/>
    <x v="0"/>
    <n v="11283"/>
  </r>
  <r>
    <x v="240"/>
    <x v="235"/>
    <x v="0"/>
    <x v="0"/>
    <x v="0"/>
    <n v="18737"/>
  </r>
  <r>
    <x v="240"/>
    <x v="235"/>
    <x v="0"/>
    <x v="1"/>
    <x v="0"/>
    <n v="9731"/>
  </r>
  <r>
    <x v="241"/>
    <x v="236"/>
    <x v="0"/>
    <x v="0"/>
    <x v="0"/>
    <n v="18270"/>
  </r>
  <r>
    <x v="241"/>
    <x v="236"/>
    <x v="0"/>
    <x v="1"/>
    <x v="0"/>
    <n v="11144"/>
  </r>
  <r>
    <x v="242"/>
    <x v="237"/>
    <x v="0"/>
    <x v="0"/>
    <x v="0"/>
    <n v="18749"/>
  </r>
  <r>
    <x v="242"/>
    <x v="237"/>
    <x v="0"/>
    <x v="1"/>
    <x v="0"/>
    <n v="9921"/>
  </r>
  <r>
    <x v="243"/>
    <x v="238"/>
    <x v="0"/>
    <x v="0"/>
    <x v="0"/>
    <n v="31286"/>
  </r>
  <r>
    <x v="243"/>
    <x v="238"/>
    <x v="0"/>
    <x v="1"/>
    <x v="0"/>
    <n v="17486"/>
  </r>
  <r>
    <x v="244"/>
    <x v="239"/>
    <x v="0"/>
    <x v="0"/>
    <x v="0"/>
    <n v="40508"/>
  </r>
  <r>
    <x v="244"/>
    <x v="239"/>
    <x v="0"/>
    <x v="1"/>
    <x v="0"/>
    <n v="23782"/>
  </r>
  <r>
    <x v="245"/>
    <x v="240"/>
    <x v="0"/>
    <x v="0"/>
    <x v="0"/>
    <n v="25798"/>
  </r>
  <r>
    <x v="245"/>
    <x v="240"/>
    <x v="0"/>
    <x v="1"/>
    <x v="0"/>
    <n v="12880"/>
  </r>
  <r>
    <x v="246"/>
    <x v="241"/>
    <x v="0"/>
    <x v="0"/>
    <x v="0"/>
    <n v="18685"/>
  </r>
  <r>
    <x v="246"/>
    <x v="241"/>
    <x v="0"/>
    <x v="1"/>
    <x v="0"/>
    <n v="12306"/>
  </r>
  <r>
    <x v="247"/>
    <x v="242"/>
    <x v="0"/>
    <x v="0"/>
    <x v="0"/>
    <n v="23490"/>
  </r>
  <r>
    <x v="247"/>
    <x v="242"/>
    <x v="0"/>
    <x v="1"/>
    <x v="0"/>
    <n v="10462"/>
  </r>
  <r>
    <x v="248"/>
    <x v="243"/>
    <x v="0"/>
    <x v="0"/>
    <x v="0"/>
    <n v="129815"/>
  </r>
  <r>
    <x v="248"/>
    <x v="243"/>
    <x v="0"/>
    <x v="1"/>
    <x v="0"/>
    <n v="64294"/>
  </r>
  <r>
    <x v="249"/>
    <x v="244"/>
    <x v="0"/>
    <x v="0"/>
    <x v="0"/>
    <n v="35670"/>
  </r>
  <r>
    <x v="249"/>
    <x v="244"/>
    <x v="0"/>
    <x v="1"/>
    <x v="0"/>
    <n v="16015"/>
  </r>
  <r>
    <x v="250"/>
    <x v="245"/>
    <x v="0"/>
    <x v="0"/>
    <x v="0"/>
    <n v="19864"/>
  </r>
  <r>
    <x v="250"/>
    <x v="245"/>
    <x v="0"/>
    <x v="1"/>
    <x v="0"/>
    <n v="9517"/>
  </r>
  <r>
    <x v="251"/>
    <x v="246"/>
    <x v="0"/>
    <x v="0"/>
    <x v="0"/>
    <n v="18991"/>
  </r>
  <r>
    <x v="251"/>
    <x v="246"/>
    <x v="0"/>
    <x v="1"/>
    <x v="0"/>
    <n v="9675"/>
  </r>
  <r>
    <x v="252"/>
    <x v="247"/>
    <x v="0"/>
    <x v="0"/>
    <x v="0"/>
    <n v="218501"/>
  </r>
  <r>
    <x v="252"/>
    <x v="247"/>
    <x v="0"/>
    <x v="1"/>
    <x v="0"/>
    <n v="98574"/>
  </r>
  <r>
    <x v="253"/>
    <x v="248"/>
    <x v="0"/>
    <x v="0"/>
    <x v="0"/>
    <n v="13332"/>
  </r>
  <r>
    <x v="253"/>
    <x v="248"/>
    <x v="0"/>
    <x v="1"/>
    <x v="0"/>
    <n v="6806"/>
  </r>
  <r>
    <x v="254"/>
    <x v="249"/>
    <x v="0"/>
    <x v="0"/>
    <x v="0"/>
    <n v="22289"/>
  </r>
  <r>
    <x v="254"/>
    <x v="249"/>
    <x v="0"/>
    <x v="1"/>
    <x v="0"/>
    <n v="12575"/>
  </r>
  <r>
    <x v="255"/>
    <x v="250"/>
    <x v="0"/>
    <x v="0"/>
    <x v="0"/>
    <n v="18184"/>
  </r>
  <r>
    <x v="255"/>
    <x v="250"/>
    <x v="0"/>
    <x v="1"/>
    <x v="0"/>
    <n v="11199"/>
  </r>
  <r>
    <x v="256"/>
    <x v="251"/>
    <x v="0"/>
    <x v="0"/>
    <x v="0"/>
    <n v="16108"/>
  </r>
  <r>
    <x v="256"/>
    <x v="251"/>
    <x v="0"/>
    <x v="1"/>
    <x v="0"/>
    <n v="10103"/>
  </r>
  <r>
    <x v="257"/>
    <x v="252"/>
    <x v="0"/>
    <x v="0"/>
    <x v="0"/>
    <n v="27871"/>
  </r>
  <r>
    <x v="257"/>
    <x v="252"/>
    <x v="0"/>
    <x v="1"/>
    <x v="0"/>
    <n v="15115"/>
  </r>
  <r>
    <x v="258"/>
    <x v="253"/>
    <x v="0"/>
    <x v="0"/>
    <x v="0"/>
    <n v="16172"/>
  </r>
  <r>
    <x v="258"/>
    <x v="253"/>
    <x v="0"/>
    <x v="1"/>
    <x v="0"/>
    <n v="7724"/>
  </r>
  <r>
    <x v="259"/>
    <x v="254"/>
    <x v="0"/>
    <x v="0"/>
    <x v="0"/>
    <n v="17003"/>
  </r>
  <r>
    <x v="259"/>
    <x v="254"/>
    <x v="0"/>
    <x v="1"/>
    <x v="0"/>
    <n v="9676"/>
  </r>
  <r>
    <x v="260"/>
    <x v="255"/>
    <x v="0"/>
    <x v="0"/>
    <x v="0"/>
    <n v="22943"/>
  </r>
  <r>
    <x v="260"/>
    <x v="255"/>
    <x v="0"/>
    <x v="1"/>
    <x v="0"/>
    <n v="12041"/>
  </r>
  <r>
    <x v="261"/>
    <x v="256"/>
    <x v="0"/>
    <x v="0"/>
    <x v="0"/>
    <n v="13957"/>
  </r>
  <r>
    <x v="261"/>
    <x v="256"/>
    <x v="0"/>
    <x v="1"/>
    <x v="0"/>
    <n v="6695"/>
  </r>
  <r>
    <x v="262"/>
    <x v="257"/>
    <x v="0"/>
    <x v="0"/>
    <x v="0"/>
    <n v="16625"/>
  </r>
  <r>
    <x v="262"/>
    <x v="257"/>
    <x v="0"/>
    <x v="1"/>
    <x v="0"/>
    <n v="12109"/>
  </r>
  <r>
    <x v="263"/>
    <x v="258"/>
    <x v="0"/>
    <x v="0"/>
    <x v="0"/>
    <n v="14264"/>
  </r>
  <r>
    <x v="263"/>
    <x v="258"/>
    <x v="0"/>
    <x v="1"/>
    <x v="0"/>
    <n v="8172"/>
  </r>
  <r>
    <x v="264"/>
    <x v="259"/>
    <x v="0"/>
    <x v="0"/>
    <x v="0"/>
    <n v="15166"/>
  </r>
  <r>
    <x v="264"/>
    <x v="259"/>
    <x v="0"/>
    <x v="1"/>
    <x v="0"/>
    <n v="8560"/>
  </r>
  <r>
    <x v="265"/>
    <x v="260"/>
    <x v="0"/>
    <x v="0"/>
    <x v="0"/>
    <n v="11931"/>
  </r>
  <r>
    <x v="265"/>
    <x v="260"/>
    <x v="0"/>
    <x v="1"/>
    <x v="0"/>
    <n v="6679"/>
  </r>
  <r>
    <x v="266"/>
    <x v="261"/>
    <x v="0"/>
    <x v="0"/>
    <x v="0"/>
    <n v="124812"/>
  </r>
  <r>
    <x v="266"/>
    <x v="261"/>
    <x v="0"/>
    <x v="1"/>
    <x v="0"/>
    <n v="55304"/>
  </r>
  <r>
    <x v="267"/>
    <x v="262"/>
    <x v="0"/>
    <x v="0"/>
    <x v="0"/>
    <n v="27550"/>
  </r>
  <r>
    <x v="267"/>
    <x v="262"/>
    <x v="0"/>
    <x v="1"/>
    <x v="0"/>
    <n v="14432"/>
  </r>
  <r>
    <x v="268"/>
    <x v="263"/>
    <x v="0"/>
    <x v="0"/>
    <x v="0"/>
    <n v="17931"/>
  </r>
  <r>
    <x v="268"/>
    <x v="263"/>
    <x v="0"/>
    <x v="1"/>
    <x v="0"/>
    <n v="10956"/>
  </r>
  <r>
    <x v="269"/>
    <x v="264"/>
    <x v="0"/>
    <x v="0"/>
    <x v="0"/>
    <n v="28364"/>
  </r>
  <r>
    <x v="269"/>
    <x v="264"/>
    <x v="0"/>
    <x v="1"/>
    <x v="0"/>
    <n v="15453"/>
  </r>
  <r>
    <x v="270"/>
    <x v="265"/>
    <x v="0"/>
    <x v="0"/>
    <x v="0"/>
    <n v="15476"/>
  </r>
  <r>
    <x v="270"/>
    <x v="265"/>
    <x v="0"/>
    <x v="1"/>
    <x v="0"/>
    <n v="8208"/>
  </r>
  <r>
    <x v="271"/>
    <x v="266"/>
    <x v="0"/>
    <x v="0"/>
    <x v="0"/>
    <n v="23075"/>
  </r>
  <r>
    <x v="271"/>
    <x v="266"/>
    <x v="0"/>
    <x v="1"/>
    <x v="0"/>
    <n v="12260"/>
  </r>
  <r>
    <x v="272"/>
    <x v="267"/>
    <x v="0"/>
    <x v="0"/>
    <x v="0"/>
    <n v="35440"/>
  </r>
  <r>
    <x v="272"/>
    <x v="267"/>
    <x v="0"/>
    <x v="1"/>
    <x v="0"/>
    <n v="20690"/>
  </r>
  <r>
    <x v="273"/>
    <x v="268"/>
    <x v="0"/>
    <x v="0"/>
    <x v="0"/>
    <n v="11035"/>
  </r>
  <r>
    <x v="273"/>
    <x v="268"/>
    <x v="0"/>
    <x v="1"/>
    <x v="0"/>
    <n v="6055"/>
  </r>
  <r>
    <x v="274"/>
    <x v="269"/>
    <x v="0"/>
    <x v="0"/>
    <x v="0"/>
    <n v="18819"/>
  </r>
  <r>
    <x v="274"/>
    <x v="269"/>
    <x v="0"/>
    <x v="1"/>
    <x v="0"/>
    <n v="18909"/>
  </r>
  <r>
    <x v="275"/>
    <x v="270"/>
    <x v="0"/>
    <x v="0"/>
    <x v="0"/>
    <n v="16679"/>
  </r>
  <r>
    <x v="275"/>
    <x v="270"/>
    <x v="0"/>
    <x v="1"/>
    <x v="0"/>
    <n v="8690"/>
  </r>
  <r>
    <x v="276"/>
    <x v="271"/>
    <x v="0"/>
    <x v="0"/>
    <x v="0"/>
    <n v="19697"/>
  </r>
  <r>
    <x v="276"/>
    <x v="271"/>
    <x v="0"/>
    <x v="1"/>
    <x v="0"/>
    <n v="10198"/>
  </r>
  <r>
    <x v="277"/>
    <x v="272"/>
    <x v="0"/>
    <x v="0"/>
    <x v="0"/>
    <n v="11467"/>
  </r>
  <r>
    <x v="277"/>
    <x v="272"/>
    <x v="0"/>
    <x v="1"/>
    <x v="0"/>
    <n v="7329"/>
  </r>
  <r>
    <x v="278"/>
    <x v="273"/>
    <x v="0"/>
    <x v="0"/>
    <x v="0"/>
    <n v="18521"/>
  </r>
  <r>
    <x v="278"/>
    <x v="273"/>
    <x v="0"/>
    <x v="1"/>
    <x v="0"/>
    <n v="9868"/>
  </r>
  <r>
    <x v="279"/>
    <x v="274"/>
    <x v="0"/>
    <x v="0"/>
    <x v="0"/>
    <n v="14444"/>
  </r>
  <r>
    <x v="279"/>
    <x v="274"/>
    <x v="0"/>
    <x v="1"/>
    <x v="0"/>
    <n v="8546"/>
  </r>
  <r>
    <x v="280"/>
    <x v="275"/>
    <x v="0"/>
    <x v="0"/>
    <x v="0"/>
    <n v="27119"/>
  </r>
  <r>
    <x v="280"/>
    <x v="275"/>
    <x v="0"/>
    <x v="1"/>
    <x v="0"/>
    <n v="16118"/>
  </r>
  <r>
    <x v="281"/>
    <x v="276"/>
    <x v="0"/>
    <x v="0"/>
    <x v="0"/>
    <n v="12941"/>
  </r>
  <r>
    <x v="281"/>
    <x v="276"/>
    <x v="0"/>
    <x v="1"/>
    <x v="0"/>
    <n v="8121"/>
  </r>
  <r>
    <x v="282"/>
    <x v="277"/>
    <x v="0"/>
    <x v="0"/>
    <x v="0"/>
    <n v="28294"/>
  </r>
  <r>
    <x v="282"/>
    <x v="277"/>
    <x v="0"/>
    <x v="1"/>
    <x v="0"/>
    <n v="11515"/>
  </r>
  <r>
    <x v="283"/>
    <x v="278"/>
    <x v="0"/>
    <x v="0"/>
    <x v="0"/>
    <n v="23501"/>
  </r>
  <r>
    <x v="283"/>
    <x v="278"/>
    <x v="0"/>
    <x v="1"/>
    <x v="0"/>
    <n v="14519"/>
  </r>
  <r>
    <x v="284"/>
    <x v="279"/>
    <x v="0"/>
    <x v="0"/>
    <x v="0"/>
    <n v="13001"/>
  </r>
  <r>
    <x v="284"/>
    <x v="279"/>
    <x v="0"/>
    <x v="1"/>
    <x v="0"/>
    <n v="6863"/>
  </r>
  <r>
    <x v="285"/>
    <x v="280"/>
    <x v="0"/>
    <x v="0"/>
    <x v="0"/>
    <n v="15795"/>
  </r>
  <r>
    <x v="285"/>
    <x v="280"/>
    <x v="0"/>
    <x v="1"/>
    <x v="0"/>
    <n v="10438"/>
  </r>
  <r>
    <x v="286"/>
    <x v="281"/>
    <x v="0"/>
    <x v="0"/>
    <x v="0"/>
    <n v="27716"/>
  </r>
  <r>
    <x v="286"/>
    <x v="281"/>
    <x v="0"/>
    <x v="1"/>
    <x v="0"/>
    <n v="20308"/>
  </r>
  <r>
    <x v="287"/>
    <x v="282"/>
    <x v="0"/>
    <x v="0"/>
    <x v="0"/>
    <n v="15400"/>
  </r>
  <r>
    <x v="287"/>
    <x v="282"/>
    <x v="0"/>
    <x v="1"/>
    <x v="0"/>
    <n v="11194"/>
  </r>
  <r>
    <x v="288"/>
    <x v="283"/>
    <x v="0"/>
    <x v="0"/>
    <x v="0"/>
    <n v="25973"/>
  </r>
  <r>
    <x v="288"/>
    <x v="283"/>
    <x v="0"/>
    <x v="1"/>
    <x v="0"/>
    <n v="15916"/>
  </r>
  <r>
    <x v="289"/>
    <x v="284"/>
    <x v="0"/>
    <x v="0"/>
    <x v="0"/>
    <n v="30187"/>
  </r>
  <r>
    <x v="289"/>
    <x v="284"/>
    <x v="0"/>
    <x v="1"/>
    <x v="0"/>
    <n v="14726"/>
  </r>
  <r>
    <x v="290"/>
    <x v="285"/>
    <x v="0"/>
    <x v="0"/>
    <x v="0"/>
    <n v="51373"/>
  </r>
  <r>
    <x v="290"/>
    <x v="285"/>
    <x v="0"/>
    <x v="1"/>
    <x v="0"/>
    <n v="28180"/>
  </r>
  <r>
    <x v="291"/>
    <x v="139"/>
    <x v="0"/>
    <x v="0"/>
    <x v="0"/>
    <n v="50698"/>
  </r>
  <r>
    <x v="291"/>
    <x v="139"/>
    <x v="0"/>
    <x v="1"/>
    <x v="0"/>
    <n v="24176"/>
  </r>
  <r>
    <x v="292"/>
    <x v="286"/>
    <x v="0"/>
    <x v="0"/>
    <x v="0"/>
    <n v="40047"/>
  </r>
  <r>
    <x v="292"/>
    <x v="286"/>
    <x v="0"/>
    <x v="1"/>
    <x v="0"/>
    <n v="14266"/>
  </r>
  <r>
    <x v="293"/>
    <x v="287"/>
    <x v="0"/>
    <x v="0"/>
    <x v="0"/>
    <n v="18868"/>
  </r>
  <r>
    <x v="293"/>
    <x v="287"/>
    <x v="0"/>
    <x v="1"/>
    <x v="0"/>
    <n v="12052"/>
  </r>
  <r>
    <x v="294"/>
    <x v="288"/>
    <x v="0"/>
    <x v="0"/>
    <x v="0"/>
    <n v="10933"/>
  </r>
  <r>
    <x v="294"/>
    <x v="288"/>
    <x v="0"/>
    <x v="1"/>
    <x v="0"/>
    <n v="8440"/>
  </r>
  <r>
    <x v="295"/>
    <x v="289"/>
    <x v="0"/>
    <x v="0"/>
    <x v="0"/>
    <n v="12880"/>
  </r>
  <r>
    <x v="295"/>
    <x v="289"/>
    <x v="0"/>
    <x v="1"/>
    <x v="0"/>
    <n v="7271"/>
  </r>
  <r>
    <x v="296"/>
    <x v="290"/>
    <x v="0"/>
    <x v="0"/>
    <x v="0"/>
    <n v="31789"/>
  </r>
  <r>
    <x v="296"/>
    <x v="290"/>
    <x v="0"/>
    <x v="1"/>
    <x v="0"/>
    <n v="19729"/>
  </r>
  <r>
    <x v="297"/>
    <x v="291"/>
    <x v="0"/>
    <x v="0"/>
    <x v="0"/>
    <n v="25602"/>
  </r>
  <r>
    <x v="297"/>
    <x v="291"/>
    <x v="0"/>
    <x v="1"/>
    <x v="0"/>
    <n v="12769"/>
  </r>
  <r>
    <x v="298"/>
    <x v="292"/>
    <x v="0"/>
    <x v="0"/>
    <x v="0"/>
    <n v="16832"/>
  </r>
  <r>
    <x v="298"/>
    <x v="292"/>
    <x v="0"/>
    <x v="1"/>
    <x v="0"/>
    <n v="7766"/>
  </r>
  <r>
    <x v="299"/>
    <x v="245"/>
    <x v="0"/>
    <x v="0"/>
    <x v="0"/>
    <n v="17892"/>
  </r>
  <r>
    <x v="299"/>
    <x v="245"/>
    <x v="0"/>
    <x v="1"/>
    <x v="0"/>
    <n v="10686"/>
  </r>
  <r>
    <x v="300"/>
    <x v="293"/>
    <x v="0"/>
    <x v="0"/>
    <x v="0"/>
    <n v="29015"/>
  </r>
  <r>
    <x v="300"/>
    <x v="293"/>
    <x v="0"/>
    <x v="1"/>
    <x v="0"/>
    <n v="15636"/>
  </r>
  <r>
    <x v="301"/>
    <x v="294"/>
    <x v="0"/>
    <x v="0"/>
    <x v="0"/>
    <n v="17219"/>
  </r>
  <r>
    <x v="301"/>
    <x v="294"/>
    <x v="0"/>
    <x v="1"/>
    <x v="0"/>
    <n v="7732"/>
  </r>
  <r>
    <x v="302"/>
    <x v="295"/>
    <x v="0"/>
    <x v="0"/>
    <x v="0"/>
    <n v="45049"/>
  </r>
  <r>
    <x v="302"/>
    <x v="295"/>
    <x v="0"/>
    <x v="1"/>
    <x v="0"/>
    <n v="26812"/>
  </r>
  <r>
    <x v="303"/>
    <x v="296"/>
    <x v="0"/>
    <x v="0"/>
    <x v="0"/>
    <n v="199134"/>
  </r>
  <r>
    <x v="303"/>
    <x v="296"/>
    <x v="0"/>
    <x v="1"/>
    <x v="0"/>
    <n v="109116"/>
  </r>
  <r>
    <x v="304"/>
    <x v="81"/>
    <x v="0"/>
    <x v="0"/>
    <x v="0"/>
    <n v="32589"/>
  </r>
  <r>
    <x v="304"/>
    <x v="81"/>
    <x v="0"/>
    <x v="1"/>
    <x v="0"/>
    <n v="14685"/>
  </r>
  <r>
    <x v="305"/>
    <x v="297"/>
    <x v="0"/>
    <x v="0"/>
    <x v="0"/>
    <n v="17918"/>
  </r>
  <r>
    <x v="305"/>
    <x v="297"/>
    <x v="0"/>
    <x v="1"/>
    <x v="0"/>
    <n v="7878"/>
  </r>
  <r>
    <x v="306"/>
    <x v="298"/>
    <x v="0"/>
    <x v="0"/>
    <x v="0"/>
    <n v="15297"/>
  </r>
  <r>
    <x v="306"/>
    <x v="298"/>
    <x v="0"/>
    <x v="1"/>
    <x v="0"/>
    <n v="7045"/>
  </r>
  <r>
    <x v="307"/>
    <x v="299"/>
    <x v="0"/>
    <x v="0"/>
    <x v="0"/>
    <n v="47094"/>
  </r>
  <r>
    <x v="307"/>
    <x v="299"/>
    <x v="0"/>
    <x v="1"/>
    <x v="0"/>
    <n v="22765"/>
  </r>
  <r>
    <x v="308"/>
    <x v="300"/>
    <x v="0"/>
    <x v="0"/>
    <x v="0"/>
    <n v="18943"/>
  </r>
  <r>
    <x v="308"/>
    <x v="300"/>
    <x v="0"/>
    <x v="1"/>
    <x v="0"/>
    <n v="9370"/>
  </r>
  <r>
    <x v="309"/>
    <x v="301"/>
    <x v="0"/>
    <x v="0"/>
    <x v="0"/>
    <n v="30971"/>
  </r>
  <r>
    <x v="309"/>
    <x v="301"/>
    <x v="0"/>
    <x v="1"/>
    <x v="0"/>
    <n v="15827"/>
  </r>
  <r>
    <x v="310"/>
    <x v="302"/>
    <x v="0"/>
    <x v="0"/>
    <x v="0"/>
    <n v="21998"/>
  </r>
  <r>
    <x v="310"/>
    <x v="302"/>
    <x v="0"/>
    <x v="1"/>
    <x v="0"/>
    <n v="9283"/>
  </r>
  <r>
    <x v="311"/>
    <x v="303"/>
    <x v="0"/>
    <x v="0"/>
    <x v="0"/>
    <n v="23003"/>
  </r>
  <r>
    <x v="311"/>
    <x v="303"/>
    <x v="0"/>
    <x v="1"/>
    <x v="0"/>
    <n v="11321"/>
  </r>
  <r>
    <x v="312"/>
    <x v="304"/>
    <x v="0"/>
    <x v="0"/>
    <x v="0"/>
    <n v="24893"/>
  </r>
  <r>
    <x v="312"/>
    <x v="304"/>
    <x v="0"/>
    <x v="1"/>
    <x v="0"/>
    <n v="9490"/>
  </r>
  <r>
    <x v="313"/>
    <x v="144"/>
    <x v="0"/>
    <x v="0"/>
    <x v="0"/>
    <n v="52832"/>
  </r>
  <r>
    <x v="313"/>
    <x v="144"/>
    <x v="0"/>
    <x v="1"/>
    <x v="0"/>
    <n v="22526"/>
  </r>
  <r>
    <x v="314"/>
    <x v="305"/>
    <x v="0"/>
    <x v="0"/>
    <x v="0"/>
    <n v="24444"/>
  </r>
  <r>
    <x v="314"/>
    <x v="305"/>
    <x v="0"/>
    <x v="1"/>
    <x v="0"/>
    <n v="11942"/>
  </r>
  <r>
    <x v="315"/>
    <x v="306"/>
    <x v="0"/>
    <x v="0"/>
    <x v="0"/>
    <n v="47782"/>
  </r>
  <r>
    <x v="315"/>
    <x v="306"/>
    <x v="0"/>
    <x v="1"/>
    <x v="0"/>
    <n v="20274"/>
  </r>
  <r>
    <x v="316"/>
    <x v="307"/>
    <x v="0"/>
    <x v="0"/>
    <x v="0"/>
    <n v="34213"/>
  </r>
  <r>
    <x v="316"/>
    <x v="307"/>
    <x v="0"/>
    <x v="1"/>
    <x v="0"/>
    <n v="19190"/>
  </r>
  <r>
    <x v="317"/>
    <x v="308"/>
    <x v="0"/>
    <x v="0"/>
    <x v="0"/>
    <n v="26481"/>
  </r>
  <r>
    <x v="317"/>
    <x v="308"/>
    <x v="0"/>
    <x v="1"/>
    <x v="0"/>
    <n v="16186"/>
  </r>
  <r>
    <x v="318"/>
    <x v="309"/>
    <x v="0"/>
    <x v="0"/>
    <x v="0"/>
    <n v="119343"/>
  </r>
  <r>
    <x v="318"/>
    <x v="309"/>
    <x v="0"/>
    <x v="1"/>
    <x v="0"/>
    <n v="44946"/>
  </r>
  <r>
    <x v="319"/>
    <x v="310"/>
    <x v="0"/>
    <x v="0"/>
    <x v="0"/>
    <n v="55406"/>
  </r>
  <r>
    <x v="319"/>
    <x v="310"/>
    <x v="0"/>
    <x v="1"/>
    <x v="0"/>
    <n v="26837"/>
  </r>
  <r>
    <x v="320"/>
    <x v="311"/>
    <x v="0"/>
    <x v="0"/>
    <x v="0"/>
    <n v="22596"/>
  </r>
  <r>
    <x v="320"/>
    <x v="311"/>
    <x v="0"/>
    <x v="1"/>
    <x v="0"/>
    <n v="12189"/>
  </r>
  <r>
    <x v="321"/>
    <x v="312"/>
    <x v="0"/>
    <x v="0"/>
    <x v="0"/>
    <n v="11624"/>
  </r>
  <r>
    <x v="321"/>
    <x v="312"/>
    <x v="0"/>
    <x v="1"/>
    <x v="0"/>
    <n v="7854"/>
  </r>
  <r>
    <x v="322"/>
    <x v="313"/>
    <x v="0"/>
    <x v="0"/>
    <x v="0"/>
    <n v="14188"/>
  </r>
  <r>
    <x v="322"/>
    <x v="313"/>
    <x v="0"/>
    <x v="1"/>
    <x v="0"/>
    <n v="7181"/>
  </r>
  <r>
    <x v="323"/>
    <x v="314"/>
    <x v="0"/>
    <x v="0"/>
    <x v="0"/>
    <n v="11738"/>
  </r>
  <r>
    <x v="323"/>
    <x v="314"/>
    <x v="0"/>
    <x v="1"/>
    <x v="0"/>
    <n v="8341"/>
  </r>
  <r>
    <x v="324"/>
    <x v="315"/>
    <x v="0"/>
    <x v="0"/>
    <x v="0"/>
    <n v="11017"/>
  </r>
  <r>
    <x v="324"/>
    <x v="315"/>
    <x v="0"/>
    <x v="1"/>
    <x v="0"/>
    <n v="6292"/>
  </r>
  <r>
    <x v="325"/>
    <x v="316"/>
    <x v="0"/>
    <x v="0"/>
    <x v="0"/>
    <n v="10013"/>
  </r>
  <r>
    <x v="325"/>
    <x v="316"/>
    <x v="0"/>
    <x v="1"/>
    <x v="0"/>
    <n v="5292"/>
  </r>
  <r>
    <x v="326"/>
    <x v="317"/>
    <x v="0"/>
    <x v="0"/>
    <x v="0"/>
    <n v="20609"/>
  </r>
  <r>
    <x v="326"/>
    <x v="317"/>
    <x v="0"/>
    <x v="1"/>
    <x v="0"/>
    <n v="12950"/>
  </r>
  <r>
    <x v="327"/>
    <x v="318"/>
    <x v="0"/>
    <x v="0"/>
    <x v="0"/>
    <n v="14862"/>
  </r>
  <r>
    <x v="327"/>
    <x v="318"/>
    <x v="0"/>
    <x v="1"/>
    <x v="0"/>
    <n v="7735"/>
  </r>
  <r>
    <x v="328"/>
    <x v="319"/>
    <x v="0"/>
    <x v="0"/>
    <x v="0"/>
    <n v="18274"/>
  </r>
  <r>
    <x v="328"/>
    <x v="319"/>
    <x v="0"/>
    <x v="1"/>
    <x v="0"/>
    <n v="10248"/>
  </r>
  <r>
    <x v="329"/>
    <x v="320"/>
    <x v="0"/>
    <x v="0"/>
    <x v="0"/>
    <n v="14811"/>
  </r>
  <r>
    <x v="329"/>
    <x v="320"/>
    <x v="0"/>
    <x v="1"/>
    <x v="0"/>
    <n v="5366"/>
  </r>
  <r>
    <x v="330"/>
    <x v="321"/>
    <x v="0"/>
    <x v="0"/>
    <x v="0"/>
    <n v="28118"/>
  </r>
  <r>
    <x v="330"/>
    <x v="321"/>
    <x v="0"/>
    <x v="1"/>
    <x v="0"/>
    <n v="12144"/>
  </r>
  <r>
    <x v="331"/>
    <x v="322"/>
    <x v="0"/>
    <x v="0"/>
    <x v="0"/>
    <n v="29075"/>
  </r>
  <r>
    <x v="331"/>
    <x v="322"/>
    <x v="0"/>
    <x v="1"/>
    <x v="0"/>
    <n v="13134"/>
  </r>
  <r>
    <x v="332"/>
    <x v="323"/>
    <x v="0"/>
    <x v="0"/>
    <x v="0"/>
    <n v="43954"/>
  </r>
  <r>
    <x v="332"/>
    <x v="323"/>
    <x v="0"/>
    <x v="1"/>
    <x v="0"/>
    <n v="22062"/>
  </r>
  <r>
    <x v="333"/>
    <x v="324"/>
    <x v="0"/>
    <x v="0"/>
    <x v="0"/>
    <n v="15062"/>
  </r>
  <r>
    <x v="333"/>
    <x v="324"/>
    <x v="0"/>
    <x v="1"/>
    <x v="0"/>
    <n v="6696"/>
  </r>
  <r>
    <x v="334"/>
    <x v="325"/>
    <x v="0"/>
    <x v="0"/>
    <x v="0"/>
    <n v="20928"/>
  </r>
  <r>
    <x v="334"/>
    <x v="325"/>
    <x v="0"/>
    <x v="1"/>
    <x v="0"/>
    <n v="12893"/>
  </r>
  <r>
    <x v="335"/>
    <x v="326"/>
    <x v="0"/>
    <x v="0"/>
    <x v="0"/>
    <n v="22288"/>
  </r>
  <r>
    <x v="335"/>
    <x v="326"/>
    <x v="0"/>
    <x v="1"/>
    <x v="0"/>
    <n v="10864"/>
  </r>
  <r>
    <x v="336"/>
    <x v="327"/>
    <x v="0"/>
    <x v="0"/>
    <x v="0"/>
    <n v="13679"/>
  </r>
  <r>
    <x v="336"/>
    <x v="327"/>
    <x v="0"/>
    <x v="1"/>
    <x v="0"/>
    <n v="6718"/>
  </r>
  <r>
    <x v="337"/>
    <x v="328"/>
    <x v="0"/>
    <x v="0"/>
    <x v="0"/>
    <n v="28114"/>
  </r>
  <r>
    <x v="337"/>
    <x v="328"/>
    <x v="0"/>
    <x v="1"/>
    <x v="0"/>
    <n v="18198"/>
  </r>
  <r>
    <x v="338"/>
    <x v="329"/>
    <x v="0"/>
    <x v="0"/>
    <x v="0"/>
    <n v="15628"/>
  </r>
  <r>
    <x v="338"/>
    <x v="329"/>
    <x v="0"/>
    <x v="1"/>
    <x v="0"/>
    <n v="9492"/>
  </r>
  <r>
    <x v="339"/>
    <x v="330"/>
    <x v="0"/>
    <x v="0"/>
    <x v="0"/>
    <n v="28778"/>
  </r>
  <r>
    <x v="339"/>
    <x v="330"/>
    <x v="0"/>
    <x v="1"/>
    <x v="0"/>
    <n v="22600"/>
  </r>
  <r>
    <x v="340"/>
    <x v="331"/>
    <x v="0"/>
    <x v="0"/>
    <x v="0"/>
    <n v="33124"/>
  </r>
  <r>
    <x v="340"/>
    <x v="331"/>
    <x v="0"/>
    <x v="1"/>
    <x v="0"/>
    <n v="29815"/>
  </r>
  <r>
    <x v="341"/>
    <x v="47"/>
    <x v="0"/>
    <x v="0"/>
    <x v="0"/>
    <n v="9795"/>
  </r>
  <r>
    <x v="341"/>
    <x v="47"/>
    <x v="0"/>
    <x v="1"/>
    <x v="0"/>
    <n v="6584"/>
  </r>
  <r>
    <x v="342"/>
    <x v="332"/>
    <x v="0"/>
    <x v="0"/>
    <x v="0"/>
    <n v="19540"/>
  </r>
  <r>
    <x v="342"/>
    <x v="332"/>
    <x v="0"/>
    <x v="1"/>
    <x v="0"/>
    <n v="15128"/>
  </r>
  <r>
    <x v="343"/>
    <x v="333"/>
    <x v="0"/>
    <x v="0"/>
    <x v="0"/>
    <n v="43083"/>
  </r>
  <r>
    <x v="343"/>
    <x v="333"/>
    <x v="0"/>
    <x v="1"/>
    <x v="0"/>
    <n v="37115"/>
  </r>
  <r>
    <x v="344"/>
    <x v="334"/>
    <x v="0"/>
    <x v="0"/>
    <x v="0"/>
    <n v="22485"/>
  </r>
  <r>
    <x v="344"/>
    <x v="334"/>
    <x v="0"/>
    <x v="1"/>
    <x v="0"/>
    <n v="18010"/>
  </r>
  <r>
    <x v="345"/>
    <x v="335"/>
    <x v="0"/>
    <x v="0"/>
    <x v="0"/>
    <n v="16957"/>
  </r>
  <r>
    <x v="345"/>
    <x v="335"/>
    <x v="0"/>
    <x v="1"/>
    <x v="0"/>
    <n v="13036"/>
  </r>
  <r>
    <x v="346"/>
    <x v="336"/>
    <x v="0"/>
    <x v="0"/>
    <x v="0"/>
    <n v="27144"/>
  </r>
  <r>
    <x v="346"/>
    <x v="336"/>
    <x v="0"/>
    <x v="1"/>
    <x v="0"/>
    <n v="16033"/>
  </r>
  <r>
    <x v="347"/>
    <x v="337"/>
    <x v="0"/>
    <x v="0"/>
    <x v="0"/>
    <n v="24581"/>
  </r>
  <r>
    <x v="347"/>
    <x v="337"/>
    <x v="0"/>
    <x v="1"/>
    <x v="0"/>
    <n v="13438"/>
  </r>
  <r>
    <x v="348"/>
    <x v="338"/>
    <x v="0"/>
    <x v="0"/>
    <x v="0"/>
    <n v="24412"/>
  </r>
  <r>
    <x v="348"/>
    <x v="338"/>
    <x v="0"/>
    <x v="1"/>
    <x v="0"/>
    <n v="13499"/>
  </r>
  <r>
    <x v="349"/>
    <x v="339"/>
    <x v="0"/>
    <x v="0"/>
    <x v="0"/>
    <n v="15841"/>
  </r>
  <r>
    <x v="349"/>
    <x v="339"/>
    <x v="0"/>
    <x v="1"/>
    <x v="0"/>
    <n v="9933"/>
  </r>
  <r>
    <x v="350"/>
    <x v="340"/>
    <x v="0"/>
    <x v="0"/>
    <x v="0"/>
    <n v="23406"/>
  </r>
  <r>
    <x v="350"/>
    <x v="340"/>
    <x v="0"/>
    <x v="1"/>
    <x v="0"/>
    <n v="31853"/>
  </r>
  <r>
    <x v="351"/>
    <x v="341"/>
    <x v="0"/>
    <x v="0"/>
    <x v="0"/>
    <n v="26863"/>
  </r>
  <r>
    <x v="351"/>
    <x v="341"/>
    <x v="0"/>
    <x v="1"/>
    <x v="0"/>
    <n v="18923"/>
  </r>
  <r>
    <x v="352"/>
    <x v="342"/>
    <x v="0"/>
    <x v="0"/>
    <x v="0"/>
    <n v="9132"/>
  </r>
  <r>
    <x v="352"/>
    <x v="342"/>
    <x v="0"/>
    <x v="1"/>
    <x v="0"/>
    <n v="7109"/>
  </r>
  <r>
    <x v="353"/>
    <x v="343"/>
    <x v="0"/>
    <x v="0"/>
    <x v="0"/>
    <n v="154411"/>
  </r>
  <r>
    <x v="353"/>
    <x v="343"/>
    <x v="0"/>
    <x v="1"/>
    <x v="0"/>
    <n v="77361"/>
  </r>
  <r>
    <x v="354"/>
    <x v="344"/>
    <x v="0"/>
    <x v="0"/>
    <x v="0"/>
    <n v="52236"/>
  </r>
  <r>
    <x v="354"/>
    <x v="344"/>
    <x v="0"/>
    <x v="1"/>
    <x v="0"/>
    <n v="39330"/>
  </r>
  <r>
    <x v="355"/>
    <x v="345"/>
    <x v="0"/>
    <x v="0"/>
    <x v="0"/>
    <n v="12223"/>
  </r>
  <r>
    <x v="355"/>
    <x v="345"/>
    <x v="0"/>
    <x v="1"/>
    <x v="0"/>
    <n v="6192"/>
  </r>
  <r>
    <x v="356"/>
    <x v="346"/>
    <x v="0"/>
    <x v="0"/>
    <x v="0"/>
    <n v="25866"/>
  </r>
  <r>
    <x v="356"/>
    <x v="346"/>
    <x v="0"/>
    <x v="1"/>
    <x v="0"/>
    <n v="17941"/>
  </r>
  <r>
    <x v="357"/>
    <x v="347"/>
    <x v="0"/>
    <x v="0"/>
    <x v="0"/>
    <n v="15925"/>
  </r>
  <r>
    <x v="357"/>
    <x v="347"/>
    <x v="0"/>
    <x v="1"/>
    <x v="0"/>
    <n v="10264"/>
  </r>
  <r>
    <x v="358"/>
    <x v="348"/>
    <x v="0"/>
    <x v="0"/>
    <x v="0"/>
    <n v="18089"/>
  </r>
  <r>
    <x v="358"/>
    <x v="348"/>
    <x v="0"/>
    <x v="1"/>
    <x v="0"/>
    <n v="18207"/>
  </r>
  <r>
    <x v="359"/>
    <x v="349"/>
    <x v="0"/>
    <x v="0"/>
    <x v="0"/>
    <n v="12051"/>
  </r>
  <r>
    <x v="359"/>
    <x v="349"/>
    <x v="0"/>
    <x v="1"/>
    <x v="0"/>
    <n v="6325"/>
  </r>
  <r>
    <x v="360"/>
    <x v="350"/>
    <x v="0"/>
    <x v="0"/>
    <x v="0"/>
    <n v="16886"/>
  </r>
  <r>
    <x v="360"/>
    <x v="350"/>
    <x v="0"/>
    <x v="1"/>
    <x v="0"/>
    <n v="8645"/>
  </r>
  <r>
    <x v="361"/>
    <x v="351"/>
    <x v="0"/>
    <x v="0"/>
    <x v="0"/>
    <n v="15165"/>
  </r>
  <r>
    <x v="361"/>
    <x v="351"/>
    <x v="0"/>
    <x v="1"/>
    <x v="0"/>
    <n v="10046"/>
  </r>
  <r>
    <x v="362"/>
    <x v="352"/>
    <x v="0"/>
    <x v="0"/>
    <x v="0"/>
    <n v="23284"/>
  </r>
  <r>
    <x v="362"/>
    <x v="352"/>
    <x v="0"/>
    <x v="1"/>
    <x v="0"/>
    <n v="13898"/>
  </r>
  <r>
    <x v="363"/>
    <x v="353"/>
    <x v="0"/>
    <x v="0"/>
    <x v="0"/>
    <n v="11945"/>
  </r>
  <r>
    <x v="363"/>
    <x v="353"/>
    <x v="0"/>
    <x v="1"/>
    <x v="0"/>
    <n v="7013"/>
  </r>
  <r>
    <x v="364"/>
    <x v="354"/>
    <x v="0"/>
    <x v="0"/>
    <x v="0"/>
    <n v="28393"/>
  </r>
  <r>
    <x v="364"/>
    <x v="354"/>
    <x v="0"/>
    <x v="1"/>
    <x v="0"/>
    <n v="15729"/>
  </r>
  <r>
    <x v="365"/>
    <x v="355"/>
    <x v="0"/>
    <x v="0"/>
    <x v="0"/>
    <n v="29019"/>
  </r>
  <r>
    <x v="365"/>
    <x v="355"/>
    <x v="0"/>
    <x v="1"/>
    <x v="0"/>
    <n v="15597"/>
  </r>
  <r>
    <x v="366"/>
    <x v="356"/>
    <x v="0"/>
    <x v="0"/>
    <x v="0"/>
    <n v="16959"/>
  </r>
  <r>
    <x v="366"/>
    <x v="356"/>
    <x v="0"/>
    <x v="1"/>
    <x v="0"/>
    <n v="11306"/>
  </r>
  <r>
    <x v="367"/>
    <x v="357"/>
    <x v="0"/>
    <x v="0"/>
    <x v="0"/>
    <n v="15079"/>
  </r>
  <r>
    <x v="367"/>
    <x v="357"/>
    <x v="0"/>
    <x v="1"/>
    <x v="0"/>
    <n v="8869"/>
  </r>
  <r>
    <x v="368"/>
    <x v="358"/>
    <x v="0"/>
    <x v="0"/>
    <x v="0"/>
    <n v="9261"/>
  </r>
  <r>
    <x v="368"/>
    <x v="358"/>
    <x v="0"/>
    <x v="1"/>
    <x v="0"/>
    <n v="6092"/>
  </r>
  <r>
    <x v="369"/>
    <x v="359"/>
    <x v="0"/>
    <x v="0"/>
    <x v="0"/>
    <n v="12688"/>
  </r>
  <r>
    <x v="369"/>
    <x v="359"/>
    <x v="0"/>
    <x v="1"/>
    <x v="0"/>
    <n v="8048"/>
  </r>
  <r>
    <x v="370"/>
    <x v="360"/>
    <x v="0"/>
    <x v="0"/>
    <x v="0"/>
    <n v="6383"/>
  </r>
  <r>
    <x v="370"/>
    <x v="360"/>
    <x v="0"/>
    <x v="1"/>
    <x v="0"/>
    <n v="4908"/>
  </r>
  <r>
    <x v="371"/>
    <x v="361"/>
    <x v="0"/>
    <x v="0"/>
    <x v="0"/>
    <n v="6591"/>
  </r>
  <r>
    <x v="371"/>
    <x v="361"/>
    <x v="0"/>
    <x v="1"/>
    <x v="0"/>
    <n v="4187"/>
  </r>
  <r>
    <x v="372"/>
    <x v="362"/>
    <x v="0"/>
    <x v="0"/>
    <x v="0"/>
    <n v="17584"/>
  </r>
  <r>
    <x v="372"/>
    <x v="362"/>
    <x v="0"/>
    <x v="1"/>
    <x v="0"/>
    <n v="9263"/>
  </r>
  <r>
    <x v="373"/>
    <x v="363"/>
    <x v="0"/>
    <x v="0"/>
    <x v="0"/>
    <n v="16448"/>
  </r>
  <r>
    <x v="373"/>
    <x v="363"/>
    <x v="0"/>
    <x v="1"/>
    <x v="0"/>
    <n v="9102"/>
  </r>
  <r>
    <x v="374"/>
    <x v="364"/>
    <x v="0"/>
    <x v="0"/>
    <x v="0"/>
    <n v="12134"/>
  </r>
  <r>
    <x v="374"/>
    <x v="364"/>
    <x v="0"/>
    <x v="1"/>
    <x v="0"/>
    <n v="6957"/>
  </r>
  <r>
    <x v="375"/>
    <x v="365"/>
    <x v="0"/>
    <x v="0"/>
    <x v="0"/>
    <n v="11380"/>
  </r>
  <r>
    <x v="375"/>
    <x v="365"/>
    <x v="0"/>
    <x v="1"/>
    <x v="0"/>
    <n v="8702"/>
  </r>
  <r>
    <x v="376"/>
    <x v="366"/>
    <x v="0"/>
    <x v="0"/>
    <x v="0"/>
    <n v="7981"/>
  </r>
  <r>
    <x v="376"/>
    <x v="366"/>
    <x v="0"/>
    <x v="1"/>
    <x v="0"/>
    <n v="4795"/>
  </r>
  <r>
    <x v="377"/>
    <x v="367"/>
    <x v="0"/>
    <x v="0"/>
    <x v="0"/>
    <n v="33392"/>
  </r>
  <r>
    <x v="377"/>
    <x v="367"/>
    <x v="0"/>
    <x v="1"/>
    <x v="0"/>
    <n v="19330"/>
  </r>
  <r>
    <x v="378"/>
    <x v="368"/>
    <x v="0"/>
    <x v="0"/>
    <x v="0"/>
    <n v="18348"/>
  </r>
  <r>
    <x v="378"/>
    <x v="368"/>
    <x v="0"/>
    <x v="1"/>
    <x v="0"/>
    <n v="10444"/>
  </r>
  <r>
    <x v="379"/>
    <x v="369"/>
    <x v="0"/>
    <x v="0"/>
    <x v="0"/>
    <n v="47032"/>
  </r>
  <r>
    <x v="379"/>
    <x v="369"/>
    <x v="0"/>
    <x v="1"/>
    <x v="0"/>
    <n v="24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5" showMemberPropertyTips="0" useAutoFormatting="1" rowGrandTotals="0" colGrandTotals="0" itemPrintTitles="1" createdVersion="4" indent="0" compact="0" compactData="0" gridDropZones="1">
  <location ref="A1:C383" firstHeaderRow="1" firstDataRow="4" firstDataCol="2"/>
  <pivotFields count="6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2">
        <item h="1" x="0"/>
        <item x="1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79"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3">
    <field x="2"/>
    <field x="3"/>
    <field x="4"/>
  </colFields>
  <colItems count="1">
    <i>
      <x/>
      <x v="1"/>
      <x/>
    </i>
  </colItems>
  <dataFields count="1">
    <dataField name="Wartosc" fld="5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0"/>
  <sheetViews>
    <sheetView tabSelected="1" zoomScale="90" zoomScaleNormal="90" workbookViewId="0">
      <selection activeCell="J2" sqref="J2:K2"/>
    </sheetView>
  </sheetViews>
  <sheetFormatPr defaultRowHeight="15" x14ac:dyDescent="0.25"/>
  <cols>
    <col min="8" max="8" width="9.85546875" bestFit="1" customWidth="1"/>
    <col min="10" max="10" width="13.5703125" customWidth="1"/>
    <col min="11" max="11" width="15.140625" customWidth="1"/>
    <col min="12" max="12" width="9.85546875" bestFit="1" customWidth="1"/>
    <col min="13" max="13" width="24.42578125" customWidth="1"/>
    <col min="14" max="14" width="10.28515625" customWidth="1"/>
    <col min="16" max="16" width="10.5703125" customWidth="1"/>
    <col min="17" max="17" width="16.140625" bestFit="1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17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3">
        <v>23941</v>
      </c>
      <c r="G2" t="s">
        <v>28</v>
      </c>
      <c r="H2" t="s">
        <v>29</v>
      </c>
      <c r="J2" s="22" t="s">
        <v>800</v>
      </c>
      <c r="K2" s="23"/>
      <c r="M2" s="22" t="s">
        <v>801</v>
      </c>
      <c r="N2" s="23"/>
      <c r="P2" s="22" t="s">
        <v>793</v>
      </c>
      <c r="Q2" s="23"/>
    </row>
    <row r="3" spans="1:17" x14ac:dyDescent="0.25">
      <c r="A3" t="s">
        <v>31</v>
      </c>
      <c r="B3" t="s">
        <v>32</v>
      </c>
      <c r="C3" t="s">
        <v>25</v>
      </c>
      <c r="D3" t="s">
        <v>26</v>
      </c>
      <c r="E3" t="s">
        <v>27</v>
      </c>
      <c r="F3" s="3">
        <v>38084</v>
      </c>
      <c r="G3" t="s">
        <v>28</v>
      </c>
      <c r="H3" t="s">
        <v>29</v>
      </c>
      <c r="J3" s="30" t="s">
        <v>802</v>
      </c>
      <c r="K3" s="26">
        <f>AVERAGE(F2:F760)</f>
        <v>22918.62977602108</v>
      </c>
      <c r="M3" s="13" t="s">
        <v>791</v>
      </c>
      <c r="N3" s="27">
        <v>759</v>
      </c>
      <c r="O3" s="5"/>
      <c r="P3" s="14" t="s">
        <v>794</v>
      </c>
      <c r="Q3" s="26">
        <f>QUARTILE($F$2:$F$760,1)</f>
        <v>11168</v>
      </c>
    </row>
    <row r="4" spans="1:17" x14ac:dyDescent="0.25">
      <c r="A4" t="s">
        <v>31</v>
      </c>
      <c r="B4" t="s">
        <v>32</v>
      </c>
      <c r="C4" t="s">
        <v>25</v>
      </c>
      <c r="D4" t="s">
        <v>30</v>
      </c>
      <c r="E4" t="s">
        <v>27</v>
      </c>
      <c r="F4" s="3">
        <v>15445</v>
      </c>
      <c r="G4" t="s">
        <v>28</v>
      </c>
      <c r="H4" s="8"/>
      <c r="J4" s="30" t="s">
        <v>792</v>
      </c>
      <c r="K4" s="27">
        <f>K8/SQRT(K16)</f>
        <v>1261.0944693166316</v>
      </c>
      <c r="L4" s="3"/>
      <c r="M4" s="13" t="s">
        <v>788</v>
      </c>
      <c r="N4" s="26">
        <f>MIN(F2:F760)</f>
        <v>3538</v>
      </c>
      <c r="O4" s="5"/>
      <c r="P4" s="15" t="s">
        <v>797</v>
      </c>
      <c r="Q4" s="26">
        <f>QUARTILE($F$2:$F$760,2)</f>
        <v>16118</v>
      </c>
    </row>
    <row r="5" spans="1:17" x14ac:dyDescent="0.25">
      <c r="A5" t="s">
        <v>33</v>
      </c>
      <c r="B5" t="s">
        <v>34</v>
      </c>
      <c r="C5" t="s">
        <v>25</v>
      </c>
      <c r="D5" t="s">
        <v>26</v>
      </c>
      <c r="E5" t="s">
        <v>27</v>
      </c>
      <c r="F5" s="3">
        <v>48112</v>
      </c>
      <c r="G5" t="s">
        <v>28</v>
      </c>
      <c r="H5" s="8" t="s">
        <v>29</v>
      </c>
      <c r="J5" s="30" t="s">
        <v>782</v>
      </c>
      <c r="K5" s="26">
        <f>MEDIAN(F2:F760)</f>
        <v>16118</v>
      </c>
      <c r="L5" s="3"/>
      <c r="M5" s="13" t="s">
        <v>789</v>
      </c>
      <c r="N5" s="28">
        <f>MAX(F2:F760)</f>
        <v>684795</v>
      </c>
      <c r="O5" s="5"/>
      <c r="P5" s="12" t="s">
        <v>795</v>
      </c>
      <c r="Q5" s="26">
        <f>QUARTILE($F$2:$F$760,3)</f>
        <v>24890</v>
      </c>
    </row>
    <row r="6" spans="1:17" x14ac:dyDescent="0.25">
      <c r="A6" t="s">
        <v>33</v>
      </c>
      <c r="B6" t="s">
        <v>34</v>
      </c>
      <c r="C6" t="s">
        <v>25</v>
      </c>
      <c r="D6" t="s">
        <v>30</v>
      </c>
      <c r="E6" t="s">
        <v>27</v>
      </c>
      <c r="F6" s="3">
        <v>21154</v>
      </c>
      <c r="G6" t="s">
        <v>28</v>
      </c>
      <c r="J6" s="30" t="s">
        <v>783</v>
      </c>
      <c r="K6" s="26">
        <f>MODE(F2:F760)</f>
        <v>10105</v>
      </c>
      <c r="L6" s="9"/>
      <c r="M6" s="13" t="s">
        <v>787</v>
      </c>
      <c r="N6" s="26">
        <f>$K$14-$K$13</f>
        <v>681257</v>
      </c>
      <c r="O6" s="5"/>
      <c r="P6" s="12" t="s">
        <v>796</v>
      </c>
      <c r="Q6" s="26">
        <f>(Q5-Q3)/2</f>
        <v>6861</v>
      </c>
    </row>
    <row r="7" spans="1:17" x14ac:dyDescent="0.25">
      <c r="A7" t="s">
        <v>35</v>
      </c>
      <c r="B7" t="s">
        <v>36</v>
      </c>
      <c r="C7" t="s">
        <v>25</v>
      </c>
      <c r="D7" t="s">
        <v>26</v>
      </c>
      <c r="E7" t="s">
        <v>27</v>
      </c>
      <c r="F7" s="3">
        <v>10572</v>
      </c>
      <c r="G7" t="s">
        <v>28</v>
      </c>
      <c r="H7" t="s">
        <v>29</v>
      </c>
      <c r="J7" s="31" t="s">
        <v>808</v>
      </c>
      <c r="K7" s="6">
        <f>COUNTIF($F$2:$F$760,K6)</f>
        <v>2</v>
      </c>
      <c r="M7" s="13" t="s">
        <v>802</v>
      </c>
      <c r="N7" s="26">
        <f>AVERAGE(F2:F760)</f>
        <v>22918.62977602108</v>
      </c>
      <c r="O7" s="5"/>
      <c r="P7" s="12" t="s">
        <v>798</v>
      </c>
      <c r="Q7" s="20">
        <f>Q6/Q4</f>
        <v>0.42567316044174214</v>
      </c>
    </row>
    <row r="8" spans="1:17" x14ac:dyDescent="0.25">
      <c r="A8" t="s">
        <v>35</v>
      </c>
      <c r="B8" t="s">
        <v>36</v>
      </c>
      <c r="C8" t="s">
        <v>25</v>
      </c>
      <c r="D8" t="s">
        <v>30</v>
      </c>
      <c r="E8" t="s">
        <v>27</v>
      </c>
      <c r="F8" s="3">
        <v>4370</v>
      </c>
      <c r="G8" t="s">
        <v>28</v>
      </c>
      <c r="H8" t="s">
        <v>29</v>
      </c>
      <c r="J8" s="30" t="s">
        <v>781</v>
      </c>
      <c r="K8" s="26">
        <f>STDEV(F2:F760)</f>
        <v>34743.095411183735</v>
      </c>
      <c r="M8" s="13" t="s">
        <v>805</v>
      </c>
      <c r="N8" s="26">
        <f>STDEV(F2:F760)</f>
        <v>34743.095411183735</v>
      </c>
      <c r="O8" s="5"/>
      <c r="P8" s="12" t="s">
        <v>799</v>
      </c>
      <c r="Q8" s="7">
        <f>(Q3+Q5-2*Q4)/Q6</f>
        <v>0.55706165282028863</v>
      </c>
    </row>
    <row r="9" spans="1:17" x14ac:dyDescent="0.25">
      <c r="A9" t="s">
        <v>37</v>
      </c>
      <c r="B9" t="s">
        <v>38</v>
      </c>
      <c r="C9" t="s">
        <v>25</v>
      </c>
      <c r="D9" t="s">
        <v>26</v>
      </c>
      <c r="E9" t="s">
        <v>27</v>
      </c>
      <c r="F9" s="3">
        <v>209339</v>
      </c>
      <c r="G9" t="s">
        <v>28</v>
      </c>
      <c r="H9" t="s">
        <v>29</v>
      </c>
      <c r="J9" s="30" t="s">
        <v>784</v>
      </c>
      <c r="K9" s="26">
        <f>VAR(F2:F760)</f>
        <v>1207082678.7506161</v>
      </c>
      <c r="M9" s="12" t="s">
        <v>803</v>
      </c>
      <c r="N9" s="20">
        <f>N8/N7</f>
        <v>1.5159324859610133</v>
      </c>
      <c r="O9" s="5"/>
      <c r="P9" s="12" t="s">
        <v>806</v>
      </c>
      <c r="Q9" s="26">
        <f>_xlfn.MODE.SNGL(F2:F760)</f>
        <v>10105</v>
      </c>
    </row>
    <row r="10" spans="1:17" x14ac:dyDescent="0.25">
      <c r="A10" t="s">
        <v>37</v>
      </c>
      <c r="B10" t="s">
        <v>38</v>
      </c>
      <c r="C10" t="s">
        <v>25</v>
      </c>
      <c r="D10" t="s">
        <v>30</v>
      </c>
      <c r="E10" t="s">
        <v>27</v>
      </c>
      <c r="F10" s="3">
        <v>79152</v>
      </c>
      <c r="G10" t="s">
        <v>28</v>
      </c>
      <c r="H10" t="s">
        <v>29</v>
      </c>
      <c r="J10" s="30" t="s">
        <v>785</v>
      </c>
      <c r="K10" s="26">
        <f>KURT($F$2:$F$760)</f>
        <v>190.23121650728146</v>
      </c>
      <c r="M10" s="12" t="s">
        <v>804</v>
      </c>
      <c r="N10" s="11"/>
      <c r="O10" s="5"/>
    </row>
    <row r="11" spans="1:17" x14ac:dyDescent="0.25">
      <c r="A11" t="s">
        <v>39</v>
      </c>
      <c r="B11" t="s">
        <v>40</v>
      </c>
      <c r="C11" t="s">
        <v>25</v>
      </c>
      <c r="D11" t="s">
        <v>26</v>
      </c>
      <c r="E11" t="s">
        <v>27</v>
      </c>
      <c r="F11" s="3">
        <v>29595</v>
      </c>
      <c r="G11" t="s">
        <v>28</v>
      </c>
      <c r="J11" s="30" t="s">
        <v>786</v>
      </c>
      <c r="K11" s="26">
        <f>SKEW($F$2:$F$760)</f>
        <v>11.633509044452754</v>
      </c>
      <c r="M11" s="24" t="s">
        <v>807</v>
      </c>
      <c r="N11" s="29">
        <v>0</v>
      </c>
      <c r="O11" s="16"/>
    </row>
    <row r="12" spans="1:17" x14ac:dyDescent="0.25">
      <c r="A12" t="s">
        <v>39</v>
      </c>
      <c r="B12" t="s">
        <v>40</v>
      </c>
      <c r="C12" t="s">
        <v>25</v>
      </c>
      <c r="D12" t="s">
        <v>30</v>
      </c>
      <c r="E12" t="s">
        <v>27</v>
      </c>
      <c r="F12" s="3">
        <v>19280</v>
      </c>
      <c r="G12" t="s">
        <v>28</v>
      </c>
      <c r="H12" t="s">
        <v>29</v>
      </c>
      <c r="J12" s="30" t="s">
        <v>787</v>
      </c>
      <c r="K12" s="26">
        <f>$K$14-$K$13</f>
        <v>681257</v>
      </c>
      <c r="M12" s="25"/>
      <c r="N12" s="26">
        <f>N7+N8</f>
        <v>57661.725187204815</v>
      </c>
    </row>
    <row r="13" spans="1:17" x14ac:dyDescent="0.25">
      <c r="A13" t="s">
        <v>41</v>
      </c>
      <c r="B13" t="s">
        <v>42</v>
      </c>
      <c r="C13" t="s">
        <v>25</v>
      </c>
      <c r="D13" t="s">
        <v>26</v>
      </c>
      <c r="E13" t="s">
        <v>27</v>
      </c>
      <c r="F13" s="3">
        <v>19163</v>
      </c>
      <c r="G13" t="s">
        <v>28</v>
      </c>
      <c r="H13" t="s">
        <v>29</v>
      </c>
      <c r="J13" s="30" t="s">
        <v>788</v>
      </c>
      <c r="K13" s="26">
        <f>MIN(F2:F760)</f>
        <v>3538</v>
      </c>
      <c r="M13" s="13" t="s">
        <v>785</v>
      </c>
      <c r="N13" s="26">
        <f>KURT($F$2:$F$760)</f>
        <v>190.23121650728146</v>
      </c>
      <c r="P13" s="8"/>
    </row>
    <row r="14" spans="1:17" x14ac:dyDescent="0.25">
      <c r="A14" t="s">
        <v>41</v>
      </c>
      <c r="B14" t="s">
        <v>42</v>
      </c>
      <c r="C14" t="s">
        <v>25</v>
      </c>
      <c r="D14" t="s">
        <v>30</v>
      </c>
      <c r="E14" t="s">
        <v>27</v>
      </c>
      <c r="F14" s="3">
        <v>10105</v>
      </c>
      <c r="G14" t="s">
        <v>28</v>
      </c>
      <c r="H14" t="s">
        <v>29</v>
      </c>
      <c r="J14" s="30" t="s">
        <v>789</v>
      </c>
      <c r="K14" s="26">
        <f>MAX(F2:F760)</f>
        <v>684795</v>
      </c>
      <c r="M14" s="13" t="s">
        <v>786</v>
      </c>
      <c r="N14" s="26">
        <f>SKEW($F$2:$F$760)</f>
        <v>11.633509044452754</v>
      </c>
    </row>
    <row r="15" spans="1:17" x14ac:dyDescent="0.25">
      <c r="A15" t="s">
        <v>43</v>
      </c>
      <c r="B15" t="s">
        <v>44</v>
      </c>
      <c r="C15" t="s">
        <v>25</v>
      </c>
      <c r="D15" t="s">
        <v>26</v>
      </c>
      <c r="E15" t="s">
        <v>27</v>
      </c>
      <c r="F15" s="3">
        <v>23958</v>
      </c>
      <c r="G15" t="s">
        <v>28</v>
      </c>
      <c r="H15" s="8" t="s">
        <v>29</v>
      </c>
      <c r="J15" s="30" t="s">
        <v>790</v>
      </c>
      <c r="K15" s="26">
        <f>SUM(F2:F760)</f>
        <v>17395240</v>
      </c>
    </row>
    <row r="16" spans="1:17" x14ac:dyDescent="0.25">
      <c r="A16" t="s">
        <v>43</v>
      </c>
      <c r="B16" t="s">
        <v>44</v>
      </c>
      <c r="C16" t="s">
        <v>25</v>
      </c>
      <c r="D16" t="s">
        <v>30</v>
      </c>
      <c r="E16" t="s">
        <v>27</v>
      </c>
      <c r="F16" s="3">
        <v>12002</v>
      </c>
      <c r="G16" t="s">
        <v>28</v>
      </c>
      <c r="H16" t="s">
        <v>29</v>
      </c>
      <c r="J16" s="30" t="s">
        <v>791</v>
      </c>
      <c r="K16" s="27">
        <v>759</v>
      </c>
    </row>
    <row r="17" spans="1:12" x14ac:dyDescent="0.25">
      <c r="A17" t="s">
        <v>45</v>
      </c>
      <c r="B17" t="s">
        <v>46</v>
      </c>
      <c r="C17" t="s">
        <v>25</v>
      </c>
      <c r="D17" t="s">
        <v>26</v>
      </c>
      <c r="E17" t="s">
        <v>27</v>
      </c>
      <c r="F17" s="3">
        <v>30542</v>
      </c>
      <c r="G17" t="s">
        <v>28</v>
      </c>
      <c r="H17" t="s">
        <v>29</v>
      </c>
    </row>
    <row r="18" spans="1:12" x14ac:dyDescent="0.25">
      <c r="A18" t="s">
        <v>45</v>
      </c>
      <c r="B18" t="s">
        <v>46</v>
      </c>
      <c r="C18" t="s">
        <v>25</v>
      </c>
      <c r="D18" t="s">
        <v>30</v>
      </c>
      <c r="E18" t="s">
        <v>27</v>
      </c>
      <c r="F18" s="3">
        <v>18070</v>
      </c>
      <c r="G18" t="s">
        <v>28</v>
      </c>
      <c r="H18" t="s">
        <v>29</v>
      </c>
    </row>
    <row r="19" spans="1:12" x14ac:dyDescent="0.25">
      <c r="A19" t="s">
        <v>47</v>
      </c>
      <c r="B19" t="s">
        <v>48</v>
      </c>
      <c r="C19" t="s">
        <v>25</v>
      </c>
      <c r="D19" t="s">
        <v>26</v>
      </c>
      <c r="E19" t="s">
        <v>27</v>
      </c>
      <c r="F19" s="3">
        <v>31804</v>
      </c>
      <c r="G19" t="s">
        <v>28</v>
      </c>
      <c r="H19" t="s">
        <v>29</v>
      </c>
    </row>
    <row r="20" spans="1:12" x14ac:dyDescent="0.25">
      <c r="A20" t="s">
        <v>47</v>
      </c>
      <c r="B20" t="s">
        <v>48</v>
      </c>
      <c r="C20" t="s">
        <v>25</v>
      </c>
      <c r="D20" t="s">
        <v>30</v>
      </c>
      <c r="E20" t="s">
        <v>27</v>
      </c>
      <c r="F20" s="3">
        <v>14637</v>
      </c>
      <c r="G20" t="s">
        <v>28</v>
      </c>
      <c r="H20" t="s">
        <v>29</v>
      </c>
      <c r="J20">
        <v>0</v>
      </c>
      <c r="K20">
        <f t="array" ref="K20:K249">FREQUENCY($F$2:$F$760,$J$20:$J$249)</f>
        <v>0</v>
      </c>
    </row>
    <row r="21" spans="1:12" x14ac:dyDescent="0.25">
      <c r="A21" t="s">
        <v>49</v>
      </c>
      <c r="B21" t="s">
        <v>50</v>
      </c>
      <c r="C21" t="s">
        <v>25</v>
      </c>
      <c r="D21" t="s">
        <v>26</v>
      </c>
      <c r="E21" t="s">
        <v>27</v>
      </c>
      <c r="F21" s="3">
        <v>19485</v>
      </c>
      <c r="G21" t="s">
        <v>28</v>
      </c>
      <c r="H21" t="s">
        <v>29</v>
      </c>
      <c r="J21">
        <f>J20+3000</f>
        <v>3000</v>
      </c>
      <c r="K21">
        <v>0</v>
      </c>
      <c r="L21" s="8"/>
    </row>
    <row r="22" spans="1:12" x14ac:dyDescent="0.25">
      <c r="A22" t="s">
        <v>49</v>
      </c>
      <c r="B22" t="s">
        <v>50</v>
      </c>
      <c r="C22" t="s">
        <v>25</v>
      </c>
      <c r="D22" t="s">
        <v>30</v>
      </c>
      <c r="E22" t="s">
        <v>27</v>
      </c>
      <c r="F22" s="3">
        <v>9185</v>
      </c>
      <c r="G22" t="s">
        <v>28</v>
      </c>
      <c r="H22" t="s">
        <v>29</v>
      </c>
      <c r="J22">
        <f t="shared" ref="J22:J85" si="0">J21+3000</f>
        <v>6000</v>
      </c>
      <c r="K22">
        <v>22</v>
      </c>
    </row>
    <row r="23" spans="1:12" x14ac:dyDescent="0.25">
      <c r="A23" t="s">
        <v>51</v>
      </c>
      <c r="B23" t="s">
        <v>52</v>
      </c>
      <c r="C23" t="s">
        <v>25</v>
      </c>
      <c r="D23" t="s">
        <v>26</v>
      </c>
      <c r="E23" t="s">
        <v>27</v>
      </c>
      <c r="F23" s="3">
        <v>17175</v>
      </c>
      <c r="G23" t="s">
        <v>28</v>
      </c>
      <c r="H23" t="s">
        <v>29</v>
      </c>
      <c r="J23">
        <f t="shared" si="0"/>
        <v>9000</v>
      </c>
      <c r="K23">
        <v>85</v>
      </c>
    </row>
    <row r="24" spans="1:12" x14ac:dyDescent="0.25">
      <c r="A24" t="s">
        <v>51</v>
      </c>
      <c r="B24" t="s">
        <v>52</v>
      </c>
      <c r="C24" t="s">
        <v>25</v>
      </c>
      <c r="D24" t="s">
        <v>30</v>
      </c>
      <c r="E24" t="s">
        <v>27</v>
      </c>
      <c r="F24" s="3">
        <v>7997</v>
      </c>
      <c r="G24" t="s">
        <v>28</v>
      </c>
      <c r="H24" t="s">
        <v>29</v>
      </c>
      <c r="J24">
        <f t="shared" si="0"/>
        <v>12000</v>
      </c>
      <c r="K24">
        <v>123</v>
      </c>
    </row>
    <row r="25" spans="1:12" x14ac:dyDescent="0.25">
      <c r="A25" t="s">
        <v>53</v>
      </c>
      <c r="B25" t="s">
        <v>54</v>
      </c>
      <c r="C25" t="s">
        <v>25</v>
      </c>
      <c r="D25" t="s">
        <v>26</v>
      </c>
      <c r="E25" t="s">
        <v>27</v>
      </c>
      <c r="F25" s="3">
        <v>13917</v>
      </c>
      <c r="G25" t="s">
        <v>28</v>
      </c>
      <c r="H25" t="s">
        <v>29</v>
      </c>
      <c r="J25">
        <f t="shared" si="0"/>
        <v>15000</v>
      </c>
      <c r="K25">
        <v>104</v>
      </c>
    </row>
    <row r="26" spans="1:12" x14ac:dyDescent="0.25">
      <c r="A26" t="s">
        <v>53</v>
      </c>
      <c r="B26" t="s">
        <v>54</v>
      </c>
      <c r="C26" t="s">
        <v>25</v>
      </c>
      <c r="D26" t="s">
        <v>30</v>
      </c>
      <c r="E26" t="s">
        <v>27</v>
      </c>
      <c r="F26" s="3">
        <v>7446</v>
      </c>
      <c r="G26" t="s">
        <v>28</v>
      </c>
      <c r="H26" t="s">
        <v>29</v>
      </c>
      <c r="J26">
        <f t="shared" si="0"/>
        <v>18000</v>
      </c>
      <c r="K26">
        <v>92</v>
      </c>
    </row>
    <row r="27" spans="1:12" x14ac:dyDescent="0.25">
      <c r="A27" t="s">
        <v>55</v>
      </c>
      <c r="B27" t="s">
        <v>56</v>
      </c>
      <c r="C27" t="s">
        <v>25</v>
      </c>
      <c r="D27" t="s">
        <v>26</v>
      </c>
      <c r="E27" t="s">
        <v>27</v>
      </c>
      <c r="F27" s="3">
        <v>13166</v>
      </c>
      <c r="G27" t="s">
        <v>28</v>
      </c>
      <c r="H27" t="s">
        <v>29</v>
      </c>
      <c r="J27">
        <f t="shared" si="0"/>
        <v>21000</v>
      </c>
      <c r="K27">
        <v>85</v>
      </c>
    </row>
    <row r="28" spans="1:12" x14ac:dyDescent="0.25">
      <c r="A28" t="s">
        <v>55</v>
      </c>
      <c r="B28" t="s">
        <v>56</v>
      </c>
      <c r="C28" t="s">
        <v>25</v>
      </c>
      <c r="D28" t="s">
        <v>30</v>
      </c>
      <c r="E28" t="s">
        <v>27</v>
      </c>
      <c r="F28" s="3">
        <v>6449</v>
      </c>
      <c r="G28" t="s">
        <v>28</v>
      </c>
      <c r="H28" t="s">
        <v>29</v>
      </c>
      <c r="J28">
        <f t="shared" si="0"/>
        <v>24000</v>
      </c>
      <c r="K28">
        <v>47</v>
      </c>
    </row>
    <row r="29" spans="1:12" x14ac:dyDescent="0.25">
      <c r="A29" t="s">
        <v>57</v>
      </c>
      <c r="B29" t="s">
        <v>58</v>
      </c>
      <c r="C29" t="s">
        <v>25</v>
      </c>
      <c r="D29" t="s">
        <v>26</v>
      </c>
      <c r="E29" t="s">
        <v>27</v>
      </c>
      <c r="F29" s="3">
        <v>37169</v>
      </c>
      <c r="G29" t="s">
        <v>28</v>
      </c>
      <c r="H29" t="s">
        <v>29</v>
      </c>
      <c r="J29">
        <f t="shared" si="0"/>
        <v>27000</v>
      </c>
      <c r="K29">
        <v>39</v>
      </c>
    </row>
    <row r="30" spans="1:12" x14ac:dyDescent="0.25">
      <c r="A30" t="s">
        <v>57</v>
      </c>
      <c r="B30" t="s">
        <v>58</v>
      </c>
      <c r="C30" t="s">
        <v>25</v>
      </c>
      <c r="D30" t="s">
        <v>30</v>
      </c>
      <c r="E30" t="s">
        <v>27</v>
      </c>
      <c r="F30" s="3">
        <v>19315</v>
      </c>
      <c r="G30" t="s">
        <v>28</v>
      </c>
      <c r="H30" t="s">
        <v>29</v>
      </c>
      <c r="J30">
        <f t="shared" si="0"/>
        <v>30000</v>
      </c>
      <c r="K30">
        <v>39</v>
      </c>
    </row>
    <row r="31" spans="1:12" x14ac:dyDescent="0.25">
      <c r="A31" t="s">
        <v>59</v>
      </c>
      <c r="B31" t="s">
        <v>60</v>
      </c>
      <c r="C31" t="s">
        <v>25</v>
      </c>
      <c r="D31" t="s">
        <v>26</v>
      </c>
      <c r="E31" t="s">
        <v>27</v>
      </c>
      <c r="F31" s="3">
        <v>19294</v>
      </c>
      <c r="G31" t="s">
        <v>28</v>
      </c>
      <c r="H31" t="s">
        <v>29</v>
      </c>
      <c r="J31">
        <f t="shared" si="0"/>
        <v>33000</v>
      </c>
      <c r="K31">
        <v>21</v>
      </c>
    </row>
    <row r="32" spans="1:12" x14ac:dyDescent="0.25">
      <c r="A32" t="s">
        <v>59</v>
      </c>
      <c r="B32" t="s">
        <v>60</v>
      </c>
      <c r="C32" t="s">
        <v>25</v>
      </c>
      <c r="D32" t="s">
        <v>30</v>
      </c>
      <c r="E32" t="s">
        <v>27</v>
      </c>
      <c r="F32" s="3">
        <v>11759</v>
      </c>
      <c r="G32" t="s">
        <v>28</v>
      </c>
      <c r="H32" t="s">
        <v>29</v>
      </c>
      <c r="J32">
        <f t="shared" si="0"/>
        <v>36000</v>
      </c>
      <c r="K32">
        <v>14</v>
      </c>
    </row>
    <row r="33" spans="1:11" x14ac:dyDescent="0.25">
      <c r="A33" t="s">
        <v>61</v>
      </c>
      <c r="B33" t="s">
        <v>62</v>
      </c>
      <c r="C33" t="s">
        <v>25</v>
      </c>
      <c r="D33" t="s">
        <v>26</v>
      </c>
      <c r="E33" t="s">
        <v>27</v>
      </c>
      <c r="F33" s="3">
        <v>13038</v>
      </c>
      <c r="G33" t="s">
        <v>28</v>
      </c>
      <c r="H33" t="s">
        <v>29</v>
      </c>
      <c r="J33">
        <f t="shared" si="0"/>
        <v>39000</v>
      </c>
      <c r="K33">
        <v>12</v>
      </c>
    </row>
    <row r="34" spans="1:11" x14ac:dyDescent="0.25">
      <c r="A34" t="s">
        <v>61</v>
      </c>
      <c r="B34" t="s">
        <v>62</v>
      </c>
      <c r="C34" t="s">
        <v>25</v>
      </c>
      <c r="D34" t="s">
        <v>30</v>
      </c>
      <c r="E34" t="s">
        <v>27</v>
      </c>
      <c r="F34" s="3">
        <v>6646</v>
      </c>
      <c r="G34" t="s">
        <v>28</v>
      </c>
      <c r="H34" t="s">
        <v>29</v>
      </c>
      <c r="J34">
        <f t="shared" si="0"/>
        <v>42000</v>
      </c>
      <c r="K34">
        <v>11</v>
      </c>
    </row>
    <row r="35" spans="1:11" x14ac:dyDescent="0.25">
      <c r="A35" t="s">
        <v>63</v>
      </c>
      <c r="B35" t="s">
        <v>64</v>
      </c>
      <c r="C35" t="s">
        <v>25</v>
      </c>
      <c r="D35" t="s">
        <v>26</v>
      </c>
      <c r="E35" t="s">
        <v>27</v>
      </c>
      <c r="F35" s="3">
        <v>20753</v>
      </c>
      <c r="G35" t="s">
        <v>28</v>
      </c>
      <c r="H35" t="s">
        <v>29</v>
      </c>
      <c r="J35">
        <f t="shared" si="0"/>
        <v>45000</v>
      </c>
      <c r="K35">
        <v>10</v>
      </c>
    </row>
    <row r="36" spans="1:11" x14ac:dyDescent="0.25">
      <c r="A36" t="s">
        <v>63</v>
      </c>
      <c r="B36" t="s">
        <v>64</v>
      </c>
      <c r="C36" t="s">
        <v>25</v>
      </c>
      <c r="D36" t="s">
        <v>30</v>
      </c>
      <c r="E36" t="s">
        <v>27</v>
      </c>
      <c r="F36" s="3">
        <v>10341</v>
      </c>
      <c r="G36" t="s">
        <v>28</v>
      </c>
      <c r="H36" t="s">
        <v>29</v>
      </c>
      <c r="J36">
        <f t="shared" si="0"/>
        <v>48000</v>
      </c>
      <c r="K36">
        <v>8</v>
      </c>
    </row>
    <row r="37" spans="1:11" x14ac:dyDescent="0.25">
      <c r="A37" t="s">
        <v>65</v>
      </c>
      <c r="B37" t="s">
        <v>66</v>
      </c>
      <c r="C37" t="s">
        <v>25</v>
      </c>
      <c r="D37" t="s">
        <v>26</v>
      </c>
      <c r="E37" t="s">
        <v>27</v>
      </c>
      <c r="F37" s="3">
        <v>31824</v>
      </c>
      <c r="G37" t="s">
        <v>28</v>
      </c>
      <c r="H37" t="s">
        <v>29</v>
      </c>
      <c r="J37">
        <f t="shared" si="0"/>
        <v>51000</v>
      </c>
      <c r="K37">
        <v>10</v>
      </c>
    </row>
    <row r="38" spans="1:11" x14ac:dyDescent="0.25">
      <c r="A38" t="s">
        <v>65</v>
      </c>
      <c r="B38" t="s">
        <v>66</v>
      </c>
      <c r="C38" t="s">
        <v>25</v>
      </c>
      <c r="D38" t="s">
        <v>30</v>
      </c>
      <c r="E38" t="s">
        <v>27</v>
      </c>
      <c r="F38" s="3">
        <v>13697</v>
      </c>
      <c r="G38" t="s">
        <v>28</v>
      </c>
      <c r="H38" t="s">
        <v>29</v>
      </c>
      <c r="J38">
        <f t="shared" si="0"/>
        <v>54000</v>
      </c>
      <c r="K38">
        <v>7</v>
      </c>
    </row>
    <row r="39" spans="1:11" x14ac:dyDescent="0.25">
      <c r="A39" t="s">
        <v>67</v>
      </c>
      <c r="B39" t="s">
        <v>68</v>
      </c>
      <c r="C39" t="s">
        <v>25</v>
      </c>
      <c r="D39" t="s">
        <v>26</v>
      </c>
      <c r="E39" t="s">
        <v>27</v>
      </c>
      <c r="F39" s="3">
        <v>18763</v>
      </c>
      <c r="G39" t="s">
        <v>28</v>
      </c>
      <c r="H39" t="s">
        <v>29</v>
      </c>
      <c r="J39">
        <f t="shared" si="0"/>
        <v>57000</v>
      </c>
      <c r="K39">
        <v>5</v>
      </c>
    </row>
    <row r="40" spans="1:11" x14ac:dyDescent="0.25">
      <c r="A40" t="s">
        <v>67</v>
      </c>
      <c r="B40" t="s">
        <v>68</v>
      </c>
      <c r="C40" t="s">
        <v>25</v>
      </c>
      <c r="D40" t="s">
        <v>30</v>
      </c>
      <c r="E40" t="s">
        <v>27</v>
      </c>
      <c r="F40" s="3">
        <v>6527</v>
      </c>
      <c r="G40" t="s">
        <v>28</v>
      </c>
      <c r="H40" t="s">
        <v>29</v>
      </c>
      <c r="J40">
        <f t="shared" si="0"/>
        <v>60000</v>
      </c>
      <c r="K40">
        <v>2</v>
      </c>
    </row>
    <row r="41" spans="1:11" x14ac:dyDescent="0.25">
      <c r="A41" t="s">
        <v>69</v>
      </c>
      <c r="B41" t="s">
        <v>70</v>
      </c>
      <c r="C41" t="s">
        <v>25</v>
      </c>
      <c r="D41" t="s">
        <v>26</v>
      </c>
      <c r="E41" t="s">
        <v>27</v>
      </c>
      <c r="F41" s="3">
        <v>26730</v>
      </c>
      <c r="G41" t="s">
        <v>28</v>
      </c>
      <c r="H41" t="s">
        <v>29</v>
      </c>
      <c r="J41">
        <f t="shared" si="0"/>
        <v>63000</v>
      </c>
      <c r="K41">
        <v>1</v>
      </c>
    </row>
    <row r="42" spans="1:11" x14ac:dyDescent="0.25">
      <c r="A42" t="s">
        <v>69</v>
      </c>
      <c r="B42" t="s">
        <v>70</v>
      </c>
      <c r="C42" t="s">
        <v>25</v>
      </c>
      <c r="D42" t="s">
        <v>30</v>
      </c>
      <c r="E42" t="s">
        <v>27</v>
      </c>
      <c r="F42" s="3">
        <v>11272</v>
      </c>
      <c r="G42" t="s">
        <v>28</v>
      </c>
      <c r="H42" t="s">
        <v>29</v>
      </c>
      <c r="J42">
        <f t="shared" si="0"/>
        <v>66000</v>
      </c>
      <c r="K42">
        <v>1</v>
      </c>
    </row>
    <row r="43" spans="1:11" x14ac:dyDescent="0.25">
      <c r="A43" t="s">
        <v>71</v>
      </c>
      <c r="B43" t="s">
        <v>72</v>
      </c>
      <c r="C43" t="s">
        <v>25</v>
      </c>
      <c r="D43" t="s">
        <v>26</v>
      </c>
      <c r="E43" t="s">
        <v>27</v>
      </c>
      <c r="F43" s="3">
        <v>15197</v>
      </c>
      <c r="G43" t="s">
        <v>28</v>
      </c>
      <c r="H43" t="s">
        <v>29</v>
      </c>
      <c r="J43">
        <f t="shared" si="0"/>
        <v>69000</v>
      </c>
      <c r="K43">
        <v>2</v>
      </c>
    </row>
    <row r="44" spans="1:11" x14ac:dyDescent="0.25">
      <c r="A44" t="s">
        <v>71</v>
      </c>
      <c r="B44" t="s">
        <v>72</v>
      </c>
      <c r="C44" t="s">
        <v>25</v>
      </c>
      <c r="D44" t="s">
        <v>30</v>
      </c>
      <c r="E44" t="s">
        <v>27</v>
      </c>
      <c r="F44" s="3">
        <v>8119</v>
      </c>
      <c r="G44" t="s">
        <v>28</v>
      </c>
      <c r="H44" t="s">
        <v>29</v>
      </c>
      <c r="J44">
        <f t="shared" si="0"/>
        <v>72000</v>
      </c>
      <c r="K44">
        <v>1</v>
      </c>
    </row>
    <row r="45" spans="1:11" x14ac:dyDescent="0.25">
      <c r="A45" t="s">
        <v>73</v>
      </c>
      <c r="B45" t="s">
        <v>74</v>
      </c>
      <c r="C45" t="s">
        <v>25</v>
      </c>
      <c r="D45" t="s">
        <v>26</v>
      </c>
      <c r="E45" t="s">
        <v>27</v>
      </c>
      <c r="F45" s="3">
        <v>12356</v>
      </c>
      <c r="G45" t="s">
        <v>28</v>
      </c>
      <c r="H45" t="s">
        <v>29</v>
      </c>
      <c r="J45">
        <f t="shared" si="0"/>
        <v>75000</v>
      </c>
      <c r="K45">
        <v>0</v>
      </c>
    </row>
    <row r="46" spans="1:11" x14ac:dyDescent="0.25">
      <c r="A46" t="s">
        <v>73</v>
      </c>
      <c r="B46" t="s">
        <v>74</v>
      </c>
      <c r="C46" t="s">
        <v>25</v>
      </c>
      <c r="D46" t="s">
        <v>30</v>
      </c>
      <c r="E46" t="s">
        <v>27</v>
      </c>
      <c r="F46" s="3">
        <v>5564</v>
      </c>
      <c r="G46" t="s">
        <v>28</v>
      </c>
      <c r="H46" t="s">
        <v>29</v>
      </c>
      <c r="J46">
        <f t="shared" si="0"/>
        <v>78000</v>
      </c>
      <c r="K46">
        <v>1</v>
      </c>
    </row>
    <row r="47" spans="1:11" x14ac:dyDescent="0.25">
      <c r="A47" t="s">
        <v>75</v>
      </c>
      <c r="B47" t="s">
        <v>76</v>
      </c>
      <c r="C47" t="s">
        <v>25</v>
      </c>
      <c r="D47" t="s">
        <v>26</v>
      </c>
      <c r="E47" t="s">
        <v>27</v>
      </c>
      <c r="F47" s="3">
        <v>13173</v>
      </c>
      <c r="G47" t="s">
        <v>28</v>
      </c>
      <c r="H47" t="s">
        <v>29</v>
      </c>
      <c r="J47">
        <f t="shared" si="0"/>
        <v>81000</v>
      </c>
      <c r="K47">
        <v>1</v>
      </c>
    </row>
    <row r="48" spans="1:11" x14ac:dyDescent="0.25">
      <c r="A48" t="s">
        <v>75</v>
      </c>
      <c r="B48" t="s">
        <v>76</v>
      </c>
      <c r="C48" t="s">
        <v>25</v>
      </c>
      <c r="D48" t="s">
        <v>30</v>
      </c>
      <c r="E48" t="s">
        <v>27</v>
      </c>
      <c r="F48" s="3">
        <v>6563</v>
      </c>
      <c r="G48" t="s">
        <v>28</v>
      </c>
      <c r="H48" t="s">
        <v>29</v>
      </c>
      <c r="J48">
        <f t="shared" si="0"/>
        <v>84000</v>
      </c>
      <c r="K48">
        <v>0</v>
      </c>
    </row>
    <row r="49" spans="1:11" x14ac:dyDescent="0.25">
      <c r="A49" t="s">
        <v>77</v>
      </c>
      <c r="B49" t="s">
        <v>78</v>
      </c>
      <c r="C49" t="s">
        <v>25</v>
      </c>
      <c r="D49" t="s">
        <v>26</v>
      </c>
      <c r="E49" t="s">
        <v>27</v>
      </c>
      <c r="F49" s="3">
        <v>16964</v>
      </c>
      <c r="G49" t="s">
        <v>28</v>
      </c>
      <c r="H49" t="s">
        <v>29</v>
      </c>
      <c r="J49">
        <f t="shared" si="0"/>
        <v>87000</v>
      </c>
      <c r="K49">
        <v>1</v>
      </c>
    </row>
    <row r="50" spans="1:11" x14ac:dyDescent="0.25">
      <c r="A50" t="s">
        <v>77</v>
      </c>
      <c r="B50" t="s">
        <v>78</v>
      </c>
      <c r="C50" t="s">
        <v>25</v>
      </c>
      <c r="D50" t="s">
        <v>30</v>
      </c>
      <c r="E50" t="s">
        <v>27</v>
      </c>
      <c r="F50" s="3">
        <v>12510</v>
      </c>
      <c r="G50" t="s">
        <v>28</v>
      </c>
      <c r="H50" t="s">
        <v>29</v>
      </c>
      <c r="J50">
        <f t="shared" si="0"/>
        <v>90000</v>
      </c>
      <c r="K50">
        <v>0</v>
      </c>
    </row>
    <row r="51" spans="1:11" x14ac:dyDescent="0.25">
      <c r="A51" t="s">
        <v>79</v>
      </c>
      <c r="B51" t="s">
        <v>80</v>
      </c>
      <c r="C51" t="s">
        <v>25</v>
      </c>
      <c r="D51" t="s">
        <v>26</v>
      </c>
      <c r="E51" t="s">
        <v>27</v>
      </c>
      <c r="F51" s="3">
        <v>12807</v>
      </c>
      <c r="G51" t="s">
        <v>28</v>
      </c>
      <c r="H51" t="s">
        <v>29</v>
      </c>
      <c r="J51">
        <f t="shared" si="0"/>
        <v>93000</v>
      </c>
      <c r="K51">
        <v>0</v>
      </c>
    </row>
    <row r="52" spans="1:11" x14ac:dyDescent="0.25">
      <c r="A52" t="s">
        <v>79</v>
      </c>
      <c r="B52" t="s">
        <v>80</v>
      </c>
      <c r="C52" t="s">
        <v>25</v>
      </c>
      <c r="D52" t="s">
        <v>30</v>
      </c>
      <c r="E52" t="s">
        <v>27</v>
      </c>
      <c r="F52" s="3">
        <v>9784</v>
      </c>
      <c r="G52" t="s">
        <v>28</v>
      </c>
      <c r="H52" t="s">
        <v>29</v>
      </c>
      <c r="J52">
        <f t="shared" si="0"/>
        <v>96000</v>
      </c>
      <c r="K52">
        <v>1</v>
      </c>
    </row>
    <row r="53" spans="1:11" x14ac:dyDescent="0.25">
      <c r="A53" t="s">
        <v>81</v>
      </c>
      <c r="B53" t="s">
        <v>82</v>
      </c>
      <c r="C53" t="s">
        <v>25</v>
      </c>
      <c r="D53" t="s">
        <v>26</v>
      </c>
      <c r="E53" t="s">
        <v>27</v>
      </c>
      <c r="F53" s="3">
        <v>28637</v>
      </c>
      <c r="G53" t="s">
        <v>28</v>
      </c>
      <c r="H53" t="s">
        <v>29</v>
      </c>
      <c r="J53">
        <f t="shared" si="0"/>
        <v>99000</v>
      </c>
      <c r="K53">
        <v>1</v>
      </c>
    </row>
    <row r="54" spans="1:11" x14ac:dyDescent="0.25">
      <c r="A54" t="s">
        <v>81</v>
      </c>
      <c r="B54" t="s">
        <v>82</v>
      </c>
      <c r="C54" t="s">
        <v>25</v>
      </c>
      <c r="D54" t="s">
        <v>30</v>
      </c>
      <c r="E54" t="s">
        <v>27</v>
      </c>
      <c r="F54" s="3">
        <v>11556</v>
      </c>
      <c r="G54" t="s">
        <v>28</v>
      </c>
      <c r="H54" t="s">
        <v>29</v>
      </c>
      <c r="J54">
        <f t="shared" si="0"/>
        <v>102000</v>
      </c>
      <c r="K54">
        <v>0</v>
      </c>
    </row>
    <row r="55" spans="1:11" x14ac:dyDescent="0.25">
      <c r="A55" t="s">
        <v>83</v>
      </c>
      <c r="B55" t="s">
        <v>84</v>
      </c>
      <c r="C55" t="s">
        <v>25</v>
      </c>
      <c r="D55" t="s">
        <v>26</v>
      </c>
      <c r="E55" t="s">
        <v>27</v>
      </c>
      <c r="F55" s="3">
        <v>11525</v>
      </c>
      <c r="G55" t="s">
        <v>28</v>
      </c>
      <c r="H55" t="s">
        <v>29</v>
      </c>
      <c r="J55">
        <f t="shared" si="0"/>
        <v>105000</v>
      </c>
      <c r="K55">
        <v>0</v>
      </c>
    </row>
    <row r="56" spans="1:11" x14ac:dyDescent="0.25">
      <c r="A56" t="s">
        <v>83</v>
      </c>
      <c r="B56" t="s">
        <v>84</v>
      </c>
      <c r="C56" t="s">
        <v>25</v>
      </c>
      <c r="D56" t="s">
        <v>30</v>
      </c>
      <c r="E56" t="s">
        <v>27</v>
      </c>
      <c r="F56" s="3">
        <v>7273</v>
      </c>
      <c r="G56" t="s">
        <v>28</v>
      </c>
      <c r="H56" t="s">
        <v>29</v>
      </c>
      <c r="J56">
        <f t="shared" si="0"/>
        <v>108000</v>
      </c>
      <c r="K56">
        <v>0</v>
      </c>
    </row>
    <row r="57" spans="1:11" x14ac:dyDescent="0.25">
      <c r="A57" t="s">
        <v>85</v>
      </c>
      <c r="B57" t="s">
        <v>86</v>
      </c>
      <c r="C57" t="s">
        <v>25</v>
      </c>
      <c r="D57" t="s">
        <v>26</v>
      </c>
      <c r="E57" t="s">
        <v>27</v>
      </c>
      <c r="F57" s="3">
        <v>8241</v>
      </c>
      <c r="G57" t="s">
        <v>28</v>
      </c>
      <c r="H57" t="s">
        <v>29</v>
      </c>
      <c r="J57">
        <f t="shared" si="0"/>
        <v>111000</v>
      </c>
      <c r="K57">
        <v>1</v>
      </c>
    </row>
    <row r="58" spans="1:11" x14ac:dyDescent="0.25">
      <c r="A58" t="s">
        <v>85</v>
      </c>
      <c r="B58" t="s">
        <v>86</v>
      </c>
      <c r="C58" t="s">
        <v>25</v>
      </c>
      <c r="D58" t="s">
        <v>30</v>
      </c>
      <c r="E58" t="s">
        <v>27</v>
      </c>
      <c r="F58" s="3">
        <v>6738</v>
      </c>
      <c r="G58" t="s">
        <v>28</v>
      </c>
      <c r="H58" t="s">
        <v>29</v>
      </c>
      <c r="J58">
        <f t="shared" si="0"/>
        <v>114000</v>
      </c>
      <c r="K58">
        <v>1</v>
      </c>
    </row>
    <row r="59" spans="1:11" x14ac:dyDescent="0.25">
      <c r="A59" t="s">
        <v>87</v>
      </c>
      <c r="B59" t="s">
        <v>88</v>
      </c>
      <c r="C59" t="s">
        <v>25</v>
      </c>
      <c r="D59" t="s">
        <v>26</v>
      </c>
      <c r="E59" t="s">
        <v>27</v>
      </c>
      <c r="F59" s="3">
        <v>15576</v>
      </c>
      <c r="G59" t="s">
        <v>28</v>
      </c>
      <c r="H59" t="s">
        <v>29</v>
      </c>
      <c r="J59">
        <f t="shared" si="0"/>
        <v>117000</v>
      </c>
      <c r="K59">
        <v>0</v>
      </c>
    </row>
    <row r="60" spans="1:11" x14ac:dyDescent="0.25">
      <c r="A60" t="s">
        <v>87</v>
      </c>
      <c r="B60" t="s">
        <v>88</v>
      </c>
      <c r="C60" t="s">
        <v>25</v>
      </c>
      <c r="D60" t="s">
        <v>30</v>
      </c>
      <c r="E60" t="s">
        <v>27</v>
      </c>
      <c r="F60" s="3">
        <v>7313</v>
      </c>
      <c r="G60" t="s">
        <v>28</v>
      </c>
      <c r="H60" t="s">
        <v>29</v>
      </c>
      <c r="J60">
        <f t="shared" si="0"/>
        <v>120000</v>
      </c>
      <c r="K60">
        <v>1</v>
      </c>
    </row>
    <row r="61" spans="1:11" x14ac:dyDescent="0.25">
      <c r="A61" t="s">
        <v>89</v>
      </c>
      <c r="B61" t="s">
        <v>90</v>
      </c>
      <c r="C61" t="s">
        <v>25</v>
      </c>
      <c r="D61" t="s">
        <v>26</v>
      </c>
      <c r="E61" t="s">
        <v>27</v>
      </c>
      <c r="F61" s="3">
        <v>22731</v>
      </c>
      <c r="G61" t="s">
        <v>28</v>
      </c>
      <c r="H61" t="s">
        <v>29</v>
      </c>
      <c r="J61">
        <f t="shared" si="0"/>
        <v>123000</v>
      </c>
      <c r="K61">
        <v>1</v>
      </c>
    </row>
    <row r="62" spans="1:11" x14ac:dyDescent="0.25">
      <c r="A62" t="s">
        <v>89</v>
      </c>
      <c r="B62" t="s">
        <v>90</v>
      </c>
      <c r="C62" t="s">
        <v>25</v>
      </c>
      <c r="D62" t="s">
        <v>30</v>
      </c>
      <c r="E62" t="s">
        <v>27</v>
      </c>
      <c r="F62" s="3">
        <v>14939</v>
      </c>
      <c r="G62" t="s">
        <v>28</v>
      </c>
      <c r="H62" t="s">
        <v>29</v>
      </c>
      <c r="J62">
        <f t="shared" si="0"/>
        <v>126000</v>
      </c>
      <c r="K62">
        <v>1</v>
      </c>
    </row>
    <row r="63" spans="1:11" x14ac:dyDescent="0.25">
      <c r="A63" t="s">
        <v>91</v>
      </c>
      <c r="B63" t="s">
        <v>92</v>
      </c>
      <c r="C63" t="s">
        <v>25</v>
      </c>
      <c r="D63" t="s">
        <v>26</v>
      </c>
      <c r="E63" t="s">
        <v>27</v>
      </c>
      <c r="F63" s="3">
        <v>18618</v>
      </c>
      <c r="G63" t="s">
        <v>28</v>
      </c>
      <c r="H63" t="s">
        <v>29</v>
      </c>
      <c r="J63">
        <f t="shared" si="0"/>
        <v>129000</v>
      </c>
      <c r="K63">
        <v>0</v>
      </c>
    </row>
    <row r="64" spans="1:11" x14ac:dyDescent="0.25">
      <c r="A64" t="s">
        <v>91</v>
      </c>
      <c r="B64" t="s">
        <v>92</v>
      </c>
      <c r="C64" t="s">
        <v>25</v>
      </c>
      <c r="D64" t="s">
        <v>30</v>
      </c>
      <c r="E64" t="s">
        <v>27</v>
      </c>
      <c r="F64" s="3">
        <v>12872</v>
      </c>
      <c r="G64" t="s">
        <v>28</v>
      </c>
      <c r="H64" t="s">
        <v>29</v>
      </c>
      <c r="J64">
        <f t="shared" si="0"/>
        <v>132000</v>
      </c>
      <c r="K64">
        <v>1</v>
      </c>
    </row>
    <row r="65" spans="1:11" x14ac:dyDescent="0.25">
      <c r="A65" t="s">
        <v>93</v>
      </c>
      <c r="B65" t="s">
        <v>94</v>
      </c>
      <c r="C65" t="s">
        <v>25</v>
      </c>
      <c r="D65" t="s">
        <v>26</v>
      </c>
      <c r="E65" t="s">
        <v>27</v>
      </c>
      <c r="F65" s="3">
        <v>16705</v>
      </c>
      <c r="G65" t="s">
        <v>28</v>
      </c>
      <c r="H65" t="s">
        <v>29</v>
      </c>
      <c r="J65">
        <f t="shared" si="0"/>
        <v>135000</v>
      </c>
      <c r="K65">
        <v>0</v>
      </c>
    </row>
    <row r="66" spans="1:11" x14ac:dyDescent="0.25">
      <c r="A66" t="s">
        <v>93</v>
      </c>
      <c r="B66" t="s">
        <v>94</v>
      </c>
      <c r="C66" t="s">
        <v>25</v>
      </c>
      <c r="D66" t="s">
        <v>30</v>
      </c>
      <c r="E66" t="s">
        <v>27</v>
      </c>
      <c r="F66" s="3">
        <v>7509</v>
      </c>
      <c r="G66" t="s">
        <v>28</v>
      </c>
      <c r="H66" t="s">
        <v>29</v>
      </c>
      <c r="J66">
        <f t="shared" si="0"/>
        <v>138000</v>
      </c>
      <c r="K66">
        <v>0</v>
      </c>
    </row>
    <row r="67" spans="1:11" x14ac:dyDescent="0.25">
      <c r="A67" t="s">
        <v>95</v>
      </c>
      <c r="B67" t="s">
        <v>96</v>
      </c>
      <c r="C67" t="s">
        <v>25</v>
      </c>
      <c r="D67" t="s">
        <v>26</v>
      </c>
      <c r="E67" t="s">
        <v>27</v>
      </c>
      <c r="F67" s="3">
        <v>19539</v>
      </c>
      <c r="G67" t="s">
        <v>28</v>
      </c>
      <c r="H67" t="s">
        <v>29</v>
      </c>
      <c r="J67">
        <f t="shared" si="0"/>
        <v>141000</v>
      </c>
      <c r="K67">
        <v>0</v>
      </c>
    </row>
    <row r="68" spans="1:11" x14ac:dyDescent="0.25">
      <c r="A68" t="s">
        <v>95</v>
      </c>
      <c r="B68" t="s">
        <v>96</v>
      </c>
      <c r="C68" t="s">
        <v>25</v>
      </c>
      <c r="D68" t="s">
        <v>30</v>
      </c>
      <c r="E68" t="s">
        <v>27</v>
      </c>
      <c r="F68" s="3">
        <v>11543</v>
      </c>
      <c r="G68" t="s">
        <v>28</v>
      </c>
      <c r="H68" t="s">
        <v>29</v>
      </c>
      <c r="J68">
        <f t="shared" si="0"/>
        <v>144000</v>
      </c>
      <c r="K68">
        <v>0</v>
      </c>
    </row>
    <row r="69" spans="1:11" x14ac:dyDescent="0.25">
      <c r="A69" t="s">
        <v>97</v>
      </c>
      <c r="B69" t="s">
        <v>98</v>
      </c>
      <c r="C69" t="s">
        <v>25</v>
      </c>
      <c r="D69" t="s">
        <v>26</v>
      </c>
      <c r="E69" t="s">
        <v>27</v>
      </c>
      <c r="F69" s="3">
        <v>10543</v>
      </c>
      <c r="G69" t="s">
        <v>28</v>
      </c>
      <c r="H69" t="s">
        <v>29</v>
      </c>
      <c r="J69">
        <f t="shared" si="0"/>
        <v>147000</v>
      </c>
      <c r="K69">
        <v>0</v>
      </c>
    </row>
    <row r="70" spans="1:11" x14ac:dyDescent="0.25">
      <c r="A70" t="s">
        <v>97</v>
      </c>
      <c r="B70" t="s">
        <v>98</v>
      </c>
      <c r="C70" t="s">
        <v>25</v>
      </c>
      <c r="D70" t="s">
        <v>30</v>
      </c>
      <c r="E70" t="s">
        <v>27</v>
      </c>
      <c r="F70" s="3">
        <v>7784</v>
      </c>
      <c r="G70" t="s">
        <v>28</v>
      </c>
      <c r="H70" t="s">
        <v>29</v>
      </c>
      <c r="J70">
        <f t="shared" si="0"/>
        <v>150000</v>
      </c>
      <c r="K70">
        <v>0</v>
      </c>
    </row>
    <row r="71" spans="1:11" x14ac:dyDescent="0.25">
      <c r="A71" t="s">
        <v>99</v>
      </c>
      <c r="B71" t="s">
        <v>100</v>
      </c>
      <c r="C71" t="s">
        <v>25</v>
      </c>
      <c r="D71" t="s">
        <v>26</v>
      </c>
      <c r="E71" t="s">
        <v>27</v>
      </c>
      <c r="F71" s="3">
        <v>11683</v>
      </c>
      <c r="G71" t="s">
        <v>28</v>
      </c>
      <c r="H71" t="s">
        <v>29</v>
      </c>
      <c r="J71">
        <f t="shared" si="0"/>
        <v>153000</v>
      </c>
      <c r="K71">
        <v>0</v>
      </c>
    </row>
    <row r="72" spans="1:11" x14ac:dyDescent="0.25">
      <c r="A72" t="s">
        <v>99</v>
      </c>
      <c r="B72" t="s">
        <v>100</v>
      </c>
      <c r="C72" t="s">
        <v>25</v>
      </c>
      <c r="D72" t="s">
        <v>30</v>
      </c>
      <c r="E72" t="s">
        <v>27</v>
      </c>
      <c r="F72" s="3">
        <v>5066</v>
      </c>
      <c r="G72" t="s">
        <v>28</v>
      </c>
      <c r="H72" t="s">
        <v>29</v>
      </c>
      <c r="J72">
        <f t="shared" si="0"/>
        <v>156000</v>
      </c>
      <c r="K72">
        <v>1</v>
      </c>
    </row>
    <row r="73" spans="1:11" x14ac:dyDescent="0.25">
      <c r="A73" t="s">
        <v>101</v>
      </c>
      <c r="B73" t="s">
        <v>102</v>
      </c>
      <c r="C73" t="s">
        <v>25</v>
      </c>
      <c r="D73" t="s">
        <v>26</v>
      </c>
      <c r="E73" t="s">
        <v>27</v>
      </c>
      <c r="F73" s="3">
        <v>16471</v>
      </c>
      <c r="G73" t="s">
        <v>28</v>
      </c>
      <c r="H73" t="s">
        <v>29</v>
      </c>
      <c r="J73">
        <f t="shared" si="0"/>
        <v>159000</v>
      </c>
      <c r="K73">
        <v>0</v>
      </c>
    </row>
    <row r="74" spans="1:11" x14ac:dyDescent="0.25">
      <c r="A74" t="s">
        <v>101</v>
      </c>
      <c r="B74" t="s">
        <v>102</v>
      </c>
      <c r="C74" t="s">
        <v>25</v>
      </c>
      <c r="D74" t="s">
        <v>30</v>
      </c>
      <c r="E74" t="s">
        <v>27</v>
      </c>
      <c r="F74" s="3">
        <v>8395</v>
      </c>
      <c r="G74" t="s">
        <v>28</v>
      </c>
      <c r="H74" t="s">
        <v>29</v>
      </c>
      <c r="J74">
        <f t="shared" si="0"/>
        <v>162000</v>
      </c>
      <c r="K74">
        <v>0</v>
      </c>
    </row>
    <row r="75" spans="1:11" x14ac:dyDescent="0.25">
      <c r="A75" t="s">
        <v>103</v>
      </c>
      <c r="B75" t="s">
        <v>104</v>
      </c>
      <c r="C75" t="s">
        <v>25</v>
      </c>
      <c r="D75" t="s">
        <v>26</v>
      </c>
      <c r="E75" t="s">
        <v>27</v>
      </c>
      <c r="F75" s="3">
        <v>11539</v>
      </c>
      <c r="G75" t="s">
        <v>28</v>
      </c>
      <c r="H75" t="s">
        <v>29</v>
      </c>
      <c r="J75">
        <f t="shared" si="0"/>
        <v>165000</v>
      </c>
      <c r="K75">
        <v>0</v>
      </c>
    </row>
    <row r="76" spans="1:11" x14ac:dyDescent="0.25">
      <c r="A76" t="s">
        <v>103</v>
      </c>
      <c r="B76" t="s">
        <v>104</v>
      </c>
      <c r="C76" t="s">
        <v>25</v>
      </c>
      <c r="D76" t="s">
        <v>30</v>
      </c>
      <c r="E76" t="s">
        <v>27</v>
      </c>
      <c r="F76" s="3">
        <v>5031</v>
      </c>
      <c r="G76" t="s">
        <v>28</v>
      </c>
      <c r="H76" t="s">
        <v>29</v>
      </c>
      <c r="J76">
        <f t="shared" si="0"/>
        <v>168000</v>
      </c>
      <c r="K76">
        <v>0</v>
      </c>
    </row>
    <row r="77" spans="1:11" x14ac:dyDescent="0.25">
      <c r="A77" t="s">
        <v>105</v>
      </c>
      <c r="B77" t="s">
        <v>106</v>
      </c>
      <c r="C77" t="s">
        <v>25</v>
      </c>
      <c r="D77" t="s">
        <v>26</v>
      </c>
      <c r="E77" t="s">
        <v>27</v>
      </c>
      <c r="F77" s="3">
        <v>14800</v>
      </c>
      <c r="G77" t="s">
        <v>28</v>
      </c>
      <c r="H77" t="s">
        <v>29</v>
      </c>
      <c r="J77">
        <f t="shared" si="0"/>
        <v>171000</v>
      </c>
      <c r="K77">
        <v>0</v>
      </c>
    </row>
    <row r="78" spans="1:11" x14ac:dyDescent="0.25">
      <c r="A78" t="s">
        <v>105</v>
      </c>
      <c r="B78" t="s">
        <v>106</v>
      </c>
      <c r="C78" t="s">
        <v>25</v>
      </c>
      <c r="D78" t="s">
        <v>30</v>
      </c>
      <c r="E78" t="s">
        <v>27</v>
      </c>
      <c r="F78" s="3">
        <v>6593</v>
      </c>
      <c r="G78" t="s">
        <v>28</v>
      </c>
      <c r="H78" t="s">
        <v>29</v>
      </c>
      <c r="J78">
        <f t="shared" si="0"/>
        <v>174000</v>
      </c>
      <c r="K78">
        <v>0</v>
      </c>
    </row>
    <row r="79" spans="1:11" x14ac:dyDescent="0.25">
      <c r="A79" t="s">
        <v>107</v>
      </c>
      <c r="B79" t="s">
        <v>108</v>
      </c>
      <c r="C79" t="s">
        <v>25</v>
      </c>
      <c r="D79" t="s">
        <v>26</v>
      </c>
      <c r="E79" t="s">
        <v>27</v>
      </c>
      <c r="F79" s="3">
        <v>34559</v>
      </c>
      <c r="G79" t="s">
        <v>28</v>
      </c>
      <c r="H79" t="s">
        <v>29</v>
      </c>
      <c r="J79">
        <f t="shared" si="0"/>
        <v>177000</v>
      </c>
      <c r="K79">
        <v>0</v>
      </c>
    </row>
    <row r="80" spans="1:11" x14ac:dyDescent="0.25">
      <c r="A80" t="s">
        <v>107</v>
      </c>
      <c r="B80" t="s">
        <v>108</v>
      </c>
      <c r="C80" t="s">
        <v>25</v>
      </c>
      <c r="D80" t="s">
        <v>30</v>
      </c>
      <c r="E80" t="s">
        <v>27</v>
      </c>
      <c r="F80" s="3">
        <v>20681</v>
      </c>
      <c r="G80" t="s">
        <v>28</v>
      </c>
      <c r="H80" t="s">
        <v>29</v>
      </c>
      <c r="J80">
        <f t="shared" si="0"/>
        <v>180000</v>
      </c>
      <c r="K80">
        <v>0</v>
      </c>
    </row>
    <row r="81" spans="1:11" x14ac:dyDescent="0.25">
      <c r="A81" t="s">
        <v>109</v>
      </c>
      <c r="B81" t="s">
        <v>110</v>
      </c>
      <c r="C81" t="s">
        <v>25</v>
      </c>
      <c r="D81" t="s">
        <v>26</v>
      </c>
      <c r="E81" t="s">
        <v>27</v>
      </c>
      <c r="F81" s="3">
        <v>11281</v>
      </c>
      <c r="G81" t="s">
        <v>28</v>
      </c>
      <c r="H81" t="s">
        <v>29</v>
      </c>
      <c r="J81">
        <f t="shared" si="0"/>
        <v>183000</v>
      </c>
      <c r="K81">
        <v>0</v>
      </c>
    </row>
    <row r="82" spans="1:11" x14ac:dyDescent="0.25">
      <c r="A82" t="s">
        <v>109</v>
      </c>
      <c r="B82" t="s">
        <v>110</v>
      </c>
      <c r="C82" t="s">
        <v>25</v>
      </c>
      <c r="D82" t="s">
        <v>30</v>
      </c>
      <c r="E82" t="s">
        <v>27</v>
      </c>
      <c r="F82" s="3">
        <v>5599</v>
      </c>
      <c r="G82" t="s">
        <v>28</v>
      </c>
      <c r="H82" t="s">
        <v>29</v>
      </c>
      <c r="J82">
        <f t="shared" si="0"/>
        <v>186000</v>
      </c>
      <c r="K82">
        <v>0</v>
      </c>
    </row>
    <row r="83" spans="1:11" x14ac:dyDescent="0.25">
      <c r="A83" t="s">
        <v>111</v>
      </c>
      <c r="B83" t="s">
        <v>112</v>
      </c>
      <c r="C83" t="s">
        <v>25</v>
      </c>
      <c r="D83" t="s">
        <v>26</v>
      </c>
      <c r="E83" t="s">
        <v>27</v>
      </c>
      <c r="F83" s="3">
        <v>6340</v>
      </c>
      <c r="G83" t="s">
        <v>28</v>
      </c>
      <c r="H83" t="s">
        <v>29</v>
      </c>
      <c r="J83">
        <f t="shared" si="0"/>
        <v>189000</v>
      </c>
      <c r="K83">
        <v>0</v>
      </c>
    </row>
    <row r="84" spans="1:11" x14ac:dyDescent="0.25">
      <c r="A84" t="s">
        <v>111</v>
      </c>
      <c r="B84" t="s">
        <v>112</v>
      </c>
      <c r="C84" t="s">
        <v>25</v>
      </c>
      <c r="D84" t="s">
        <v>30</v>
      </c>
      <c r="E84" t="s">
        <v>27</v>
      </c>
      <c r="F84" s="3">
        <v>5242</v>
      </c>
      <c r="G84" t="s">
        <v>28</v>
      </c>
      <c r="H84" t="s">
        <v>29</v>
      </c>
      <c r="J84">
        <f t="shared" si="0"/>
        <v>192000</v>
      </c>
      <c r="K84">
        <v>0</v>
      </c>
    </row>
    <row r="85" spans="1:11" x14ac:dyDescent="0.25">
      <c r="A85" t="s">
        <v>113</v>
      </c>
      <c r="B85" t="s">
        <v>114</v>
      </c>
      <c r="C85" t="s">
        <v>25</v>
      </c>
      <c r="D85" t="s">
        <v>26</v>
      </c>
      <c r="E85" t="s">
        <v>27</v>
      </c>
      <c r="F85" s="3">
        <v>47055</v>
      </c>
      <c r="G85" t="s">
        <v>28</v>
      </c>
      <c r="H85" t="s">
        <v>29</v>
      </c>
      <c r="J85">
        <f t="shared" si="0"/>
        <v>195000</v>
      </c>
      <c r="K85">
        <v>0</v>
      </c>
    </row>
    <row r="86" spans="1:11" x14ac:dyDescent="0.25">
      <c r="A86" t="s">
        <v>113</v>
      </c>
      <c r="B86" t="s">
        <v>114</v>
      </c>
      <c r="C86" t="s">
        <v>25</v>
      </c>
      <c r="D86" t="s">
        <v>30</v>
      </c>
      <c r="E86" t="s">
        <v>27</v>
      </c>
      <c r="F86" s="3">
        <v>28692</v>
      </c>
      <c r="G86" t="s">
        <v>28</v>
      </c>
      <c r="H86" t="s">
        <v>29</v>
      </c>
      <c r="J86">
        <f t="shared" ref="J86:J149" si="1">J85+3000</f>
        <v>198000</v>
      </c>
      <c r="K86">
        <v>0</v>
      </c>
    </row>
    <row r="87" spans="1:11" x14ac:dyDescent="0.25">
      <c r="A87" t="s">
        <v>115</v>
      </c>
      <c r="B87" s="8" t="s">
        <v>116</v>
      </c>
      <c r="C87" t="s">
        <v>25</v>
      </c>
      <c r="D87" t="s">
        <v>26</v>
      </c>
      <c r="E87" t="s">
        <v>27</v>
      </c>
      <c r="F87" s="3">
        <v>684795</v>
      </c>
      <c r="G87" t="s">
        <v>28</v>
      </c>
      <c r="H87" t="s">
        <v>29</v>
      </c>
      <c r="J87">
        <f t="shared" si="1"/>
        <v>201000</v>
      </c>
      <c r="K87">
        <v>1</v>
      </c>
    </row>
    <row r="88" spans="1:11" x14ac:dyDescent="0.25">
      <c r="A88" t="s">
        <v>115</v>
      </c>
      <c r="B88" t="s">
        <v>116</v>
      </c>
      <c r="C88" t="s">
        <v>25</v>
      </c>
      <c r="D88" t="s">
        <v>30</v>
      </c>
      <c r="E88" t="s">
        <v>27</v>
      </c>
      <c r="F88" s="3">
        <v>354186</v>
      </c>
      <c r="G88" t="s">
        <v>28</v>
      </c>
      <c r="H88" t="s">
        <v>29</v>
      </c>
      <c r="J88">
        <f t="shared" si="1"/>
        <v>204000</v>
      </c>
      <c r="K88">
        <v>0</v>
      </c>
    </row>
    <row r="89" spans="1:11" x14ac:dyDescent="0.25">
      <c r="A89" t="s">
        <v>117</v>
      </c>
      <c r="B89" t="s">
        <v>118</v>
      </c>
      <c r="C89" t="s">
        <v>25</v>
      </c>
      <c r="D89" t="s">
        <v>26</v>
      </c>
      <c r="E89" t="s">
        <v>27</v>
      </c>
      <c r="F89" s="3">
        <v>26406</v>
      </c>
      <c r="G89" t="s">
        <v>28</v>
      </c>
      <c r="H89" t="s">
        <v>29</v>
      </c>
      <c r="J89">
        <f t="shared" si="1"/>
        <v>207000</v>
      </c>
      <c r="K89">
        <v>0</v>
      </c>
    </row>
    <row r="90" spans="1:11" x14ac:dyDescent="0.25">
      <c r="A90" t="s">
        <v>117</v>
      </c>
      <c r="B90" t="s">
        <v>118</v>
      </c>
      <c r="C90" t="s">
        <v>25</v>
      </c>
      <c r="D90" t="s">
        <v>30</v>
      </c>
      <c r="E90" t="s">
        <v>27</v>
      </c>
      <c r="F90" s="3">
        <v>17163</v>
      </c>
      <c r="G90" t="s">
        <v>28</v>
      </c>
      <c r="H90" t="s">
        <v>29</v>
      </c>
      <c r="J90">
        <f t="shared" si="1"/>
        <v>210000</v>
      </c>
      <c r="K90">
        <v>1</v>
      </c>
    </row>
    <row r="91" spans="1:11" x14ac:dyDescent="0.25">
      <c r="A91" t="s">
        <v>119</v>
      </c>
      <c r="B91" t="s">
        <v>120</v>
      </c>
      <c r="C91" t="s">
        <v>25</v>
      </c>
      <c r="D91" t="s">
        <v>26</v>
      </c>
      <c r="E91" t="s">
        <v>27</v>
      </c>
      <c r="F91" s="3">
        <v>31283</v>
      </c>
      <c r="G91" t="s">
        <v>28</v>
      </c>
      <c r="H91" t="s">
        <v>29</v>
      </c>
      <c r="J91">
        <f t="shared" si="1"/>
        <v>213000</v>
      </c>
      <c r="K91">
        <v>0</v>
      </c>
    </row>
    <row r="92" spans="1:11" x14ac:dyDescent="0.25">
      <c r="A92" t="s">
        <v>119</v>
      </c>
      <c r="B92" t="s">
        <v>120</v>
      </c>
      <c r="C92" t="s">
        <v>25</v>
      </c>
      <c r="D92" t="s">
        <v>30</v>
      </c>
      <c r="E92" t="s">
        <v>27</v>
      </c>
      <c r="F92" s="3">
        <v>16811</v>
      </c>
      <c r="G92" t="s">
        <v>28</v>
      </c>
      <c r="H92" t="s">
        <v>29</v>
      </c>
      <c r="J92">
        <f t="shared" si="1"/>
        <v>216000</v>
      </c>
      <c r="K92">
        <v>0</v>
      </c>
    </row>
    <row r="93" spans="1:11" x14ac:dyDescent="0.25">
      <c r="A93" t="s">
        <v>121</v>
      </c>
      <c r="B93" t="s">
        <v>122</v>
      </c>
      <c r="C93" t="s">
        <v>25</v>
      </c>
      <c r="D93" t="s">
        <v>26</v>
      </c>
      <c r="E93" t="s">
        <v>27</v>
      </c>
      <c r="F93" s="3">
        <v>39569</v>
      </c>
      <c r="G93" t="s">
        <v>28</v>
      </c>
      <c r="H93" t="s">
        <v>29</v>
      </c>
      <c r="J93">
        <f t="shared" si="1"/>
        <v>219000</v>
      </c>
      <c r="K93">
        <v>1</v>
      </c>
    </row>
    <row r="94" spans="1:11" x14ac:dyDescent="0.25">
      <c r="A94" t="s">
        <v>121</v>
      </c>
      <c r="B94" t="s">
        <v>122</v>
      </c>
      <c r="C94" t="s">
        <v>25</v>
      </c>
      <c r="D94" t="s">
        <v>30</v>
      </c>
      <c r="E94" t="s">
        <v>27</v>
      </c>
      <c r="F94" s="3">
        <v>21743</v>
      </c>
      <c r="G94" t="s">
        <v>28</v>
      </c>
      <c r="H94" t="s">
        <v>29</v>
      </c>
      <c r="J94">
        <f t="shared" si="1"/>
        <v>222000</v>
      </c>
      <c r="K94">
        <v>0</v>
      </c>
    </row>
    <row r="95" spans="1:11" x14ac:dyDescent="0.25">
      <c r="A95" t="s">
        <v>123</v>
      </c>
      <c r="B95" t="s">
        <v>124</v>
      </c>
      <c r="C95" t="s">
        <v>25</v>
      </c>
      <c r="D95" t="s">
        <v>26</v>
      </c>
      <c r="E95" t="s">
        <v>27</v>
      </c>
      <c r="F95" s="3">
        <v>26377</v>
      </c>
      <c r="G95" t="s">
        <v>28</v>
      </c>
      <c r="H95" t="s">
        <v>29</v>
      </c>
      <c r="J95">
        <f t="shared" si="1"/>
        <v>225000</v>
      </c>
      <c r="K95">
        <v>0</v>
      </c>
    </row>
    <row r="96" spans="1:11" x14ac:dyDescent="0.25">
      <c r="A96" t="s">
        <v>123</v>
      </c>
      <c r="B96" t="s">
        <v>124</v>
      </c>
      <c r="C96" t="s">
        <v>25</v>
      </c>
      <c r="D96" t="s">
        <v>30</v>
      </c>
      <c r="E96" t="s">
        <v>27</v>
      </c>
      <c r="F96" s="3">
        <v>13635</v>
      </c>
      <c r="G96" t="s">
        <v>28</v>
      </c>
      <c r="H96" t="s">
        <v>29</v>
      </c>
      <c r="J96">
        <f t="shared" si="1"/>
        <v>228000</v>
      </c>
      <c r="K96">
        <v>0</v>
      </c>
    </row>
    <row r="97" spans="1:11" x14ac:dyDescent="0.25">
      <c r="A97" t="s">
        <v>125</v>
      </c>
      <c r="B97" t="s">
        <v>126</v>
      </c>
      <c r="C97" t="s">
        <v>25</v>
      </c>
      <c r="D97" t="s">
        <v>26</v>
      </c>
      <c r="E97" t="s">
        <v>27</v>
      </c>
      <c r="F97" s="3">
        <v>36437</v>
      </c>
      <c r="G97" t="s">
        <v>28</v>
      </c>
      <c r="H97" t="s">
        <v>29</v>
      </c>
      <c r="J97">
        <f t="shared" si="1"/>
        <v>231000</v>
      </c>
      <c r="K97">
        <v>0</v>
      </c>
    </row>
    <row r="98" spans="1:11" x14ac:dyDescent="0.25">
      <c r="A98" t="s">
        <v>125</v>
      </c>
      <c r="B98" t="s">
        <v>126</v>
      </c>
      <c r="C98" t="s">
        <v>25</v>
      </c>
      <c r="D98" t="s">
        <v>30</v>
      </c>
      <c r="E98" t="s">
        <v>27</v>
      </c>
      <c r="F98" s="3">
        <v>18230</v>
      </c>
      <c r="G98" t="s">
        <v>28</v>
      </c>
      <c r="H98" t="s">
        <v>29</v>
      </c>
      <c r="J98">
        <f t="shared" si="1"/>
        <v>234000</v>
      </c>
      <c r="K98">
        <v>0</v>
      </c>
    </row>
    <row r="99" spans="1:11" x14ac:dyDescent="0.25">
      <c r="A99" t="s">
        <v>127</v>
      </c>
      <c r="B99" t="s">
        <v>128</v>
      </c>
      <c r="C99" t="s">
        <v>25</v>
      </c>
      <c r="D99" t="s">
        <v>26</v>
      </c>
      <c r="E99" t="s">
        <v>27</v>
      </c>
      <c r="F99" s="3">
        <v>62115</v>
      </c>
      <c r="G99" t="s">
        <v>28</v>
      </c>
      <c r="H99" t="s">
        <v>29</v>
      </c>
      <c r="J99">
        <f t="shared" si="1"/>
        <v>237000</v>
      </c>
      <c r="K99">
        <v>0</v>
      </c>
    </row>
    <row r="100" spans="1:11" x14ac:dyDescent="0.25">
      <c r="A100" t="s">
        <v>127</v>
      </c>
      <c r="B100" t="s">
        <v>128</v>
      </c>
      <c r="C100" t="s">
        <v>25</v>
      </c>
      <c r="D100" t="s">
        <v>30</v>
      </c>
      <c r="E100" t="s">
        <v>27</v>
      </c>
      <c r="F100" s="3">
        <v>35839</v>
      </c>
      <c r="G100" t="s">
        <v>28</v>
      </c>
      <c r="H100" t="s">
        <v>29</v>
      </c>
      <c r="J100">
        <f t="shared" si="1"/>
        <v>240000</v>
      </c>
      <c r="K100">
        <v>0</v>
      </c>
    </row>
    <row r="101" spans="1:11" x14ac:dyDescent="0.25">
      <c r="A101" t="s">
        <v>129</v>
      </c>
      <c r="B101" t="s">
        <v>130</v>
      </c>
      <c r="C101" t="s">
        <v>25</v>
      </c>
      <c r="D101" t="s">
        <v>26</v>
      </c>
      <c r="E101" t="s">
        <v>27</v>
      </c>
      <c r="F101" s="3">
        <v>28034</v>
      </c>
      <c r="G101" t="s">
        <v>28</v>
      </c>
      <c r="H101" t="s">
        <v>29</v>
      </c>
      <c r="J101">
        <f t="shared" si="1"/>
        <v>243000</v>
      </c>
      <c r="K101">
        <v>0</v>
      </c>
    </row>
    <row r="102" spans="1:11" x14ac:dyDescent="0.25">
      <c r="A102" t="s">
        <v>129</v>
      </c>
      <c r="B102" t="s">
        <v>130</v>
      </c>
      <c r="C102" t="s">
        <v>25</v>
      </c>
      <c r="D102" t="s">
        <v>30</v>
      </c>
      <c r="E102" t="s">
        <v>27</v>
      </c>
      <c r="F102" s="3">
        <v>13985</v>
      </c>
      <c r="G102" t="s">
        <v>28</v>
      </c>
      <c r="H102" t="s">
        <v>29</v>
      </c>
      <c r="J102">
        <f t="shared" si="1"/>
        <v>246000</v>
      </c>
      <c r="K102">
        <v>0</v>
      </c>
    </row>
    <row r="103" spans="1:11" x14ac:dyDescent="0.25">
      <c r="A103" t="s">
        <v>131</v>
      </c>
      <c r="B103" t="s">
        <v>132</v>
      </c>
      <c r="C103" t="s">
        <v>25</v>
      </c>
      <c r="D103" t="s">
        <v>26</v>
      </c>
      <c r="E103" t="s">
        <v>27</v>
      </c>
      <c r="F103" s="3">
        <v>37811</v>
      </c>
      <c r="G103" t="s">
        <v>28</v>
      </c>
      <c r="H103" t="s">
        <v>29</v>
      </c>
      <c r="J103">
        <f t="shared" si="1"/>
        <v>249000</v>
      </c>
      <c r="K103">
        <v>0</v>
      </c>
    </row>
    <row r="104" spans="1:11" x14ac:dyDescent="0.25">
      <c r="A104" t="s">
        <v>131</v>
      </c>
      <c r="B104" t="s">
        <v>132</v>
      </c>
      <c r="C104" t="s">
        <v>25</v>
      </c>
      <c r="D104" t="s">
        <v>30</v>
      </c>
      <c r="E104" t="s">
        <v>27</v>
      </c>
      <c r="F104" s="3">
        <v>15896</v>
      </c>
      <c r="G104" t="s">
        <v>28</v>
      </c>
      <c r="H104" t="s">
        <v>29</v>
      </c>
      <c r="J104">
        <f t="shared" si="1"/>
        <v>252000</v>
      </c>
      <c r="K104">
        <v>0</v>
      </c>
    </row>
    <row r="105" spans="1:11" x14ac:dyDescent="0.25">
      <c r="A105" t="s">
        <v>133</v>
      </c>
      <c r="B105" t="s">
        <v>134</v>
      </c>
      <c r="C105" t="s">
        <v>25</v>
      </c>
      <c r="D105" t="s">
        <v>26</v>
      </c>
      <c r="E105" t="s">
        <v>27</v>
      </c>
      <c r="F105" s="3">
        <v>51568</v>
      </c>
      <c r="G105" t="s">
        <v>28</v>
      </c>
      <c r="H105" t="s">
        <v>29</v>
      </c>
      <c r="J105">
        <f t="shared" si="1"/>
        <v>255000</v>
      </c>
      <c r="K105">
        <v>0</v>
      </c>
    </row>
    <row r="106" spans="1:11" x14ac:dyDescent="0.25">
      <c r="A106" t="s">
        <v>133</v>
      </c>
      <c r="B106" t="s">
        <v>134</v>
      </c>
      <c r="C106" t="s">
        <v>25</v>
      </c>
      <c r="D106" t="s">
        <v>30</v>
      </c>
      <c r="E106" t="s">
        <v>27</v>
      </c>
      <c r="F106" s="3">
        <v>27215</v>
      </c>
      <c r="G106" t="s">
        <v>28</v>
      </c>
      <c r="H106" t="s">
        <v>29</v>
      </c>
      <c r="J106">
        <f t="shared" si="1"/>
        <v>258000</v>
      </c>
      <c r="K106">
        <v>0</v>
      </c>
    </row>
    <row r="107" spans="1:11" x14ac:dyDescent="0.25">
      <c r="A107" t="s">
        <v>135</v>
      </c>
      <c r="B107" t="s">
        <v>136</v>
      </c>
      <c r="C107" t="s">
        <v>25</v>
      </c>
      <c r="D107" t="s">
        <v>26</v>
      </c>
      <c r="E107" t="s">
        <v>27</v>
      </c>
      <c r="F107" s="3">
        <v>55704</v>
      </c>
      <c r="G107" t="s">
        <v>28</v>
      </c>
      <c r="H107" t="s">
        <v>29</v>
      </c>
      <c r="J107">
        <f t="shared" si="1"/>
        <v>261000</v>
      </c>
      <c r="K107">
        <v>1</v>
      </c>
    </row>
    <row r="108" spans="1:11" x14ac:dyDescent="0.25">
      <c r="A108" t="s">
        <v>135</v>
      </c>
      <c r="B108" t="s">
        <v>136</v>
      </c>
      <c r="C108" t="s">
        <v>25</v>
      </c>
      <c r="D108" t="s">
        <v>30</v>
      </c>
      <c r="E108" t="s">
        <v>27</v>
      </c>
      <c r="F108" s="3">
        <v>26145</v>
      </c>
      <c r="G108" t="s">
        <v>28</v>
      </c>
      <c r="H108" t="s">
        <v>29</v>
      </c>
      <c r="J108">
        <f t="shared" si="1"/>
        <v>264000</v>
      </c>
      <c r="K108">
        <v>0</v>
      </c>
    </row>
    <row r="109" spans="1:11" x14ac:dyDescent="0.25">
      <c r="A109" t="s">
        <v>137</v>
      </c>
      <c r="B109" t="s">
        <v>138</v>
      </c>
      <c r="C109" t="s">
        <v>25</v>
      </c>
      <c r="D109" t="s">
        <v>26</v>
      </c>
      <c r="E109" t="s">
        <v>27</v>
      </c>
      <c r="F109" s="3">
        <v>31810</v>
      </c>
      <c r="G109" t="s">
        <v>28</v>
      </c>
      <c r="H109" t="s">
        <v>29</v>
      </c>
      <c r="J109">
        <f t="shared" si="1"/>
        <v>267000</v>
      </c>
      <c r="K109">
        <v>0</v>
      </c>
    </row>
    <row r="110" spans="1:11" x14ac:dyDescent="0.25">
      <c r="A110" t="s">
        <v>137</v>
      </c>
      <c r="B110" t="s">
        <v>138</v>
      </c>
      <c r="C110" t="s">
        <v>25</v>
      </c>
      <c r="D110" t="s">
        <v>30</v>
      </c>
      <c r="E110" t="s">
        <v>27</v>
      </c>
      <c r="F110" s="3">
        <v>12881</v>
      </c>
      <c r="G110" t="s">
        <v>28</v>
      </c>
      <c r="H110" t="s">
        <v>29</v>
      </c>
      <c r="J110">
        <f t="shared" si="1"/>
        <v>270000</v>
      </c>
      <c r="K110">
        <v>0</v>
      </c>
    </row>
    <row r="111" spans="1:11" x14ac:dyDescent="0.25">
      <c r="A111" t="s">
        <v>139</v>
      </c>
      <c r="B111" t="s">
        <v>140</v>
      </c>
      <c r="C111" t="s">
        <v>25</v>
      </c>
      <c r="D111" t="s">
        <v>26</v>
      </c>
      <c r="E111" t="s">
        <v>27</v>
      </c>
      <c r="F111" s="3">
        <v>43658</v>
      </c>
      <c r="G111" t="s">
        <v>28</v>
      </c>
      <c r="H111" t="s">
        <v>29</v>
      </c>
      <c r="J111">
        <f t="shared" si="1"/>
        <v>273000</v>
      </c>
      <c r="K111">
        <v>0</v>
      </c>
    </row>
    <row r="112" spans="1:11" x14ac:dyDescent="0.25">
      <c r="A112" t="s">
        <v>139</v>
      </c>
      <c r="B112" t="s">
        <v>140</v>
      </c>
      <c r="C112" t="s">
        <v>25</v>
      </c>
      <c r="D112" t="s">
        <v>30</v>
      </c>
      <c r="E112" t="s">
        <v>27</v>
      </c>
      <c r="F112" s="3">
        <v>26540</v>
      </c>
      <c r="G112" t="s">
        <v>28</v>
      </c>
      <c r="H112" t="s">
        <v>29</v>
      </c>
      <c r="J112">
        <f t="shared" si="1"/>
        <v>276000</v>
      </c>
      <c r="K112">
        <v>0</v>
      </c>
    </row>
    <row r="113" spans="1:11" x14ac:dyDescent="0.25">
      <c r="A113" t="s">
        <v>141</v>
      </c>
      <c r="B113" t="s">
        <v>142</v>
      </c>
      <c r="C113" t="s">
        <v>25</v>
      </c>
      <c r="D113" t="s">
        <v>26</v>
      </c>
      <c r="E113" t="s">
        <v>27</v>
      </c>
      <c r="F113" s="3">
        <v>29633</v>
      </c>
      <c r="G113" t="s">
        <v>28</v>
      </c>
      <c r="H113" t="s">
        <v>29</v>
      </c>
      <c r="J113">
        <f t="shared" si="1"/>
        <v>279000</v>
      </c>
      <c r="K113">
        <v>0</v>
      </c>
    </row>
    <row r="114" spans="1:11" x14ac:dyDescent="0.25">
      <c r="A114" t="s">
        <v>141</v>
      </c>
      <c r="B114" t="s">
        <v>142</v>
      </c>
      <c r="C114" t="s">
        <v>25</v>
      </c>
      <c r="D114" t="s">
        <v>30</v>
      </c>
      <c r="E114" t="s">
        <v>27</v>
      </c>
      <c r="F114" s="3">
        <v>11504</v>
      </c>
      <c r="G114" t="s">
        <v>28</v>
      </c>
      <c r="H114" t="s">
        <v>29</v>
      </c>
      <c r="J114">
        <f t="shared" si="1"/>
        <v>282000</v>
      </c>
      <c r="K114">
        <v>0</v>
      </c>
    </row>
    <row r="115" spans="1:11" x14ac:dyDescent="0.25">
      <c r="A115" t="s">
        <v>143</v>
      </c>
      <c r="B115" t="s">
        <v>144</v>
      </c>
      <c r="C115" t="s">
        <v>25</v>
      </c>
      <c r="D115" t="s">
        <v>26</v>
      </c>
      <c r="E115" t="s">
        <v>27</v>
      </c>
      <c r="F115" s="3">
        <v>16056</v>
      </c>
      <c r="G115" t="s">
        <v>28</v>
      </c>
      <c r="H115" t="s">
        <v>29</v>
      </c>
      <c r="J115">
        <f t="shared" si="1"/>
        <v>285000</v>
      </c>
      <c r="K115">
        <v>0</v>
      </c>
    </row>
    <row r="116" spans="1:11" x14ac:dyDescent="0.25">
      <c r="A116" t="s">
        <v>143</v>
      </c>
      <c r="B116" t="s">
        <v>144</v>
      </c>
      <c r="C116" t="s">
        <v>25</v>
      </c>
      <c r="D116" t="s">
        <v>30</v>
      </c>
      <c r="E116" t="s">
        <v>27</v>
      </c>
      <c r="F116" s="3">
        <v>9280</v>
      </c>
      <c r="G116" t="s">
        <v>28</v>
      </c>
      <c r="H116" t="s">
        <v>29</v>
      </c>
      <c r="J116">
        <f t="shared" si="1"/>
        <v>288000</v>
      </c>
      <c r="K116">
        <v>0</v>
      </c>
    </row>
    <row r="117" spans="1:11" x14ac:dyDescent="0.25">
      <c r="A117" t="s">
        <v>145</v>
      </c>
      <c r="B117" t="s">
        <v>146</v>
      </c>
      <c r="C117" t="s">
        <v>25</v>
      </c>
      <c r="D117" t="s">
        <v>26</v>
      </c>
      <c r="E117" t="s">
        <v>27</v>
      </c>
      <c r="F117" s="3">
        <v>22962</v>
      </c>
      <c r="G117" t="s">
        <v>28</v>
      </c>
      <c r="H117" t="s">
        <v>29</v>
      </c>
      <c r="J117">
        <f t="shared" si="1"/>
        <v>291000</v>
      </c>
      <c r="K117">
        <v>0</v>
      </c>
    </row>
    <row r="118" spans="1:11" x14ac:dyDescent="0.25">
      <c r="A118" t="s">
        <v>145</v>
      </c>
      <c r="B118" t="s">
        <v>146</v>
      </c>
      <c r="C118" t="s">
        <v>25</v>
      </c>
      <c r="D118" t="s">
        <v>30</v>
      </c>
      <c r="E118" t="s">
        <v>27</v>
      </c>
      <c r="F118" s="3">
        <v>17222</v>
      </c>
      <c r="G118" t="s">
        <v>28</v>
      </c>
      <c r="H118" t="s">
        <v>29</v>
      </c>
      <c r="J118">
        <f t="shared" si="1"/>
        <v>294000</v>
      </c>
      <c r="K118">
        <v>0</v>
      </c>
    </row>
    <row r="119" spans="1:11" x14ac:dyDescent="0.25">
      <c r="A119" t="s">
        <v>147</v>
      </c>
      <c r="B119" t="s">
        <v>148</v>
      </c>
      <c r="C119" t="s">
        <v>25</v>
      </c>
      <c r="D119" t="s">
        <v>26</v>
      </c>
      <c r="E119" t="s">
        <v>27</v>
      </c>
      <c r="F119" s="3">
        <v>9258</v>
      </c>
      <c r="G119" t="s">
        <v>28</v>
      </c>
      <c r="H119" t="s">
        <v>29</v>
      </c>
      <c r="J119">
        <f t="shared" si="1"/>
        <v>297000</v>
      </c>
      <c r="K119">
        <v>0</v>
      </c>
    </row>
    <row r="120" spans="1:11" x14ac:dyDescent="0.25">
      <c r="A120" t="s">
        <v>147</v>
      </c>
      <c r="B120" t="s">
        <v>148</v>
      </c>
      <c r="C120" t="s">
        <v>25</v>
      </c>
      <c r="D120" t="s">
        <v>30</v>
      </c>
      <c r="E120" t="s">
        <v>27</v>
      </c>
      <c r="F120" s="3">
        <v>8069</v>
      </c>
      <c r="G120" t="s">
        <v>28</v>
      </c>
      <c r="H120" t="s">
        <v>29</v>
      </c>
      <c r="J120">
        <f t="shared" si="1"/>
        <v>300000</v>
      </c>
      <c r="K120">
        <v>0</v>
      </c>
    </row>
    <row r="121" spans="1:11" x14ac:dyDescent="0.25">
      <c r="A121" t="s">
        <v>149</v>
      </c>
      <c r="B121" t="s">
        <v>150</v>
      </c>
      <c r="C121" t="s">
        <v>25</v>
      </c>
      <c r="D121" t="s">
        <v>26</v>
      </c>
      <c r="E121" t="s">
        <v>27</v>
      </c>
      <c r="F121" s="3">
        <v>26947</v>
      </c>
      <c r="G121" t="s">
        <v>28</v>
      </c>
      <c r="H121" t="s">
        <v>29</v>
      </c>
      <c r="J121">
        <f t="shared" si="1"/>
        <v>303000</v>
      </c>
      <c r="K121">
        <v>0</v>
      </c>
    </row>
    <row r="122" spans="1:11" x14ac:dyDescent="0.25">
      <c r="A122" t="s">
        <v>149</v>
      </c>
      <c r="B122" t="s">
        <v>150</v>
      </c>
      <c r="C122" t="s">
        <v>25</v>
      </c>
      <c r="D122" t="s">
        <v>30</v>
      </c>
      <c r="E122" t="s">
        <v>27</v>
      </c>
      <c r="F122" s="3">
        <v>19235</v>
      </c>
      <c r="G122" t="s">
        <v>28</v>
      </c>
      <c r="H122" t="s">
        <v>29</v>
      </c>
      <c r="J122">
        <f t="shared" si="1"/>
        <v>306000</v>
      </c>
      <c r="K122">
        <v>0</v>
      </c>
    </row>
    <row r="123" spans="1:11" x14ac:dyDescent="0.25">
      <c r="A123" t="s">
        <v>151</v>
      </c>
      <c r="B123" t="s">
        <v>152</v>
      </c>
      <c r="C123" t="s">
        <v>25</v>
      </c>
      <c r="D123" t="s">
        <v>26</v>
      </c>
      <c r="E123" t="s">
        <v>27</v>
      </c>
      <c r="F123" s="3">
        <v>9684</v>
      </c>
      <c r="G123" t="s">
        <v>28</v>
      </c>
      <c r="H123" t="s">
        <v>29</v>
      </c>
      <c r="J123">
        <f t="shared" si="1"/>
        <v>309000</v>
      </c>
      <c r="K123">
        <v>0</v>
      </c>
    </row>
    <row r="124" spans="1:11" x14ac:dyDescent="0.25">
      <c r="A124" t="s">
        <v>151</v>
      </c>
      <c r="B124" t="s">
        <v>152</v>
      </c>
      <c r="C124" t="s">
        <v>25</v>
      </c>
      <c r="D124" t="s">
        <v>30</v>
      </c>
      <c r="E124" t="s">
        <v>27</v>
      </c>
      <c r="F124" s="3">
        <v>6557</v>
      </c>
      <c r="G124" t="s">
        <v>28</v>
      </c>
      <c r="H124" t="s">
        <v>29</v>
      </c>
      <c r="J124">
        <f t="shared" si="1"/>
        <v>312000</v>
      </c>
      <c r="K124">
        <v>0</v>
      </c>
    </row>
    <row r="125" spans="1:11" x14ac:dyDescent="0.25">
      <c r="A125" t="s">
        <v>153</v>
      </c>
      <c r="B125" t="s">
        <v>154</v>
      </c>
      <c r="C125" t="s">
        <v>25</v>
      </c>
      <c r="D125" t="s">
        <v>26</v>
      </c>
      <c r="E125" t="s">
        <v>27</v>
      </c>
      <c r="F125" s="3">
        <v>21136</v>
      </c>
      <c r="G125" t="s">
        <v>28</v>
      </c>
      <c r="H125" t="s">
        <v>29</v>
      </c>
      <c r="J125">
        <f t="shared" si="1"/>
        <v>315000</v>
      </c>
      <c r="K125">
        <v>0</v>
      </c>
    </row>
    <row r="126" spans="1:11" x14ac:dyDescent="0.25">
      <c r="A126" t="s">
        <v>153</v>
      </c>
      <c r="B126" t="s">
        <v>154</v>
      </c>
      <c r="C126" t="s">
        <v>25</v>
      </c>
      <c r="D126" t="s">
        <v>30</v>
      </c>
      <c r="E126" t="s">
        <v>27</v>
      </c>
      <c r="F126" s="3">
        <v>13294</v>
      </c>
      <c r="G126" t="s">
        <v>28</v>
      </c>
      <c r="H126" t="s">
        <v>29</v>
      </c>
      <c r="J126">
        <f t="shared" si="1"/>
        <v>318000</v>
      </c>
      <c r="K126">
        <v>0</v>
      </c>
    </row>
    <row r="127" spans="1:11" x14ac:dyDescent="0.25">
      <c r="A127" t="s">
        <v>155</v>
      </c>
      <c r="B127" t="s">
        <v>156</v>
      </c>
      <c r="C127" t="s">
        <v>25</v>
      </c>
      <c r="D127" t="s">
        <v>26</v>
      </c>
      <c r="E127" t="s">
        <v>27</v>
      </c>
      <c r="F127" s="3">
        <v>14002</v>
      </c>
      <c r="G127" t="s">
        <v>28</v>
      </c>
      <c r="H127" t="s">
        <v>29</v>
      </c>
      <c r="J127">
        <f t="shared" si="1"/>
        <v>321000</v>
      </c>
      <c r="K127">
        <v>0</v>
      </c>
    </row>
    <row r="128" spans="1:11" x14ac:dyDescent="0.25">
      <c r="A128" t="s">
        <v>155</v>
      </c>
      <c r="B128" t="s">
        <v>156</v>
      </c>
      <c r="C128" t="s">
        <v>25</v>
      </c>
      <c r="D128" t="s">
        <v>30</v>
      </c>
      <c r="E128" t="s">
        <v>27</v>
      </c>
      <c r="F128" s="3">
        <v>9181</v>
      </c>
      <c r="G128" t="s">
        <v>28</v>
      </c>
      <c r="H128" t="s">
        <v>29</v>
      </c>
      <c r="J128">
        <f t="shared" si="1"/>
        <v>324000</v>
      </c>
      <c r="K128">
        <v>0</v>
      </c>
    </row>
    <row r="129" spans="1:11" x14ac:dyDescent="0.25">
      <c r="A129" t="s">
        <v>157</v>
      </c>
      <c r="B129" t="s">
        <v>158</v>
      </c>
      <c r="C129" t="s">
        <v>25</v>
      </c>
      <c r="D129" t="s">
        <v>26</v>
      </c>
      <c r="E129" t="s">
        <v>27</v>
      </c>
      <c r="F129" s="3">
        <v>18386</v>
      </c>
      <c r="G129" t="s">
        <v>28</v>
      </c>
      <c r="H129" t="s">
        <v>29</v>
      </c>
      <c r="J129">
        <f t="shared" si="1"/>
        <v>327000</v>
      </c>
      <c r="K129">
        <v>0</v>
      </c>
    </row>
    <row r="130" spans="1:11" x14ac:dyDescent="0.25">
      <c r="A130" t="s">
        <v>157</v>
      </c>
      <c r="B130" t="s">
        <v>158</v>
      </c>
      <c r="C130" t="s">
        <v>25</v>
      </c>
      <c r="D130" t="s">
        <v>30</v>
      </c>
      <c r="E130" t="s">
        <v>27</v>
      </c>
      <c r="F130" s="3">
        <v>9524</v>
      </c>
      <c r="G130" t="s">
        <v>28</v>
      </c>
      <c r="H130" t="s">
        <v>29</v>
      </c>
      <c r="J130">
        <f t="shared" si="1"/>
        <v>330000</v>
      </c>
      <c r="K130">
        <v>0</v>
      </c>
    </row>
    <row r="131" spans="1:11" x14ac:dyDescent="0.25">
      <c r="A131" t="s">
        <v>159</v>
      </c>
      <c r="B131" t="s">
        <v>160</v>
      </c>
      <c r="C131" t="s">
        <v>25</v>
      </c>
      <c r="D131" t="s">
        <v>26</v>
      </c>
      <c r="E131" t="s">
        <v>27</v>
      </c>
      <c r="F131" s="3">
        <v>16691</v>
      </c>
      <c r="G131" t="s">
        <v>28</v>
      </c>
      <c r="H131" t="s">
        <v>29</v>
      </c>
      <c r="J131">
        <f t="shared" si="1"/>
        <v>333000</v>
      </c>
      <c r="K131">
        <v>0</v>
      </c>
    </row>
    <row r="132" spans="1:11" x14ac:dyDescent="0.25">
      <c r="A132" t="s">
        <v>159</v>
      </c>
      <c r="B132" t="s">
        <v>160</v>
      </c>
      <c r="C132" t="s">
        <v>25</v>
      </c>
      <c r="D132" t="s">
        <v>30</v>
      </c>
      <c r="E132" t="s">
        <v>27</v>
      </c>
      <c r="F132" s="3">
        <v>12648</v>
      </c>
      <c r="G132" t="s">
        <v>28</v>
      </c>
      <c r="H132" t="s">
        <v>29</v>
      </c>
      <c r="J132">
        <f t="shared" si="1"/>
        <v>336000</v>
      </c>
      <c r="K132">
        <v>0</v>
      </c>
    </row>
    <row r="133" spans="1:11" x14ac:dyDescent="0.25">
      <c r="A133" t="s">
        <v>161</v>
      </c>
      <c r="B133" t="s">
        <v>162</v>
      </c>
      <c r="C133" t="s">
        <v>25</v>
      </c>
      <c r="D133" t="s">
        <v>26</v>
      </c>
      <c r="E133" t="s">
        <v>27</v>
      </c>
      <c r="F133" s="3">
        <v>18447</v>
      </c>
      <c r="G133" t="s">
        <v>28</v>
      </c>
      <c r="H133" t="s">
        <v>29</v>
      </c>
      <c r="J133">
        <f t="shared" si="1"/>
        <v>339000</v>
      </c>
      <c r="K133">
        <v>0</v>
      </c>
    </row>
    <row r="134" spans="1:11" x14ac:dyDescent="0.25">
      <c r="A134" t="s">
        <v>161</v>
      </c>
      <c r="B134" t="s">
        <v>162</v>
      </c>
      <c r="C134" t="s">
        <v>25</v>
      </c>
      <c r="D134" t="s">
        <v>30</v>
      </c>
      <c r="E134" t="s">
        <v>27</v>
      </c>
      <c r="F134" s="3">
        <v>16917</v>
      </c>
      <c r="G134" t="s">
        <v>28</v>
      </c>
      <c r="H134" t="s">
        <v>29</v>
      </c>
      <c r="J134">
        <f t="shared" si="1"/>
        <v>342000</v>
      </c>
      <c r="K134">
        <v>0</v>
      </c>
    </row>
    <row r="135" spans="1:11" x14ac:dyDescent="0.25">
      <c r="A135" t="s">
        <v>163</v>
      </c>
      <c r="B135" t="s">
        <v>164</v>
      </c>
      <c r="C135" t="s">
        <v>25</v>
      </c>
      <c r="D135" t="s">
        <v>26</v>
      </c>
      <c r="E135" t="s">
        <v>27</v>
      </c>
      <c r="F135" s="3">
        <v>94506</v>
      </c>
      <c r="G135" t="s">
        <v>28</v>
      </c>
      <c r="H135" t="s">
        <v>29</v>
      </c>
      <c r="J135">
        <f t="shared" si="1"/>
        <v>345000</v>
      </c>
      <c r="K135">
        <v>0</v>
      </c>
    </row>
    <row r="136" spans="1:11" x14ac:dyDescent="0.25">
      <c r="A136" t="s">
        <v>163</v>
      </c>
      <c r="B136" t="s">
        <v>164</v>
      </c>
      <c r="C136" t="s">
        <v>25</v>
      </c>
      <c r="D136" t="s">
        <v>30</v>
      </c>
      <c r="E136" t="s">
        <v>27</v>
      </c>
      <c r="F136" s="3">
        <v>42795</v>
      </c>
      <c r="G136" t="s">
        <v>28</v>
      </c>
      <c r="H136" t="s">
        <v>29</v>
      </c>
      <c r="J136">
        <f t="shared" si="1"/>
        <v>348000</v>
      </c>
      <c r="K136">
        <v>0</v>
      </c>
    </row>
    <row r="137" spans="1:11" x14ac:dyDescent="0.25">
      <c r="A137" t="s">
        <v>165</v>
      </c>
      <c r="B137" t="s">
        <v>166</v>
      </c>
      <c r="C137" t="s">
        <v>25</v>
      </c>
      <c r="D137" t="s">
        <v>26</v>
      </c>
      <c r="E137" t="s">
        <v>27</v>
      </c>
      <c r="F137" s="3">
        <v>15469</v>
      </c>
      <c r="G137" t="s">
        <v>28</v>
      </c>
      <c r="H137" t="s">
        <v>29</v>
      </c>
      <c r="J137">
        <f t="shared" si="1"/>
        <v>351000</v>
      </c>
      <c r="K137">
        <v>0</v>
      </c>
    </row>
    <row r="138" spans="1:11" x14ac:dyDescent="0.25">
      <c r="A138" t="s">
        <v>165</v>
      </c>
      <c r="B138" t="s">
        <v>166</v>
      </c>
      <c r="C138" t="s">
        <v>25</v>
      </c>
      <c r="D138" t="s">
        <v>30</v>
      </c>
      <c r="E138" t="s">
        <v>27</v>
      </c>
      <c r="F138" s="3">
        <v>6925</v>
      </c>
      <c r="G138" t="s">
        <v>28</v>
      </c>
      <c r="H138" t="s">
        <v>29</v>
      </c>
      <c r="J138">
        <f t="shared" si="1"/>
        <v>354000</v>
      </c>
      <c r="K138">
        <v>0</v>
      </c>
    </row>
    <row r="139" spans="1:11" x14ac:dyDescent="0.25">
      <c r="A139" t="s">
        <v>167</v>
      </c>
      <c r="B139" t="s">
        <v>168</v>
      </c>
      <c r="C139" t="s">
        <v>25</v>
      </c>
      <c r="D139" t="s">
        <v>26</v>
      </c>
      <c r="E139" t="s">
        <v>27</v>
      </c>
      <c r="F139" s="3">
        <v>38225</v>
      </c>
      <c r="G139" t="s">
        <v>28</v>
      </c>
      <c r="H139" t="s">
        <v>29</v>
      </c>
      <c r="J139">
        <f t="shared" si="1"/>
        <v>357000</v>
      </c>
      <c r="K139">
        <v>1</v>
      </c>
    </row>
    <row r="140" spans="1:11" x14ac:dyDescent="0.25">
      <c r="A140" t="s">
        <v>167</v>
      </c>
      <c r="B140" t="s">
        <v>168</v>
      </c>
      <c r="C140" t="s">
        <v>25</v>
      </c>
      <c r="D140" t="s">
        <v>30</v>
      </c>
      <c r="E140" t="s">
        <v>27</v>
      </c>
      <c r="F140" s="3">
        <v>20609</v>
      </c>
      <c r="G140" t="s">
        <v>28</v>
      </c>
      <c r="H140" t="s">
        <v>29</v>
      </c>
      <c r="J140">
        <f t="shared" si="1"/>
        <v>360000</v>
      </c>
      <c r="K140">
        <v>0</v>
      </c>
    </row>
    <row r="141" spans="1:11" x14ac:dyDescent="0.25">
      <c r="A141" t="s">
        <v>169</v>
      </c>
      <c r="B141" t="s">
        <v>170</v>
      </c>
      <c r="C141" t="s">
        <v>25</v>
      </c>
      <c r="D141" t="s">
        <v>26</v>
      </c>
      <c r="E141" t="s">
        <v>27</v>
      </c>
      <c r="F141" s="3">
        <v>14969</v>
      </c>
      <c r="G141" t="s">
        <v>28</v>
      </c>
      <c r="H141" t="s">
        <v>29</v>
      </c>
      <c r="J141">
        <f t="shared" si="1"/>
        <v>363000</v>
      </c>
      <c r="K141">
        <v>0</v>
      </c>
    </row>
    <row r="142" spans="1:11" x14ac:dyDescent="0.25">
      <c r="A142" t="s">
        <v>169</v>
      </c>
      <c r="B142" t="s">
        <v>170</v>
      </c>
      <c r="C142" t="s">
        <v>25</v>
      </c>
      <c r="D142" t="s">
        <v>30</v>
      </c>
      <c r="E142" t="s">
        <v>27</v>
      </c>
      <c r="F142" s="3">
        <v>6301</v>
      </c>
      <c r="G142" t="s">
        <v>28</v>
      </c>
      <c r="H142" t="s">
        <v>29</v>
      </c>
      <c r="J142">
        <f t="shared" si="1"/>
        <v>366000</v>
      </c>
      <c r="K142">
        <v>0</v>
      </c>
    </row>
    <row r="143" spans="1:11" x14ac:dyDescent="0.25">
      <c r="A143" t="s">
        <v>171</v>
      </c>
      <c r="B143" t="s">
        <v>172</v>
      </c>
      <c r="C143" t="s">
        <v>25</v>
      </c>
      <c r="D143" t="s">
        <v>26</v>
      </c>
      <c r="E143" t="s">
        <v>27</v>
      </c>
      <c r="F143" s="3">
        <v>40946</v>
      </c>
      <c r="G143" t="s">
        <v>28</v>
      </c>
      <c r="H143" t="s">
        <v>29</v>
      </c>
      <c r="J143">
        <f t="shared" si="1"/>
        <v>369000</v>
      </c>
      <c r="K143">
        <v>0</v>
      </c>
    </row>
    <row r="144" spans="1:11" x14ac:dyDescent="0.25">
      <c r="A144" t="s">
        <v>171</v>
      </c>
      <c r="B144" t="s">
        <v>172</v>
      </c>
      <c r="C144" t="s">
        <v>25</v>
      </c>
      <c r="D144" t="s">
        <v>30</v>
      </c>
      <c r="E144" t="s">
        <v>27</v>
      </c>
      <c r="F144" s="3">
        <v>18355</v>
      </c>
      <c r="G144" t="s">
        <v>28</v>
      </c>
      <c r="H144" t="s">
        <v>29</v>
      </c>
      <c r="J144">
        <f t="shared" si="1"/>
        <v>372000</v>
      </c>
      <c r="K144">
        <v>0</v>
      </c>
    </row>
    <row r="145" spans="1:11" x14ac:dyDescent="0.25">
      <c r="A145" t="s">
        <v>173</v>
      </c>
      <c r="B145" t="s">
        <v>174</v>
      </c>
      <c r="C145" t="s">
        <v>25</v>
      </c>
      <c r="D145" t="s">
        <v>26</v>
      </c>
      <c r="E145" t="s">
        <v>27</v>
      </c>
      <c r="F145" s="3">
        <v>259968</v>
      </c>
      <c r="G145" t="s">
        <v>28</v>
      </c>
      <c r="H145" t="s">
        <v>29</v>
      </c>
      <c r="J145">
        <f t="shared" si="1"/>
        <v>375000</v>
      </c>
      <c r="K145">
        <v>0</v>
      </c>
    </row>
    <row r="146" spans="1:11" x14ac:dyDescent="0.25">
      <c r="A146" t="s">
        <v>173</v>
      </c>
      <c r="B146" t="s">
        <v>174</v>
      </c>
      <c r="C146" t="s">
        <v>25</v>
      </c>
      <c r="D146" t="s">
        <v>30</v>
      </c>
      <c r="E146" t="s">
        <v>27</v>
      </c>
      <c r="F146" s="3">
        <v>113374</v>
      </c>
      <c r="G146" t="s">
        <v>28</v>
      </c>
      <c r="H146" t="s">
        <v>29</v>
      </c>
      <c r="J146">
        <f t="shared" si="1"/>
        <v>378000</v>
      </c>
      <c r="K146">
        <v>0</v>
      </c>
    </row>
    <row r="147" spans="1:11" x14ac:dyDescent="0.25">
      <c r="A147" t="s">
        <v>175</v>
      </c>
      <c r="B147" t="s">
        <v>176</v>
      </c>
      <c r="C147" t="s">
        <v>25</v>
      </c>
      <c r="D147" t="s">
        <v>26</v>
      </c>
      <c r="E147" t="s">
        <v>27</v>
      </c>
      <c r="F147" s="3">
        <v>24804</v>
      </c>
      <c r="G147" t="s">
        <v>28</v>
      </c>
      <c r="H147" t="s">
        <v>29</v>
      </c>
      <c r="J147">
        <f t="shared" si="1"/>
        <v>381000</v>
      </c>
      <c r="K147">
        <v>0</v>
      </c>
    </row>
    <row r="148" spans="1:11" x14ac:dyDescent="0.25">
      <c r="A148" t="s">
        <v>175</v>
      </c>
      <c r="B148" t="s">
        <v>176</v>
      </c>
      <c r="C148" t="s">
        <v>25</v>
      </c>
      <c r="D148" t="s">
        <v>30</v>
      </c>
      <c r="E148" t="s">
        <v>27</v>
      </c>
      <c r="F148" s="3">
        <v>18790</v>
      </c>
      <c r="G148" t="s">
        <v>28</v>
      </c>
      <c r="H148" t="s">
        <v>29</v>
      </c>
      <c r="J148">
        <f t="shared" si="1"/>
        <v>384000</v>
      </c>
      <c r="K148">
        <v>0</v>
      </c>
    </row>
    <row r="149" spans="1:11" x14ac:dyDescent="0.25">
      <c r="A149" t="s">
        <v>177</v>
      </c>
      <c r="B149" t="s">
        <v>178</v>
      </c>
      <c r="C149" t="s">
        <v>25</v>
      </c>
      <c r="D149" t="s">
        <v>26</v>
      </c>
      <c r="E149" t="s">
        <v>27</v>
      </c>
      <c r="F149" s="3">
        <v>33026</v>
      </c>
      <c r="G149" t="s">
        <v>28</v>
      </c>
      <c r="H149" t="s">
        <v>29</v>
      </c>
      <c r="J149">
        <f t="shared" si="1"/>
        <v>387000</v>
      </c>
      <c r="K149">
        <v>0</v>
      </c>
    </row>
    <row r="150" spans="1:11" x14ac:dyDescent="0.25">
      <c r="A150" t="s">
        <v>177</v>
      </c>
      <c r="B150" t="s">
        <v>178</v>
      </c>
      <c r="C150" t="s">
        <v>25</v>
      </c>
      <c r="D150" t="s">
        <v>30</v>
      </c>
      <c r="E150" t="s">
        <v>27</v>
      </c>
      <c r="F150" s="3">
        <v>24946</v>
      </c>
      <c r="G150" t="s">
        <v>28</v>
      </c>
      <c r="H150" t="s">
        <v>29</v>
      </c>
      <c r="J150">
        <f t="shared" ref="J150:J213" si="2">J149+3000</f>
        <v>390000</v>
      </c>
      <c r="K150">
        <v>0</v>
      </c>
    </row>
    <row r="151" spans="1:11" x14ac:dyDescent="0.25">
      <c r="A151" t="s">
        <v>179</v>
      </c>
      <c r="B151" t="s">
        <v>180</v>
      </c>
      <c r="C151" t="s">
        <v>25</v>
      </c>
      <c r="D151" t="s">
        <v>26</v>
      </c>
      <c r="E151" t="s">
        <v>27</v>
      </c>
      <c r="F151" s="3">
        <v>29725</v>
      </c>
      <c r="G151" t="s">
        <v>28</v>
      </c>
      <c r="H151" t="s">
        <v>29</v>
      </c>
      <c r="J151">
        <f t="shared" si="2"/>
        <v>393000</v>
      </c>
      <c r="K151">
        <v>0</v>
      </c>
    </row>
    <row r="152" spans="1:11" x14ac:dyDescent="0.25">
      <c r="A152" t="s">
        <v>179</v>
      </c>
      <c r="B152" t="s">
        <v>180</v>
      </c>
      <c r="C152" t="s">
        <v>25</v>
      </c>
      <c r="D152" t="s">
        <v>30</v>
      </c>
      <c r="E152" t="s">
        <v>27</v>
      </c>
      <c r="F152" s="3">
        <v>36957</v>
      </c>
      <c r="G152" t="s">
        <v>28</v>
      </c>
      <c r="H152" t="s">
        <v>29</v>
      </c>
      <c r="J152">
        <f t="shared" si="2"/>
        <v>396000</v>
      </c>
      <c r="K152">
        <v>0</v>
      </c>
    </row>
    <row r="153" spans="1:11" x14ac:dyDescent="0.25">
      <c r="A153" t="s">
        <v>181</v>
      </c>
      <c r="B153" t="s">
        <v>182</v>
      </c>
      <c r="C153" t="s">
        <v>25</v>
      </c>
      <c r="D153" t="s">
        <v>26</v>
      </c>
      <c r="E153" t="s">
        <v>27</v>
      </c>
      <c r="F153" s="3">
        <v>18544</v>
      </c>
      <c r="G153" t="s">
        <v>28</v>
      </c>
      <c r="H153" t="s">
        <v>29</v>
      </c>
      <c r="J153">
        <f t="shared" si="2"/>
        <v>399000</v>
      </c>
      <c r="K153">
        <v>0</v>
      </c>
    </row>
    <row r="154" spans="1:11" x14ac:dyDescent="0.25">
      <c r="A154" t="s">
        <v>181</v>
      </c>
      <c r="B154" t="s">
        <v>182</v>
      </c>
      <c r="C154" t="s">
        <v>25</v>
      </c>
      <c r="D154" t="s">
        <v>30</v>
      </c>
      <c r="E154" t="s">
        <v>27</v>
      </c>
      <c r="F154" s="3">
        <v>14275</v>
      </c>
      <c r="G154" t="s">
        <v>28</v>
      </c>
      <c r="H154" t="s">
        <v>29</v>
      </c>
      <c r="J154">
        <f t="shared" si="2"/>
        <v>402000</v>
      </c>
      <c r="K154">
        <v>0</v>
      </c>
    </row>
    <row r="155" spans="1:11" x14ac:dyDescent="0.25">
      <c r="A155" t="s">
        <v>183</v>
      </c>
      <c r="B155" t="s">
        <v>184</v>
      </c>
      <c r="C155" t="s">
        <v>25</v>
      </c>
      <c r="D155" t="s">
        <v>26</v>
      </c>
      <c r="E155" t="s">
        <v>27</v>
      </c>
      <c r="F155" s="3">
        <v>40533</v>
      </c>
      <c r="G155" t="s">
        <v>28</v>
      </c>
      <c r="H155" t="s">
        <v>29</v>
      </c>
      <c r="J155">
        <f t="shared" si="2"/>
        <v>405000</v>
      </c>
      <c r="K155">
        <v>0</v>
      </c>
    </row>
    <row r="156" spans="1:11" x14ac:dyDescent="0.25">
      <c r="A156" t="s">
        <v>183</v>
      </c>
      <c r="B156" t="s">
        <v>184</v>
      </c>
      <c r="C156" t="s">
        <v>25</v>
      </c>
      <c r="D156" t="s">
        <v>30</v>
      </c>
      <c r="E156" t="s">
        <v>27</v>
      </c>
      <c r="F156" s="3">
        <v>17612</v>
      </c>
      <c r="G156" t="s">
        <v>28</v>
      </c>
      <c r="H156" t="s">
        <v>29</v>
      </c>
      <c r="J156">
        <f t="shared" si="2"/>
        <v>408000</v>
      </c>
      <c r="K156">
        <v>0</v>
      </c>
    </row>
    <row r="157" spans="1:11" x14ac:dyDescent="0.25">
      <c r="A157" t="s">
        <v>185</v>
      </c>
      <c r="B157" t="s">
        <v>186</v>
      </c>
      <c r="C157" t="s">
        <v>25</v>
      </c>
      <c r="D157" t="s">
        <v>26</v>
      </c>
      <c r="E157" t="s">
        <v>27</v>
      </c>
      <c r="F157" s="3">
        <v>34551</v>
      </c>
      <c r="G157" t="s">
        <v>28</v>
      </c>
      <c r="H157" t="s">
        <v>29</v>
      </c>
      <c r="J157">
        <f t="shared" si="2"/>
        <v>411000</v>
      </c>
      <c r="K157">
        <v>0</v>
      </c>
    </row>
    <row r="158" spans="1:11" x14ac:dyDescent="0.25">
      <c r="A158" t="s">
        <v>185</v>
      </c>
      <c r="B158" t="s">
        <v>186</v>
      </c>
      <c r="C158" t="s">
        <v>25</v>
      </c>
      <c r="D158" t="s">
        <v>30</v>
      </c>
      <c r="E158" t="s">
        <v>27</v>
      </c>
      <c r="F158" s="3">
        <v>18815</v>
      </c>
      <c r="G158" t="s">
        <v>28</v>
      </c>
      <c r="H158" t="s">
        <v>29</v>
      </c>
      <c r="J158">
        <f t="shared" si="2"/>
        <v>414000</v>
      </c>
      <c r="K158">
        <v>0</v>
      </c>
    </row>
    <row r="159" spans="1:11" x14ac:dyDescent="0.25">
      <c r="A159" t="s">
        <v>187</v>
      </c>
      <c r="B159" t="s">
        <v>188</v>
      </c>
      <c r="C159" t="s">
        <v>25</v>
      </c>
      <c r="D159" t="s">
        <v>26</v>
      </c>
      <c r="E159" t="s">
        <v>27</v>
      </c>
      <c r="F159" s="3">
        <v>50380</v>
      </c>
      <c r="G159" t="s">
        <v>28</v>
      </c>
      <c r="H159" t="s">
        <v>29</v>
      </c>
      <c r="J159">
        <f t="shared" si="2"/>
        <v>417000</v>
      </c>
      <c r="K159">
        <v>0</v>
      </c>
    </row>
    <row r="160" spans="1:11" x14ac:dyDescent="0.25">
      <c r="A160" t="s">
        <v>187</v>
      </c>
      <c r="B160" t="s">
        <v>188</v>
      </c>
      <c r="C160" t="s">
        <v>25</v>
      </c>
      <c r="D160" t="s">
        <v>30</v>
      </c>
      <c r="E160" t="s">
        <v>27</v>
      </c>
      <c r="F160" s="3">
        <v>20733</v>
      </c>
      <c r="G160" t="s">
        <v>28</v>
      </c>
      <c r="H160" t="s">
        <v>29</v>
      </c>
      <c r="J160">
        <f t="shared" si="2"/>
        <v>420000</v>
      </c>
      <c r="K160">
        <v>0</v>
      </c>
    </row>
    <row r="161" spans="1:11" x14ac:dyDescent="0.25">
      <c r="A161" t="s">
        <v>189</v>
      </c>
      <c r="B161" t="s">
        <v>190</v>
      </c>
      <c r="C161" t="s">
        <v>25</v>
      </c>
      <c r="D161" t="s">
        <v>26</v>
      </c>
      <c r="E161" t="s">
        <v>27</v>
      </c>
      <c r="F161" s="3">
        <v>47405</v>
      </c>
      <c r="G161" t="s">
        <v>28</v>
      </c>
      <c r="H161" t="s">
        <v>29</v>
      </c>
      <c r="J161">
        <f t="shared" si="2"/>
        <v>423000</v>
      </c>
      <c r="K161">
        <v>0</v>
      </c>
    </row>
    <row r="162" spans="1:11" x14ac:dyDescent="0.25">
      <c r="A162" t="s">
        <v>189</v>
      </c>
      <c r="B162" t="s">
        <v>190</v>
      </c>
      <c r="C162" t="s">
        <v>25</v>
      </c>
      <c r="D162" t="s">
        <v>30</v>
      </c>
      <c r="E162" t="s">
        <v>27</v>
      </c>
      <c r="F162" s="3">
        <v>22775</v>
      </c>
      <c r="G162" t="s">
        <v>28</v>
      </c>
      <c r="H162" t="s">
        <v>29</v>
      </c>
      <c r="J162">
        <f t="shared" si="2"/>
        <v>426000</v>
      </c>
      <c r="K162">
        <v>0</v>
      </c>
    </row>
    <row r="163" spans="1:11" x14ac:dyDescent="0.25">
      <c r="A163" t="s">
        <v>191</v>
      </c>
      <c r="B163" t="s">
        <v>192</v>
      </c>
      <c r="C163" t="s">
        <v>25</v>
      </c>
      <c r="D163" t="s">
        <v>26</v>
      </c>
      <c r="E163" t="s">
        <v>27</v>
      </c>
      <c r="F163" s="3">
        <v>16064</v>
      </c>
      <c r="G163" t="s">
        <v>28</v>
      </c>
      <c r="H163" t="s">
        <v>29</v>
      </c>
      <c r="J163">
        <f t="shared" si="2"/>
        <v>429000</v>
      </c>
      <c r="K163">
        <v>0</v>
      </c>
    </row>
    <row r="164" spans="1:11" x14ac:dyDescent="0.25">
      <c r="A164" t="s">
        <v>191</v>
      </c>
      <c r="B164" t="s">
        <v>192</v>
      </c>
      <c r="C164" t="s">
        <v>25</v>
      </c>
      <c r="D164" t="s">
        <v>30</v>
      </c>
      <c r="E164" t="s">
        <v>27</v>
      </c>
      <c r="F164" s="3">
        <v>14496</v>
      </c>
      <c r="G164" t="s">
        <v>28</v>
      </c>
      <c r="H164" t="s">
        <v>29</v>
      </c>
      <c r="J164">
        <f t="shared" si="2"/>
        <v>432000</v>
      </c>
      <c r="K164">
        <v>0</v>
      </c>
    </row>
    <row r="165" spans="1:11" x14ac:dyDescent="0.25">
      <c r="A165" t="s">
        <v>193</v>
      </c>
      <c r="B165" t="s">
        <v>194</v>
      </c>
      <c r="C165" t="s">
        <v>25</v>
      </c>
      <c r="D165" t="s">
        <v>26</v>
      </c>
      <c r="E165" t="s">
        <v>27</v>
      </c>
      <c r="F165" s="3">
        <v>9484</v>
      </c>
      <c r="G165" t="s">
        <v>28</v>
      </c>
      <c r="H165" t="s">
        <v>29</v>
      </c>
      <c r="J165">
        <f t="shared" si="2"/>
        <v>435000</v>
      </c>
      <c r="K165">
        <v>0</v>
      </c>
    </row>
    <row r="166" spans="1:11" x14ac:dyDescent="0.25">
      <c r="A166" t="s">
        <v>193</v>
      </c>
      <c r="B166" t="s">
        <v>194</v>
      </c>
      <c r="C166" t="s">
        <v>25</v>
      </c>
      <c r="D166" t="s">
        <v>30</v>
      </c>
      <c r="E166" t="s">
        <v>27</v>
      </c>
      <c r="F166" s="3">
        <v>9382</v>
      </c>
      <c r="G166" t="s">
        <v>28</v>
      </c>
      <c r="H166" t="s">
        <v>29</v>
      </c>
      <c r="J166">
        <f t="shared" si="2"/>
        <v>438000</v>
      </c>
      <c r="K166">
        <v>0</v>
      </c>
    </row>
    <row r="167" spans="1:11" x14ac:dyDescent="0.25">
      <c r="A167" t="s">
        <v>195</v>
      </c>
      <c r="B167" t="s">
        <v>196</v>
      </c>
      <c r="C167" t="s">
        <v>25</v>
      </c>
      <c r="D167" t="s">
        <v>26</v>
      </c>
      <c r="E167" t="s">
        <v>27</v>
      </c>
      <c r="F167" s="3">
        <v>35301</v>
      </c>
      <c r="G167" t="s">
        <v>28</v>
      </c>
      <c r="H167" t="s">
        <v>29</v>
      </c>
      <c r="J167">
        <f t="shared" si="2"/>
        <v>441000</v>
      </c>
      <c r="K167">
        <v>0</v>
      </c>
    </row>
    <row r="168" spans="1:11" x14ac:dyDescent="0.25">
      <c r="A168" t="s">
        <v>195</v>
      </c>
      <c r="B168" t="s">
        <v>196</v>
      </c>
      <c r="C168" t="s">
        <v>25</v>
      </c>
      <c r="D168" t="s">
        <v>30</v>
      </c>
      <c r="E168" t="s">
        <v>27</v>
      </c>
      <c r="F168" s="3">
        <v>29258</v>
      </c>
      <c r="G168" t="s">
        <v>28</v>
      </c>
      <c r="H168" t="s">
        <v>29</v>
      </c>
      <c r="J168">
        <f t="shared" si="2"/>
        <v>444000</v>
      </c>
      <c r="K168">
        <v>0</v>
      </c>
    </row>
    <row r="169" spans="1:11" x14ac:dyDescent="0.25">
      <c r="A169" t="s">
        <v>197</v>
      </c>
      <c r="B169" t="s">
        <v>198</v>
      </c>
      <c r="C169" t="s">
        <v>25</v>
      </c>
      <c r="D169" t="s">
        <v>26</v>
      </c>
      <c r="E169" t="s">
        <v>27</v>
      </c>
      <c r="F169" s="3">
        <v>21313</v>
      </c>
      <c r="G169" t="s">
        <v>28</v>
      </c>
      <c r="H169" t="s">
        <v>29</v>
      </c>
      <c r="J169">
        <f t="shared" si="2"/>
        <v>447000</v>
      </c>
      <c r="K169">
        <v>0</v>
      </c>
    </row>
    <row r="170" spans="1:11" x14ac:dyDescent="0.25">
      <c r="A170" t="s">
        <v>197</v>
      </c>
      <c r="B170" t="s">
        <v>198</v>
      </c>
      <c r="C170" t="s">
        <v>25</v>
      </c>
      <c r="D170" t="s">
        <v>30</v>
      </c>
      <c r="E170" t="s">
        <v>27</v>
      </c>
      <c r="F170" s="3">
        <v>12644</v>
      </c>
      <c r="G170" t="s">
        <v>28</v>
      </c>
      <c r="H170" t="s">
        <v>29</v>
      </c>
      <c r="J170">
        <f t="shared" si="2"/>
        <v>450000</v>
      </c>
      <c r="K170">
        <v>0</v>
      </c>
    </row>
    <row r="171" spans="1:11" x14ac:dyDescent="0.25">
      <c r="A171" t="s">
        <v>199</v>
      </c>
      <c r="B171" t="s">
        <v>200</v>
      </c>
      <c r="C171" t="s">
        <v>25</v>
      </c>
      <c r="D171" t="s">
        <v>26</v>
      </c>
      <c r="E171" t="s">
        <v>27</v>
      </c>
      <c r="F171" s="3">
        <v>27516</v>
      </c>
      <c r="G171" t="s">
        <v>28</v>
      </c>
      <c r="H171" t="s">
        <v>29</v>
      </c>
      <c r="J171">
        <f t="shared" si="2"/>
        <v>453000</v>
      </c>
      <c r="K171">
        <v>0</v>
      </c>
    </row>
    <row r="172" spans="1:11" x14ac:dyDescent="0.25">
      <c r="A172" t="s">
        <v>199</v>
      </c>
      <c r="B172" t="s">
        <v>200</v>
      </c>
      <c r="C172" t="s">
        <v>25</v>
      </c>
      <c r="D172" t="s">
        <v>30</v>
      </c>
      <c r="E172" t="s">
        <v>27</v>
      </c>
      <c r="F172" s="3">
        <v>26919</v>
      </c>
      <c r="G172" t="s">
        <v>28</v>
      </c>
      <c r="H172" t="s">
        <v>29</v>
      </c>
      <c r="J172">
        <f t="shared" si="2"/>
        <v>456000</v>
      </c>
      <c r="K172">
        <v>0</v>
      </c>
    </row>
    <row r="173" spans="1:11" x14ac:dyDescent="0.25">
      <c r="A173" t="s">
        <v>201</v>
      </c>
      <c r="B173" t="s">
        <v>202</v>
      </c>
      <c r="C173" t="s">
        <v>25</v>
      </c>
      <c r="D173" t="s">
        <v>26</v>
      </c>
      <c r="E173" t="s">
        <v>27</v>
      </c>
      <c r="F173" s="3">
        <v>22860</v>
      </c>
      <c r="G173" t="s">
        <v>28</v>
      </c>
      <c r="H173" t="s">
        <v>29</v>
      </c>
      <c r="J173">
        <f t="shared" si="2"/>
        <v>459000</v>
      </c>
      <c r="K173">
        <v>0</v>
      </c>
    </row>
    <row r="174" spans="1:11" x14ac:dyDescent="0.25">
      <c r="A174" t="s">
        <v>201</v>
      </c>
      <c r="B174" t="s">
        <v>202</v>
      </c>
      <c r="C174" t="s">
        <v>25</v>
      </c>
      <c r="D174" t="s">
        <v>30</v>
      </c>
      <c r="E174" t="s">
        <v>27</v>
      </c>
      <c r="F174" s="3">
        <v>12760</v>
      </c>
      <c r="G174" t="s">
        <v>28</v>
      </c>
      <c r="H174" t="s">
        <v>29</v>
      </c>
      <c r="J174">
        <f t="shared" si="2"/>
        <v>462000</v>
      </c>
      <c r="K174">
        <v>0</v>
      </c>
    </row>
    <row r="175" spans="1:11" x14ac:dyDescent="0.25">
      <c r="A175" t="s">
        <v>203</v>
      </c>
      <c r="B175" t="s">
        <v>204</v>
      </c>
      <c r="C175" t="s">
        <v>25</v>
      </c>
      <c r="D175" t="s">
        <v>26</v>
      </c>
      <c r="E175" t="s">
        <v>27</v>
      </c>
      <c r="F175" s="3">
        <v>13886</v>
      </c>
      <c r="G175" t="s">
        <v>28</v>
      </c>
      <c r="H175" t="s">
        <v>29</v>
      </c>
      <c r="J175">
        <f t="shared" si="2"/>
        <v>465000</v>
      </c>
      <c r="K175">
        <v>0</v>
      </c>
    </row>
    <row r="176" spans="1:11" x14ac:dyDescent="0.25">
      <c r="A176" t="s">
        <v>203</v>
      </c>
      <c r="B176" t="s">
        <v>204</v>
      </c>
      <c r="C176" t="s">
        <v>25</v>
      </c>
      <c r="D176" t="s">
        <v>30</v>
      </c>
      <c r="E176" t="s">
        <v>27</v>
      </c>
      <c r="F176" s="3">
        <v>10297</v>
      </c>
      <c r="G176" t="s">
        <v>28</v>
      </c>
      <c r="H176" t="s">
        <v>29</v>
      </c>
      <c r="J176">
        <f t="shared" si="2"/>
        <v>468000</v>
      </c>
      <c r="K176">
        <v>0</v>
      </c>
    </row>
    <row r="177" spans="1:11" x14ac:dyDescent="0.25">
      <c r="A177" t="s">
        <v>205</v>
      </c>
      <c r="B177" t="s">
        <v>206</v>
      </c>
      <c r="C177" t="s">
        <v>25</v>
      </c>
      <c r="D177" t="s">
        <v>26</v>
      </c>
      <c r="E177" t="s">
        <v>27</v>
      </c>
      <c r="F177" s="3">
        <v>55400</v>
      </c>
      <c r="G177" t="s">
        <v>28</v>
      </c>
      <c r="H177" t="s">
        <v>29</v>
      </c>
      <c r="J177">
        <f t="shared" si="2"/>
        <v>471000</v>
      </c>
      <c r="K177">
        <v>0</v>
      </c>
    </row>
    <row r="178" spans="1:11" x14ac:dyDescent="0.25">
      <c r="A178" t="s">
        <v>205</v>
      </c>
      <c r="B178" t="s">
        <v>206</v>
      </c>
      <c r="C178" t="s">
        <v>25</v>
      </c>
      <c r="D178" t="s">
        <v>30</v>
      </c>
      <c r="E178" t="s">
        <v>27</v>
      </c>
      <c r="F178" s="3">
        <v>24523</v>
      </c>
      <c r="G178" t="s">
        <v>28</v>
      </c>
      <c r="H178" t="s">
        <v>29</v>
      </c>
      <c r="J178">
        <f t="shared" si="2"/>
        <v>474000</v>
      </c>
      <c r="K178">
        <v>0</v>
      </c>
    </row>
    <row r="179" spans="1:11" x14ac:dyDescent="0.25">
      <c r="A179" t="s">
        <v>207</v>
      </c>
      <c r="B179" t="s">
        <v>208</v>
      </c>
      <c r="C179" t="s">
        <v>25</v>
      </c>
      <c r="D179" t="s">
        <v>26</v>
      </c>
      <c r="E179" t="s">
        <v>27</v>
      </c>
      <c r="F179" s="3">
        <v>55899</v>
      </c>
      <c r="G179" t="s">
        <v>28</v>
      </c>
      <c r="H179" t="s">
        <v>29</v>
      </c>
      <c r="J179">
        <f t="shared" si="2"/>
        <v>477000</v>
      </c>
      <c r="K179">
        <v>0</v>
      </c>
    </row>
    <row r="180" spans="1:11" x14ac:dyDescent="0.25">
      <c r="A180" t="s">
        <v>207</v>
      </c>
      <c r="B180" t="s">
        <v>208</v>
      </c>
      <c r="C180" t="s">
        <v>25</v>
      </c>
      <c r="D180" t="s">
        <v>30</v>
      </c>
      <c r="E180" t="s">
        <v>27</v>
      </c>
      <c r="F180" s="3">
        <v>29648</v>
      </c>
      <c r="G180" t="s">
        <v>28</v>
      </c>
      <c r="H180" t="s">
        <v>29</v>
      </c>
      <c r="J180">
        <f t="shared" si="2"/>
        <v>480000</v>
      </c>
      <c r="K180">
        <v>0</v>
      </c>
    </row>
    <row r="181" spans="1:11" x14ac:dyDescent="0.25">
      <c r="A181" t="s">
        <v>209</v>
      </c>
      <c r="B181" t="s">
        <v>210</v>
      </c>
      <c r="C181" t="s">
        <v>25</v>
      </c>
      <c r="D181" t="s">
        <v>26</v>
      </c>
      <c r="E181" t="s">
        <v>27</v>
      </c>
      <c r="F181" s="3">
        <v>42520</v>
      </c>
      <c r="G181" t="s">
        <v>28</v>
      </c>
      <c r="H181" t="s">
        <v>29</v>
      </c>
      <c r="J181">
        <f t="shared" si="2"/>
        <v>483000</v>
      </c>
      <c r="K181">
        <v>0</v>
      </c>
    </row>
    <row r="182" spans="1:11" x14ac:dyDescent="0.25">
      <c r="A182" t="s">
        <v>209</v>
      </c>
      <c r="B182" t="s">
        <v>210</v>
      </c>
      <c r="C182" t="s">
        <v>25</v>
      </c>
      <c r="D182" t="s">
        <v>30</v>
      </c>
      <c r="E182" t="s">
        <v>27</v>
      </c>
      <c r="F182" s="3">
        <v>22028</v>
      </c>
      <c r="G182" t="s">
        <v>28</v>
      </c>
      <c r="H182" t="s">
        <v>29</v>
      </c>
      <c r="J182">
        <f t="shared" si="2"/>
        <v>486000</v>
      </c>
      <c r="K182">
        <v>0</v>
      </c>
    </row>
    <row r="183" spans="1:11" x14ac:dyDescent="0.25">
      <c r="A183" t="s">
        <v>211</v>
      </c>
      <c r="B183" t="s">
        <v>212</v>
      </c>
      <c r="C183" t="s">
        <v>25</v>
      </c>
      <c r="D183" t="s">
        <v>26</v>
      </c>
      <c r="E183" t="s">
        <v>27</v>
      </c>
      <c r="F183" s="3">
        <v>58624</v>
      </c>
      <c r="G183" t="s">
        <v>28</v>
      </c>
      <c r="H183" t="s">
        <v>29</v>
      </c>
      <c r="J183">
        <f t="shared" si="2"/>
        <v>489000</v>
      </c>
      <c r="K183">
        <v>0</v>
      </c>
    </row>
    <row r="184" spans="1:11" x14ac:dyDescent="0.25">
      <c r="A184" t="s">
        <v>211</v>
      </c>
      <c r="B184" t="s">
        <v>212</v>
      </c>
      <c r="C184" t="s">
        <v>25</v>
      </c>
      <c r="D184" t="s">
        <v>30</v>
      </c>
      <c r="E184" t="s">
        <v>27</v>
      </c>
      <c r="F184" s="3">
        <v>28281</v>
      </c>
      <c r="G184" t="s">
        <v>28</v>
      </c>
      <c r="H184" t="s">
        <v>29</v>
      </c>
      <c r="J184">
        <f t="shared" si="2"/>
        <v>492000</v>
      </c>
      <c r="K184">
        <v>0</v>
      </c>
    </row>
    <row r="185" spans="1:11" x14ac:dyDescent="0.25">
      <c r="A185" t="s">
        <v>213</v>
      </c>
      <c r="B185" t="s">
        <v>214</v>
      </c>
      <c r="C185" t="s">
        <v>25</v>
      </c>
      <c r="D185" t="s">
        <v>26</v>
      </c>
      <c r="E185" t="s">
        <v>27</v>
      </c>
      <c r="F185" s="3">
        <v>26442</v>
      </c>
      <c r="G185" t="s">
        <v>28</v>
      </c>
      <c r="H185" t="s">
        <v>29</v>
      </c>
      <c r="J185">
        <f t="shared" si="2"/>
        <v>495000</v>
      </c>
      <c r="K185">
        <v>0</v>
      </c>
    </row>
    <row r="186" spans="1:11" x14ac:dyDescent="0.25">
      <c r="A186" t="s">
        <v>213</v>
      </c>
      <c r="B186" t="s">
        <v>214</v>
      </c>
      <c r="C186" t="s">
        <v>25</v>
      </c>
      <c r="D186" t="s">
        <v>30</v>
      </c>
      <c r="E186" t="s">
        <v>27</v>
      </c>
      <c r="F186" s="3">
        <v>11895</v>
      </c>
      <c r="G186" t="s">
        <v>28</v>
      </c>
      <c r="H186" t="s">
        <v>29</v>
      </c>
      <c r="J186">
        <f t="shared" si="2"/>
        <v>498000</v>
      </c>
      <c r="K186">
        <v>0</v>
      </c>
    </row>
    <row r="187" spans="1:11" x14ac:dyDescent="0.25">
      <c r="A187" t="s">
        <v>215</v>
      </c>
      <c r="B187" t="s">
        <v>216</v>
      </c>
      <c r="C187" t="s">
        <v>25</v>
      </c>
      <c r="D187" t="s">
        <v>26</v>
      </c>
      <c r="E187" t="s">
        <v>27</v>
      </c>
      <c r="F187" s="3">
        <v>41745</v>
      </c>
      <c r="G187" t="s">
        <v>28</v>
      </c>
      <c r="H187" t="s">
        <v>29</v>
      </c>
      <c r="J187">
        <f t="shared" si="2"/>
        <v>501000</v>
      </c>
      <c r="K187">
        <v>0</v>
      </c>
    </row>
    <row r="188" spans="1:11" x14ac:dyDescent="0.25">
      <c r="A188" t="s">
        <v>215</v>
      </c>
      <c r="B188" t="s">
        <v>216</v>
      </c>
      <c r="C188" t="s">
        <v>25</v>
      </c>
      <c r="D188" t="s">
        <v>30</v>
      </c>
      <c r="E188" t="s">
        <v>27</v>
      </c>
      <c r="F188" s="3">
        <v>18074</v>
      </c>
      <c r="G188" t="s">
        <v>28</v>
      </c>
      <c r="H188" t="s">
        <v>29</v>
      </c>
      <c r="J188">
        <f t="shared" si="2"/>
        <v>504000</v>
      </c>
      <c r="K188">
        <v>0</v>
      </c>
    </row>
    <row r="189" spans="1:11" x14ac:dyDescent="0.25">
      <c r="A189" t="s">
        <v>217</v>
      </c>
      <c r="B189" t="s">
        <v>218</v>
      </c>
      <c r="C189" t="s">
        <v>25</v>
      </c>
      <c r="D189" t="s">
        <v>26</v>
      </c>
      <c r="E189" t="s">
        <v>27</v>
      </c>
      <c r="F189" s="3">
        <v>49819</v>
      </c>
      <c r="G189" t="s">
        <v>28</v>
      </c>
      <c r="H189" t="s">
        <v>29</v>
      </c>
      <c r="J189">
        <f t="shared" si="2"/>
        <v>507000</v>
      </c>
      <c r="K189">
        <v>0</v>
      </c>
    </row>
    <row r="190" spans="1:11" x14ac:dyDescent="0.25">
      <c r="A190" t="s">
        <v>217</v>
      </c>
      <c r="B190" t="s">
        <v>218</v>
      </c>
      <c r="C190" t="s">
        <v>25</v>
      </c>
      <c r="D190" t="s">
        <v>30</v>
      </c>
      <c r="E190" t="s">
        <v>27</v>
      </c>
      <c r="F190" s="3">
        <v>15642</v>
      </c>
      <c r="G190" t="s">
        <v>28</v>
      </c>
      <c r="H190" t="s">
        <v>29</v>
      </c>
      <c r="J190">
        <f t="shared" si="2"/>
        <v>510000</v>
      </c>
      <c r="K190">
        <v>0</v>
      </c>
    </row>
    <row r="191" spans="1:11" x14ac:dyDescent="0.25">
      <c r="A191" t="s">
        <v>219</v>
      </c>
      <c r="B191" t="s">
        <v>220</v>
      </c>
      <c r="C191" t="s">
        <v>25</v>
      </c>
      <c r="D191" t="s">
        <v>26</v>
      </c>
      <c r="E191" t="s">
        <v>27</v>
      </c>
      <c r="F191" s="3">
        <v>17722</v>
      </c>
      <c r="G191" t="s">
        <v>28</v>
      </c>
      <c r="H191" t="s">
        <v>29</v>
      </c>
      <c r="J191">
        <f t="shared" si="2"/>
        <v>513000</v>
      </c>
      <c r="K191">
        <v>0</v>
      </c>
    </row>
    <row r="192" spans="1:11" x14ac:dyDescent="0.25">
      <c r="A192" t="s">
        <v>219</v>
      </c>
      <c r="B192" t="s">
        <v>220</v>
      </c>
      <c r="C192" t="s">
        <v>25</v>
      </c>
      <c r="D192" t="s">
        <v>30</v>
      </c>
      <c r="E192" t="s">
        <v>27</v>
      </c>
      <c r="F192" s="3">
        <v>6013</v>
      </c>
      <c r="G192" t="s">
        <v>28</v>
      </c>
      <c r="H192" t="s">
        <v>29</v>
      </c>
      <c r="J192">
        <f t="shared" si="2"/>
        <v>516000</v>
      </c>
      <c r="K192">
        <v>0</v>
      </c>
    </row>
    <row r="193" spans="1:11" x14ac:dyDescent="0.25">
      <c r="A193" t="s">
        <v>221</v>
      </c>
      <c r="B193" t="s">
        <v>222</v>
      </c>
      <c r="C193" t="s">
        <v>25</v>
      </c>
      <c r="D193" t="s">
        <v>26</v>
      </c>
      <c r="E193" t="s">
        <v>27</v>
      </c>
      <c r="F193" s="3">
        <v>45703</v>
      </c>
      <c r="G193" t="s">
        <v>28</v>
      </c>
      <c r="H193" t="s">
        <v>29</v>
      </c>
      <c r="J193">
        <f t="shared" si="2"/>
        <v>519000</v>
      </c>
      <c r="K193">
        <v>0</v>
      </c>
    </row>
    <row r="194" spans="1:11" x14ac:dyDescent="0.25">
      <c r="A194" t="s">
        <v>221</v>
      </c>
      <c r="B194" t="s">
        <v>222</v>
      </c>
      <c r="C194" t="s">
        <v>25</v>
      </c>
      <c r="D194" t="s">
        <v>30</v>
      </c>
      <c r="E194" t="s">
        <v>27</v>
      </c>
      <c r="F194" s="3">
        <v>18783</v>
      </c>
      <c r="G194" t="s">
        <v>28</v>
      </c>
      <c r="H194" t="s">
        <v>29</v>
      </c>
      <c r="J194">
        <f t="shared" si="2"/>
        <v>522000</v>
      </c>
      <c r="K194">
        <v>0</v>
      </c>
    </row>
    <row r="195" spans="1:11" x14ac:dyDescent="0.25">
      <c r="A195" t="s">
        <v>223</v>
      </c>
      <c r="B195" t="s">
        <v>224</v>
      </c>
      <c r="C195" t="s">
        <v>25</v>
      </c>
      <c r="D195" t="s">
        <v>26</v>
      </c>
      <c r="E195" t="s">
        <v>27</v>
      </c>
      <c r="F195" s="3">
        <v>32016</v>
      </c>
      <c r="G195" t="s">
        <v>28</v>
      </c>
      <c r="H195" t="s">
        <v>29</v>
      </c>
      <c r="J195">
        <f t="shared" si="2"/>
        <v>525000</v>
      </c>
      <c r="K195">
        <v>0</v>
      </c>
    </row>
    <row r="196" spans="1:11" x14ac:dyDescent="0.25">
      <c r="A196" t="s">
        <v>223</v>
      </c>
      <c r="B196" t="s">
        <v>224</v>
      </c>
      <c r="C196" t="s">
        <v>25</v>
      </c>
      <c r="D196" t="s">
        <v>30</v>
      </c>
      <c r="E196" t="s">
        <v>27</v>
      </c>
      <c r="F196" s="3">
        <v>13107</v>
      </c>
      <c r="G196" t="s">
        <v>28</v>
      </c>
      <c r="H196" t="s">
        <v>29</v>
      </c>
      <c r="J196">
        <f t="shared" si="2"/>
        <v>528000</v>
      </c>
      <c r="K196">
        <v>0</v>
      </c>
    </row>
    <row r="197" spans="1:11" x14ac:dyDescent="0.25">
      <c r="A197" t="s">
        <v>225</v>
      </c>
      <c r="B197" t="s">
        <v>226</v>
      </c>
      <c r="C197" t="s">
        <v>25</v>
      </c>
      <c r="D197" t="s">
        <v>26</v>
      </c>
      <c r="E197" t="s">
        <v>27</v>
      </c>
      <c r="F197" s="3">
        <v>28933</v>
      </c>
      <c r="G197" t="s">
        <v>28</v>
      </c>
      <c r="H197" t="s">
        <v>29</v>
      </c>
      <c r="J197">
        <f t="shared" si="2"/>
        <v>531000</v>
      </c>
      <c r="K197">
        <v>0</v>
      </c>
    </row>
    <row r="198" spans="1:11" x14ac:dyDescent="0.25">
      <c r="A198" t="s">
        <v>225</v>
      </c>
      <c r="B198" t="s">
        <v>226</v>
      </c>
      <c r="C198" t="s">
        <v>25</v>
      </c>
      <c r="D198" t="s">
        <v>30</v>
      </c>
      <c r="E198" t="s">
        <v>27</v>
      </c>
      <c r="F198" s="3">
        <v>10131</v>
      </c>
      <c r="G198" t="s">
        <v>28</v>
      </c>
      <c r="H198" t="s">
        <v>29</v>
      </c>
      <c r="J198">
        <f t="shared" si="2"/>
        <v>534000</v>
      </c>
      <c r="K198">
        <v>0</v>
      </c>
    </row>
    <row r="199" spans="1:11" x14ac:dyDescent="0.25">
      <c r="A199" t="s">
        <v>227</v>
      </c>
      <c r="B199" t="s">
        <v>228</v>
      </c>
      <c r="C199" t="s">
        <v>25</v>
      </c>
      <c r="D199" t="s">
        <v>26</v>
      </c>
      <c r="E199" t="s">
        <v>27</v>
      </c>
      <c r="F199" s="3">
        <v>66843</v>
      </c>
      <c r="G199" t="s">
        <v>28</v>
      </c>
      <c r="H199" t="s">
        <v>29</v>
      </c>
      <c r="J199">
        <f t="shared" si="2"/>
        <v>537000</v>
      </c>
      <c r="K199">
        <v>0</v>
      </c>
    </row>
    <row r="200" spans="1:11" x14ac:dyDescent="0.25">
      <c r="A200" t="s">
        <v>227</v>
      </c>
      <c r="B200" t="s">
        <v>228</v>
      </c>
      <c r="C200" t="s">
        <v>25</v>
      </c>
      <c r="D200" t="s">
        <v>30</v>
      </c>
      <c r="E200" t="s">
        <v>27</v>
      </c>
      <c r="F200" s="3">
        <v>28657</v>
      </c>
      <c r="G200" t="s">
        <v>28</v>
      </c>
      <c r="H200" t="s">
        <v>29</v>
      </c>
      <c r="J200">
        <f t="shared" si="2"/>
        <v>540000</v>
      </c>
      <c r="K200">
        <v>0</v>
      </c>
    </row>
    <row r="201" spans="1:11" x14ac:dyDescent="0.25">
      <c r="A201" t="s">
        <v>229</v>
      </c>
      <c r="B201" t="s">
        <v>230</v>
      </c>
      <c r="C201" t="s">
        <v>25</v>
      </c>
      <c r="D201" t="s">
        <v>26</v>
      </c>
      <c r="E201" t="s">
        <v>27</v>
      </c>
      <c r="F201" s="3">
        <v>39799</v>
      </c>
      <c r="G201" t="s">
        <v>28</v>
      </c>
      <c r="H201" t="s">
        <v>29</v>
      </c>
      <c r="J201">
        <f t="shared" si="2"/>
        <v>543000</v>
      </c>
      <c r="K201">
        <v>0</v>
      </c>
    </row>
    <row r="202" spans="1:11" x14ac:dyDescent="0.25">
      <c r="A202" t="s">
        <v>229</v>
      </c>
      <c r="B202" t="s">
        <v>230</v>
      </c>
      <c r="C202" t="s">
        <v>25</v>
      </c>
      <c r="D202" t="s">
        <v>30</v>
      </c>
      <c r="E202" t="s">
        <v>27</v>
      </c>
      <c r="F202" s="3">
        <v>15859</v>
      </c>
      <c r="G202" t="s">
        <v>28</v>
      </c>
      <c r="H202" t="s">
        <v>29</v>
      </c>
      <c r="J202">
        <f t="shared" si="2"/>
        <v>546000</v>
      </c>
      <c r="K202">
        <v>0</v>
      </c>
    </row>
    <row r="203" spans="1:11" x14ac:dyDescent="0.25">
      <c r="A203" t="s">
        <v>231</v>
      </c>
      <c r="B203" t="s">
        <v>232</v>
      </c>
      <c r="C203" t="s">
        <v>25</v>
      </c>
      <c r="D203" t="s">
        <v>26</v>
      </c>
      <c r="E203" t="s">
        <v>27</v>
      </c>
      <c r="F203" s="3">
        <v>71281</v>
      </c>
      <c r="G203" t="s">
        <v>28</v>
      </c>
      <c r="H203" t="s">
        <v>29</v>
      </c>
      <c r="J203">
        <f t="shared" si="2"/>
        <v>549000</v>
      </c>
      <c r="K203">
        <v>0</v>
      </c>
    </row>
    <row r="204" spans="1:11" x14ac:dyDescent="0.25">
      <c r="A204" t="s">
        <v>231</v>
      </c>
      <c r="B204" t="s">
        <v>232</v>
      </c>
      <c r="C204" t="s">
        <v>25</v>
      </c>
      <c r="D204" t="s">
        <v>30</v>
      </c>
      <c r="E204" t="s">
        <v>27</v>
      </c>
      <c r="F204" s="3">
        <v>27923</v>
      </c>
      <c r="G204" t="s">
        <v>28</v>
      </c>
      <c r="H204" t="s">
        <v>29</v>
      </c>
      <c r="J204">
        <f t="shared" si="2"/>
        <v>552000</v>
      </c>
      <c r="K204">
        <v>0</v>
      </c>
    </row>
    <row r="205" spans="1:11" x14ac:dyDescent="0.25">
      <c r="A205" t="s">
        <v>233</v>
      </c>
      <c r="B205" t="s">
        <v>234</v>
      </c>
      <c r="C205" t="s">
        <v>25</v>
      </c>
      <c r="D205" t="s">
        <v>26</v>
      </c>
      <c r="E205" t="s">
        <v>27</v>
      </c>
      <c r="F205" s="3">
        <v>52447</v>
      </c>
      <c r="G205" t="s">
        <v>28</v>
      </c>
      <c r="H205" t="s">
        <v>29</v>
      </c>
      <c r="J205">
        <f t="shared" si="2"/>
        <v>555000</v>
      </c>
      <c r="K205">
        <v>0</v>
      </c>
    </row>
    <row r="206" spans="1:11" x14ac:dyDescent="0.25">
      <c r="A206" t="s">
        <v>233</v>
      </c>
      <c r="B206" t="s">
        <v>234</v>
      </c>
      <c r="C206" t="s">
        <v>25</v>
      </c>
      <c r="D206" t="s">
        <v>30</v>
      </c>
      <c r="E206" t="s">
        <v>27</v>
      </c>
      <c r="F206" s="3">
        <v>17615</v>
      </c>
      <c r="G206" t="s">
        <v>28</v>
      </c>
      <c r="H206" t="s">
        <v>29</v>
      </c>
      <c r="J206">
        <f t="shared" si="2"/>
        <v>558000</v>
      </c>
      <c r="K206">
        <v>0</v>
      </c>
    </row>
    <row r="207" spans="1:11" x14ac:dyDescent="0.25">
      <c r="A207" t="s">
        <v>235</v>
      </c>
      <c r="B207" t="s">
        <v>236</v>
      </c>
      <c r="C207" t="s">
        <v>25</v>
      </c>
      <c r="D207" t="s">
        <v>26</v>
      </c>
      <c r="E207" t="s">
        <v>27</v>
      </c>
      <c r="F207" s="3">
        <v>30285</v>
      </c>
      <c r="G207" t="s">
        <v>28</v>
      </c>
      <c r="H207" t="s">
        <v>29</v>
      </c>
      <c r="J207">
        <f t="shared" si="2"/>
        <v>561000</v>
      </c>
      <c r="K207">
        <v>0</v>
      </c>
    </row>
    <row r="208" spans="1:11" x14ac:dyDescent="0.25">
      <c r="A208" t="s">
        <v>235</v>
      </c>
      <c r="B208" t="s">
        <v>236</v>
      </c>
      <c r="C208" t="s">
        <v>25</v>
      </c>
      <c r="D208" t="s">
        <v>30</v>
      </c>
      <c r="E208" t="s">
        <v>27</v>
      </c>
      <c r="F208" s="3">
        <v>10037</v>
      </c>
      <c r="G208" t="s">
        <v>28</v>
      </c>
      <c r="H208" t="s">
        <v>29</v>
      </c>
      <c r="J208">
        <f t="shared" si="2"/>
        <v>564000</v>
      </c>
      <c r="K208">
        <v>0</v>
      </c>
    </row>
    <row r="209" spans="1:11" x14ac:dyDescent="0.25">
      <c r="A209" t="s">
        <v>237</v>
      </c>
      <c r="B209" t="s">
        <v>238</v>
      </c>
      <c r="C209" t="s">
        <v>25</v>
      </c>
      <c r="D209" t="s">
        <v>26</v>
      </c>
      <c r="E209" t="s">
        <v>27</v>
      </c>
      <c r="F209" s="3">
        <v>122367</v>
      </c>
      <c r="G209" t="s">
        <v>28</v>
      </c>
      <c r="H209" t="s">
        <v>29</v>
      </c>
      <c r="J209">
        <f t="shared" si="2"/>
        <v>567000</v>
      </c>
      <c r="K209">
        <v>0</v>
      </c>
    </row>
    <row r="210" spans="1:11" x14ac:dyDescent="0.25">
      <c r="A210" t="s">
        <v>237</v>
      </c>
      <c r="B210" t="s">
        <v>238</v>
      </c>
      <c r="C210" t="s">
        <v>25</v>
      </c>
      <c r="D210" t="s">
        <v>30</v>
      </c>
      <c r="E210" t="s">
        <v>27</v>
      </c>
      <c r="F210" s="3">
        <v>50391</v>
      </c>
      <c r="G210" t="s">
        <v>28</v>
      </c>
      <c r="H210" t="s">
        <v>29</v>
      </c>
      <c r="J210">
        <f t="shared" si="2"/>
        <v>570000</v>
      </c>
      <c r="K210">
        <v>0</v>
      </c>
    </row>
    <row r="211" spans="1:11" x14ac:dyDescent="0.25">
      <c r="A211" t="s">
        <v>239</v>
      </c>
      <c r="B211" t="s">
        <v>240</v>
      </c>
      <c r="C211" t="s">
        <v>25</v>
      </c>
      <c r="D211" t="s">
        <v>26</v>
      </c>
      <c r="E211" t="s">
        <v>27</v>
      </c>
      <c r="F211" s="3">
        <v>22982</v>
      </c>
      <c r="G211" t="s">
        <v>28</v>
      </c>
      <c r="H211" t="s">
        <v>29</v>
      </c>
      <c r="J211">
        <f t="shared" si="2"/>
        <v>573000</v>
      </c>
      <c r="K211">
        <v>0</v>
      </c>
    </row>
    <row r="212" spans="1:11" x14ac:dyDescent="0.25">
      <c r="A212" t="s">
        <v>239</v>
      </c>
      <c r="B212" t="s">
        <v>240</v>
      </c>
      <c r="C212" t="s">
        <v>25</v>
      </c>
      <c r="D212" t="s">
        <v>30</v>
      </c>
      <c r="E212" t="s">
        <v>27</v>
      </c>
      <c r="F212" s="3">
        <v>10194</v>
      </c>
      <c r="G212" t="s">
        <v>28</v>
      </c>
      <c r="H212" t="s">
        <v>29</v>
      </c>
      <c r="J212">
        <f t="shared" si="2"/>
        <v>576000</v>
      </c>
      <c r="K212">
        <v>0</v>
      </c>
    </row>
    <row r="213" spans="1:11" x14ac:dyDescent="0.25">
      <c r="A213" t="s">
        <v>241</v>
      </c>
      <c r="B213" t="s">
        <v>242</v>
      </c>
      <c r="C213" t="s">
        <v>25</v>
      </c>
      <c r="D213" t="s">
        <v>26</v>
      </c>
      <c r="E213" t="s">
        <v>27</v>
      </c>
      <c r="F213" s="3">
        <v>42335</v>
      </c>
      <c r="G213" t="s">
        <v>28</v>
      </c>
      <c r="H213" t="s">
        <v>29</v>
      </c>
      <c r="J213">
        <f t="shared" si="2"/>
        <v>579000</v>
      </c>
      <c r="K213">
        <v>0</v>
      </c>
    </row>
    <row r="214" spans="1:11" x14ac:dyDescent="0.25">
      <c r="A214" t="s">
        <v>241</v>
      </c>
      <c r="B214" t="s">
        <v>242</v>
      </c>
      <c r="C214" t="s">
        <v>25</v>
      </c>
      <c r="D214" t="s">
        <v>30</v>
      </c>
      <c r="E214" t="s">
        <v>27</v>
      </c>
      <c r="F214" s="3">
        <v>13887</v>
      </c>
      <c r="G214" t="s">
        <v>28</v>
      </c>
      <c r="H214" t="s">
        <v>29</v>
      </c>
      <c r="J214">
        <f t="shared" ref="J214:J249" si="3">J213+3000</f>
        <v>582000</v>
      </c>
      <c r="K214">
        <v>0</v>
      </c>
    </row>
    <row r="215" spans="1:11" x14ac:dyDescent="0.25">
      <c r="A215" t="s">
        <v>243</v>
      </c>
      <c r="B215" t="s">
        <v>244</v>
      </c>
      <c r="C215" t="s">
        <v>25</v>
      </c>
      <c r="D215" t="s">
        <v>26</v>
      </c>
      <c r="E215" t="s">
        <v>27</v>
      </c>
      <c r="F215" s="3">
        <v>21202</v>
      </c>
      <c r="G215" t="s">
        <v>28</v>
      </c>
      <c r="H215" t="s">
        <v>29</v>
      </c>
      <c r="J215">
        <f t="shared" si="3"/>
        <v>585000</v>
      </c>
      <c r="K215">
        <v>0</v>
      </c>
    </row>
    <row r="216" spans="1:11" x14ac:dyDescent="0.25">
      <c r="A216" t="s">
        <v>243</v>
      </c>
      <c r="B216" t="s">
        <v>244</v>
      </c>
      <c r="C216" t="s">
        <v>25</v>
      </c>
      <c r="D216" t="s">
        <v>30</v>
      </c>
      <c r="E216" t="s">
        <v>27</v>
      </c>
      <c r="F216" s="3">
        <v>6953</v>
      </c>
      <c r="G216" t="s">
        <v>28</v>
      </c>
      <c r="H216" t="s">
        <v>29</v>
      </c>
      <c r="J216">
        <f t="shared" si="3"/>
        <v>588000</v>
      </c>
      <c r="K216">
        <v>0</v>
      </c>
    </row>
    <row r="217" spans="1:11" x14ac:dyDescent="0.25">
      <c r="A217" t="s">
        <v>245</v>
      </c>
      <c r="B217" t="s">
        <v>246</v>
      </c>
      <c r="C217" t="s">
        <v>25</v>
      </c>
      <c r="D217" t="s">
        <v>26</v>
      </c>
      <c r="E217" t="s">
        <v>27</v>
      </c>
      <c r="F217" s="3">
        <v>14850</v>
      </c>
      <c r="G217" t="s">
        <v>28</v>
      </c>
      <c r="H217" t="s">
        <v>29</v>
      </c>
      <c r="J217">
        <f t="shared" si="3"/>
        <v>591000</v>
      </c>
      <c r="K217">
        <v>0</v>
      </c>
    </row>
    <row r="218" spans="1:11" x14ac:dyDescent="0.25">
      <c r="A218" t="s">
        <v>245</v>
      </c>
      <c r="B218" t="s">
        <v>246</v>
      </c>
      <c r="C218" t="s">
        <v>25</v>
      </c>
      <c r="D218" t="s">
        <v>30</v>
      </c>
      <c r="E218" t="s">
        <v>27</v>
      </c>
      <c r="F218" s="3">
        <v>4585</v>
      </c>
      <c r="G218" t="s">
        <v>28</v>
      </c>
      <c r="H218" t="s">
        <v>29</v>
      </c>
      <c r="J218">
        <f t="shared" si="3"/>
        <v>594000</v>
      </c>
      <c r="K218">
        <v>0</v>
      </c>
    </row>
    <row r="219" spans="1:11" x14ac:dyDescent="0.25">
      <c r="A219" t="s">
        <v>247</v>
      </c>
      <c r="B219" t="s">
        <v>248</v>
      </c>
      <c r="C219" t="s">
        <v>25</v>
      </c>
      <c r="D219" t="s">
        <v>26</v>
      </c>
      <c r="E219" t="s">
        <v>27</v>
      </c>
      <c r="F219" s="3">
        <v>32686</v>
      </c>
      <c r="G219" t="s">
        <v>28</v>
      </c>
      <c r="H219" t="s">
        <v>29</v>
      </c>
      <c r="J219">
        <f t="shared" si="3"/>
        <v>597000</v>
      </c>
      <c r="K219">
        <v>0</v>
      </c>
    </row>
    <row r="220" spans="1:11" x14ac:dyDescent="0.25">
      <c r="A220" t="s">
        <v>247</v>
      </c>
      <c r="B220" t="s">
        <v>248</v>
      </c>
      <c r="C220" t="s">
        <v>25</v>
      </c>
      <c r="D220" t="s">
        <v>30</v>
      </c>
      <c r="E220" t="s">
        <v>27</v>
      </c>
      <c r="F220" s="3">
        <v>13652</v>
      </c>
      <c r="G220" t="s">
        <v>28</v>
      </c>
      <c r="H220" t="s">
        <v>29</v>
      </c>
      <c r="J220">
        <f t="shared" si="3"/>
        <v>600000</v>
      </c>
      <c r="K220">
        <v>0</v>
      </c>
    </row>
    <row r="221" spans="1:11" x14ac:dyDescent="0.25">
      <c r="A221" t="s">
        <v>249</v>
      </c>
      <c r="B221" t="s">
        <v>250</v>
      </c>
      <c r="C221" t="s">
        <v>25</v>
      </c>
      <c r="D221" t="s">
        <v>26</v>
      </c>
      <c r="E221" t="s">
        <v>27</v>
      </c>
      <c r="F221" s="3">
        <v>27239</v>
      </c>
      <c r="G221" t="s">
        <v>28</v>
      </c>
      <c r="H221" t="s">
        <v>29</v>
      </c>
      <c r="J221">
        <f t="shared" si="3"/>
        <v>603000</v>
      </c>
      <c r="K221">
        <v>0</v>
      </c>
    </row>
    <row r="222" spans="1:11" x14ac:dyDescent="0.25">
      <c r="A222" t="s">
        <v>249</v>
      </c>
      <c r="B222" t="s">
        <v>250</v>
      </c>
      <c r="C222" t="s">
        <v>25</v>
      </c>
      <c r="D222" t="s">
        <v>30</v>
      </c>
      <c r="E222" t="s">
        <v>27</v>
      </c>
      <c r="F222" s="3">
        <v>11088</v>
      </c>
      <c r="G222" t="s">
        <v>28</v>
      </c>
      <c r="H222" t="s">
        <v>29</v>
      </c>
      <c r="J222">
        <f t="shared" si="3"/>
        <v>606000</v>
      </c>
      <c r="K222">
        <v>0</v>
      </c>
    </row>
    <row r="223" spans="1:11" x14ac:dyDescent="0.25">
      <c r="A223" t="s">
        <v>251</v>
      </c>
      <c r="B223" t="s">
        <v>252</v>
      </c>
      <c r="C223" t="s">
        <v>25</v>
      </c>
      <c r="D223" t="s">
        <v>26</v>
      </c>
      <c r="E223" t="s">
        <v>27</v>
      </c>
      <c r="F223" s="3">
        <v>52200</v>
      </c>
      <c r="G223" t="s">
        <v>28</v>
      </c>
      <c r="H223" t="s">
        <v>29</v>
      </c>
      <c r="J223">
        <f t="shared" si="3"/>
        <v>609000</v>
      </c>
      <c r="K223">
        <v>0</v>
      </c>
    </row>
    <row r="224" spans="1:11" x14ac:dyDescent="0.25">
      <c r="A224" t="s">
        <v>251</v>
      </c>
      <c r="B224" t="s">
        <v>252</v>
      </c>
      <c r="C224" t="s">
        <v>25</v>
      </c>
      <c r="D224" t="s">
        <v>30</v>
      </c>
      <c r="E224" t="s">
        <v>27</v>
      </c>
      <c r="F224" s="3">
        <v>21335</v>
      </c>
      <c r="G224" t="s">
        <v>28</v>
      </c>
      <c r="H224" t="s">
        <v>29</v>
      </c>
      <c r="J224">
        <f t="shared" si="3"/>
        <v>612000</v>
      </c>
      <c r="K224">
        <v>0</v>
      </c>
    </row>
    <row r="225" spans="1:11" x14ac:dyDescent="0.25">
      <c r="A225" t="s">
        <v>253</v>
      </c>
      <c r="B225" t="s">
        <v>254</v>
      </c>
      <c r="C225" t="s">
        <v>25</v>
      </c>
      <c r="D225" t="s">
        <v>26</v>
      </c>
      <c r="E225" t="s">
        <v>27</v>
      </c>
      <c r="F225" s="3">
        <v>26961</v>
      </c>
      <c r="G225" t="s">
        <v>28</v>
      </c>
      <c r="H225" t="s">
        <v>29</v>
      </c>
      <c r="J225">
        <f t="shared" si="3"/>
        <v>615000</v>
      </c>
      <c r="K225">
        <v>0</v>
      </c>
    </row>
    <row r="226" spans="1:11" x14ac:dyDescent="0.25">
      <c r="A226" t="s">
        <v>253</v>
      </c>
      <c r="B226" t="s">
        <v>254</v>
      </c>
      <c r="C226" t="s">
        <v>25</v>
      </c>
      <c r="D226" t="s">
        <v>30</v>
      </c>
      <c r="E226" t="s">
        <v>27</v>
      </c>
      <c r="F226" s="3">
        <v>11185</v>
      </c>
      <c r="G226" t="s">
        <v>28</v>
      </c>
      <c r="H226" t="s">
        <v>29</v>
      </c>
      <c r="J226">
        <f t="shared" si="3"/>
        <v>618000</v>
      </c>
      <c r="K226">
        <v>0</v>
      </c>
    </row>
    <row r="227" spans="1:11" x14ac:dyDescent="0.25">
      <c r="A227" t="s">
        <v>255</v>
      </c>
      <c r="B227" t="s">
        <v>256</v>
      </c>
      <c r="C227" t="s">
        <v>25</v>
      </c>
      <c r="D227" t="s">
        <v>26</v>
      </c>
      <c r="E227" t="s">
        <v>27</v>
      </c>
      <c r="F227" s="3">
        <v>44806</v>
      </c>
      <c r="G227" t="s">
        <v>28</v>
      </c>
      <c r="H227" t="s">
        <v>29</v>
      </c>
      <c r="J227">
        <f t="shared" si="3"/>
        <v>621000</v>
      </c>
      <c r="K227">
        <v>0</v>
      </c>
    </row>
    <row r="228" spans="1:11" x14ac:dyDescent="0.25">
      <c r="A228" t="s">
        <v>255</v>
      </c>
      <c r="B228" t="s">
        <v>256</v>
      </c>
      <c r="C228" t="s">
        <v>25</v>
      </c>
      <c r="D228" t="s">
        <v>30</v>
      </c>
      <c r="E228" t="s">
        <v>27</v>
      </c>
      <c r="F228" s="3">
        <v>18270</v>
      </c>
      <c r="G228" t="s">
        <v>28</v>
      </c>
      <c r="H228" t="s">
        <v>29</v>
      </c>
      <c r="J228">
        <f t="shared" si="3"/>
        <v>624000</v>
      </c>
      <c r="K228">
        <v>0</v>
      </c>
    </row>
    <row r="229" spans="1:11" x14ac:dyDescent="0.25">
      <c r="A229" t="s">
        <v>257</v>
      </c>
      <c r="B229" t="s">
        <v>258</v>
      </c>
      <c r="C229" t="s">
        <v>25</v>
      </c>
      <c r="D229" t="s">
        <v>26</v>
      </c>
      <c r="E229" t="s">
        <v>27</v>
      </c>
      <c r="F229" s="3">
        <v>19571</v>
      </c>
      <c r="G229" t="s">
        <v>28</v>
      </c>
      <c r="H229" t="s">
        <v>29</v>
      </c>
      <c r="J229">
        <f t="shared" si="3"/>
        <v>627000</v>
      </c>
      <c r="K229">
        <v>0</v>
      </c>
    </row>
    <row r="230" spans="1:11" x14ac:dyDescent="0.25">
      <c r="A230" t="s">
        <v>257</v>
      </c>
      <c r="B230" t="s">
        <v>258</v>
      </c>
      <c r="C230" t="s">
        <v>25</v>
      </c>
      <c r="D230" t="s">
        <v>30</v>
      </c>
      <c r="E230" t="s">
        <v>27</v>
      </c>
      <c r="F230" s="3">
        <v>8873</v>
      </c>
      <c r="G230" t="s">
        <v>28</v>
      </c>
      <c r="H230" t="s">
        <v>29</v>
      </c>
      <c r="J230">
        <f t="shared" si="3"/>
        <v>630000</v>
      </c>
      <c r="K230">
        <v>0</v>
      </c>
    </row>
    <row r="231" spans="1:11" x14ac:dyDescent="0.25">
      <c r="A231" t="s">
        <v>259</v>
      </c>
      <c r="B231" t="s">
        <v>260</v>
      </c>
      <c r="C231" t="s">
        <v>25</v>
      </c>
      <c r="D231" t="s">
        <v>26</v>
      </c>
      <c r="E231" t="s">
        <v>27</v>
      </c>
      <c r="F231" s="3">
        <v>50382</v>
      </c>
      <c r="G231" t="s">
        <v>28</v>
      </c>
      <c r="H231" t="s">
        <v>29</v>
      </c>
      <c r="J231">
        <f t="shared" si="3"/>
        <v>633000</v>
      </c>
      <c r="K231">
        <v>0</v>
      </c>
    </row>
    <row r="232" spans="1:11" x14ac:dyDescent="0.25">
      <c r="A232" t="s">
        <v>259</v>
      </c>
      <c r="B232" t="s">
        <v>260</v>
      </c>
      <c r="C232" t="s">
        <v>25</v>
      </c>
      <c r="D232" t="s">
        <v>30</v>
      </c>
      <c r="E232" t="s">
        <v>27</v>
      </c>
      <c r="F232" s="3">
        <v>19695</v>
      </c>
      <c r="G232" t="s">
        <v>28</v>
      </c>
      <c r="H232" t="s">
        <v>29</v>
      </c>
      <c r="J232">
        <f t="shared" si="3"/>
        <v>636000</v>
      </c>
      <c r="K232">
        <v>0</v>
      </c>
    </row>
    <row r="233" spans="1:11" x14ac:dyDescent="0.25">
      <c r="A233" t="s">
        <v>261</v>
      </c>
      <c r="B233" t="s">
        <v>262</v>
      </c>
      <c r="C233" t="s">
        <v>25</v>
      </c>
      <c r="D233" t="s">
        <v>26</v>
      </c>
      <c r="E233" t="s">
        <v>27</v>
      </c>
      <c r="F233" s="3">
        <v>30260</v>
      </c>
      <c r="G233" t="s">
        <v>28</v>
      </c>
      <c r="H233" t="s">
        <v>29</v>
      </c>
      <c r="J233">
        <f t="shared" si="3"/>
        <v>639000</v>
      </c>
      <c r="K233">
        <v>0</v>
      </c>
    </row>
    <row r="234" spans="1:11" x14ac:dyDescent="0.25">
      <c r="A234" t="s">
        <v>261</v>
      </c>
      <c r="B234" t="s">
        <v>262</v>
      </c>
      <c r="C234" t="s">
        <v>25</v>
      </c>
      <c r="D234" t="s">
        <v>30</v>
      </c>
      <c r="E234" t="s">
        <v>27</v>
      </c>
      <c r="F234" s="3">
        <v>15984</v>
      </c>
      <c r="G234" t="s">
        <v>28</v>
      </c>
      <c r="H234" t="s">
        <v>29</v>
      </c>
      <c r="J234">
        <f t="shared" si="3"/>
        <v>642000</v>
      </c>
      <c r="K234">
        <v>0</v>
      </c>
    </row>
    <row r="235" spans="1:11" x14ac:dyDescent="0.25">
      <c r="A235" t="s">
        <v>263</v>
      </c>
      <c r="B235" t="s">
        <v>264</v>
      </c>
      <c r="C235" t="s">
        <v>25</v>
      </c>
      <c r="D235" t="s">
        <v>26</v>
      </c>
      <c r="E235" t="s">
        <v>27</v>
      </c>
      <c r="F235" s="3">
        <v>39654</v>
      </c>
      <c r="G235" t="s">
        <v>28</v>
      </c>
      <c r="H235" t="s">
        <v>29</v>
      </c>
      <c r="J235">
        <f t="shared" si="3"/>
        <v>645000</v>
      </c>
      <c r="K235">
        <v>0</v>
      </c>
    </row>
    <row r="236" spans="1:11" x14ac:dyDescent="0.25">
      <c r="A236" t="s">
        <v>263</v>
      </c>
      <c r="B236" t="s">
        <v>264</v>
      </c>
      <c r="C236" t="s">
        <v>25</v>
      </c>
      <c r="D236" t="s">
        <v>30</v>
      </c>
      <c r="E236" t="s">
        <v>27</v>
      </c>
      <c r="F236" s="3">
        <v>16878</v>
      </c>
      <c r="G236" t="s">
        <v>28</v>
      </c>
      <c r="H236" t="s">
        <v>29</v>
      </c>
      <c r="J236">
        <f t="shared" si="3"/>
        <v>648000</v>
      </c>
      <c r="K236">
        <v>0</v>
      </c>
    </row>
    <row r="237" spans="1:11" x14ac:dyDescent="0.25">
      <c r="A237" t="s">
        <v>265</v>
      </c>
      <c r="B237" t="s">
        <v>266</v>
      </c>
      <c r="C237" t="s">
        <v>25</v>
      </c>
      <c r="D237" t="s">
        <v>26</v>
      </c>
      <c r="E237" t="s">
        <v>27</v>
      </c>
      <c r="F237" s="3">
        <v>27206</v>
      </c>
      <c r="G237" t="s">
        <v>28</v>
      </c>
      <c r="H237" t="s">
        <v>29</v>
      </c>
      <c r="J237">
        <f t="shared" si="3"/>
        <v>651000</v>
      </c>
      <c r="K237">
        <v>0</v>
      </c>
    </row>
    <row r="238" spans="1:11" x14ac:dyDescent="0.25">
      <c r="A238" t="s">
        <v>265</v>
      </c>
      <c r="B238" t="s">
        <v>266</v>
      </c>
      <c r="C238" t="s">
        <v>25</v>
      </c>
      <c r="D238" t="s">
        <v>30</v>
      </c>
      <c r="E238" t="s">
        <v>27</v>
      </c>
      <c r="F238" s="3">
        <v>12194</v>
      </c>
      <c r="G238" t="s">
        <v>28</v>
      </c>
      <c r="H238" t="s">
        <v>29</v>
      </c>
      <c r="J238">
        <f t="shared" si="3"/>
        <v>654000</v>
      </c>
      <c r="K238">
        <v>0</v>
      </c>
    </row>
    <row r="239" spans="1:11" x14ac:dyDescent="0.25">
      <c r="A239" t="s">
        <v>267</v>
      </c>
      <c r="B239" t="s">
        <v>268</v>
      </c>
      <c r="C239" t="s">
        <v>25</v>
      </c>
      <c r="D239" t="s">
        <v>26</v>
      </c>
      <c r="E239" t="s">
        <v>27</v>
      </c>
      <c r="F239" s="3">
        <v>67398</v>
      </c>
      <c r="G239" t="s">
        <v>28</v>
      </c>
      <c r="H239" t="s">
        <v>29</v>
      </c>
      <c r="J239">
        <f t="shared" si="3"/>
        <v>657000</v>
      </c>
      <c r="K239">
        <v>0</v>
      </c>
    </row>
    <row r="240" spans="1:11" x14ac:dyDescent="0.25">
      <c r="A240" t="s">
        <v>267</v>
      </c>
      <c r="B240" t="s">
        <v>268</v>
      </c>
      <c r="C240" t="s">
        <v>25</v>
      </c>
      <c r="D240" t="s">
        <v>30</v>
      </c>
      <c r="E240" t="s">
        <v>27</v>
      </c>
      <c r="F240" s="3">
        <v>23864</v>
      </c>
      <c r="G240" t="s">
        <v>28</v>
      </c>
      <c r="H240" t="s">
        <v>29</v>
      </c>
      <c r="J240">
        <f t="shared" si="3"/>
        <v>660000</v>
      </c>
      <c r="K240">
        <v>0</v>
      </c>
    </row>
    <row r="241" spans="1:11" x14ac:dyDescent="0.25">
      <c r="A241" t="s">
        <v>269</v>
      </c>
      <c r="B241" t="s">
        <v>270</v>
      </c>
      <c r="C241" t="s">
        <v>25</v>
      </c>
      <c r="D241" t="s">
        <v>26</v>
      </c>
      <c r="E241" t="s">
        <v>27</v>
      </c>
      <c r="F241" s="3">
        <v>32551</v>
      </c>
      <c r="G241" t="s">
        <v>28</v>
      </c>
      <c r="H241" t="s">
        <v>29</v>
      </c>
      <c r="J241">
        <f t="shared" si="3"/>
        <v>663000</v>
      </c>
      <c r="K241">
        <v>0</v>
      </c>
    </row>
    <row r="242" spans="1:11" x14ac:dyDescent="0.25">
      <c r="A242" t="s">
        <v>269</v>
      </c>
      <c r="B242" t="s">
        <v>270</v>
      </c>
      <c r="C242" t="s">
        <v>25</v>
      </c>
      <c r="D242" t="s">
        <v>30</v>
      </c>
      <c r="E242" t="s">
        <v>27</v>
      </c>
      <c r="F242" s="3">
        <v>14351</v>
      </c>
      <c r="G242" t="s">
        <v>28</v>
      </c>
      <c r="H242" t="s">
        <v>29</v>
      </c>
      <c r="J242">
        <f t="shared" si="3"/>
        <v>666000</v>
      </c>
      <c r="K242">
        <v>0</v>
      </c>
    </row>
    <row r="243" spans="1:11" x14ac:dyDescent="0.25">
      <c r="A243" t="s">
        <v>271</v>
      </c>
      <c r="B243" t="s">
        <v>272</v>
      </c>
      <c r="C243" t="s">
        <v>25</v>
      </c>
      <c r="D243" t="s">
        <v>26</v>
      </c>
      <c r="E243" t="s">
        <v>27</v>
      </c>
      <c r="F243" s="3">
        <v>36853</v>
      </c>
      <c r="G243" t="s">
        <v>28</v>
      </c>
      <c r="H243" t="s">
        <v>29</v>
      </c>
      <c r="J243">
        <f t="shared" si="3"/>
        <v>669000</v>
      </c>
      <c r="K243">
        <v>0</v>
      </c>
    </row>
    <row r="244" spans="1:11" x14ac:dyDescent="0.25">
      <c r="A244" t="s">
        <v>271</v>
      </c>
      <c r="B244" t="s">
        <v>272</v>
      </c>
      <c r="C244" t="s">
        <v>25</v>
      </c>
      <c r="D244" t="s">
        <v>30</v>
      </c>
      <c r="E244" t="s">
        <v>27</v>
      </c>
      <c r="F244" s="3">
        <v>17655</v>
      </c>
      <c r="G244" t="s">
        <v>28</v>
      </c>
      <c r="H244" t="s">
        <v>29</v>
      </c>
      <c r="J244">
        <f t="shared" si="3"/>
        <v>672000</v>
      </c>
      <c r="K244">
        <v>0</v>
      </c>
    </row>
    <row r="245" spans="1:11" x14ac:dyDescent="0.25">
      <c r="A245" t="s">
        <v>273</v>
      </c>
      <c r="B245" t="s">
        <v>274</v>
      </c>
      <c r="C245" t="s">
        <v>25</v>
      </c>
      <c r="D245" t="s">
        <v>26</v>
      </c>
      <c r="E245" t="s">
        <v>27</v>
      </c>
      <c r="F245" s="3">
        <v>18780</v>
      </c>
      <c r="G245" t="s">
        <v>28</v>
      </c>
      <c r="H245" t="s">
        <v>29</v>
      </c>
      <c r="J245">
        <f t="shared" si="3"/>
        <v>675000</v>
      </c>
      <c r="K245">
        <v>0</v>
      </c>
    </row>
    <row r="246" spans="1:11" x14ac:dyDescent="0.25">
      <c r="A246" t="s">
        <v>273</v>
      </c>
      <c r="B246" t="s">
        <v>274</v>
      </c>
      <c r="C246" t="s">
        <v>25</v>
      </c>
      <c r="D246" t="s">
        <v>30</v>
      </c>
      <c r="E246" t="s">
        <v>27</v>
      </c>
      <c r="F246" s="3">
        <v>8713</v>
      </c>
      <c r="G246" t="s">
        <v>28</v>
      </c>
      <c r="H246" t="s">
        <v>29</v>
      </c>
      <c r="J246">
        <f t="shared" si="3"/>
        <v>678000</v>
      </c>
      <c r="K246">
        <v>0</v>
      </c>
    </row>
    <row r="247" spans="1:11" x14ac:dyDescent="0.25">
      <c r="A247" t="s">
        <v>275</v>
      </c>
      <c r="B247" t="s">
        <v>276</v>
      </c>
      <c r="C247" t="s">
        <v>25</v>
      </c>
      <c r="D247" t="s">
        <v>26</v>
      </c>
      <c r="E247" t="s">
        <v>27</v>
      </c>
      <c r="F247" s="3">
        <v>38093</v>
      </c>
      <c r="G247" t="s">
        <v>28</v>
      </c>
      <c r="H247" t="s">
        <v>29</v>
      </c>
      <c r="J247">
        <f t="shared" si="3"/>
        <v>681000</v>
      </c>
      <c r="K247">
        <v>0</v>
      </c>
    </row>
    <row r="248" spans="1:11" x14ac:dyDescent="0.25">
      <c r="A248" t="s">
        <v>275</v>
      </c>
      <c r="B248" t="s">
        <v>276</v>
      </c>
      <c r="C248" t="s">
        <v>25</v>
      </c>
      <c r="D248" t="s">
        <v>30</v>
      </c>
      <c r="E248" t="s">
        <v>27</v>
      </c>
      <c r="F248" s="3">
        <v>18390</v>
      </c>
      <c r="G248" t="s">
        <v>28</v>
      </c>
      <c r="H248" t="s">
        <v>29</v>
      </c>
      <c r="J248">
        <f t="shared" si="3"/>
        <v>684000</v>
      </c>
      <c r="K248">
        <v>0</v>
      </c>
    </row>
    <row r="249" spans="1:11" x14ac:dyDescent="0.25">
      <c r="A249" t="s">
        <v>277</v>
      </c>
      <c r="B249" t="s">
        <v>278</v>
      </c>
      <c r="C249" t="s">
        <v>25</v>
      </c>
      <c r="D249" t="s">
        <v>26</v>
      </c>
      <c r="E249" t="s">
        <v>27</v>
      </c>
      <c r="F249" s="3">
        <v>28577</v>
      </c>
      <c r="G249" t="s">
        <v>28</v>
      </c>
      <c r="H249" t="s">
        <v>29</v>
      </c>
      <c r="J249">
        <f t="shared" si="3"/>
        <v>687000</v>
      </c>
      <c r="K249">
        <v>1</v>
      </c>
    </row>
    <row r="250" spans="1:11" x14ac:dyDescent="0.25">
      <c r="A250" t="s">
        <v>277</v>
      </c>
      <c r="B250" t="s">
        <v>278</v>
      </c>
      <c r="C250" t="s">
        <v>25</v>
      </c>
      <c r="D250" t="s">
        <v>30</v>
      </c>
      <c r="E250" t="s">
        <v>27</v>
      </c>
      <c r="F250" s="3">
        <v>23208</v>
      </c>
      <c r="G250" t="s">
        <v>28</v>
      </c>
      <c r="H250" t="s">
        <v>29</v>
      </c>
    </row>
    <row r="251" spans="1:11" x14ac:dyDescent="0.25">
      <c r="A251" t="s">
        <v>279</v>
      </c>
      <c r="B251" t="s">
        <v>280</v>
      </c>
      <c r="C251" t="s">
        <v>25</v>
      </c>
      <c r="D251" t="s">
        <v>26</v>
      </c>
      <c r="E251" t="s">
        <v>27</v>
      </c>
      <c r="F251" s="3">
        <v>9732</v>
      </c>
      <c r="G251" t="s">
        <v>28</v>
      </c>
      <c r="H251" t="s">
        <v>29</v>
      </c>
    </row>
    <row r="252" spans="1:11" x14ac:dyDescent="0.25">
      <c r="A252" t="s">
        <v>279</v>
      </c>
      <c r="B252" t="s">
        <v>280</v>
      </c>
      <c r="C252" t="s">
        <v>25</v>
      </c>
      <c r="D252" t="s">
        <v>30</v>
      </c>
      <c r="E252" t="s">
        <v>27</v>
      </c>
      <c r="F252" s="3">
        <v>6687</v>
      </c>
      <c r="G252" t="s">
        <v>28</v>
      </c>
      <c r="H252" t="s">
        <v>29</v>
      </c>
    </row>
    <row r="253" spans="1:11" x14ac:dyDescent="0.25">
      <c r="A253" t="s">
        <v>281</v>
      </c>
      <c r="B253" t="s">
        <v>282</v>
      </c>
      <c r="C253" t="s">
        <v>25</v>
      </c>
      <c r="D253" t="s">
        <v>26</v>
      </c>
      <c r="E253" t="s">
        <v>27</v>
      </c>
      <c r="F253" s="3">
        <v>15112</v>
      </c>
      <c r="G253" t="s">
        <v>28</v>
      </c>
      <c r="H253" t="s">
        <v>29</v>
      </c>
    </row>
    <row r="254" spans="1:11" x14ac:dyDescent="0.25">
      <c r="A254" t="s">
        <v>281</v>
      </c>
      <c r="B254" t="s">
        <v>282</v>
      </c>
      <c r="C254" t="s">
        <v>25</v>
      </c>
      <c r="D254" t="s">
        <v>30</v>
      </c>
      <c r="E254" t="s">
        <v>27</v>
      </c>
      <c r="F254" s="3">
        <v>10548</v>
      </c>
      <c r="G254" t="s">
        <v>28</v>
      </c>
      <c r="H254" t="s">
        <v>29</v>
      </c>
    </row>
    <row r="255" spans="1:11" x14ac:dyDescent="0.25">
      <c r="A255" t="s">
        <v>283</v>
      </c>
      <c r="B255" t="s">
        <v>284</v>
      </c>
      <c r="C255" t="s">
        <v>25</v>
      </c>
      <c r="D255" t="s">
        <v>26</v>
      </c>
      <c r="E255" t="s">
        <v>27</v>
      </c>
      <c r="F255" s="3">
        <v>11786</v>
      </c>
      <c r="G255" t="s">
        <v>28</v>
      </c>
      <c r="H255" t="s">
        <v>29</v>
      </c>
    </row>
    <row r="256" spans="1:11" x14ac:dyDescent="0.25">
      <c r="A256" t="s">
        <v>283</v>
      </c>
      <c r="B256" t="s">
        <v>284</v>
      </c>
      <c r="C256" t="s">
        <v>25</v>
      </c>
      <c r="D256" t="s">
        <v>30</v>
      </c>
      <c r="E256" t="s">
        <v>27</v>
      </c>
      <c r="F256" s="3">
        <v>7225</v>
      </c>
      <c r="G256" t="s">
        <v>28</v>
      </c>
      <c r="H256" t="s">
        <v>29</v>
      </c>
    </row>
    <row r="257" spans="1:8" x14ac:dyDescent="0.25">
      <c r="A257" t="s">
        <v>285</v>
      </c>
      <c r="B257" t="s">
        <v>286</v>
      </c>
      <c r="C257" t="s">
        <v>25</v>
      </c>
      <c r="D257" t="s">
        <v>26</v>
      </c>
      <c r="E257" t="s">
        <v>27</v>
      </c>
      <c r="F257" s="3">
        <v>14005</v>
      </c>
      <c r="G257" t="s">
        <v>28</v>
      </c>
      <c r="H257" t="s">
        <v>29</v>
      </c>
    </row>
    <row r="258" spans="1:8" x14ac:dyDescent="0.25">
      <c r="A258" t="s">
        <v>285</v>
      </c>
      <c r="B258" t="s">
        <v>286</v>
      </c>
      <c r="C258" t="s">
        <v>25</v>
      </c>
      <c r="D258" t="s">
        <v>30</v>
      </c>
      <c r="E258" t="s">
        <v>27</v>
      </c>
      <c r="F258" s="3">
        <v>11777</v>
      </c>
      <c r="G258" t="s">
        <v>28</v>
      </c>
      <c r="H258" t="s">
        <v>29</v>
      </c>
    </row>
    <row r="259" spans="1:8" x14ac:dyDescent="0.25">
      <c r="A259" t="s">
        <v>287</v>
      </c>
      <c r="B259" t="s">
        <v>288</v>
      </c>
      <c r="C259" t="s">
        <v>25</v>
      </c>
      <c r="D259" t="s">
        <v>26</v>
      </c>
      <c r="E259" t="s">
        <v>27</v>
      </c>
      <c r="F259" s="3">
        <v>23205</v>
      </c>
      <c r="G259" t="s">
        <v>28</v>
      </c>
      <c r="H259" t="s">
        <v>29</v>
      </c>
    </row>
    <row r="260" spans="1:8" x14ac:dyDescent="0.25">
      <c r="A260" t="s">
        <v>287</v>
      </c>
      <c r="B260" t="s">
        <v>288</v>
      </c>
      <c r="C260" t="s">
        <v>25</v>
      </c>
      <c r="D260" t="s">
        <v>30</v>
      </c>
      <c r="E260" t="s">
        <v>27</v>
      </c>
      <c r="F260" s="3">
        <v>17019</v>
      </c>
      <c r="G260" t="s">
        <v>28</v>
      </c>
      <c r="H260" t="s">
        <v>29</v>
      </c>
    </row>
    <row r="261" spans="1:8" x14ac:dyDescent="0.25">
      <c r="A261" t="s">
        <v>289</v>
      </c>
      <c r="B261" t="s">
        <v>290</v>
      </c>
      <c r="C261" t="s">
        <v>25</v>
      </c>
      <c r="D261" t="s">
        <v>26</v>
      </c>
      <c r="E261" t="s">
        <v>27</v>
      </c>
      <c r="F261" s="3">
        <v>20404</v>
      </c>
      <c r="G261" t="s">
        <v>28</v>
      </c>
      <c r="H261" t="s">
        <v>29</v>
      </c>
    </row>
    <row r="262" spans="1:8" x14ac:dyDescent="0.25">
      <c r="A262" t="s">
        <v>289</v>
      </c>
      <c r="B262" t="s">
        <v>290</v>
      </c>
      <c r="C262" t="s">
        <v>25</v>
      </c>
      <c r="D262" t="s">
        <v>30</v>
      </c>
      <c r="E262" t="s">
        <v>27</v>
      </c>
      <c r="F262" s="3">
        <v>15098</v>
      </c>
      <c r="G262" t="s">
        <v>28</v>
      </c>
      <c r="H262" t="s">
        <v>29</v>
      </c>
    </row>
    <row r="263" spans="1:8" x14ac:dyDescent="0.25">
      <c r="A263" t="s">
        <v>291</v>
      </c>
      <c r="B263" t="s">
        <v>292</v>
      </c>
      <c r="C263" t="s">
        <v>25</v>
      </c>
      <c r="D263" t="s">
        <v>26</v>
      </c>
      <c r="E263" t="s">
        <v>27</v>
      </c>
      <c r="F263" s="3">
        <v>14369</v>
      </c>
      <c r="G263" t="s">
        <v>28</v>
      </c>
      <c r="H263" t="s">
        <v>29</v>
      </c>
    </row>
    <row r="264" spans="1:8" x14ac:dyDescent="0.25">
      <c r="A264" t="s">
        <v>291</v>
      </c>
      <c r="B264" t="s">
        <v>292</v>
      </c>
      <c r="C264" t="s">
        <v>25</v>
      </c>
      <c r="D264" t="s">
        <v>30</v>
      </c>
      <c r="E264" t="s">
        <v>27</v>
      </c>
      <c r="F264" s="3">
        <v>10870</v>
      </c>
      <c r="G264" t="s">
        <v>28</v>
      </c>
      <c r="H264" t="s">
        <v>29</v>
      </c>
    </row>
    <row r="265" spans="1:8" x14ac:dyDescent="0.25">
      <c r="A265" t="s">
        <v>293</v>
      </c>
      <c r="B265" t="s">
        <v>294</v>
      </c>
      <c r="C265" t="s">
        <v>25</v>
      </c>
      <c r="D265" t="s">
        <v>26</v>
      </c>
      <c r="E265" t="s">
        <v>27</v>
      </c>
      <c r="F265" s="3">
        <v>15306</v>
      </c>
      <c r="G265" t="s">
        <v>28</v>
      </c>
      <c r="H265" t="s">
        <v>29</v>
      </c>
    </row>
    <row r="266" spans="1:8" x14ac:dyDescent="0.25">
      <c r="A266" t="s">
        <v>293</v>
      </c>
      <c r="B266" t="s">
        <v>294</v>
      </c>
      <c r="C266" t="s">
        <v>25</v>
      </c>
      <c r="D266" t="s">
        <v>30</v>
      </c>
      <c r="E266" t="s">
        <v>27</v>
      </c>
      <c r="F266" s="3">
        <v>9187</v>
      </c>
      <c r="G266" t="s">
        <v>28</v>
      </c>
      <c r="H266" t="s">
        <v>29</v>
      </c>
    </row>
    <row r="267" spans="1:8" x14ac:dyDescent="0.25">
      <c r="A267" t="s">
        <v>295</v>
      </c>
      <c r="B267" t="s">
        <v>48</v>
      </c>
      <c r="C267" t="s">
        <v>25</v>
      </c>
      <c r="D267" t="s">
        <v>26</v>
      </c>
      <c r="E267" t="s">
        <v>27</v>
      </c>
      <c r="F267" s="3">
        <v>20900</v>
      </c>
      <c r="G267" t="s">
        <v>28</v>
      </c>
      <c r="H267" t="s">
        <v>29</v>
      </c>
    </row>
    <row r="268" spans="1:8" x14ac:dyDescent="0.25">
      <c r="A268" t="s">
        <v>295</v>
      </c>
      <c r="B268" t="s">
        <v>48</v>
      </c>
      <c r="C268" t="s">
        <v>25</v>
      </c>
      <c r="D268" t="s">
        <v>30</v>
      </c>
      <c r="E268" t="s">
        <v>27</v>
      </c>
      <c r="F268" s="3">
        <v>16050</v>
      </c>
      <c r="G268" t="s">
        <v>28</v>
      </c>
      <c r="H268" t="s">
        <v>29</v>
      </c>
    </row>
    <row r="269" spans="1:8" x14ac:dyDescent="0.25">
      <c r="A269" t="s">
        <v>296</v>
      </c>
      <c r="B269" t="s">
        <v>297</v>
      </c>
      <c r="C269" t="s">
        <v>25</v>
      </c>
      <c r="D269" t="s">
        <v>26</v>
      </c>
      <c r="E269" t="s">
        <v>27</v>
      </c>
      <c r="F269" s="3">
        <v>23766</v>
      </c>
      <c r="G269" t="s">
        <v>28</v>
      </c>
      <c r="H269" t="s">
        <v>29</v>
      </c>
    </row>
    <row r="270" spans="1:8" x14ac:dyDescent="0.25">
      <c r="A270" t="s">
        <v>296</v>
      </c>
      <c r="B270" t="s">
        <v>297</v>
      </c>
      <c r="C270" t="s">
        <v>25</v>
      </c>
      <c r="D270" t="s">
        <v>30</v>
      </c>
      <c r="E270" t="s">
        <v>27</v>
      </c>
      <c r="F270" s="3">
        <v>18473</v>
      </c>
      <c r="G270" t="s">
        <v>28</v>
      </c>
      <c r="H270" t="s">
        <v>29</v>
      </c>
    </row>
    <row r="271" spans="1:8" x14ac:dyDescent="0.25">
      <c r="A271" t="s">
        <v>298</v>
      </c>
      <c r="B271" t="s">
        <v>299</v>
      </c>
      <c r="C271" t="s">
        <v>25</v>
      </c>
      <c r="D271" t="s">
        <v>26</v>
      </c>
      <c r="E271" t="s">
        <v>27</v>
      </c>
      <c r="F271" s="3">
        <v>15739</v>
      </c>
      <c r="G271" t="s">
        <v>28</v>
      </c>
      <c r="H271" t="s">
        <v>29</v>
      </c>
    </row>
    <row r="272" spans="1:8" x14ac:dyDescent="0.25">
      <c r="A272" t="s">
        <v>298</v>
      </c>
      <c r="B272" t="s">
        <v>299</v>
      </c>
      <c r="C272" t="s">
        <v>25</v>
      </c>
      <c r="D272" t="s">
        <v>30</v>
      </c>
      <c r="E272" t="s">
        <v>27</v>
      </c>
      <c r="F272" s="3">
        <v>10105</v>
      </c>
      <c r="G272" t="s">
        <v>28</v>
      </c>
      <c r="H272" t="s">
        <v>29</v>
      </c>
    </row>
    <row r="273" spans="1:8" x14ac:dyDescent="0.25">
      <c r="A273" t="s">
        <v>300</v>
      </c>
      <c r="B273" t="s">
        <v>301</v>
      </c>
      <c r="C273" t="s">
        <v>25</v>
      </c>
      <c r="D273" t="s">
        <v>26</v>
      </c>
      <c r="E273" t="s">
        <v>27</v>
      </c>
      <c r="F273" s="3">
        <v>14339</v>
      </c>
      <c r="G273" t="s">
        <v>28</v>
      </c>
      <c r="H273" t="s">
        <v>29</v>
      </c>
    </row>
    <row r="274" spans="1:8" x14ac:dyDescent="0.25">
      <c r="A274" t="s">
        <v>300</v>
      </c>
      <c r="B274" t="s">
        <v>301</v>
      </c>
      <c r="C274" t="s">
        <v>25</v>
      </c>
      <c r="D274" t="s">
        <v>30</v>
      </c>
      <c r="E274" t="s">
        <v>27</v>
      </c>
      <c r="F274" s="3">
        <v>9231</v>
      </c>
      <c r="G274" t="s">
        <v>28</v>
      </c>
      <c r="H274" t="s">
        <v>29</v>
      </c>
    </row>
    <row r="275" spans="1:8" x14ac:dyDescent="0.25">
      <c r="A275" t="s">
        <v>302</v>
      </c>
      <c r="B275" t="s">
        <v>303</v>
      </c>
      <c r="C275" t="s">
        <v>25</v>
      </c>
      <c r="D275" t="s">
        <v>26</v>
      </c>
      <c r="E275" t="s">
        <v>27</v>
      </c>
      <c r="F275" s="3">
        <v>19883</v>
      </c>
      <c r="G275" t="s">
        <v>28</v>
      </c>
      <c r="H275" t="s">
        <v>29</v>
      </c>
    </row>
    <row r="276" spans="1:8" x14ac:dyDescent="0.25">
      <c r="A276" t="s">
        <v>302</v>
      </c>
      <c r="B276" t="s">
        <v>303</v>
      </c>
      <c r="C276" t="s">
        <v>25</v>
      </c>
      <c r="D276" t="s">
        <v>30</v>
      </c>
      <c r="E276" t="s">
        <v>27</v>
      </c>
      <c r="F276" s="3">
        <v>12198</v>
      </c>
      <c r="G276" t="s">
        <v>28</v>
      </c>
      <c r="H276" t="s">
        <v>29</v>
      </c>
    </row>
    <row r="277" spans="1:8" x14ac:dyDescent="0.25">
      <c r="A277" t="s">
        <v>304</v>
      </c>
      <c r="B277" t="s">
        <v>305</v>
      </c>
      <c r="C277" t="s">
        <v>25</v>
      </c>
      <c r="D277" t="s">
        <v>26</v>
      </c>
      <c r="E277" t="s">
        <v>27</v>
      </c>
      <c r="F277" s="3">
        <v>44307</v>
      </c>
      <c r="G277" t="s">
        <v>28</v>
      </c>
      <c r="H277" t="s">
        <v>29</v>
      </c>
    </row>
    <row r="278" spans="1:8" x14ac:dyDescent="0.25">
      <c r="A278" t="s">
        <v>304</v>
      </c>
      <c r="B278" t="s">
        <v>305</v>
      </c>
      <c r="C278" t="s">
        <v>25</v>
      </c>
      <c r="D278" t="s">
        <v>30</v>
      </c>
      <c r="E278" t="s">
        <v>27</v>
      </c>
      <c r="F278" s="3">
        <v>23736</v>
      </c>
      <c r="G278" t="s">
        <v>28</v>
      </c>
      <c r="H278" t="s">
        <v>29</v>
      </c>
    </row>
    <row r="279" spans="1:8" x14ac:dyDescent="0.25">
      <c r="A279" t="s">
        <v>306</v>
      </c>
      <c r="B279" t="s">
        <v>307</v>
      </c>
      <c r="C279" t="s">
        <v>25</v>
      </c>
      <c r="D279" t="s">
        <v>26</v>
      </c>
      <c r="E279" t="s">
        <v>27</v>
      </c>
      <c r="F279" s="3">
        <v>15811</v>
      </c>
      <c r="G279" t="s">
        <v>28</v>
      </c>
      <c r="H279" t="s">
        <v>29</v>
      </c>
    </row>
    <row r="280" spans="1:8" x14ac:dyDescent="0.25">
      <c r="A280" t="s">
        <v>306</v>
      </c>
      <c r="B280" t="s">
        <v>307</v>
      </c>
      <c r="C280" t="s">
        <v>25</v>
      </c>
      <c r="D280" t="s">
        <v>30</v>
      </c>
      <c r="E280" t="s">
        <v>27</v>
      </c>
      <c r="F280" s="3">
        <v>9443</v>
      </c>
      <c r="G280" t="s">
        <v>28</v>
      </c>
      <c r="H280" t="s">
        <v>29</v>
      </c>
    </row>
    <row r="281" spans="1:8" x14ac:dyDescent="0.25">
      <c r="A281" t="s">
        <v>308</v>
      </c>
      <c r="B281" t="s">
        <v>309</v>
      </c>
      <c r="C281" t="s">
        <v>25</v>
      </c>
      <c r="D281" t="s">
        <v>26</v>
      </c>
      <c r="E281" t="s">
        <v>27</v>
      </c>
      <c r="F281" s="3">
        <v>20128</v>
      </c>
      <c r="G281" t="s">
        <v>28</v>
      </c>
      <c r="H281" t="s">
        <v>29</v>
      </c>
    </row>
    <row r="282" spans="1:8" x14ac:dyDescent="0.25">
      <c r="A282" t="s">
        <v>308</v>
      </c>
      <c r="B282" t="s">
        <v>309</v>
      </c>
      <c r="C282" t="s">
        <v>25</v>
      </c>
      <c r="D282" t="s">
        <v>30</v>
      </c>
      <c r="E282" t="s">
        <v>27</v>
      </c>
      <c r="F282" s="3">
        <v>9968</v>
      </c>
      <c r="G282" t="s">
        <v>28</v>
      </c>
      <c r="H282" t="s">
        <v>29</v>
      </c>
    </row>
    <row r="283" spans="1:8" x14ac:dyDescent="0.25">
      <c r="A283" t="s">
        <v>310</v>
      </c>
      <c r="B283" t="s">
        <v>311</v>
      </c>
      <c r="C283" t="s">
        <v>25</v>
      </c>
      <c r="D283" t="s">
        <v>26</v>
      </c>
      <c r="E283" t="s">
        <v>27</v>
      </c>
      <c r="F283" s="3">
        <v>86656</v>
      </c>
      <c r="G283" t="s">
        <v>28</v>
      </c>
      <c r="H283" t="s">
        <v>29</v>
      </c>
    </row>
    <row r="284" spans="1:8" x14ac:dyDescent="0.25">
      <c r="A284" t="s">
        <v>310</v>
      </c>
      <c r="B284" t="s">
        <v>311</v>
      </c>
      <c r="C284" t="s">
        <v>25</v>
      </c>
      <c r="D284" t="s">
        <v>30</v>
      </c>
      <c r="E284" t="s">
        <v>27</v>
      </c>
      <c r="F284" s="3">
        <v>49641</v>
      </c>
      <c r="G284" t="s">
        <v>28</v>
      </c>
      <c r="H284" t="s">
        <v>29</v>
      </c>
    </row>
    <row r="285" spans="1:8" x14ac:dyDescent="0.25">
      <c r="A285" t="s">
        <v>312</v>
      </c>
      <c r="B285" t="s">
        <v>313</v>
      </c>
      <c r="C285" t="s">
        <v>25</v>
      </c>
      <c r="D285" t="s">
        <v>26</v>
      </c>
      <c r="E285" t="s">
        <v>27</v>
      </c>
      <c r="F285" s="3">
        <v>9461</v>
      </c>
      <c r="G285" t="s">
        <v>28</v>
      </c>
      <c r="H285" t="s">
        <v>29</v>
      </c>
    </row>
    <row r="286" spans="1:8" x14ac:dyDescent="0.25">
      <c r="A286" t="s">
        <v>312</v>
      </c>
      <c r="B286" t="s">
        <v>313</v>
      </c>
      <c r="C286" t="s">
        <v>25</v>
      </c>
      <c r="D286" t="s">
        <v>30</v>
      </c>
      <c r="E286" t="s">
        <v>27</v>
      </c>
      <c r="F286" s="3">
        <v>6769</v>
      </c>
      <c r="G286" t="s">
        <v>28</v>
      </c>
      <c r="H286" t="s">
        <v>29</v>
      </c>
    </row>
    <row r="287" spans="1:8" x14ac:dyDescent="0.25">
      <c r="A287" t="s">
        <v>314</v>
      </c>
      <c r="B287" t="s">
        <v>315</v>
      </c>
      <c r="C287" t="s">
        <v>25</v>
      </c>
      <c r="D287" t="s">
        <v>26</v>
      </c>
      <c r="E287" t="s">
        <v>27</v>
      </c>
      <c r="F287" s="3">
        <v>26348</v>
      </c>
      <c r="G287" t="s">
        <v>28</v>
      </c>
      <c r="H287" t="s">
        <v>29</v>
      </c>
    </row>
    <row r="288" spans="1:8" x14ac:dyDescent="0.25">
      <c r="A288" t="s">
        <v>314</v>
      </c>
      <c r="B288" t="s">
        <v>315</v>
      </c>
      <c r="C288" t="s">
        <v>25</v>
      </c>
      <c r="D288" t="s">
        <v>30</v>
      </c>
      <c r="E288" t="s">
        <v>27</v>
      </c>
      <c r="F288" s="3">
        <v>14002</v>
      </c>
      <c r="G288" t="s">
        <v>28</v>
      </c>
      <c r="H288" t="s">
        <v>29</v>
      </c>
    </row>
    <row r="289" spans="1:8" x14ac:dyDescent="0.25">
      <c r="A289" t="s">
        <v>316</v>
      </c>
      <c r="B289" t="s">
        <v>317</v>
      </c>
      <c r="C289" t="s">
        <v>25</v>
      </c>
      <c r="D289" t="s">
        <v>26</v>
      </c>
      <c r="E289" t="s">
        <v>27</v>
      </c>
      <c r="F289" s="3">
        <v>23074</v>
      </c>
      <c r="G289" t="s">
        <v>28</v>
      </c>
      <c r="H289" t="s">
        <v>29</v>
      </c>
    </row>
    <row r="290" spans="1:8" x14ac:dyDescent="0.25">
      <c r="A290" t="s">
        <v>316</v>
      </c>
      <c r="B290" t="s">
        <v>317</v>
      </c>
      <c r="C290" t="s">
        <v>25</v>
      </c>
      <c r="D290" t="s">
        <v>30</v>
      </c>
      <c r="E290" t="s">
        <v>27</v>
      </c>
      <c r="F290" s="3">
        <v>18463</v>
      </c>
      <c r="G290" t="s">
        <v>28</v>
      </c>
      <c r="H290" t="s">
        <v>29</v>
      </c>
    </row>
    <row r="291" spans="1:8" x14ac:dyDescent="0.25">
      <c r="A291" t="s">
        <v>318</v>
      </c>
      <c r="B291" t="s">
        <v>319</v>
      </c>
      <c r="C291" t="s">
        <v>25</v>
      </c>
      <c r="D291" t="s">
        <v>26</v>
      </c>
      <c r="E291" t="s">
        <v>27</v>
      </c>
      <c r="F291" s="3">
        <v>16460</v>
      </c>
      <c r="G291" t="s">
        <v>28</v>
      </c>
      <c r="H291" t="s">
        <v>29</v>
      </c>
    </row>
    <row r="292" spans="1:8" x14ac:dyDescent="0.25">
      <c r="A292" t="s">
        <v>318</v>
      </c>
      <c r="B292" t="s">
        <v>319</v>
      </c>
      <c r="C292" t="s">
        <v>25</v>
      </c>
      <c r="D292" t="s">
        <v>30</v>
      </c>
      <c r="E292" t="s">
        <v>27</v>
      </c>
      <c r="F292" s="3">
        <v>9352</v>
      </c>
      <c r="G292" t="s">
        <v>28</v>
      </c>
      <c r="H292" t="s">
        <v>29</v>
      </c>
    </row>
    <row r="293" spans="1:8" x14ac:dyDescent="0.25">
      <c r="A293" t="s">
        <v>320</v>
      </c>
      <c r="B293" t="s">
        <v>321</v>
      </c>
      <c r="C293" t="s">
        <v>25</v>
      </c>
      <c r="D293" t="s">
        <v>26</v>
      </c>
      <c r="E293" t="s">
        <v>27</v>
      </c>
      <c r="F293" s="3">
        <v>28640</v>
      </c>
      <c r="G293" t="s">
        <v>28</v>
      </c>
      <c r="H293" t="s">
        <v>29</v>
      </c>
    </row>
    <row r="294" spans="1:8" x14ac:dyDescent="0.25">
      <c r="A294" t="s">
        <v>320</v>
      </c>
      <c r="B294" t="s">
        <v>321</v>
      </c>
      <c r="C294" t="s">
        <v>25</v>
      </c>
      <c r="D294" t="s">
        <v>30</v>
      </c>
      <c r="E294" t="s">
        <v>27</v>
      </c>
      <c r="F294" s="3">
        <v>17054</v>
      </c>
      <c r="G294" t="s">
        <v>28</v>
      </c>
      <c r="H294" t="s">
        <v>29</v>
      </c>
    </row>
    <row r="295" spans="1:8" x14ac:dyDescent="0.25">
      <c r="A295" t="s">
        <v>322</v>
      </c>
      <c r="B295" t="s">
        <v>323</v>
      </c>
      <c r="C295" t="s">
        <v>25</v>
      </c>
      <c r="D295" t="s">
        <v>26</v>
      </c>
      <c r="E295" t="s">
        <v>27</v>
      </c>
      <c r="F295" s="3">
        <v>16086</v>
      </c>
      <c r="G295" t="s">
        <v>28</v>
      </c>
      <c r="H295" t="s">
        <v>29</v>
      </c>
    </row>
    <row r="296" spans="1:8" x14ac:dyDescent="0.25">
      <c r="A296" t="s">
        <v>322</v>
      </c>
      <c r="B296" t="s">
        <v>323</v>
      </c>
      <c r="C296" t="s">
        <v>25</v>
      </c>
      <c r="D296" t="s">
        <v>30</v>
      </c>
      <c r="E296" t="s">
        <v>27</v>
      </c>
      <c r="F296" s="3">
        <v>9646</v>
      </c>
      <c r="G296" t="s">
        <v>28</v>
      </c>
      <c r="H296" t="s">
        <v>29</v>
      </c>
    </row>
    <row r="297" spans="1:8" x14ac:dyDescent="0.25">
      <c r="A297" t="s">
        <v>324</v>
      </c>
      <c r="B297" t="s">
        <v>325</v>
      </c>
      <c r="C297" t="s">
        <v>25</v>
      </c>
      <c r="D297" t="s">
        <v>26</v>
      </c>
      <c r="E297" t="s">
        <v>27</v>
      </c>
      <c r="F297" s="3">
        <v>4884</v>
      </c>
      <c r="G297" t="s">
        <v>28</v>
      </c>
      <c r="H297" t="s">
        <v>29</v>
      </c>
    </row>
    <row r="298" spans="1:8" x14ac:dyDescent="0.25">
      <c r="A298" t="s">
        <v>324</v>
      </c>
      <c r="B298" t="s">
        <v>325</v>
      </c>
      <c r="C298" t="s">
        <v>25</v>
      </c>
      <c r="D298" t="s">
        <v>30</v>
      </c>
      <c r="E298" t="s">
        <v>27</v>
      </c>
      <c r="F298" s="3">
        <v>4891</v>
      </c>
      <c r="G298" t="s">
        <v>28</v>
      </c>
      <c r="H298" t="s">
        <v>29</v>
      </c>
    </row>
    <row r="299" spans="1:8" x14ac:dyDescent="0.25">
      <c r="A299" t="s">
        <v>326</v>
      </c>
      <c r="B299" t="s">
        <v>327</v>
      </c>
      <c r="C299" t="s">
        <v>25</v>
      </c>
      <c r="D299" t="s">
        <v>26</v>
      </c>
      <c r="E299" t="s">
        <v>27</v>
      </c>
      <c r="F299" s="3">
        <v>10145</v>
      </c>
      <c r="G299" t="s">
        <v>28</v>
      </c>
      <c r="H299" t="s">
        <v>29</v>
      </c>
    </row>
    <row r="300" spans="1:8" x14ac:dyDescent="0.25">
      <c r="A300" t="s">
        <v>326</v>
      </c>
      <c r="B300" t="s">
        <v>327</v>
      </c>
      <c r="C300" t="s">
        <v>25</v>
      </c>
      <c r="D300" t="s">
        <v>30</v>
      </c>
      <c r="E300" t="s">
        <v>27</v>
      </c>
      <c r="F300" s="3">
        <v>11151</v>
      </c>
      <c r="G300" t="s">
        <v>28</v>
      </c>
      <c r="H300" t="s">
        <v>29</v>
      </c>
    </row>
    <row r="301" spans="1:8" x14ac:dyDescent="0.25">
      <c r="A301" t="s">
        <v>328</v>
      </c>
      <c r="B301" t="s">
        <v>329</v>
      </c>
      <c r="C301" t="s">
        <v>25</v>
      </c>
      <c r="D301" t="s">
        <v>26</v>
      </c>
      <c r="E301" t="s">
        <v>27</v>
      </c>
      <c r="F301" s="3">
        <v>18990</v>
      </c>
      <c r="G301" t="s">
        <v>28</v>
      </c>
      <c r="H301" t="s">
        <v>29</v>
      </c>
    </row>
    <row r="302" spans="1:8" x14ac:dyDescent="0.25">
      <c r="A302" t="s">
        <v>328</v>
      </c>
      <c r="B302" t="s">
        <v>329</v>
      </c>
      <c r="C302" t="s">
        <v>25</v>
      </c>
      <c r="D302" t="s">
        <v>30</v>
      </c>
      <c r="E302" t="s">
        <v>27</v>
      </c>
      <c r="F302" s="3">
        <v>17203</v>
      </c>
      <c r="G302" t="s">
        <v>28</v>
      </c>
      <c r="H302" t="s">
        <v>29</v>
      </c>
    </row>
    <row r="303" spans="1:8" x14ac:dyDescent="0.25">
      <c r="A303" t="s">
        <v>330</v>
      </c>
      <c r="B303" t="s">
        <v>331</v>
      </c>
      <c r="C303" t="s">
        <v>25</v>
      </c>
      <c r="D303" t="s">
        <v>26</v>
      </c>
      <c r="E303" t="s">
        <v>27</v>
      </c>
      <c r="F303" s="3">
        <v>19108</v>
      </c>
      <c r="G303" t="s">
        <v>28</v>
      </c>
      <c r="H303" t="s">
        <v>29</v>
      </c>
    </row>
    <row r="304" spans="1:8" x14ac:dyDescent="0.25">
      <c r="A304" t="s">
        <v>330</v>
      </c>
      <c r="B304" t="s">
        <v>331</v>
      </c>
      <c r="C304" t="s">
        <v>25</v>
      </c>
      <c r="D304" t="s">
        <v>30</v>
      </c>
      <c r="E304" t="s">
        <v>27</v>
      </c>
      <c r="F304" s="3">
        <v>17245</v>
      </c>
      <c r="G304" t="s">
        <v>28</v>
      </c>
      <c r="H304" t="s">
        <v>29</v>
      </c>
    </row>
    <row r="305" spans="1:8" x14ac:dyDescent="0.25">
      <c r="A305" t="s">
        <v>332</v>
      </c>
      <c r="B305" t="s">
        <v>333</v>
      </c>
      <c r="C305" t="s">
        <v>25</v>
      </c>
      <c r="D305" t="s">
        <v>26</v>
      </c>
      <c r="E305" t="s">
        <v>27</v>
      </c>
      <c r="F305" s="3">
        <v>15364</v>
      </c>
      <c r="G305" t="s">
        <v>28</v>
      </c>
      <c r="H305" t="s">
        <v>29</v>
      </c>
    </row>
    <row r="306" spans="1:8" x14ac:dyDescent="0.25">
      <c r="A306" t="s">
        <v>332</v>
      </c>
      <c r="B306" t="s">
        <v>333</v>
      </c>
      <c r="C306" t="s">
        <v>25</v>
      </c>
      <c r="D306" t="s">
        <v>30</v>
      </c>
      <c r="E306" t="s">
        <v>27</v>
      </c>
      <c r="F306" s="3">
        <v>14598</v>
      </c>
      <c r="G306" t="s">
        <v>28</v>
      </c>
      <c r="H306" t="s">
        <v>29</v>
      </c>
    </row>
    <row r="307" spans="1:8" x14ac:dyDescent="0.25">
      <c r="A307" t="s">
        <v>334</v>
      </c>
      <c r="B307" t="s">
        <v>335</v>
      </c>
      <c r="C307" t="s">
        <v>25</v>
      </c>
      <c r="D307" t="s">
        <v>26</v>
      </c>
      <c r="E307" t="s">
        <v>27</v>
      </c>
      <c r="F307" s="3">
        <v>5002</v>
      </c>
      <c r="G307" t="s">
        <v>28</v>
      </c>
      <c r="H307" t="s">
        <v>29</v>
      </c>
    </row>
    <row r="308" spans="1:8" x14ac:dyDescent="0.25">
      <c r="A308" t="s">
        <v>334</v>
      </c>
      <c r="B308" t="s">
        <v>335</v>
      </c>
      <c r="C308" t="s">
        <v>25</v>
      </c>
      <c r="D308" t="s">
        <v>30</v>
      </c>
      <c r="E308" t="s">
        <v>27</v>
      </c>
      <c r="F308" s="3">
        <v>4857</v>
      </c>
      <c r="G308" t="s">
        <v>28</v>
      </c>
      <c r="H308" t="s">
        <v>29</v>
      </c>
    </row>
    <row r="309" spans="1:8" x14ac:dyDescent="0.25">
      <c r="A309" t="s">
        <v>336</v>
      </c>
      <c r="B309" t="s">
        <v>337</v>
      </c>
      <c r="C309" t="s">
        <v>25</v>
      </c>
      <c r="D309" t="s">
        <v>26</v>
      </c>
      <c r="E309" t="s">
        <v>27</v>
      </c>
      <c r="F309" s="3">
        <v>12263</v>
      </c>
      <c r="G309" t="s">
        <v>28</v>
      </c>
      <c r="H309" t="s">
        <v>29</v>
      </c>
    </row>
    <row r="310" spans="1:8" x14ac:dyDescent="0.25">
      <c r="A310" t="s">
        <v>336</v>
      </c>
      <c r="B310" t="s">
        <v>337</v>
      </c>
      <c r="C310" t="s">
        <v>25</v>
      </c>
      <c r="D310" t="s">
        <v>30</v>
      </c>
      <c r="E310" t="s">
        <v>27</v>
      </c>
      <c r="F310" s="3">
        <v>7043</v>
      </c>
      <c r="G310" t="s">
        <v>28</v>
      </c>
      <c r="H310" t="s">
        <v>29</v>
      </c>
    </row>
    <row r="311" spans="1:8" x14ac:dyDescent="0.25">
      <c r="A311" t="s">
        <v>338</v>
      </c>
      <c r="B311" t="s">
        <v>339</v>
      </c>
      <c r="C311" t="s">
        <v>25</v>
      </c>
      <c r="D311" t="s">
        <v>26</v>
      </c>
      <c r="E311" t="s">
        <v>27</v>
      </c>
      <c r="F311" s="3">
        <v>31645</v>
      </c>
      <c r="G311" t="s">
        <v>28</v>
      </c>
      <c r="H311" t="s">
        <v>29</v>
      </c>
    </row>
    <row r="312" spans="1:8" x14ac:dyDescent="0.25">
      <c r="A312" t="s">
        <v>338</v>
      </c>
      <c r="B312" t="s">
        <v>339</v>
      </c>
      <c r="C312" t="s">
        <v>25</v>
      </c>
      <c r="D312" t="s">
        <v>30</v>
      </c>
      <c r="E312" t="s">
        <v>27</v>
      </c>
      <c r="F312" s="3">
        <v>24203</v>
      </c>
      <c r="G312" t="s">
        <v>28</v>
      </c>
      <c r="H312" t="s">
        <v>29</v>
      </c>
    </row>
    <row r="313" spans="1:8" x14ac:dyDescent="0.25">
      <c r="A313" t="s">
        <v>340</v>
      </c>
      <c r="B313" t="s">
        <v>341</v>
      </c>
      <c r="C313" t="s">
        <v>25</v>
      </c>
      <c r="D313" t="s">
        <v>26</v>
      </c>
      <c r="E313" t="s">
        <v>27</v>
      </c>
      <c r="F313" s="3">
        <v>12724</v>
      </c>
      <c r="G313" t="s">
        <v>28</v>
      </c>
      <c r="H313" t="s">
        <v>29</v>
      </c>
    </row>
    <row r="314" spans="1:8" x14ac:dyDescent="0.25">
      <c r="A314" t="s">
        <v>340</v>
      </c>
      <c r="B314" t="s">
        <v>341</v>
      </c>
      <c r="C314" t="s">
        <v>25</v>
      </c>
      <c r="D314" t="s">
        <v>30</v>
      </c>
      <c r="E314" t="s">
        <v>27</v>
      </c>
      <c r="F314" s="3">
        <v>9217</v>
      </c>
      <c r="G314" t="s">
        <v>28</v>
      </c>
      <c r="H314" t="s">
        <v>29</v>
      </c>
    </row>
    <row r="315" spans="1:8" x14ac:dyDescent="0.25">
      <c r="A315" t="s">
        <v>342</v>
      </c>
      <c r="B315" t="s">
        <v>343</v>
      </c>
      <c r="C315" t="s">
        <v>25</v>
      </c>
      <c r="D315" t="s">
        <v>26</v>
      </c>
      <c r="E315" t="s">
        <v>27</v>
      </c>
      <c r="F315" s="3">
        <v>18714</v>
      </c>
      <c r="G315" t="s">
        <v>28</v>
      </c>
      <c r="H315" t="s">
        <v>29</v>
      </c>
    </row>
    <row r="316" spans="1:8" x14ac:dyDescent="0.25">
      <c r="A316" t="s">
        <v>342</v>
      </c>
      <c r="B316" t="s">
        <v>343</v>
      </c>
      <c r="C316" t="s">
        <v>25</v>
      </c>
      <c r="D316" t="s">
        <v>30</v>
      </c>
      <c r="E316" t="s">
        <v>27</v>
      </c>
      <c r="F316" s="3">
        <v>11577</v>
      </c>
      <c r="G316" t="s">
        <v>28</v>
      </c>
      <c r="H316" t="s">
        <v>29</v>
      </c>
    </row>
    <row r="317" spans="1:8" x14ac:dyDescent="0.25">
      <c r="A317" t="s">
        <v>344</v>
      </c>
      <c r="B317" t="s">
        <v>345</v>
      </c>
      <c r="C317" t="s">
        <v>25</v>
      </c>
      <c r="D317" t="s">
        <v>26</v>
      </c>
      <c r="E317" t="s">
        <v>27</v>
      </c>
      <c r="F317" s="3">
        <v>18048</v>
      </c>
      <c r="G317" t="s">
        <v>28</v>
      </c>
      <c r="H317" t="s">
        <v>29</v>
      </c>
    </row>
    <row r="318" spans="1:8" x14ac:dyDescent="0.25">
      <c r="A318" t="s">
        <v>344</v>
      </c>
      <c r="B318" t="s">
        <v>345</v>
      </c>
      <c r="C318" t="s">
        <v>25</v>
      </c>
      <c r="D318" t="s">
        <v>30</v>
      </c>
      <c r="E318" t="s">
        <v>27</v>
      </c>
      <c r="F318" s="3">
        <v>10611</v>
      </c>
      <c r="G318" t="s">
        <v>28</v>
      </c>
      <c r="H318" t="s">
        <v>29</v>
      </c>
    </row>
    <row r="319" spans="1:8" x14ac:dyDescent="0.25">
      <c r="A319" t="s">
        <v>346</v>
      </c>
      <c r="B319" t="s">
        <v>347</v>
      </c>
      <c r="C319" t="s">
        <v>25</v>
      </c>
      <c r="D319" t="s">
        <v>26</v>
      </c>
      <c r="E319" t="s">
        <v>27</v>
      </c>
      <c r="F319" s="3">
        <v>19284</v>
      </c>
      <c r="G319" t="s">
        <v>28</v>
      </c>
      <c r="H319" t="s">
        <v>29</v>
      </c>
    </row>
    <row r="320" spans="1:8" x14ac:dyDescent="0.25">
      <c r="A320" t="s">
        <v>346</v>
      </c>
      <c r="B320" t="s">
        <v>347</v>
      </c>
      <c r="C320" t="s">
        <v>25</v>
      </c>
      <c r="D320" t="s">
        <v>30</v>
      </c>
      <c r="E320" t="s">
        <v>27</v>
      </c>
      <c r="F320" s="3">
        <v>11399</v>
      </c>
      <c r="G320" t="s">
        <v>28</v>
      </c>
      <c r="H320" t="s">
        <v>29</v>
      </c>
    </row>
    <row r="321" spans="1:8" x14ac:dyDescent="0.25">
      <c r="A321" t="s">
        <v>348</v>
      </c>
      <c r="B321" t="s">
        <v>349</v>
      </c>
      <c r="C321" t="s">
        <v>25</v>
      </c>
      <c r="D321" t="s">
        <v>26</v>
      </c>
      <c r="E321" t="s">
        <v>27</v>
      </c>
      <c r="F321" s="3">
        <v>16534</v>
      </c>
      <c r="G321" t="s">
        <v>28</v>
      </c>
      <c r="H321" t="s">
        <v>29</v>
      </c>
    </row>
    <row r="322" spans="1:8" x14ac:dyDescent="0.25">
      <c r="A322" t="s">
        <v>348</v>
      </c>
      <c r="B322" t="s">
        <v>349</v>
      </c>
      <c r="C322" t="s">
        <v>25</v>
      </c>
      <c r="D322" t="s">
        <v>30</v>
      </c>
      <c r="E322" t="s">
        <v>27</v>
      </c>
      <c r="F322" s="3">
        <v>10093</v>
      </c>
      <c r="G322" t="s">
        <v>28</v>
      </c>
      <c r="H322" t="s">
        <v>29</v>
      </c>
    </row>
    <row r="323" spans="1:8" x14ac:dyDescent="0.25">
      <c r="A323" t="s">
        <v>350</v>
      </c>
      <c r="B323" t="s">
        <v>351</v>
      </c>
      <c r="C323" t="s">
        <v>25</v>
      </c>
      <c r="D323" t="s">
        <v>26</v>
      </c>
      <c r="E323" t="s">
        <v>27</v>
      </c>
      <c r="F323" s="3">
        <v>18608</v>
      </c>
      <c r="G323" t="s">
        <v>28</v>
      </c>
      <c r="H323" t="s">
        <v>29</v>
      </c>
    </row>
    <row r="324" spans="1:8" x14ac:dyDescent="0.25">
      <c r="A324" t="s">
        <v>350</v>
      </c>
      <c r="B324" t="s">
        <v>351</v>
      </c>
      <c r="C324" t="s">
        <v>25</v>
      </c>
      <c r="D324" t="s">
        <v>30</v>
      </c>
      <c r="E324" t="s">
        <v>27</v>
      </c>
      <c r="F324" s="3">
        <v>11089</v>
      </c>
      <c r="G324" t="s">
        <v>28</v>
      </c>
      <c r="H324" t="s">
        <v>29</v>
      </c>
    </row>
    <row r="325" spans="1:8" x14ac:dyDescent="0.25">
      <c r="A325" t="s">
        <v>352</v>
      </c>
      <c r="B325" t="s">
        <v>353</v>
      </c>
      <c r="C325" t="s">
        <v>25</v>
      </c>
      <c r="D325" t="s">
        <v>26</v>
      </c>
      <c r="E325" t="s">
        <v>27</v>
      </c>
      <c r="F325" s="3">
        <v>15455</v>
      </c>
      <c r="G325" t="s">
        <v>28</v>
      </c>
      <c r="H325" t="s">
        <v>29</v>
      </c>
    </row>
    <row r="326" spans="1:8" x14ac:dyDescent="0.25">
      <c r="A326" t="s">
        <v>352</v>
      </c>
      <c r="B326" t="s">
        <v>353</v>
      </c>
      <c r="C326" t="s">
        <v>25</v>
      </c>
      <c r="D326" t="s">
        <v>30</v>
      </c>
      <c r="E326" t="s">
        <v>27</v>
      </c>
      <c r="F326" s="3">
        <v>11910</v>
      </c>
      <c r="G326" t="s">
        <v>28</v>
      </c>
      <c r="H326" t="s">
        <v>29</v>
      </c>
    </row>
    <row r="327" spans="1:8" x14ac:dyDescent="0.25">
      <c r="A327" t="s">
        <v>354</v>
      </c>
      <c r="B327" t="s">
        <v>355</v>
      </c>
      <c r="C327" t="s">
        <v>25</v>
      </c>
      <c r="D327" t="s">
        <v>26</v>
      </c>
      <c r="E327" t="s">
        <v>27</v>
      </c>
      <c r="F327" s="3">
        <v>40497</v>
      </c>
      <c r="G327" t="s">
        <v>28</v>
      </c>
      <c r="H327" t="s">
        <v>29</v>
      </c>
    </row>
    <row r="328" spans="1:8" x14ac:dyDescent="0.25">
      <c r="A328" t="s">
        <v>354</v>
      </c>
      <c r="B328" t="s">
        <v>355</v>
      </c>
      <c r="C328" t="s">
        <v>25</v>
      </c>
      <c r="D328" t="s">
        <v>30</v>
      </c>
      <c r="E328" t="s">
        <v>27</v>
      </c>
      <c r="F328" s="3">
        <v>24781</v>
      </c>
      <c r="G328" t="s">
        <v>28</v>
      </c>
      <c r="H328" t="s">
        <v>29</v>
      </c>
    </row>
    <row r="329" spans="1:8" x14ac:dyDescent="0.25">
      <c r="A329" t="s">
        <v>356</v>
      </c>
      <c r="B329" t="s">
        <v>357</v>
      </c>
      <c r="C329" t="s">
        <v>25</v>
      </c>
      <c r="D329" t="s">
        <v>26</v>
      </c>
      <c r="E329" t="s">
        <v>27</v>
      </c>
      <c r="F329" s="3">
        <v>16222</v>
      </c>
      <c r="G329" t="s">
        <v>28</v>
      </c>
      <c r="H329" t="s">
        <v>29</v>
      </c>
    </row>
    <row r="330" spans="1:8" x14ac:dyDescent="0.25">
      <c r="A330" t="s">
        <v>356</v>
      </c>
      <c r="B330" t="s">
        <v>357</v>
      </c>
      <c r="C330" t="s">
        <v>25</v>
      </c>
      <c r="D330" t="s">
        <v>30</v>
      </c>
      <c r="E330" t="s">
        <v>27</v>
      </c>
      <c r="F330" s="3">
        <v>8688</v>
      </c>
      <c r="G330" t="s">
        <v>28</v>
      </c>
      <c r="H330" t="s">
        <v>29</v>
      </c>
    </row>
    <row r="331" spans="1:8" x14ac:dyDescent="0.25">
      <c r="A331" t="s">
        <v>358</v>
      </c>
      <c r="B331" t="s">
        <v>359</v>
      </c>
      <c r="C331" t="s">
        <v>25</v>
      </c>
      <c r="D331" t="s">
        <v>26</v>
      </c>
      <c r="E331" t="s">
        <v>27</v>
      </c>
      <c r="F331" s="3">
        <v>50691</v>
      </c>
      <c r="G331" t="s">
        <v>28</v>
      </c>
      <c r="H331" t="s">
        <v>29</v>
      </c>
    </row>
    <row r="332" spans="1:8" x14ac:dyDescent="0.25">
      <c r="A332" t="s">
        <v>358</v>
      </c>
      <c r="B332" t="s">
        <v>359</v>
      </c>
      <c r="C332" t="s">
        <v>25</v>
      </c>
      <c r="D332" t="s">
        <v>30</v>
      </c>
      <c r="E332" t="s">
        <v>27</v>
      </c>
      <c r="F332" s="3">
        <v>27964</v>
      </c>
      <c r="G332" t="s">
        <v>28</v>
      </c>
      <c r="H332" t="s">
        <v>29</v>
      </c>
    </row>
    <row r="333" spans="1:8" x14ac:dyDescent="0.25">
      <c r="A333" t="s">
        <v>360</v>
      </c>
      <c r="B333" t="s">
        <v>361</v>
      </c>
      <c r="C333" t="s">
        <v>25</v>
      </c>
      <c r="D333" t="s">
        <v>26</v>
      </c>
      <c r="E333" t="s">
        <v>27</v>
      </c>
      <c r="F333" s="3">
        <v>21435</v>
      </c>
      <c r="G333" t="s">
        <v>28</v>
      </c>
      <c r="H333" t="s">
        <v>29</v>
      </c>
    </row>
    <row r="334" spans="1:8" x14ac:dyDescent="0.25">
      <c r="A334" t="s">
        <v>360</v>
      </c>
      <c r="B334" t="s">
        <v>361</v>
      </c>
      <c r="C334" t="s">
        <v>25</v>
      </c>
      <c r="D334" t="s">
        <v>30</v>
      </c>
      <c r="E334" t="s">
        <v>27</v>
      </c>
      <c r="F334" s="3">
        <v>22421</v>
      </c>
      <c r="G334" t="s">
        <v>28</v>
      </c>
      <c r="H334" t="s">
        <v>29</v>
      </c>
    </row>
    <row r="335" spans="1:8" x14ac:dyDescent="0.25">
      <c r="A335" t="s">
        <v>362</v>
      </c>
      <c r="B335" t="s">
        <v>363</v>
      </c>
      <c r="C335" t="s">
        <v>25</v>
      </c>
      <c r="D335" t="s">
        <v>26</v>
      </c>
      <c r="E335" t="s">
        <v>27</v>
      </c>
      <c r="F335" s="3">
        <v>15442</v>
      </c>
      <c r="G335" t="s">
        <v>28</v>
      </c>
      <c r="H335" t="s">
        <v>29</v>
      </c>
    </row>
    <row r="336" spans="1:8" x14ac:dyDescent="0.25">
      <c r="A336" t="s">
        <v>362</v>
      </c>
      <c r="B336" t="s">
        <v>363</v>
      </c>
      <c r="C336" t="s">
        <v>25</v>
      </c>
      <c r="D336" t="s">
        <v>30</v>
      </c>
      <c r="E336" t="s">
        <v>27</v>
      </c>
      <c r="F336" s="3">
        <v>8080</v>
      </c>
      <c r="G336" t="s">
        <v>28</v>
      </c>
      <c r="H336" t="s">
        <v>29</v>
      </c>
    </row>
    <row r="337" spans="1:8" x14ac:dyDescent="0.25">
      <c r="A337" t="s">
        <v>364</v>
      </c>
      <c r="B337" t="s">
        <v>365</v>
      </c>
      <c r="C337" t="s">
        <v>25</v>
      </c>
      <c r="D337" t="s">
        <v>26</v>
      </c>
      <c r="E337" t="s">
        <v>27</v>
      </c>
      <c r="F337" s="3">
        <v>32624</v>
      </c>
      <c r="G337" t="s">
        <v>28</v>
      </c>
      <c r="H337" t="s">
        <v>29</v>
      </c>
    </row>
    <row r="338" spans="1:8" x14ac:dyDescent="0.25">
      <c r="A338" t="s">
        <v>364</v>
      </c>
      <c r="B338" t="s">
        <v>365</v>
      </c>
      <c r="C338" t="s">
        <v>25</v>
      </c>
      <c r="D338" t="s">
        <v>30</v>
      </c>
      <c r="E338" t="s">
        <v>27</v>
      </c>
      <c r="F338" s="3">
        <v>20975</v>
      </c>
      <c r="G338" t="s">
        <v>28</v>
      </c>
      <c r="H338" t="s">
        <v>29</v>
      </c>
    </row>
    <row r="339" spans="1:8" x14ac:dyDescent="0.25">
      <c r="A339" t="s">
        <v>366</v>
      </c>
      <c r="B339" t="s">
        <v>367</v>
      </c>
      <c r="C339" t="s">
        <v>25</v>
      </c>
      <c r="D339" t="s">
        <v>26</v>
      </c>
      <c r="E339" t="s">
        <v>27</v>
      </c>
      <c r="F339" s="3">
        <v>16184</v>
      </c>
      <c r="G339" t="s">
        <v>28</v>
      </c>
      <c r="H339" t="s">
        <v>29</v>
      </c>
    </row>
    <row r="340" spans="1:8" x14ac:dyDescent="0.25">
      <c r="A340" t="s">
        <v>366</v>
      </c>
      <c r="B340" t="s">
        <v>367</v>
      </c>
      <c r="C340" t="s">
        <v>25</v>
      </c>
      <c r="D340" t="s">
        <v>30</v>
      </c>
      <c r="E340" t="s">
        <v>27</v>
      </c>
      <c r="F340" s="3">
        <v>7851</v>
      </c>
      <c r="G340" t="s">
        <v>28</v>
      </c>
      <c r="H340" t="s">
        <v>29</v>
      </c>
    </row>
    <row r="341" spans="1:8" x14ac:dyDescent="0.25">
      <c r="A341" t="s">
        <v>368</v>
      </c>
      <c r="B341" t="s">
        <v>369</v>
      </c>
      <c r="C341" t="s">
        <v>25</v>
      </c>
      <c r="D341" t="s">
        <v>26</v>
      </c>
      <c r="E341" t="s">
        <v>27</v>
      </c>
      <c r="F341" s="3">
        <v>24887</v>
      </c>
      <c r="G341" t="s">
        <v>28</v>
      </c>
      <c r="H341" t="s">
        <v>29</v>
      </c>
    </row>
    <row r="342" spans="1:8" x14ac:dyDescent="0.25">
      <c r="A342" t="s">
        <v>368</v>
      </c>
      <c r="B342" t="s">
        <v>369</v>
      </c>
      <c r="C342" t="s">
        <v>25</v>
      </c>
      <c r="D342" t="s">
        <v>30</v>
      </c>
      <c r="E342" t="s">
        <v>27</v>
      </c>
      <c r="F342" s="3">
        <v>13612</v>
      </c>
      <c r="G342" t="s">
        <v>28</v>
      </c>
      <c r="H342" t="s">
        <v>29</v>
      </c>
    </row>
    <row r="343" spans="1:8" x14ac:dyDescent="0.25">
      <c r="A343" t="s">
        <v>370</v>
      </c>
      <c r="B343" t="s">
        <v>371</v>
      </c>
      <c r="C343" t="s">
        <v>25</v>
      </c>
      <c r="D343" t="s">
        <v>26</v>
      </c>
      <c r="E343" t="s">
        <v>27</v>
      </c>
      <c r="F343" s="3">
        <v>13733</v>
      </c>
      <c r="G343" t="s">
        <v>28</v>
      </c>
      <c r="H343" t="s">
        <v>29</v>
      </c>
    </row>
    <row r="344" spans="1:8" x14ac:dyDescent="0.25">
      <c r="A344" t="s">
        <v>370</v>
      </c>
      <c r="B344" t="s">
        <v>371</v>
      </c>
      <c r="C344" t="s">
        <v>25</v>
      </c>
      <c r="D344" t="s">
        <v>30</v>
      </c>
      <c r="E344" t="s">
        <v>27</v>
      </c>
      <c r="F344" s="3">
        <v>7481</v>
      </c>
      <c r="G344" t="s">
        <v>28</v>
      </c>
      <c r="H344" t="s">
        <v>29</v>
      </c>
    </row>
    <row r="345" spans="1:8" x14ac:dyDescent="0.25">
      <c r="A345" t="s">
        <v>372</v>
      </c>
      <c r="B345" t="s">
        <v>373</v>
      </c>
      <c r="C345" t="s">
        <v>25</v>
      </c>
      <c r="D345" t="s">
        <v>26</v>
      </c>
      <c r="E345" t="s">
        <v>27</v>
      </c>
      <c r="F345" s="3">
        <v>11365</v>
      </c>
      <c r="G345" t="s">
        <v>28</v>
      </c>
      <c r="H345" t="s">
        <v>29</v>
      </c>
    </row>
    <row r="346" spans="1:8" x14ac:dyDescent="0.25">
      <c r="A346" t="s">
        <v>372</v>
      </c>
      <c r="B346" t="s">
        <v>373</v>
      </c>
      <c r="C346" t="s">
        <v>25</v>
      </c>
      <c r="D346" t="s">
        <v>30</v>
      </c>
      <c r="E346" t="s">
        <v>27</v>
      </c>
      <c r="F346" s="3">
        <v>6198</v>
      </c>
      <c r="G346" t="s">
        <v>28</v>
      </c>
      <c r="H346" t="s">
        <v>29</v>
      </c>
    </row>
    <row r="347" spans="1:8" x14ac:dyDescent="0.25">
      <c r="A347" t="s">
        <v>374</v>
      </c>
      <c r="B347" t="s">
        <v>375</v>
      </c>
      <c r="C347" t="s">
        <v>25</v>
      </c>
      <c r="D347" t="s">
        <v>26</v>
      </c>
      <c r="E347" t="s">
        <v>27</v>
      </c>
      <c r="F347" s="3">
        <v>35102</v>
      </c>
      <c r="G347" t="s">
        <v>28</v>
      </c>
      <c r="H347" t="s">
        <v>29</v>
      </c>
    </row>
    <row r="348" spans="1:8" x14ac:dyDescent="0.25">
      <c r="A348" t="s">
        <v>374</v>
      </c>
      <c r="B348" t="s">
        <v>375</v>
      </c>
      <c r="C348" t="s">
        <v>25</v>
      </c>
      <c r="D348" t="s">
        <v>30</v>
      </c>
      <c r="E348" t="s">
        <v>27</v>
      </c>
      <c r="F348" s="3">
        <v>21302</v>
      </c>
      <c r="G348" t="s">
        <v>28</v>
      </c>
      <c r="H348" t="s">
        <v>29</v>
      </c>
    </row>
    <row r="349" spans="1:8" x14ac:dyDescent="0.25">
      <c r="A349" t="s">
        <v>376</v>
      </c>
      <c r="B349" t="s">
        <v>377</v>
      </c>
      <c r="C349" t="s">
        <v>25</v>
      </c>
      <c r="D349" t="s">
        <v>26</v>
      </c>
      <c r="E349" t="s">
        <v>27</v>
      </c>
      <c r="F349" s="3">
        <v>17616</v>
      </c>
      <c r="G349" t="s">
        <v>28</v>
      </c>
      <c r="H349" t="s">
        <v>29</v>
      </c>
    </row>
    <row r="350" spans="1:8" x14ac:dyDescent="0.25">
      <c r="A350" t="s">
        <v>376</v>
      </c>
      <c r="B350" t="s">
        <v>377</v>
      </c>
      <c r="C350" t="s">
        <v>25</v>
      </c>
      <c r="D350" t="s">
        <v>30</v>
      </c>
      <c r="E350" t="s">
        <v>27</v>
      </c>
      <c r="F350" s="3">
        <v>11715</v>
      </c>
      <c r="G350" t="s">
        <v>28</v>
      </c>
      <c r="H350" t="s">
        <v>29</v>
      </c>
    </row>
    <row r="351" spans="1:8" x14ac:dyDescent="0.25">
      <c r="A351" t="s">
        <v>378</v>
      </c>
      <c r="B351" t="s">
        <v>379</v>
      </c>
      <c r="C351" t="s">
        <v>25</v>
      </c>
      <c r="D351" t="s">
        <v>26</v>
      </c>
      <c r="E351" t="s">
        <v>27</v>
      </c>
      <c r="F351" s="3">
        <v>58592</v>
      </c>
      <c r="G351" t="s">
        <v>28</v>
      </c>
      <c r="H351" t="s">
        <v>29</v>
      </c>
    </row>
    <row r="352" spans="1:8" x14ac:dyDescent="0.25">
      <c r="A352" t="s">
        <v>378</v>
      </c>
      <c r="B352" t="s">
        <v>379</v>
      </c>
      <c r="C352" t="s">
        <v>25</v>
      </c>
      <c r="D352" t="s">
        <v>30</v>
      </c>
      <c r="E352" t="s">
        <v>27</v>
      </c>
      <c r="F352" s="3">
        <v>36650</v>
      </c>
      <c r="G352" t="s">
        <v>28</v>
      </c>
      <c r="H352" t="s">
        <v>29</v>
      </c>
    </row>
    <row r="353" spans="1:8" x14ac:dyDescent="0.25">
      <c r="A353" t="s">
        <v>380</v>
      </c>
      <c r="B353" t="s">
        <v>206</v>
      </c>
      <c r="C353" t="s">
        <v>25</v>
      </c>
      <c r="D353" t="s">
        <v>26</v>
      </c>
      <c r="E353" t="s">
        <v>27</v>
      </c>
      <c r="F353" s="3">
        <v>16186</v>
      </c>
      <c r="G353" t="s">
        <v>28</v>
      </c>
      <c r="H353" t="s">
        <v>29</v>
      </c>
    </row>
    <row r="354" spans="1:8" x14ac:dyDescent="0.25">
      <c r="A354" t="s">
        <v>380</v>
      </c>
      <c r="B354" t="s">
        <v>206</v>
      </c>
      <c r="C354" t="s">
        <v>25</v>
      </c>
      <c r="D354" t="s">
        <v>30</v>
      </c>
      <c r="E354" t="s">
        <v>27</v>
      </c>
      <c r="F354" s="3">
        <v>10445</v>
      </c>
      <c r="G354" t="s">
        <v>28</v>
      </c>
      <c r="H354" t="s">
        <v>29</v>
      </c>
    </row>
    <row r="355" spans="1:8" x14ac:dyDescent="0.25">
      <c r="A355" t="s">
        <v>381</v>
      </c>
      <c r="B355" t="s">
        <v>382</v>
      </c>
      <c r="C355" t="s">
        <v>25</v>
      </c>
      <c r="D355" t="s">
        <v>26</v>
      </c>
      <c r="E355" t="s">
        <v>27</v>
      </c>
      <c r="F355" s="3">
        <v>11844</v>
      </c>
      <c r="G355" t="s">
        <v>28</v>
      </c>
      <c r="H355" t="s">
        <v>29</v>
      </c>
    </row>
    <row r="356" spans="1:8" x14ac:dyDescent="0.25">
      <c r="A356" t="s">
        <v>381</v>
      </c>
      <c r="B356" t="s">
        <v>382</v>
      </c>
      <c r="C356" t="s">
        <v>25</v>
      </c>
      <c r="D356" t="s">
        <v>30</v>
      </c>
      <c r="E356" t="s">
        <v>27</v>
      </c>
      <c r="F356" s="3">
        <v>6774</v>
      </c>
      <c r="G356" t="s">
        <v>28</v>
      </c>
      <c r="H356" t="s">
        <v>29</v>
      </c>
    </row>
    <row r="357" spans="1:8" x14ac:dyDescent="0.25">
      <c r="A357" t="s">
        <v>383</v>
      </c>
      <c r="B357" t="s">
        <v>384</v>
      </c>
      <c r="C357" t="s">
        <v>25</v>
      </c>
      <c r="D357" t="s">
        <v>26</v>
      </c>
      <c r="E357" t="s">
        <v>27</v>
      </c>
      <c r="F357" s="3">
        <v>9587</v>
      </c>
      <c r="G357" t="s">
        <v>28</v>
      </c>
      <c r="H357" t="s">
        <v>29</v>
      </c>
    </row>
    <row r="358" spans="1:8" x14ac:dyDescent="0.25">
      <c r="A358" t="s">
        <v>383</v>
      </c>
      <c r="B358" t="s">
        <v>384</v>
      </c>
      <c r="C358" t="s">
        <v>25</v>
      </c>
      <c r="D358" t="s">
        <v>30</v>
      </c>
      <c r="E358" t="s">
        <v>27</v>
      </c>
      <c r="F358" s="3">
        <v>5241</v>
      </c>
      <c r="G358" t="s">
        <v>28</v>
      </c>
      <c r="H358" t="s">
        <v>29</v>
      </c>
    </row>
    <row r="359" spans="1:8" x14ac:dyDescent="0.25">
      <c r="A359" t="s">
        <v>385</v>
      </c>
      <c r="B359" t="s">
        <v>386</v>
      </c>
      <c r="C359" t="s">
        <v>25</v>
      </c>
      <c r="D359" t="s">
        <v>26</v>
      </c>
      <c r="E359" t="s">
        <v>27</v>
      </c>
      <c r="F359" s="3">
        <v>14907</v>
      </c>
      <c r="G359" t="s">
        <v>28</v>
      </c>
      <c r="H359" t="s">
        <v>29</v>
      </c>
    </row>
    <row r="360" spans="1:8" x14ac:dyDescent="0.25">
      <c r="A360" t="s">
        <v>385</v>
      </c>
      <c r="B360" t="s">
        <v>386</v>
      </c>
      <c r="C360" t="s">
        <v>25</v>
      </c>
      <c r="D360" t="s">
        <v>30</v>
      </c>
      <c r="E360" t="s">
        <v>27</v>
      </c>
      <c r="F360" s="3">
        <v>7221</v>
      </c>
      <c r="G360" t="s">
        <v>28</v>
      </c>
      <c r="H360" t="s">
        <v>29</v>
      </c>
    </row>
    <row r="361" spans="1:8" x14ac:dyDescent="0.25">
      <c r="A361" t="s">
        <v>387</v>
      </c>
      <c r="B361" t="s">
        <v>388</v>
      </c>
      <c r="C361" t="s">
        <v>25</v>
      </c>
      <c r="D361" t="s">
        <v>26</v>
      </c>
      <c r="E361" t="s">
        <v>27</v>
      </c>
      <c r="F361" s="3">
        <v>12323</v>
      </c>
      <c r="G361" t="s">
        <v>28</v>
      </c>
      <c r="H361" t="s">
        <v>29</v>
      </c>
    </row>
    <row r="362" spans="1:8" x14ac:dyDescent="0.25">
      <c r="A362" t="s">
        <v>387</v>
      </c>
      <c r="B362" t="s">
        <v>388</v>
      </c>
      <c r="C362" t="s">
        <v>25</v>
      </c>
      <c r="D362" t="s">
        <v>30</v>
      </c>
      <c r="E362" t="s">
        <v>27</v>
      </c>
      <c r="F362" s="3">
        <v>9262</v>
      </c>
      <c r="G362" t="s">
        <v>28</v>
      </c>
      <c r="H362" t="s">
        <v>29</v>
      </c>
    </row>
    <row r="363" spans="1:8" x14ac:dyDescent="0.25">
      <c r="A363" t="s">
        <v>389</v>
      </c>
      <c r="B363" t="s">
        <v>390</v>
      </c>
      <c r="C363" t="s">
        <v>25</v>
      </c>
      <c r="D363" t="s">
        <v>26</v>
      </c>
      <c r="E363" t="s">
        <v>27</v>
      </c>
      <c r="F363" s="3">
        <v>17705</v>
      </c>
      <c r="G363" t="s">
        <v>28</v>
      </c>
      <c r="H363" t="s">
        <v>29</v>
      </c>
    </row>
    <row r="364" spans="1:8" x14ac:dyDescent="0.25">
      <c r="A364" t="s">
        <v>389</v>
      </c>
      <c r="B364" t="s">
        <v>390</v>
      </c>
      <c r="C364" t="s">
        <v>25</v>
      </c>
      <c r="D364" t="s">
        <v>30</v>
      </c>
      <c r="E364" t="s">
        <v>27</v>
      </c>
      <c r="F364" s="3">
        <v>9461</v>
      </c>
      <c r="G364" t="s">
        <v>28</v>
      </c>
      <c r="H364" t="s">
        <v>29</v>
      </c>
    </row>
    <row r="365" spans="1:8" x14ac:dyDescent="0.25">
      <c r="A365" t="s">
        <v>391</v>
      </c>
      <c r="B365" t="s">
        <v>392</v>
      </c>
      <c r="C365" t="s">
        <v>25</v>
      </c>
      <c r="D365" t="s">
        <v>26</v>
      </c>
      <c r="E365" t="s">
        <v>27</v>
      </c>
      <c r="F365" s="3">
        <v>10298</v>
      </c>
      <c r="G365" t="s">
        <v>28</v>
      </c>
      <c r="H365" t="s">
        <v>29</v>
      </c>
    </row>
    <row r="366" spans="1:8" x14ac:dyDescent="0.25">
      <c r="A366" t="s">
        <v>391</v>
      </c>
      <c r="B366" t="s">
        <v>392</v>
      </c>
      <c r="C366" t="s">
        <v>25</v>
      </c>
      <c r="D366" t="s">
        <v>30</v>
      </c>
      <c r="E366" t="s">
        <v>27</v>
      </c>
      <c r="F366" s="3">
        <v>6638</v>
      </c>
      <c r="G366" t="s">
        <v>28</v>
      </c>
      <c r="H366" t="s">
        <v>29</v>
      </c>
    </row>
    <row r="367" spans="1:8" x14ac:dyDescent="0.25">
      <c r="A367" t="s">
        <v>393</v>
      </c>
      <c r="B367" t="s">
        <v>394</v>
      </c>
      <c r="C367" t="s">
        <v>25</v>
      </c>
      <c r="D367" t="s">
        <v>26</v>
      </c>
      <c r="E367" t="s">
        <v>27</v>
      </c>
      <c r="F367" s="3">
        <v>13591</v>
      </c>
      <c r="G367" t="s">
        <v>28</v>
      </c>
      <c r="H367" t="s">
        <v>29</v>
      </c>
    </row>
    <row r="368" spans="1:8" x14ac:dyDescent="0.25">
      <c r="A368" t="s">
        <v>393</v>
      </c>
      <c r="B368" t="s">
        <v>394</v>
      </c>
      <c r="C368" t="s">
        <v>25</v>
      </c>
      <c r="D368" t="s">
        <v>30</v>
      </c>
      <c r="E368" t="s">
        <v>27</v>
      </c>
      <c r="F368" s="3">
        <v>7726</v>
      </c>
      <c r="G368" t="s">
        <v>28</v>
      </c>
      <c r="H368" t="s">
        <v>29</v>
      </c>
    </row>
    <row r="369" spans="1:8" x14ac:dyDescent="0.25">
      <c r="A369" t="s">
        <v>395</v>
      </c>
      <c r="B369" t="s">
        <v>396</v>
      </c>
      <c r="C369" t="s">
        <v>25</v>
      </c>
      <c r="D369" t="s">
        <v>26</v>
      </c>
      <c r="E369" t="s">
        <v>27</v>
      </c>
      <c r="F369" s="3">
        <v>13192</v>
      </c>
      <c r="G369" t="s">
        <v>28</v>
      </c>
      <c r="H369" t="s">
        <v>29</v>
      </c>
    </row>
    <row r="370" spans="1:8" x14ac:dyDescent="0.25">
      <c r="A370" t="s">
        <v>395</v>
      </c>
      <c r="B370" t="s">
        <v>396</v>
      </c>
      <c r="C370" t="s">
        <v>25</v>
      </c>
      <c r="D370" t="s">
        <v>30</v>
      </c>
      <c r="E370" t="s">
        <v>27</v>
      </c>
      <c r="F370" s="3">
        <v>10628</v>
      </c>
      <c r="G370" t="s">
        <v>28</v>
      </c>
      <c r="H370" t="s">
        <v>29</v>
      </c>
    </row>
    <row r="371" spans="1:8" x14ac:dyDescent="0.25">
      <c r="A371" t="s">
        <v>397</v>
      </c>
      <c r="B371" t="s">
        <v>398</v>
      </c>
      <c r="C371" t="s">
        <v>25</v>
      </c>
      <c r="D371" t="s">
        <v>26</v>
      </c>
      <c r="E371" t="s">
        <v>27</v>
      </c>
      <c r="F371" s="3">
        <v>11622</v>
      </c>
      <c r="G371" t="s">
        <v>28</v>
      </c>
      <c r="H371" t="s">
        <v>29</v>
      </c>
    </row>
    <row r="372" spans="1:8" x14ac:dyDescent="0.25">
      <c r="A372" t="s">
        <v>397</v>
      </c>
      <c r="B372" t="s">
        <v>398</v>
      </c>
      <c r="C372" t="s">
        <v>25</v>
      </c>
      <c r="D372" t="s">
        <v>30</v>
      </c>
      <c r="E372" t="s">
        <v>27</v>
      </c>
      <c r="F372" s="3">
        <v>5979</v>
      </c>
      <c r="G372" t="s">
        <v>28</v>
      </c>
      <c r="H372" t="s">
        <v>29</v>
      </c>
    </row>
    <row r="373" spans="1:8" x14ac:dyDescent="0.25">
      <c r="A373" t="s">
        <v>399</v>
      </c>
      <c r="B373" t="s">
        <v>400</v>
      </c>
      <c r="C373" t="s">
        <v>25</v>
      </c>
      <c r="D373" t="s">
        <v>26</v>
      </c>
      <c r="E373" t="s">
        <v>27</v>
      </c>
      <c r="F373" s="3">
        <v>9472</v>
      </c>
      <c r="G373" t="s">
        <v>28</v>
      </c>
      <c r="H373" t="s">
        <v>29</v>
      </c>
    </row>
    <row r="374" spans="1:8" x14ac:dyDescent="0.25">
      <c r="A374" t="s">
        <v>399</v>
      </c>
      <c r="B374" t="s">
        <v>400</v>
      </c>
      <c r="C374" t="s">
        <v>25</v>
      </c>
      <c r="D374" t="s">
        <v>30</v>
      </c>
      <c r="E374" t="s">
        <v>27</v>
      </c>
      <c r="F374" s="3">
        <v>5356</v>
      </c>
      <c r="G374" t="s">
        <v>28</v>
      </c>
      <c r="H374" t="s">
        <v>29</v>
      </c>
    </row>
    <row r="375" spans="1:8" x14ac:dyDescent="0.25">
      <c r="A375" t="s">
        <v>401</v>
      </c>
      <c r="B375" t="s">
        <v>402</v>
      </c>
      <c r="C375" t="s">
        <v>25</v>
      </c>
      <c r="D375" t="s">
        <v>26</v>
      </c>
      <c r="E375" t="s">
        <v>27</v>
      </c>
      <c r="F375" s="3">
        <v>6271</v>
      </c>
      <c r="G375" t="s">
        <v>28</v>
      </c>
      <c r="H375" t="s">
        <v>29</v>
      </c>
    </row>
    <row r="376" spans="1:8" x14ac:dyDescent="0.25">
      <c r="A376" t="s">
        <v>401</v>
      </c>
      <c r="B376" t="s">
        <v>402</v>
      </c>
      <c r="C376" t="s">
        <v>25</v>
      </c>
      <c r="D376" t="s">
        <v>30</v>
      </c>
      <c r="E376" t="s">
        <v>27</v>
      </c>
      <c r="F376" s="3">
        <v>3538</v>
      </c>
      <c r="G376" t="s">
        <v>28</v>
      </c>
      <c r="H376" t="s">
        <v>29</v>
      </c>
    </row>
    <row r="377" spans="1:8" x14ac:dyDescent="0.25">
      <c r="A377" t="s">
        <v>403</v>
      </c>
      <c r="B377" t="s">
        <v>404</v>
      </c>
      <c r="C377" t="s">
        <v>25</v>
      </c>
      <c r="D377" t="s">
        <v>26</v>
      </c>
      <c r="E377" t="s">
        <v>27</v>
      </c>
      <c r="F377" s="3">
        <v>10652</v>
      </c>
      <c r="G377" t="s">
        <v>28</v>
      </c>
      <c r="H377" t="s">
        <v>29</v>
      </c>
    </row>
    <row r="378" spans="1:8" x14ac:dyDescent="0.25">
      <c r="A378" t="s">
        <v>403</v>
      </c>
      <c r="B378" t="s">
        <v>404</v>
      </c>
      <c r="C378" t="s">
        <v>25</v>
      </c>
      <c r="D378" t="s">
        <v>30</v>
      </c>
      <c r="E378" t="s">
        <v>27</v>
      </c>
      <c r="F378" s="3">
        <v>7447</v>
      </c>
      <c r="G378" t="s">
        <v>28</v>
      </c>
      <c r="H378" t="s">
        <v>29</v>
      </c>
    </row>
    <row r="379" spans="1:8" x14ac:dyDescent="0.25">
      <c r="A379" t="s">
        <v>405</v>
      </c>
      <c r="B379" t="s">
        <v>406</v>
      </c>
      <c r="C379" t="s">
        <v>25</v>
      </c>
      <c r="D379" t="s">
        <v>26</v>
      </c>
      <c r="E379" t="s">
        <v>27</v>
      </c>
      <c r="F379" s="3">
        <v>14968</v>
      </c>
      <c r="G379" t="s">
        <v>28</v>
      </c>
      <c r="H379" t="s">
        <v>29</v>
      </c>
    </row>
    <row r="380" spans="1:8" x14ac:dyDescent="0.25">
      <c r="A380" t="s">
        <v>405</v>
      </c>
      <c r="B380" t="s">
        <v>406</v>
      </c>
      <c r="C380" t="s">
        <v>25</v>
      </c>
      <c r="D380" t="s">
        <v>30</v>
      </c>
      <c r="E380" t="s">
        <v>27</v>
      </c>
      <c r="F380" s="3">
        <v>11191</v>
      </c>
      <c r="G380" t="s">
        <v>28</v>
      </c>
      <c r="H380" t="s">
        <v>29</v>
      </c>
    </row>
    <row r="381" spans="1:8" x14ac:dyDescent="0.25">
      <c r="A381" t="s">
        <v>407</v>
      </c>
      <c r="B381" t="s">
        <v>408</v>
      </c>
      <c r="C381" t="s">
        <v>25</v>
      </c>
      <c r="D381" t="s">
        <v>26</v>
      </c>
      <c r="E381" t="s">
        <v>27</v>
      </c>
      <c r="F381" s="3">
        <v>52507</v>
      </c>
      <c r="G381" t="s">
        <v>28</v>
      </c>
      <c r="H381" t="s">
        <v>29</v>
      </c>
    </row>
    <row r="382" spans="1:8" x14ac:dyDescent="0.25">
      <c r="A382" t="s">
        <v>407</v>
      </c>
      <c r="B382" t="s">
        <v>408</v>
      </c>
      <c r="C382" t="s">
        <v>25</v>
      </c>
      <c r="D382" t="s">
        <v>30</v>
      </c>
      <c r="E382" t="s">
        <v>27</v>
      </c>
      <c r="F382" s="3">
        <v>34303</v>
      </c>
      <c r="G382" t="s">
        <v>28</v>
      </c>
      <c r="H382" t="s">
        <v>29</v>
      </c>
    </row>
    <row r="383" spans="1:8" x14ac:dyDescent="0.25">
      <c r="A383" t="s">
        <v>409</v>
      </c>
      <c r="B383" t="s">
        <v>410</v>
      </c>
      <c r="C383" t="s">
        <v>25</v>
      </c>
      <c r="D383" t="s">
        <v>26</v>
      </c>
      <c r="E383" t="s">
        <v>27</v>
      </c>
      <c r="F383" s="3">
        <v>20460</v>
      </c>
      <c r="G383" t="s">
        <v>28</v>
      </c>
      <c r="H383" t="s">
        <v>29</v>
      </c>
    </row>
    <row r="384" spans="1:8" x14ac:dyDescent="0.25">
      <c r="A384" t="s">
        <v>409</v>
      </c>
      <c r="B384" t="s">
        <v>410</v>
      </c>
      <c r="C384" t="s">
        <v>25</v>
      </c>
      <c r="D384" t="s">
        <v>30</v>
      </c>
      <c r="E384" t="s">
        <v>27</v>
      </c>
      <c r="F384" s="3">
        <v>12538</v>
      </c>
      <c r="G384" t="s">
        <v>28</v>
      </c>
      <c r="H384" t="s">
        <v>29</v>
      </c>
    </row>
    <row r="385" spans="1:8" x14ac:dyDescent="0.25">
      <c r="A385" t="s">
        <v>411</v>
      </c>
      <c r="B385" t="s">
        <v>412</v>
      </c>
      <c r="C385" t="s">
        <v>25</v>
      </c>
      <c r="D385" t="s">
        <v>26</v>
      </c>
      <c r="E385" t="s">
        <v>27</v>
      </c>
      <c r="F385" s="3">
        <v>22378</v>
      </c>
      <c r="G385" t="s">
        <v>28</v>
      </c>
      <c r="H385" t="s">
        <v>29</v>
      </c>
    </row>
    <row r="386" spans="1:8" x14ac:dyDescent="0.25">
      <c r="A386" t="s">
        <v>411</v>
      </c>
      <c r="B386" t="s">
        <v>412</v>
      </c>
      <c r="C386" t="s">
        <v>25</v>
      </c>
      <c r="D386" t="s">
        <v>30</v>
      </c>
      <c r="E386" t="s">
        <v>27</v>
      </c>
      <c r="F386" s="3">
        <v>14322</v>
      </c>
      <c r="G386" t="s">
        <v>28</v>
      </c>
      <c r="H386" t="s">
        <v>29</v>
      </c>
    </row>
    <row r="387" spans="1:8" x14ac:dyDescent="0.25">
      <c r="A387" t="s">
        <v>413</v>
      </c>
      <c r="B387" t="s">
        <v>414</v>
      </c>
      <c r="C387" t="s">
        <v>25</v>
      </c>
      <c r="D387" t="s">
        <v>26</v>
      </c>
      <c r="E387" t="s">
        <v>27</v>
      </c>
      <c r="F387" s="3">
        <v>18826</v>
      </c>
      <c r="G387" t="s">
        <v>28</v>
      </c>
      <c r="H387" t="s">
        <v>29</v>
      </c>
    </row>
    <row r="388" spans="1:8" x14ac:dyDescent="0.25">
      <c r="A388" t="s">
        <v>413</v>
      </c>
      <c r="B388" t="s">
        <v>414</v>
      </c>
      <c r="C388" t="s">
        <v>25</v>
      </c>
      <c r="D388" t="s">
        <v>30</v>
      </c>
      <c r="E388" t="s">
        <v>27</v>
      </c>
      <c r="F388" s="3">
        <v>10453</v>
      </c>
      <c r="G388" t="s">
        <v>28</v>
      </c>
      <c r="H388" t="s">
        <v>29</v>
      </c>
    </row>
    <row r="389" spans="1:8" x14ac:dyDescent="0.25">
      <c r="A389" t="s">
        <v>415</v>
      </c>
      <c r="B389" t="s">
        <v>416</v>
      </c>
      <c r="C389" t="s">
        <v>25</v>
      </c>
      <c r="D389" t="s">
        <v>26</v>
      </c>
      <c r="E389" t="s">
        <v>27</v>
      </c>
      <c r="F389" s="3">
        <v>25906</v>
      </c>
      <c r="G389" t="s">
        <v>28</v>
      </c>
      <c r="H389" t="s">
        <v>29</v>
      </c>
    </row>
    <row r="390" spans="1:8" x14ac:dyDescent="0.25">
      <c r="A390" t="s">
        <v>415</v>
      </c>
      <c r="B390" t="s">
        <v>416</v>
      </c>
      <c r="C390" t="s">
        <v>25</v>
      </c>
      <c r="D390" t="s">
        <v>30</v>
      </c>
      <c r="E390" t="s">
        <v>27</v>
      </c>
      <c r="F390" s="3">
        <v>14429</v>
      </c>
      <c r="G390" t="s">
        <v>28</v>
      </c>
      <c r="H390" t="s">
        <v>29</v>
      </c>
    </row>
    <row r="391" spans="1:8" x14ac:dyDescent="0.25">
      <c r="A391" t="s">
        <v>417</v>
      </c>
      <c r="B391" t="s">
        <v>418</v>
      </c>
      <c r="C391" t="s">
        <v>25</v>
      </c>
      <c r="D391" t="s">
        <v>26</v>
      </c>
      <c r="E391" t="s">
        <v>27</v>
      </c>
      <c r="F391" s="3">
        <v>49299</v>
      </c>
      <c r="G391" t="s">
        <v>28</v>
      </c>
      <c r="H391" t="s">
        <v>29</v>
      </c>
    </row>
    <row r="392" spans="1:8" x14ac:dyDescent="0.25">
      <c r="A392" t="s">
        <v>417</v>
      </c>
      <c r="B392" t="s">
        <v>418</v>
      </c>
      <c r="C392" t="s">
        <v>25</v>
      </c>
      <c r="D392" t="s">
        <v>30</v>
      </c>
      <c r="E392" t="s">
        <v>27</v>
      </c>
      <c r="F392" s="3">
        <v>30429</v>
      </c>
      <c r="G392" t="s">
        <v>28</v>
      </c>
      <c r="H392" t="s">
        <v>29</v>
      </c>
    </row>
    <row r="393" spans="1:8" x14ac:dyDescent="0.25">
      <c r="A393" t="s">
        <v>419</v>
      </c>
      <c r="B393" t="s">
        <v>420</v>
      </c>
      <c r="C393" t="s">
        <v>25</v>
      </c>
      <c r="D393" t="s">
        <v>26</v>
      </c>
      <c r="E393" t="s">
        <v>27</v>
      </c>
      <c r="F393" s="3">
        <v>20840</v>
      </c>
      <c r="G393" t="s">
        <v>28</v>
      </c>
      <c r="H393" t="s">
        <v>29</v>
      </c>
    </row>
    <row r="394" spans="1:8" x14ac:dyDescent="0.25">
      <c r="A394" t="s">
        <v>419</v>
      </c>
      <c r="B394" t="s">
        <v>420</v>
      </c>
      <c r="C394" t="s">
        <v>25</v>
      </c>
      <c r="D394" t="s">
        <v>30</v>
      </c>
      <c r="E394" t="s">
        <v>27</v>
      </c>
      <c r="F394" s="3">
        <v>11523</v>
      </c>
      <c r="G394" t="s">
        <v>28</v>
      </c>
      <c r="H394" t="s">
        <v>29</v>
      </c>
    </row>
    <row r="395" spans="1:8" x14ac:dyDescent="0.25">
      <c r="A395" t="s">
        <v>421</v>
      </c>
      <c r="B395" t="s">
        <v>422</v>
      </c>
      <c r="C395" t="s">
        <v>25</v>
      </c>
      <c r="D395" t="s">
        <v>26</v>
      </c>
      <c r="E395" t="s">
        <v>27</v>
      </c>
      <c r="F395" s="3">
        <v>23535</v>
      </c>
      <c r="G395" t="s">
        <v>28</v>
      </c>
      <c r="H395" t="s">
        <v>29</v>
      </c>
    </row>
    <row r="396" spans="1:8" x14ac:dyDescent="0.25">
      <c r="A396" t="s">
        <v>421</v>
      </c>
      <c r="B396" t="s">
        <v>422</v>
      </c>
      <c r="C396" t="s">
        <v>25</v>
      </c>
      <c r="D396" t="s">
        <v>30</v>
      </c>
      <c r="E396" t="s">
        <v>27</v>
      </c>
      <c r="F396" s="3">
        <v>12466</v>
      </c>
      <c r="G396" t="s">
        <v>28</v>
      </c>
      <c r="H396" t="s">
        <v>29</v>
      </c>
    </row>
    <row r="397" spans="1:8" x14ac:dyDescent="0.25">
      <c r="A397" t="s">
        <v>423</v>
      </c>
      <c r="B397" t="s">
        <v>424</v>
      </c>
      <c r="C397" t="s">
        <v>25</v>
      </c>
      <c r="D397" t="s">
        <v>26</v>
      </c>
      <c r="E397" t="s">
        <v>27</v>
      </c>
      <c r="F397" s="3">
        <v>12284</v>
      </c>
      <c r="G397" t="s">
        <v>28</v>
      </c>
      <c r="H397" t="s">
        <v>29</v>
      </c>
    </row>
    <row r="398" spans="1:8" x14ac:dyDescent="0.25">
      <c r="A398" t="s">
        <v>423</v>
      </c>
      <c r="B398" t="s">
        <v>424</v>
      </c>
      <c r="C398" t="s">
        <v>25</v>
      </c>
      <c r="D398" t="s">
        <v>30</v>
      </c>
      <c r="E398" t="s">
        <v>27</v>
      </c>
      <c r="F398" s="3">
        <v>4071</v>
      </c>
      <c r="G398" t="s">
        <v>28</v>
      </c>
      <c r="H398" t="s">
        <v>29</v>
      </c>
    </row>
    <row r="399" spans="1:8" x14ac:dyDescent="0.25">
      <c r="A399" t="s">
        <v>425</v>
      </c>
      <c r="B399" t="s">
        <v>426</v>
      </c>
      <c r="C399" t="s">
        <v>25</v>
      </c>
      <c r="D399" t="s">
        <v>26</v>
      </c>
      <c r="E399" t="s">
        <v>27</v>
      </c>
      <c r="F399" s="3">
        <v>16791</v>
      </c>
      <c r="G399" t="s">
        <v>28</v>
      </c>
      <c r="H399" t="s">
        <v>29</v>
      </c>
    </row>
    <row r="400" spans="1:8" x14ac:dyDescent="0.25">
      <c r="A400" t="s">
        <v>425</v>
      </c>
      <c r="B400" t="s">
        <v>426</v>
      </c>
      <c r="C400" t="s">
        <v>25</v>
      </c>
      <c r="D400" t="s">
        <v>30</v>
      </c>
      <c r="E400" t="s">
        <v>27</v>
      </c>
      <c r="F400" s="3">
        <v>7379</v>
      </c>
      <c r="G400" t="s">
        <v>28</v>
      </c>
      <c r="H400" t="s">
        <v>29</v>
      </c>
    </row>
    <row r="401" spans="1:8" x14ac:dyDescent="0.25">
      <c r="A401" t="s">
        <v>427</v>
      </c>
      <c r="B401" t="s">
        <v>428</v>
      </c>
      <c r="C401" t="s">
        <v>25</v>
      </c>
      <c r="D401" t="s">
        <v>26</v>
      </c>
      <c r="E401" t="s">
        <v>27</v>
      </c>
      <c r="F401" s="3">
        <v>11823</v>
      </c>
      <c r="G401" t="s">
        <v>28</v>
      </c>
      <c r="H401" t="s">
        <v>29</v>
      </c>
    </row>
    <row r="402" spans="1:8" x14ac:dyDescent="0.25">
      <c r="A402" t="s">
        <v>427</v>
      </c>
      <c r="B402" t="s">
        <v>428</v>
      </c>
      <c r="C402" t="s">
        <v>25</v>
      </c>
      <c r="D402" t="s">
        <v>30</v>
      </c>
      <c r="E402" t="s">
        <v>27</v>
      </c>
      <c r="F402" s="3">
        <v>5629</v>
      </c>
      <c r="G402" t="s">
        <v>28</v>
      </c>
      <c r="H402" t="s">
        <v>29</v>
      </c>
    </row>
    <row r="403" spans="1:8" x14ac:dyDescent="0.25">
      <c r="A403" t="s">
        <v>429</v>
      </c>
      <c r="B403" t="s">
        <v>430</v>
      </c>
      <c r="C403" t="s">
        <v>25</v>
      </c>
      <c r="D403" t="s">
        <v>26</v>
      </c>
      <c r="E403" t="s">
        <v>27</v>
      </c>
      <c r="F403" s="3">
        <v>12149</v>
      </c>
      <c r="G403" t="s">
        <v>28</v>
      </c>
      <c r="H403" t="s">
        <v>29</v>
      </c>
    </row>
    <row r="404" spans="1:8" x14ac:dyDescent="0.25">
      <c r="A404" t="s">
        <v>429</v>
      </c>
      <c r="B404" t="s">
        <v>430</v>
      </c>
      <c r="C404" t="s">
        <v>25</v>
      </c>
      <c r="D404" t="s">
        <v>30</v>
      </c>
      <c r="E404" t="s">
        <v>27</v>
      </c>
      <c r="F404" s="3">
        <v>12215</v>
      </c>
      <c r="G404" t="s">
        <v>28</v>
      </c>
      <c r="H404" t="s">
        <v>29</v>
      </c>
    </row>
    <row r="405" spans="1:8" x14ac:dyDescent="0.25">
      <c r="A405" t="s">
        <v>431</v>
      </c>
      <c r="B405" t="s">
        <v>432</v>
      </c>
      <c r="C405" t="s">
        <v>25</v>
      </c>
      <c r="D405" t="s">
        <v>26</v>
      </c>
      <c r="E405" t="s">
        <v>27</v>
      </c>
      <c r="F405" s="3">
        <v>25107</v>
      </c>
      <c r="G405" t="s">
        <v>28</v>
      </c>
      <c r="H405" t="s">
        <v>29</v>
      </c>
    </row>
    <row r="406" spans="1:8" x14ac:dyDescent="0.25">
      <c r="A406" t="s">
        <v>431</v>
      </c>
      <c r="B406" t="s">
        <v>432</v>
      </c>
      <c r="C406" t="s">
        <v>25</v>
      </c>
      <c r="D406" t="s">
        <v>30</v>
      </c>
      <c r="E406" t="s">
        <v>27</v>
      </c>
      <c r="F406" s="3">
        <v>12205</v>
      </c>
      <c r="G406" t="s">
        <v>28</v>
      </c>
      <c r="H406" t="s">
        <v>29</v>
      </c>
    </row>
    <row r="407" spans="1:8" x14ac:dyDescent="0.25">
      <c r="A407" t="s">
        <v>433</v>
      </c>
      <c r="B407" t="s">
        <v>434</v>
      </c>
      <c r="C407" t="s">
        <v>25</v>
      </c>
      <c r="D407" t="s">
        <v>26</v>
      </c>
      <c r="E407" t="s">
        <v>27</v>
      </c>
      <c r="F407" s="3">
        <v>12905</v>
      </c>
      <c r="G407" t="s">
        <v>28</v>
      </c>
      <c r="H407" t="s">
        <v>29</v>
      </c>
    </row>
    <row r="408" spans="1:8" x14ac:dyDescent="0.25">
      <c r="A408" t="s">
        <v>433</v>
      </c>
      <c r="B408" t="s">
        <v>434</v>
      </c>
      <c r="C408" t="s">
        <v>25</v>
      </c>
      <c r="D408" t="s">
        <v>30</v>
      </c>
      <c r="E408" t="s">
        <v>27</v>
      </c>
      <c r="F408" s="3">
        <v>6529</v>
      </c>
      <c r="G408" t="s">
        <v>28</v>
      </c>
      <c r="H408" t="s">
        <v>29</v>
      </c>
    </row>
    <row r="409" spans="1:8" x14ac:dyDescent="0.25">
      <c r="A409" t="s">
        <v>435</v>
      </c>
      <c r="B409" t="s">
        <v>436</v>
      </c>
      <c r="C409" t="s">
        <v>25</v>
      </c>
      <c r="D409" t="s">
        <v>26</v>
      </c>
      <c r="E409" t="s">
        <v>27</v>
      </c>
      <c r="F409" s="3">
        <v>24033</v>
      </c>
      <c r="G409" t="s">
        <v>28</v>
      </c>
      <c r="H409" t="s">
        <v>29</v>
      </c>
    </row>
    <row r="410" spans="1:8" x14ac:dyDescent="0.25">
      <c r="A410" t="s">
        <v>435</v>
      </c>
      <c r="B410" t="s">
        <v>436</v>
      </c>
      <c r="C410" t="s">
        <v>25</v>
      </c>
      <c r="D410" t="s">
        <v>30</v>
      </c>
      <c r="E410" t="s">
        <v>27</v>
      </c>
      <c r="F410" s="3">
        <v>13580</v>
      </c>
      <c r="G410" t="s">
        <v>28</v>
      </c>
      <c r="H410" t="s">
        <v>29</v>
      </c>
    </row>
    <row r="411" spans="1:8" x14ac:dyDescent="0.25">
      <c r="A411" t="s">
        <v>437</v>
      </c>
      <c r="B411" t="s">
        <v>438</v>
      </c>
      <c r="C411" t="s">
        <v>25</v>
      </c>
      <c r="D411" t="s">
        <v>26</v>
      </c>
      <c r="E411" t="s">
        <v>27</v>
      </c>
      <c r="F411" s="3">
        <v>18873</v>
      </c>
      <c r="G411" t="s">
        <v>28</v>
      </c>
      <c r="H411" t="s">
        <v>29</v>
      </c>
    </row>
    <row r="412" spans="1:8" x14ac:dyDescent="0.25">
      <c r="A412" t="s">
        <v>437</v>
      </c>
      <c r="B412" t="s">
        <v>438</v>
      </c>
      <c r="C412" t="s">
        <v>25</v>
      </c>
      <c r="D412" t="s">
        <v>30</v>
      </c>
      <c r="E412" t="s">
        <v>27</v>
      </c>
      <c r="F412" s="3">
        <v>11049</v>
      </c>
      <c r="G412" t="s">
        <v>28</v>
      </c>
      <c r="H412" t="s">
        <v>29</v>
      </c>
    </row>
    <row r="413" spans="1:8" x14ac:dyDescent="0.25">
      <c r="A413" t="s">
        <v>439</v>
      </c>
      <c r="B413" t="s">
        <v>440</v>
      </c>
      <c r="C413" t="s">
        <v>25</v>
      </c>
      <c r="D413" t="s">
        <v>26</v>
      </c>
      <c r="E413" t="s">
        <v>27</v>
      </c>
      <c r="F413" s="3">
        <v>14975</v>
      </c>
      <c r="G413" t="s">
        <v>28</v>
      </c>
      <c r="H413" t="s">
        <v>29</v>
      </c>
    </row>
    <row r="414" spans="1:8" x14ac:dyDescent="0.25">
      <c r="A414" t="s">
        <v>439</v>
      </c>
      <c r="B414" t="s">
        <v>440</v>
      </c>
      <c r="C414" t="s">
        <v>25</v>
      </c>
      <c r="D414" t="s">
        <v>30</v>
      </c>
      <c r="E414" t="s">
        <v>27</v>
      </c>
      <c r="F414" s="3">
        <v>8688</v>
      </c>
      <c r="G414" t="s">
        <v>28</v>
      </c>
      <c r="H414" t="s">
        <v>29</v>
      </c>
    </row>
    <row r="415" spans="1:8" x14ac:dyDescent="0.25">
      <c r="A415" t="s">
        <v>441</v>
      </c>
      <c r="B415" t="s">
        <v>442</v>
      </c>
      <c r="C415" t="s">
        <v>25</v>
      </c>
      <c r="D415" t="s">
        <v>26</v>
      </c>
      <c r="E415" t="s">
        <v>27</v>
      </c>
      <c r="F415" s="3">
        <v>19369</v>
      </c>
      <c r="G415" t="s">
        <v>28</v>
      </c>
      <c r="H415" t="s">
        <v>29</v>
      </c>
    </row>
    <row r="416" spans="1:8" x14ac:dyDescent="0.25">
      <c r="A416" t="s">
        <v>441</v>
      </c>
      <c r="B416" t="s">
        <v>442</v>
      </c>
      <c r="C416" t="s">
        <v>25</v>
      </c>
      <c r="D416" t="s">
        <v>30</v>
      </c>
      <c r="E416" t="s">
        <v>27</v>
      </c>
      <c r="F416" s="3">
        <v>10164</v>
      </c>
      <c r="G416" t="s">
        <v>28</v>
      </c>
      <c r="H416" t="s">
        <v>29</v>
      </c>
    </row>
    <row r="417" spans="1:8" x14ac:dyDescent="0.25">
      <c r="A417" t="s">
        <v>443</v>
      </c>
      <c r="B417" t="s">
        <v>444</v>
      </c>
      <c r="C417" t="s">
        <v>25</v>
      </c>
      <c r="D417" t="s">
        <v>26</v>
      </c>
      <c r="E417" t="s">
        <v>27</v>
      </c>
      <c r="F417" s="3">
        <v>12516</v>
      </c>
      <c r="G417" t="s">
        <v>28</v>
      </c>
      <c r="H417" t="s">
        <v>29</v>
      </c>
    </row>
    <row r="418" spans="1:8" x14ac:dyDescent="0.25">
      <c r="A418" t="s">
        <v>443</v>
      </c>
      <c r="B418" t="s">
        <v>444</v>
      </c>
      <c r="C418" t="s">
        <v>25</v>
      </c>
      <c r="D418" t="s">
        <v>30</v>
      </c>
      <c r="E418" t="s">
        <v>27</v>
      </c>
      <c r="F418" s="3">
        <v>6282</v>
      </c>
      <c r="G418" t="s">
        <v>28</v>
      </c>
      <c r="H418" t="s">
        <v>29</v>
      </c>
    </row>
    <row r="419" spans="1:8" x14ac:dyDescent="0.25">
      <c r="A419" t="s">
        <v>445</v>
      </c>
      <c r="B419" t="s">
        <v>446</v>
      </c>
      <c r="C419" t="s">
        <v>25</v>
      </c>
      <c r="D419" t="s">
        <v>26</v>
      </c>
      <c r="E419" t="s">
        <v>27</v>
      </c>
      <c r="F419" s="3">
        <v>35896</v>
      </c>
      <c r="G419" t="s">
        <v>28</v>
      </c>
      <c r="H419" t="s">
        <v>29</v>
      </c>
    </row>
    <row r="420" spans="1:8" x14ac:dyDescent="0.25">
      <c r="A420" t="s">
        <v>445</v>
      </c>
      <c r="B420" t="s">
        <v>446</v>
      </c>
      <c r="C420" t="s">
        <v>25</v>
      </c>
      <c r="D420" t="s">
        <v>30</v>
      </c>
      <c r="E420" t="s">
        <v>27</v>
      </c>
      <c r="F420" s="3">
        <v>19601</v>
      </c>
      <c r="G420" t="s">
        <v>28</v>
      </c>
      <c r="H420" t="s">
        <v>29</v>
      </c>
    </row>
    <row r="421" spans="1:8" x14ac:dyDescent="0.25">
      <c r="A421" t="s">
        <v>447</v>
      </c>
      <c r="B421" t="s">
        <v>331</v>
      </c>
      <c r="C421" t="s">
        <v>25</v>
      </c>
      <c r="D421" t="s">
        <v>26</v>
      </c>
      <c r="E421" t="s">
        <v>27</v>
      </c>
      <c r="F421" s="3">
        <v>19975</v>
      </c>
      <c r="G421" t="s">
        <v>28</v>
      </c>
      <c r="H421" t="s">
        <v>29</v>
      </c>
    </row>
    <row r="422" spans="1:8" x14ac:dyDescent="0.25">
      <c r="A422" t="s">
        <v>447</v>
      </c>
      <c r="B422" t="s">
        <v>331</v>
      </c>
      <c r="C422" t="s">
        <v>25</v>
      </c>
      <c r="D422" t="s">
        <v>30</v>
      </c>
      <c r="E422" t="s">
        <v>27</v>
      </c>
      <c r="F422" s="3">
        <v>10683</v>
      </c>
      <c r="G422" t="s">
        <v>28</v>
      </c>
      <c r="H422" t="s">
        <v>29</v>
      </c>
    </row>
    <row r="423" spans="1:8" x14ac:dyDescent="0.25">
      <c r="A423" t="s">
        <v>448</v>
      </c>
      <c r="B423" t="s">
        <v>449</v>
      </c>
      <c r="C423" t="s">
        <v>25</v>
      </c>
      <c r="D423" t="s">
        <v>26</v>
      </c>
      <c r="E423" t="s">
        <v>27</v>
      </c>
      <c r="F423" s="3">
        <v>25524</v>
      </c>
      <c r="G423" t="s">
        <v>28</v>
      </c>
      <c r="H423" t="s">
        <v>29</v>
      </c>
    </row>
    <row r="424" spans="1:8" x14ac:dyDescent="0.25">
      <c r="A424" t="s">
        <v>448</v>
      </c>
      <c r="B424" t="s">
        <v>449</v>
      </c>
      <c r="C424" t="s">
        <v>25</v>
      </c>
      <c r="D424" t="s">
        <v>30</v>
      </c>
      <c r="E424" t="s">
        <v>27</v>
      </c>
      <c r="F424" s="3">
        <v>12135</v>
      </c>
      <c r="G424" t="s">
        <v>28</v>
      </c>
      <c r="H424" t="s">
        <v>29</v>
      </c>
    </row>
    <row r="425" spans="1:8" x14ac:dyDescent="0.25">
      <c r="A425" t="s">
        <v>450</v>
      </c>
      <c r="B425" t="s">
        <v>451</v>
      </c>
      <c r="C425" t="s">
        <v>25</v>
      </c>
      <c r="D425" t="s">
        <v>26</v>
      </c>
      <c r="E425" t="s">
        <v>27</v>
      </c>
      <c r="F425" s="3">
        <v>18262</v>
      </c>
      <c r="G425" t="s">
        <v>28</v>
      </c>
      <c r="H425" t="s">
        <v>29</v>
      </c>
    </row>
    <row r="426" spans="1:8" x14ac:dyDescent="0.25">
      <c r="A426" t="s">
        <v>450</v>
      </c>
      <c r="B426" t="s">
        <v>451</v>
      </c>
      <c r="C426" t="s">
        <v>25</v>
      </c>
      <c r="D426" t="s">
        <v>30</v>
      </c>
      <c r="E426" t="s">
        <v>27</v>
      </c>
      <c r="F426" s="3">
        <v>9777</v>
      </c>
      <c r="G426" t="s">
        <v>28</v>
      </c>
      <c r="H426" t="s">
        <v>29</v>
      </c>
    </row>
    <row r="427" spans="1:8" x14ac:dyDescent="0.25">
      <c r="A427" t="s">
        <v>452</v>
      </c>
      <c r="B427" t="s">
        <v>453</v>
      </c>
      <c r="C427" t="s">
        <v>25</v>
      </c>
      <c r="D427" t="s">
        <v>26</v>
      </c>
      <c r="E427" t="s">
        <v>27</v>
      </c>
      <c r="F427" s="3">
        <v>32353</v>
      </c>
      <c r="G427" t="s">
        <v>28</v>
      </c>
      <c r="H427" t="s">
        <v>29</v>
      </c>
    </row>
    <row r="428" spans="1:8" x14ac:dyDescent="0.25">
      <c r="A428" t="s">
        <v>452</v>
      </c>
      <c r="B428" t="s">
        <v>453</v>
      </c>
      <c r="C428" t="s">
        <v>25</v>
      </c>
      <c r="D428" t="s">
        <v>30</v>
      </c>
      <c r="E428" t="s">
        <v>27</v>
      </c>
      <c r="F428" s="3">
        <v>15424</v>
      </c>
      <c r="G428" t="s">
        <v>28</v>
      </c>
      <c r="H428" t="s">
        <v>29</v>
      </c>
    </row>
    <row r="429" spans="1:8" x14ac:dyDescent="0.25">
      <c r="A429" t="s">
        <v>454</v>
      </c>
      <c r="B429" t="s">
        <v>455</v>
      </c>
      <c r="C429" t="s">
        <v>25</v>
      </c>
      <c r="D429" t="s">
        <v>26</v>
      </c>
      <c r="E429" t="s">
        <v>27</v>
      </c>
      <c r="F429" s="3">
        <v>26526</v>
      </c>
      <c r="G429" t="s">
        <v>28</v>
      </c>
      <c r="H429" t="s">
        <v>29</v>
      </c>
    </row>
    <row r="430" spans="1:8" x14ac:dyDescent="0.25">
      <c r="A430" t="s">
        <v>454</v>
      </c>
      <c r="B430" t="s">
        <v>455</v>
      </c>
      <c r="C430" t="s">
        <v>25</v>
      </c>
      <c r="D430" t="s">
        <v>30</v>
      </c>
      <c r="E430" t="s">
        <v>27</v>
      </c>
      <c r="F430" s="3">
        <v>12648</v>
      </c>
      <c r="G430" t="s">
        <v>28</v>
      </c>
      <c r="H430" t="s">
        <v>29</v>
      </c>
    </row>
    <row r="431" spans="1:8" x14ac:dyDescent="0.25">
      <c r="A431" t="s">
        <v>456</v>
      </c>
      <c r="B431" t="s">
        <v>457</v>
      </c>
      <c r="C431" t="s">
        <v>25</v>
      </c>
      <c r="D431" t="s">
        <v>26</v>
      </c>
      <c r="E431" t="s">
        <v>27</v>
      </c>
      <c r="F431" s="3">
        <v>36191</v>
      </c>
      <c r="G431" t="s">
        <v>28</v>
      </c>
      <c r="H431" t="s">
        <v>29</v>
      </c>
    </row>
    <row r="432" spans="1:8" x14ac:dyDescent="0.25">
      <c r="A432" t="s">
        <v>456</v>
      </c>
      <c r="B432" t="s">
        <v>457</v>
      </c>
      <c r="C432" t="s">
        <v>25</v>
      </c>
      <c r="D432" t="s">
        <v>30</v>
      </c>
      <c r="E432" t="s">
        <v>27</v>
      </c>
      <c r="F432" s="3">
        <v>17062</v>
      </c>
      <c r="G432" t="s">
        <v>28</v>
      </c>
      <c r="H432" t="s">
        <v>29</v>
      </c>
    </row>
    <row r="433" spans="1:8" x14ac:dyDescent="0.25">
      <c r="A433" t="s">
        <v>458</v>
      </c>
      <c r="B433" t="s">
        <v>459</v>
      </c>
      <c r="C433" t="s">
        <v>25</v>
      </c>
      <c r="D433" t="s">
        <v>26</v>
      </c>
      <c r="E433" t="s">
        <v>27</v>
      </c>
      <c r="F433" s="3">
        <v>11980</v>
      </c>
      <c r="G433" t="s">
        <v>28</v>
      </c>
      <c r="H433" t="s">
        <v>29</v>
      </c>
    </row>
    <row r="434" spans="1:8" x14ac:dyDescent="0.25">
      <c r="A434" t="s">
        <v>458</v>
      </c>
      <c r="B434" t="s">
        <v>459</v>
      </c>
      <c r="C434" t="s">
        <v>25</v>
      </c>
      <c r="D434" t="s">
        <v>30</v>
      </c>
      <c r="E434" t="s">
        <v>27</v>
      </c>
      <c r="F434" s="3">
        <v>7041</v>
      </c>
      <c r="G434" t="s">
        <v>28</v>
      </c>
      <c r="H434" t="s">
        <v>29</v>
      </c>
    </row>
    <row r="435" spans="1:8" x14ac:dyDescent="0.25">
      <c r="A435" t="s">
        <v>460</v>
      </c>
      <c r="B435" t="s">
        <v>461</v>
      </c>
      <c r="C435" t="s">
        <v>25</v>
      </c>
      <c r="D435" t="s">
        <v>26</v>
      </c>
      <c r="E435" t="s">
        <v>27</v>
      </c>
      <c r="F435" s="3">
        <v>39683</v>
      </c>
      <c r="G435" t="s">
        <v>28</v>
      </c>
      <c r="H435" t="s">
        <v>29</v>
      </c>
    </row>
    <row r="436" spans="1:8" x14ac:dyDescent="0.25">
      <c r="A436" t="s">
        <v>460</v>
      </c>
      <c r="B436" t="s">
        <v>461</v>
      </c>
      <c r="C436" t="s">
        <v>25</v>
      </c>
      <c r="D436" t="s">
        <v>30</v>
      </c>
      <c r="E436" t="s">
        <v>27</v>
      </c>
      <c r="F436" s="3">
        <v>19096</v>
      </c>
      <c r="G436" t="s">
        <v>28</v>
      </c>
      <c r="H436" t="s">
        <v>29</v>
      </c>
    </row>
    <row r="437" spans="1:8" x14ac:dyDescent="0.25">
      <c r="A437" t="s">
        <v>462</v>
      </c>
      <c r="B437" t="s">
        <v>463</v>
      </c>
      <c r="C437" t="s">
        <v>25</v>
      </c>
      <c r="D437" t="s">
        <v>26</v>
      </c>
      <c r="E437" t="s">
        <v>27</v>
      </c>
      <c r="F437" s="3">
        <v>26752</v>
      </c>
      <c r="G437" t="s">
        <v>28</v>
      </c>
      <c r="H437" t="s">
        <v>29</v>
      </c>
    </row>
    <row r="438" spans="1:8" x14ac:dyDescent="0.25">
      <c r="A438" t="s">
        <v>462</v>
      </c>
      <c r="B438" t="s">
        <v>463</v>
      </c>
      <c r="C438" t="s">
        <v>25</v>
      </c>
      <c r="D438" t="s">
        <v>30</v>
      </c>
      <c r="E438" t="s">
        <v>27</v>
      </c>
      <c r="F438" s="3">
        <v>12146</v>
      </c>
      <c r="G438" t="s">
        <v>28</v>
      </c>
      <c r="H438" t="s">
        <v>29</v>
      </c>
    </row>
    <row r="439" spans="1:8" x14ac:dyDescent="0.25">
      <c r="A439" t="s">
        <v>464</v>
      </c>
      <c r="B439" t="s">
        <v>465</v>
      </c>
      <c r="C439" t="s">
        <v>25</v>
      </c>
      <c r="D439" t="s">
        <v>26</v>
      </c>
      <c r="E439" t="s">
        <v>27</v>
      </c>
      <c r="F439" s="3">
        <v>29610</v>
      </c>
      <c r="G439" t="s">
        <v>28</v>
      </c>
      <c r="H439" t="s">
        <v>29</v>
      </c>
    </row>
    <row r="440" spans="1:8" x14ac:dyDescent="0.25">
      <c r="A440" t="s">
        <v>464</v>
      </c>
      <c r="B440" t="s">
        <v>465</v>
      </c>
      <c r="C440" t="s">
        <v>25</v>
      </c>
      <c r="D440" t="s">
        <v>30</v>
      </c>
      <c r="E440" t="s">
        <v>27</v>
      </c>
      <c r="F440" s="3">
        <v>15344</v>
      </c>
      <c r="G440" t="s">
        <v>28</v>
      </c>
      <c r="H440" t="s">
        <v>29</v>
      </c>
    </row>
    <row r="441" spans="1:8" x14ac:dyDescent="0.25">
      <c r="A441" t="s">
        <v>466</v>
      </c>
      <c r="B441" t="s">
        <v>467</v>
      </c>
      <c r="C441" t="s">
        <v>25</v>
      </c>
      <c r="D441" t="s">
        <v>26</v>
      </c>
      <c r="E441" t="s">
        <v>27</v>
      </c>
      <c r="F441" s="3">
        <v>20967</v>
      </c>
      <c r="G441" t="s">
        <v>28</v>
      </c>
      <c r="H441" t="s">
        <v>29</v>
      </c>
    </row>
    <row r="442" spans="1:8" x14ac:dyDescent="0.25">
      <c r="A442" t="s">
        <v>466</v>
      </c>
      <c r="B442" t="s">
        <v>467</v>
      </c>
      <c r="C442" t="s">
        <v>25</v>
      </c>
      <c r="D442" t="s">
        <v>30</v>
      </c>
      <c r="E442" t="s">
        <v>27</v>
      </c>
      <c r="F442" s="3">
        <v>9986</v>
      </c>
      <c r="G442" t="s">
        <v>28</v>
      </c>
      <c r="H442" t="s">
        <v>29</v>
      </c>
    </row>
    <row r="443" spans="1:8" x14ac:dyDescent="0.25">
      <c r="A443" t="s">
        <v>468</v>
      </c>
      <c r="B443" t="s">
        <v>469</v>
      </c>
      <c r="C443" t="s">
        <v>25</v>
      </c>
      <c r="D443" t="s">
        <v>26</v>
      </c>
      <c r="E443" t="s">
        <v>27</v>
      </c>
      <c r="F443" s="3">
        <v>25405</v>
      </c>
      <c r="G443" t="s">
        <v>28</v>
      </c>
      <c r="H443" t="s">
        <v>29</v>
      </c>
    </row>
    <row r="444" spans="1:8" x14ac:dyDescent="0.25">
      <c r="A444" t="s">
        <v>468</v>
      </c>
      <c r="B444" t="s">
        <v>469</v>
      </c>
      <c r="C444" t="s">
        <v>25</v>
      </c>
      <c r="D444" t="s">
        <v>30</v>
      </c>
      <c r="E444" t="s">
        <v>27</v>
      </c>
      <c r="F444" s="3">
        <v>16789</v>
      </c>
      <c r="G444" t="s">
        <v>28</v>
      </c>
      <c r="H444" t="s">
        <v>29</v>
      </c>
    </row>
    <row r="445" spans="1:8" x14ac:dyDescent="0.25">
      <c r="A445" t="s">
        <v>470</v>
      </c>
      <c r="B445" t="s">
        <v>92</v>
      </c>
      <c r="C445" t="s">
        <v>25</v>
      </c>
      <c r="D445" t="s">
        <v>26</v>
      </c>
      <c r="E445" t="s">
        <v>27</v>
      </c>
      <c r="F445" s="3">
        <v>49738</v>
      </c>
      <c r="G445" t="s">
        <v>28</v>
      </c>
      <c r="H445" t="s">
        <v>29</v>
      </c>
    </row>
    <row r="446" spans="1:8" x14ac:dyDescent="0.25">
      <c r="A446" t="s">
        <v>470</v>
      </c>
      <c r="B446" t="s">
        <v>92</v>
      </c>
      <c r="C446" t="s">
        <v>25</v>
      </c>
      <c r="D446" t="s">
        <v>30</v>
      </c>
      <c r="E446" t="s">
        <v>27</v>
      </c>
      <c r="F446" s="3">
        <v>33633</v>
      </c>
      <c r="G446" t="s">
        <v>28</v>
      </c>
      <c r="H446" t="s">
        <v>29</v>
      </c>
    </row>
    <row r="447" spans="1:8" x14ac:dyDescent="0.25">
      <c r="A447" t="s">
        <v>471</v>
      </c>
      <c r="B447" t="s">
        <v>472</v>
      </c>
      <c r="C447" t="s">
        <v>25</v>
      </c>
      <c r="D447" t="s">
        <v>26</v>
      </c>
      <c r="E447" t="s">
        <v>27</v>
      </c>
      <c r="F447" s="3">
        <v>18383</v>
      </c>
      <c r="G447" t="s">
        <v>28</v>
      </c>
      <c r="H447" t="s">
        <v>29</v>
      </c>
    </row>
    <row r="448" spans="1:8" x14ac:dyDescent="0.25">
      <c r="A448" t="s">
        <v>471</v>
      </c>
      <c r="B448" t="s">
        <v>472</v>
      </c>
      <c r="C448" t="s">
        <v>25</v>
      </c>
      <c r="D448" t="s">
        <v>30</v>
      </c>
      <c r="E448" t="s">
        <v>27</v>
      </c>
      <c r="F448" s="3">
        <v>11390</v>
      </c>
      <c r="G448" t="s">
        <v>28</v>
      </c>
      <c r="H448" t="s">
        <v>29</v>
      </c>
    </row>
    <row r="449" spans="1:8" x14ac:dyDescent="0.25">
      <c r="A449" t="s">
        <v>473</v>
      </c>
      <c r="B449" t="s">
        <v>474</v>
      </c>
      <c r="C449" t="s">
        <v>25</v>
      </c>
      <c r="D449" t="s">
        <v>26</v>
      </c>
      <c r="E449" t="s">
        <v>27</v>
      </c>
      <c r="F449" s="3">
        <v>25278</v>
      </c>
      <c r="G449" t="s">
        <v>28</v>
      </c>
      <c r="H449" t="s">
        <v>29</v>
      </c>
    </row>
    <row r="450" spans="1:8" x14ac:dyDescent="0.25">
      <c r="A450" t="s">
        <v>473</v>
      </c>
      <c r="B450" t="s">
        <v>474</v>
      </c>
      <c r="C450" t="s">
        <v>25</v>
      </c>
      <c r="D450" t="s">
        <v>30</v>
      </c>
      <c r="E450" t="s">
        <v>27</v>
      </c>
      <c r="F450" s="3">
        <v>13629</v>
      </c>
      <c r="G450" t="s">
        <v>28</v>
      </c>
      <c r="H450" t="s">
        <v>29</v>
      </c>
    </row>
    <row r="451" spans="1:8" x14ac:dyDescent="0.25">
      <c r="A451" t="s">
        <v>475</v>
      </c>
      <c r="B451" t="s">
        <v>476</v>
      </c>
      <c r="C451" t="s">
        <v>25</v>
      </c>
      <c r="D451" t="s">
        <v>26</v>
      </c>
      <c r="E451" t="s">
        <v>27</v>
      </c>
      <c r="F451" s="3">
        <v>37457</v>
      </c>
      <c r="G451" t="s">
        <v>28</v>
      </c>
      <c r="H451" t="s">
        <v>29</v>
      </c>
    </row>
    <row r="452" spans="1:8" x14ac:dyDescent="0.25">
      <c r="A452" t="s">
        <v>475</v>
      </c>
      <c r="B452" t="s">
        <v>476</v>
      </c>
      <c r="C452" t="s">
        <v>25</v>
      </c>
      <c r="D452" t="s">
        <v>30</v>
      </c>
      <c r="E452" t="s">
        <v>27</v>
      </c>
      <c r="F452" s="3">
        <v>16421</v>
      </c>
      <c r="G452" t="s">
        <v>28</v>
      </c>
      <c r="H452" t="s">
        <v>29</v>
      </c>
    </row>
    <row r="453" spans="1:8" x14ac:dyDescent="0.25">
      <c r="A453" t="s">
        <v>477</v>
      </c>
      <c r="B453" t="s">
        <v>478</v>
      </c>
      <c r="C453" t="s">
        <v>25</v>
      </c>
      <c r="D453" t="s">
        <v>26</v>
      </c>
      <c r="E453" t="s">
        <v>27</v>
      </c>
      <c r="F453" s="3">
        <v>45571</v>
      </c>
      <c r="G453" t="s">
        <v>28</v>
      </c>
      <c r="H453" t="s">
        <v>29</v>
      </c>
    </row>
    <row r="454" spans="1:8" x14ac:dyDescent="0.25">
      <c r="A454" t="s">
        <v>477</v>
      </c>
      <c r="B454" t="s">
        <v>478</v>
      </c>
      <c r="C454" t="s">
        <v>25</v>
      </c>
      <c r="D454" t="s">
        <v>30</v>
      </c>
      <c r="E454" t="s">
        <v>27</v>
      </c>
      <c r="F454" s="3">
        <v>23447</v>
      </c>
      <c r="G454" t="s">
        <v>28</v>
      </c>
      <c r="H454" t="s">
        <v>29</v>
      </c>
    </row>
    <row r="455" spans="1:8" x14ac:dyDescent="0.25">
      <c r="A455" t="s">
        <v>479</v>
      </c>
      <c r="B455" t="s">
        <v>480</v>
      </c>
      <c r="C455" t="s">
        <v>25</v>
      </c>
      <c r="D455" t="s">
        <v>26</v>
      </c>
      <c r="E455" t="s">
        <v>27</v>
      </c>
      <c r="F455" s="3">
        <v>28721</v>
      </c>
      <c r="G455" t="s">
        <v>28</v>
      </c>
      <c r="H455" t="s">
        <v>29</v>
      </c>
    </row>
    <row r="456" spans="1:8" x14ac:dyDescent="0.25">
      <c r="A456" t="s">
        <v>479</v>
      </c>
      <c r="B456" t="s">
        <v>480</v>
      </c>
      <c r="C456" t="s">
        <v>25</v>
      </c>
      <c r="D456" t="s">
        <v>30</v>
      </c>
      <c r="E456" t="s">
        <v>27</v>
      </c>
      <c r="F456" s="3">
        <v>14418</v>
      </c>
      <c r="G456" t="s">
        <v>28</v>
      </c>
      <c r="H456" t="s">
        <v>29</v>
      </c>
    </row>
    <row r="457" spans="1:8" x14ac:dyDescent="0.25">
      <c r="A457" t="s">
        <v>481</v>
      </c>
      <c r="B457" t="s">
        <v>482</v>
      </c>
      <c r="C457" t="s">
        <v>25</v>
      </c>
      <c r="D457" t="s">
        <v>26</v>
      </c>
      <c r="E457" t="s">
        <v>27</v>
      </c>
      <c r="F457" s="3">
        <v>43301</v>
      </c>
      <c r="G457" t="s">
        <v>28</v>
      </c>
      <c r="H457" t="s">
        <v>29</v>
      </c>
    </row>
    <row r="458" spans="1:8" x14ac:dyDescent="0.25">
      <c r="A458" t="s">
        <v>481</v>
      </c>
      <c r="B458" t="s">
        <v>482</v>
      </c>
      <c r="C458" t="s">
        <v>25</v>
      </c>
      <c r="D458" t="s">
        <v>30</v>
      </c>
      <c r="E458" t="s">
        <v>27</v>
      </c>
      <c r="F458" s="3">
        <v>22358</v>
      </c>
      <c r="G458" t="s">
        <v>28</v>
      </c>
      <c r="H458" t="s">
        <v>29</v>
      </c>
    </row>
    <row r="459" spans="1:8" x14ac:dyDescent="0.25">
      <c r="A459" t="s">
        <v>483</v>
      </c>
      <c r="B459" t="s">
        <v>484</v>
      </c>
      <c r="C459" t="s">
        <v>25</v>
      </c>
      <c r="D459" t="s">
        <v>26</v>
      </c>
      <c r="E459" t="s">
        <v>27</v>
      </c>
      <c r="F459" s="3">
        <v>20009</v>
      </c>
      <c r="G459" t="s">
        <v>28</v>
      </c>
      <c r="H459" t="s">
        <v>29</v>
      </c>
    </row>
    <row r="460" spans="1:8" x14ac:dyDescent="0.25">
      <c r="A460" t="s">
        <v>483</v>
      </c>
      <c r="B460" t="s">
        <v>484</v>
      </c>
      <c r="C460" t="s">
        <v>25</v>
      </c>
      <c r="D460" t="s">
        <v>30</v>
      </c>
      <c r="E460" t="s">
        <v>27</v>
      </c>
      <c r="F460" s="3">
        <v>11612</v>
      </c>
      <c r="G460" t="s">
        <v>28</v>
      </c>
      <c r="H460" t="s">
        <v>29</v>
      </c>
    </row>
    <row r="461" spans="1:8" x14ac:dyDescent="0.25">
      <c r="A461" t="s">
        <v>485</v>
      </c>
      <c r="B461" t="s">
        <v>486</v>
      </c>
      <c r="C461" t="s">
        <v>25</v>
      </c>
      <c r="D461" t="s">
        <v>26</v>
      </c>
      <c r="E461" t="s">
        <v>27</v>
      </c>
      <c r="F461" s="3">
        <v>25686</v>
      </c>
      <c r="G461" t="s">
        <v>28</v>
      </c>
      <c r="H461" t="s">
        <v>29</v>
      </c>
    </row>
    <row r="462" spans="1:8" x14ac:dyDescent="0.25">
      <c r="A462" t="s">
        <v>485</v>
      </c>
      <c r="B462" t="s">
        <v>486</v>
      </c>
      <c r="C462" t="s">
        <v>25</v>
      </c>
      <c r="D462" t="s">
        <v>30</v>
      </c>
      <c r="E462" t="s">
        <v>27</v>
      </c>
      <c r="F462" s="3">
        <v>18595</v>
      </c>
      <c r="G462" t="s">
        <v>28</v>
      </c>
      <c r="H462" t="s">
        <v>29</v>
      </c>
    </row>
    <row r="463" spans="1:8" x14ac:dyDescent="0.25">
      <c r="A463" t="s">
        <v>487</v>
      </c>
      <c r="B463" t="s">
        <v>488</v>
      </c>
      <c r="C463" t="s">
        <v>25</v>
      </c>
      <c r="D463" t="s">
        <v>26</v>
      </c>
      <c r="E463" t="s">
        <v>27</v>
      </c>
      <c r="F463" s="3">
        <v>21983</v>
      </c>
      <c r="G463" t="s">
        <v>28</v>
      </c>
      <c r="H463" t="s">
        <v>29</v>
      </c>
    </row>
    <row r="464" spans="1:8" x14ac:dyDescent="0.25">
      <c r="A464" t="s">
        <v>487</v>
      </c>
      <c r="B464" t="s">
        <v>488</v>
      </c>
      <c r="C464" t="s">
        <v>25</v>
      </c>
      <c r="D464" t="s">
        <v>30</v>
      </c>
      <c r="E464" t="s">
        <v>27</v>
      </c>
      <c r="F464" s="3">
        <v>13550</v>
      </c>
      <c r="G464" t="s">
        <v>28</v>
      </c>
      <c r="H464" t="s">
        <v>29</v>
      </c>
    </row>
    <row r="465" spans="1:8" x14ac:dyDescent="0.25">
      <c r="A465" t="s">
        <v>489</v>
      </c>
      <c r="B465" t="s">
        <v>490</v>
      </c>
      <c r="C465" t="s">
        <v>25</v>
      </c>
      <c r="D465" t="s">
        <v>26</v>
      </c>
      <c r="E465" t="s">
        <v>27</v>
      </c>
      <c r="F465" s="3">
        <v>22297</v>
      </c>
      <c r="G465" t="s">
        <v>28</v>
      </c>
      <c r="H465" t="s">
        <v>29</v>
      </c>
    </row>
    <row r="466" spans="1:8" x14ac:dyDescent="0.25">
      <c r="A466" t="s">
        <v>489</v>
      </c>
      <c r="B466" t="s">
        <v>490</v>
      </c>
      <c r="C466" t="s">
        <v>25</v>
      </c>
      <c r="D466" t="s">
        <v>30</v>
      </c>
      <c r="E466" t="s">
        <v>27</v>
      </c>
      <c r="F466" s="3">
        <v>10552</v>
      </c>
      <c r="G466" t="s">
        <v>28</v>
      </c>
      <c r="H466" t="s">
        <v>29</v>
      </c>
    </row>
    <row r="467" spans="1:8" x14ac:dyDescent="0.25">
      <c r="A467" t="s">
        <v>491</v>
      </c>
      <c r="B467" t="s">
        <v>492</v>
      </c>
      <c r="C467" t="s">
        <v>25</v>
      </c>
      <c r="D467" t="s">
        <v>26</v>
      </c>
      <c r="E467" t="s">
        <v>27</v>
      </c>
      <c r="F467" s="3">
        <v>27497</v>
      </c>
      <c r="G467" t="s">
        <v>28</v>
      </c>
      <c r="H467" t="s">
        <v>29</v>
      </c>
    </row>
    <row r="468" spans="1:8" x14ac:dyDescent="0.25">
      <c r="A468" t="s">
        <v>491</v>
      </c>
      <c r="B468" t="s">
        <v>492</v>
      </c>
      <c r="C468" t="s">
        <v>25</v>
      </c>
      <c r="D468" t="s">
        <v>30</v>
      </c>
      <c r="E468" t="s">
        <v>27</v>
      </c>
      <c r="F468" s="3">
        <v>15121</v>
      </c>
      <c r="G468" t="s">
        <v>28</v>
      </c>
      <c r="H468" t="s">
        <v>29</v>
      </c>
    </row>
    <row r="469" spans="1:8" x14ac:dyDescent="0.25">
      <c r="A469" t="s">
        <v>493</v>
      </c>
      <c r="B469" t="s">
        <v>130</v>
      </c>
      <c r="C469" t="s">
        <v>25</v>
      </c>
      <c r="D469" t="s">
        <v>26</v>
      </c>
      <c r="E469" t="s">
        <v>27</v>
      </c>
      <c r="F469" s="3">
        <v>20378</v>
      </c>
      <c r="G469" t="s">
        <v>28</v>
      </c>
      <c r="H469" t="s">
        <v>29</v>
      </c>
    </row>
    <row r="470" spans="1:8" x14ac:dyDescent="0.25">
      <c r="A470" t="s">
        <v>493</v>
      </c>
      <c r="B470" t="s">
        <v>130</v>
      </c>
      <c r="C470" t="s">
        <v>25</v>
      </c>
      <c r="D470" t="s">
        <v>30</v>
      </c>
      <c r="E470" t="s">
        <v>27</v>
      </c>
      <c r="F470" s="3">
        <v>9552</v>
      </c>
      <c r="G470" t="s">
        <v>28</v>
      </c>
      <c r="H470" t="s">
        <v>29</v>
      </c>
    </row>
    <row r="471" spans="1:8" x14ac:dyDescent="0.25">
      <c r="A471" t="s">
        <v>494</v>
      </c>
      <c r="B471" t="s">
        <v>495</v>
      </c>
      <c r="C471" t="s">
        <v>25</v>
      </c>
      <c r="D471" t="s">
        <v>26</v>
      </c>
      <c r="E471" t="s">
        <v>27</v>
      </c>
      <c r="F471" s="3">
        <v>31700</v>
      </c>
      <c r="G471" t="s">
        <v>28</v>
      </c>
      <c r="H471" t="s">
        <v>29</v>
      </c>
    </row>
    <row r="472" spans="1:8" x14ac:dyDescent="0.25">
      <c r="A472" t="s">
        <v>494</v>
      </c>
      <c r="B472" t="s">
        <v>495</v>
      </c>
      <c r="C472" t="s">
        <v>25</v>
      </c>
      <c r="D472" t="s">
        <v>30</v>
      </c>
      <c r="E472" t="s">
        <v>27</v>
      </c>
      <c r="F472" s="3">
        <v>13220</v>
      </c>
      <c r="G472" t="s">
        <v>28</v>
      </c>
      <c r="H472" t="s">
        <v>29</v>
      </c>
    </row>
    <row r="473" spans="1:8" x14ac:dyDescent="0.25">
      <c r="A473" t="s">
        <v>496</v>
      </c>
      <c r="B473" t="s">
        <v>497</v>
      </c>
      <c r="C473" t="s">
        <v>25</v>
      </c>
      <c r="D473" t="s">
        <v>26</v>
      </c>
      <c r="E473" t="s">
        <v>27</v>
      </c>
      <c r="F473" s="3">
        <v>20033</v>
      </c>
      <c r="G473" t="s">
        <v>28</v>
      </c>
      <c r="H473" t="s">
        <v>29</v>
      </c>
    </row>
    <row r="474" spans="1:8" x14ac:dyDescent="0.25">
      <c r="A474" t="s">
        <v>496</v>
      </c>
      <c r="B474" t="s">
        <v>497</v>
      </c>
      <c r="C474" t="s">
        <v>25</v>
      </c>
      <c r="D474" t="s">
        <v>30</v>
      </c>
      <c r="E474" t="s">
        <v>27</v>
      </c>
      <c r="F474" s="3">
        <v>11643</v>
      </c>
      <c r="G474" t="s">
        <v>28</v>
      </c>
      <c r="H474" t="s">
        <v>29</v>
      </c>
    </row>
    <row r="475" spans="1:8" x14ac:dyDescent="0.25">
      <c r="A475" t="s">
        <v>498</v>
      </c>
      <c r="B475" t="s">
        <v>499</v>
      </c>
      <c r="C475" t="s">
        <v>25</v>
      </c>
      <c r="D475" t="s">
        <v>26</v>
      </c>
      <c r="E475" t="s">
        <v>27</v>
      </c>
      <c r="F475" s="3">
        <v>12686</v>
      </c>
      <c r="G475" t="s">
        <v>28</v>
      </c>
      <c r="H475" t="s">
        <v>29</v>
      </c>
    </row>
    <row r="476" spans="1:8" x14ac:dyDescent="0.25">
      <c r="A476" t="s">
        <v>498</v>
      </c>
      <c r="B476" t="s">
        <v>499</v>
      </c>
      <c r="C476" t="s">
        <v>25</v>
      </c>
      <c r="D476" t="s">
        <v>30</v>
      </c>
      <c r="E476" t="s">
        <v>27</v>
      </c>
      <c r="F476" s="3">
        <v>7564</v>
      </c>
      <c r="G476" t="s">
        <v>28</v>
      </c>
      <c r="H476" t="s">
        <v>29</v>
      </c>
    </row>
    <row r="477" spans="1:8" x14ac:dyDescent="0.25">
      <c r="A477" t="s">
        <v>500</v>
      </c>
      <c r="B477" t="s">
        <v>501</v>
      </c>
      <c r="C477" t="s">
        <v>25</v>
      </c>
      <c r="D477" t="s">
        <v>26</v>
      </c>
      <c r="E477" t="s">
        <v>27</v>
      </c>
      <c r="F477" s="3">
        <v>29432</v>
      </c>
      <c r="G477" t="s">
        <v>28</v>
      </c>
      <c r="H477" t="s">
        <v>29</v>
      </c>
    </row>
    <row r="478" spans="1:8" x14ac:dyDescent="0.25">
      <c r="A478" t="s">
        <v>500</v>
      </c>
      <c r="B478" t="s">
        <v>501</v>
      </c>
      <c r="C478" t="s">
        <v>25</v>
      </c>
      <c r="D478" t="s">
        <v>30</v>
      </c>
      <c r="E478" t="s">
        <v>27</v>
      </c>
      <c r="F478" s="3">
        <v>13595</v>
      </c>
      <c r="G478" t="s">
        <v>28</v>
      </c>
      <c r="H478" t="s">
        <v>29</v>
      </c>
    </row>
    <row r="479" spans="1:8" x14ac:dyDescent="0.25">
      <c r="A479" t="s">
        <v>502</v>
      </c>
      <c r="B479" t="s">
        <v>503</v>
      </c>
      <c r="C479" t="s">
        <v>25</v>
      </c>
      <c r="D479" t="s">
        <v>26</v>
      </c>
      <c r="E479" t="s">
        <v>27</v>
      </c>
      <c r="F479" s="3">
        <v>22057</v>
      </c>
      <c r="G479" t="s">
        <v>28</v>
      </c>
      <c r="H479" t="s">
        <v>29</v>
      </c>
    </row>
    <row r="480" spans="1:8" x14ac:dyDescent="0.25">
      <c r="A480" t="s">
        <v>502</v>
      </c>
      <c r="B480" t="s">
        <v>503</v>
      </c>
      <c r="C480" t="s">
        <v>25</v>
      </c>
      <c r="D480" t="s">
        <v>30</v>
      </c>
      <c r="E480" t="s">
        <v>27</v>
      </c>
      <c r="F480" s="3">
        <v>11283</v>
      </c>
      <c r="G480" t="s">
        <v>28</v>
      </c>
      <c r="H480" t="s">
        <v>29</v>
      </c>
    </row>
    <row r="481" spans="1:8" x14ac:dyDescent="0.25">
      <c r="A481" t="s">
        <v>504</v>
      </c>
      <c r="B481" t="s">
        <v>505</v>
      </c>
      <c r="C481" t="s">
        <v>25</v>
      </c>
      <c r="D481" t="s">
        <v>26</v>
      </c>
      <c r="E481" t="s">
        <v>27</v>
      </c>
      <c r="F481" s="3">
        <v>18737</v>
      </c>
      <c r="G481" t="s">
        <v>28</v>
      </c>
      <c r="H481" t="s">
        <v>29</v>
      </c>
    </row>
    <row r="482" spans="1:8" x14ac:dyDescent="0.25">
      <c r="A482" t="s">
        <v>504</v>
      </c>
      <c r="B482" t="s">
        <v>505</v>
      </c>
      <c r="C482" t="s">
        <v>25</v>
      </c>
      <c r="D482" t="s">
        <v>30</v>
      </c>
      <c r="E482" t="s">
        <v>27</v>
      </c>
      <c r="F482" s="3">
        <v>9731</v>
      </c>
      <c r="G482" t="s">
        <v>28</v>
      </c>
      <c r="H482" t="s">
        <v>29</v>
      </c>
    </row>
    <row r="483" spans="1:8" x14ac:dyDescent="0.25">
      <c r="A483" t="s">
        <v>506</v>
      </c>
      <c r="B483" t="s">
        <v>507</v>
      </c>
      <c r="C483" t="s">
        <v>25</v>
      </c>
      <c r="D483" t="s">
        <v>26</v>
      </c>
      <c r="E483" t="s">
        <v>27</v>
      </c>
      <c r="F483" s="3">
        <v>18270</v>
      </c>
      <c r="G483" t="s">
        <v>28</v>
      </c>
      <c r="H483" t="s">
        <v>29</v>
      </c>
    </row>
    <row r="484" spans="1:8" x14ac:dyDescent="0.25">
      <c r="A484" t="s">
        <v>506</v>
      </c>
      <c r="B484" t="s">
        <v>507</v>
      </c>
      <c r="C484" t="s">
        <v>25</v>
      </c>
      <c r="D484" t="s">
        <v>30</v>
      </c>
      <c r="E484" t="s">
        <v>27</v>
      </c>
      <c r="F484" s="3">
        <v>11144</v>
      </c>
      <c r="G484" t="s">
        <v>28</v>
      </c>
      <c r="H484" t="s">
        <v>29</v>
      </c>
    </row>
    <row r="485" spans="1:8" x14ac:dyDescent="0.25">
      <c r="A485" t="s">
        <v>508</v>
      </c>
      <c r="B485" t="s">
        <v>509</v>
      </c>
      <c r="C485" t="s">
        <v>25</v>
      </c>
      <c r="D485" t="s">
        <v>26</v>
      </c>
      <c r="E485" t="s">
        <v>27</v>
      </c>
      <c r="F485" s="3">
        <v>18749</v>
      </c>
      <c r="G485" t="s">
        <v>28</v>
      </c>
      <c r="H485" t="s">
        <v>29</v>
      </c>
    </row>
    <row r="486" spans="1:8" x14ac:dyDescent="0.25">
      <c r="A486" t="s">
        <v>508</v>
      </c>
      <c r="B486" t="s">
        <v>509</v>
      </c>
      <c r="C486" t="s">
        <v>25</v>
      </c>
      <c r="D486" t="s">
        <v>30</v>
      </c>
      <c r="E486" t="s">
        <v>27</v>
      </c>
      <c r="F486" s="3">
        <v>9921</v>
      </c>
      <c r="G486" t="s">
        <v>28</v>
      </c>
      <c r="H486" t="s">
        <v>29</v>
      </c>
    </row>
    <row r="487" spans="1:8" x14ac:dyDescent="0.25">
      <c r="A487" t="s">
        <v>510</v>
      </c>
      <c r="B487" t="s">
        <v>511</v>
      </c>
      <c r="C487" t="s">
        <v>25</v>
      </c>
      <c r="D487" t="s">
        <v>26</v>
      </c>
      <c r="E487" t="s">
        <v>27</v>
      </c>
      <c r="F487" s="3">
        <v>31286</v>
      </c>
      <c r="G487" t="s">
        <v>28</v>
      </c>
      <c r="H487" t="s">
        <v>29</v>
      </c>
    </row>
    <row r="488" spans="1:8" x14ac:dyDescent="0.25">
      <c r="A488" t="s">
        <v>510</v>
      </c>
      <c r="B488" t="s">
        <v>511</v>
      </c>
      <c r="C488" t="s">
        <v>25</v>
      </c>
      <c r="D488" t="s">
        <v>30</v>
      </c>
      <c r="E488" t="s">
        <v>27</v>
      </c>
      <c r="F488" s="3">
        <v>17486</v>
      </c>
      <c r="G488" t="s">
        <v>28</v>
      </c>
      <c r="H488" t="s">
        <v>29</v>
      </c>
    </row>
    <row r="489" spans="1:8" x14ac:dyDescent="0.25">
      <c r="A489" t="s">
        <v>512</v>
      </c>
      <c r="B489" t="s">
        <v>513</v>
      </c>
      <c r="C489" t="s">
        <v>25</v>
      </c>
      <c r="D489" t="s">
        <v>26</v>
      </c>
      <c r="E489" t="s">
        <v>27</v>
      </c>
      <c r="F489" s="3">
        <v>40508</v>
      </c>
      <c r="G489" t="s">
        <v>28</v>
      </c>
      <c r="H489" t="s">
        <v>29</v>
      </c>
    </row>
    <row r="490" spans="1:8" x14ac:dyDescent="0.25">
      <c r="A490" t="s">
        <v>512</v>
      </c>
      <c r="B490" t="s">
        <v>513</v>
      </c>
      <c r="C490" t="s">
        <v>25</v>
      </c>
      <c r="D490" t="s">
        <v>30</v>
      </c>
      <c r="E490" t="s">
        <v>27</v>
      </c>
      <c r="F490" s="3">
        <v>23782</v>
      </c>
      <c r="G490" t="s">
        <v>28</v>
      </c>
      <c r="H490" t="s">
        <v>29</v>
      </c>
    </row>
    <row r="491" spans="1:8" x14ac:dyDescent="0.25">
      <c r="A491" t="s">
        <v>514</v>
      </c>
      <c r="B491" t="s">
        <v>515</v>
      </c>
      <c r="C491" t="s">
        <v>25</v>
      </c>
      <c r="D491" t="s">
        <v>26</v>
      </c>
      <c r="E491" t="s">
        <v>27</v>
      </c>
      <c r="F491" s="3">
        <v>25798</v>
      </c>
      <c r="G491" t="s">
        <v>28</v>
      </c>
      <c r="H491" t="s">
        <v>29</v>
      </c>
    </row>
    <row r="492" spans="1:8" x14ac:dyDescent="0.25">
      <c r="A492" t="s">
        <v>514</v>
      </c>
      <c r="B492" t="s">
        <v>515</v>
      </c>
      <c r="C492" t="s">
        <v>25</v>
      </c>
      <c r="D492" t="s">
        <v>30</v>
      </c>
      <c r="E492" t="s">
        <v>27</v>
      </c>
      <c r="F492" s="3">
        <v>12880</v>
      </c>
      <c r="G492" t="s">
        <v>28</v>
      </c>
      <c r="H492" t="s">
        <v>29</v>
      </c>
    </row>
    <row r="493" spans="1:8" x14ac:dyDescent="0.25">
      <c r="A493" t="s">
        <v>516</v>
      </c>
      <c r="B493" t="s">
        <v>517</v>
      </c>
      <c r="C493" t="s">
        <v>25</v>
      </c>
      <c r="D493" t="s">
        <v>26</v>
      </c>
      <c r="E493" t="s">
        <v>27</v>
      </c>
      <c r="F493" s="3">
        <v>18685</v>
      </c>
      <c r="G493" t="s">
        <v>28</v>
      </c>
      <c r="H493" t="s">
        <v>29</v>
      </c>
    </row>
    <row r="494" spans="1:8" x14ac:dyDescent="0.25">
      <c r="A494" t="s">
        <v>516</v>
      </c>
      <c r="B494" t="s">
        <v>517</v>
      </c>
      <c r="C494" t="s">
        <v>25</v>
      </c>
      <c r="D494" t="s">
        <v>30</v>
      </c>
      <c r="E494" t="s">
        <v>27</v>
      </c>
      <c r="F494" s="3">
        <v>12306</v>
      </c>
      <c r="G494" t="s">
        <v>28</v>
      </c>
      <c r="H494" t="s">
        <v>29</v>
      </c>
    </row>
    <row r="495" spans="1:8" x14ac:dyDescent="0.25">
      <c r="A495" t="s">
        <v>518</v>
      </c>
      <c r="B495" t="s">
        <v>519</v>
      </c>
      <c r="C495" t="s">
        <v>25</v>
      </c>
      <c r="D495" t="s">
        <v>26</v>
      </c>
      <c r="E495" t="s">
        <v>27</v>
      </c>
      <c r="F495" s="3">
        <v>23490</v>
      </c>
      <c r="G495" t="s">
        <v>28</v>
      </c>
      <c r="H495" t="s">
        <v>29</v>
      </c>
    </row>
    <row r="496" spans="1:8" x14ac:dyDescent="0.25">
      <c r="A496" t="s">
        <v>518</v>
      </c>
      <c r="B496" t="s">
        <v>519</v>
      </c>
      <c r="C496" t="s">
        <v>25</v>
      </c>
      <c r="D496" t="s">
        <v>30</v>
      </c>
      <c r="E496" t="s">
        <v>27</v>
      </c>
      <c r="F496" s="3">
        <v>10462</v>
      </c>
      <c r="G496" t="s">
        <v>28</v>
      </c>
      <c r="H496" t="s">
        <v>29</v>
      </c>
    </row>
    <row r="497" spans="1:8" x14ac:dyDescent="0.25">
      <c r="A497" t="s">
        <v>520</v>
      </c>
      <c r="B497" t="s">
        <v>521</v>
      </c>
      <c r="C497" t="s">
        <v>25</v>
      </c>
      <c r="D497" t="s">
        <v>26</v>
      </c>
      <c r="E497" t="s">
        <v>27</v>
      </c>
      <c r="F497" s="3">
        <v>129815</v>
      </c>
      <c r="G497" t="s">
        <v>28</v>
      </c>
      <c r="H497" t="s">
        <v>29</v>
      </c>
    </row>
    <row r="498" spans="1:8" x14ac:dyDescent="0.25">
      <c r="A498" t="s">
        <v>520</v>
      </c>
      <c r="B498" t="s">
        <v>521</v>
      </c>
      <c r="C498" t="s">
        <v>25</v>
      </c>
      <c r="D498" t="s">
        <v>30</v>
      </c>
      <c r="E498" t="s">
        <v>27</v>
      </c>
      <c r="F498" s="3">
        <v>64294</v>
      </c>
      <c r="G498" t="s">
        <v>28</v>
      </c>
      <c r="H498" t="s">
        <v>29</v>
      </c>
    </row>
    <row r="499" spans="1:8" x14ac:dyDescent="0.25">
      <c r="A499" t="s">
        <v>522</v>
      </c>
      <c r="B499" t="s">
        <v>523</v>
      </c>
      <c r="C499" t="s">
        <v>25</v>
      </c>
      <c r="D499" t="s">
        <v>26</v>
      </c>
      <c r="E499" t="s">
        <v>27</v>
      </c>
      <c r="F499" s="3">
        <v>35670</v>
      </c>
      <c r="G499" t="s">
        <v>28</v>
      </c>
      <c r="H499" t="s">
        <v>29</v>
      </c>
    </row>
    <row r="500" spans="1:8" x14ac:dyDescent="0.25">
      <c r="A500" t="s">
        <v>522</v>
      </c>
      <c r="B500" t="s">
        <v>523</v>
      </c>
      <c r="C500" t="s">
        <v>25</v>
      </c>
      <c r="D500" t="s">
        <v>30</v>
      </c>
      <c r="E500" t="s">
        <v>27</v>
      </c>
      <c r="F500" s="3">
        <v>16015</v>
      </c>
      <c r="G500" t="s">
        <v>28</v>
      </c>
      <c r="H500" t="s">
        <v>29</v>
      </c>
    </row>
    <row r="501" spans="1:8" x14ac:dyDescent="0.25">
      <c r="A501" t="s">
        <v>524</v>
      </c>
      <c r="B501" t="s">
        <v>525</v>
      </c>
      <c r="C501" t="s">
        <v>25</v>
      </c>
      <c r="D501" t="s">
        <v>26</v>
      </c>
      <c r="E501" t="s">
        <v>27</v>
      </c>
      <c r="F501" s="3">
        <v>19864</v>
      </c>
      <c r="G501" t="s">
        <v>28</v>
      </c>
      <c r="H501" t="s">
        <v>29</v>
      </c>
    </row>
    <row r="502" spans="1:8" x14ac:dyDescent="0.25">
      <c r="A502" t="s">
        <v>524</v>
      </c>
      <c r="B502" t="s">
        <v>525</v>
      </c>
      <c r="C502" t="s">
        <v>25</v>
      </c>
      <c r="D502" t="s">
        <v>30</v>
      </c>
      <c r="E502" t="s">
        <v>27</v>
      </c>
      <c r="F502" s="3">
        <v>9517</v>
      </c>
      <c r="G502" t="s">
        <v>28</v>
      </c>
      <c r="H502" t="s">
        <v>29</v>
      </c>
    </row>
    <row r="503" spans="1:8" x14ac:dyDescent="0.25">
      <c r="A503" t="s">
        <v>526</v>
      </c>
      <c r="B503" t="s">
        <v>527</v>
      </c>
      <c r="C503" t="s">
        <v>25</v>
      </c>
      <c r="D503" t="s">
        <v>26</v>
      </c>
      <c r="E503" t="s">
        <v>27</v>
      </c>
      <c r="F503" s="3">
        <v>18991</v>
      </c>
      <c r="G503" t="s">
        <v>28</v>
      </c>
      <c r="H503" t="s">
        <v>29</v>
      </c>
    </row>
    <row r="504" spans="1:8" x14ac:dyDescent="0.25">
      <c r="A504" t="s">
        <v>526</v>
      </c>
      <c r="B504" t="s">
        <v>527</v>
      </c>
      <c r="C504" t="s">
        <v>25</v>
      </c>
      <c r="D504" t="s">
        <v>30</v>
      </c>
      <c r="E504" t="s">
        <v>27</v>
      </c>
      <c r="F504" s="3">
        <v>9675</v>
      </c>
      <c r="G504" t="s">
        <v>28</v>
      </c>
      <c r="H504" t="s">
        <v>29</v>
      </c>
    </row>
    <row r="505" spans="1:8" x14ac:dyDescent="0.25">
      <c r="A505" t="s">
        <v>528</v>
      </c>
      <c r="B505" t="s">
        <v>529</v>
      </c>
      <c r="C505" t="s">
        <v>25</v>
      </c>
      <c r="D505" t="s">
        <v>26</v>
      </c>
      <c r="E505" t="s">
        <v>27</v>
      </c>
      <c r="F505" s="3">
        <v>218501</v>
      </c>
      <c r="G505" t="s">
        <v>28</v>
      </c>
      <c r="H505" t="s">
        <v>29</v>
      </c>
    </row>
    <row r="506" spans="1:8" x14ac:dyDescent="0.25">
      <c r="A506" t="s">
        <v>528</v>
      </c>
      <c r="B506" t="s">
        <v>529</v>
      </c>
      <c r="C506" t="s">
        <v>25</v>
      </c>
      <c r="D506" t="s">
        <v>30</v>
      </c>
      <c r="E506" t="s">
        <v>27</v>
      </c>
      <c r="F506" s="3">
        <v>98574</v>
      </c>
      <c r="G506" t="s">
        <v>28</v>
      </c>
      <c r="H506" t="s">
        <v>29</v>
      </c>
    </row>
    <row r="507" spans="1:8" x14ac:dyDescent="0.25">
      <c r="A507" t="s">
        <v>530</v>
      </c>
      <c r="B507" t="s">
        <v>531</v>
      </c>
      <c r="C507" t="s">
        <v>25</v>
      </c>
      <c r="D507" t="s">
        <v>26</v>
      </c>
      <c r="E507" t="s">
        <v>27</v>
      </c>
      <c r="F507" s="3">
        <v>13332</v>
      </c>
      <c r="G507" t="s">
        <v>28</v>
      </c>
      <c r="H507" t="s">
        <v>29</v>
      </c>
    </row>
    <row r="508" spans="1:8" x14ac:dyDescent="0.25">
      <c r="A508" t="s">
        <v>530</v>
      </c>
      <c r="B508" t="s">
        <v>531</v>
      </c>
      <c r="C508" t="s">
        <v>25</v>
      </c>
      <c r="D508" t="s">
        <v>30</v>
      </c>
      <c r="E508" t="s">
        <v>27</v>
      </c>
      <c r="F508" s="3">
        <v>6806</v>
      </c>
      <c r="G508" t="s">
        <v>28</v>
      </c>
      <c r="H508" t="s">
        <v>29</v>
      </c>
    </row>
    <row r="509" spans="1:8" x14ac:dyDescent="0.25">
      <c r="A509" t="s">
        <v>532</v>
      </c>
      <c r="B509" t="s">
        <v>533</v>
      </c>
      <c r="C509" t="s">
        <v>25</v>
      </c>
      <c r="D509" t="s">
        <v>26</v>
      </c>
      <c r="E509" t="s">
        <v>27</v>
      </c>
      <c r="F509" s="3">
        <v>22289</v>
      </c>
      <c r="G509" t="s">
        <v>28</v>
      </c>
      <c r="H509" t="s">
        <v>29</v>
      </c>
    </row>
    <row r="510" spans="1:8" x14ac:dyDescent="0.25">
      <c r="A510" t="s">
        <v>532</v>
      </c>
      <c r="B510" t="s">
        <v>533</v>
      </c>
      <c r="C510" t="s">
        <v>25</v>
      </c>
      <c r="D510" t="s">
        <v>30</v>
      </c>
      <c r="E510" t="s">
        <v>27</v>
      </c>
      <c r="F510" s="3">
        <v>12575</v>
      </c>
      <c r="G510" t="s">
        <v>28</v>
      </c>
      <c r="H510" t="s">
        <v>29</v>
      </c>
    </row>
    <row r="511" spans="1:8" x14ac:dyDescent="0.25">
      <c r="A511" t="s">
        <v>534</v>
      </c>
      <c r="B511" t="s">
        <v>535</v>
      </c>
      <c r="C511" t="s">
        <v>25</v>
      </c>
      <c r="D511" t="s">
        <v>26</v>
      </c>
      <c r="E511" t="s">
        <v>27</v>
      </c>
      <c r="F511" s="3">
        <v>18184</v>
      </c>
      <c r="G511" t="s">
        <v>28</v>
      </c>
      <c r="H511" t="s">
        <v>29</v>
      </c>
    </row>
    <row r="512" spans="1:8" x14ac:dyDescent="0.25">
      <c r="A512" t="s">
        <v>534</v>
      </c>
      <c r="B512" t="s">
        <v>535</v>
      </c>
      <c r="C512" t="s">
        <v>25</v>
      </c>
      <c r="D512" t="s">
        <v>30</v>
      </c>
      <c r="E512" t="s">
        <v>27</v>
      </c>
      <c r="F512" s="3">
        <v>11199</v>
      </c>
      <c r="G512" t="s">
        <v>28</v>
      </c>
      <c r="H512" t="s">
        <v>29</v>
      </c>
    </row>
    <row r="513" spans="1:8" x14ac:dyDescent="0.25">
      <c r="A513" t="s">
        <v>536</v>
      </c>
      <c r="B513" t="s">
        <v>537</v>
      </c>
      <c r="C513" t="s">
        <v>25</v>
      </c>
      <c r="D513" t="s">
        <v>26</v>
      </c>
      <c r="E513" t="s">
        <v>27</v>
      </c>
      <c r="F513" s="3">
        <v>16108</v>
      </c>
      <c r="G513" t="s">
        <v>28</v>
      </c>
      <c r="H513" t="s">
        <v>29</v>
      </c>
    </row>
    <row r="514" spans="1:8" x14ac:dyDescent="0.25">
      <c r="A514" t="s">
        <v>536</v>
      </c>
      <c r="B514" t="s">
        <v>537</v>
      </c>
      <c r="C514" t="s">
        <v>25</v>
      </c>
      <c r="D514" t="s">
        <v>30</v>
      </c>
      <c r="E514" t="s">
        <v>27</v>
      </c>
      <c r="F514" s="3">
        <v>10103</v>
      </c>
      <c r="G514" t="s">
        <v>28</v>
      </c>
      <c r="H514" t="s">
        <v>29</v>
      </c>
    </row>
    <row r="515" spans="1:8" x14ac:dyDescent="0.25">
      <c r="A515" t="s">
        <v>538</v>
      </c>
      <c r="B515" t="s">
        <v>539</v>
      </c>
      <c r="C515" t="s">
        <v>25</v>
      </c>
      <c r="D515" t="s">
        <v>26</v>
      </c>
      <c r="E515" t="s">
        <v>27</v>
      </c>
      <c r="F515" s="3">
        <v>27871</v>
      </c>
      <c r="G515" t="s">
        <v>28</v>
      </c>
      <c r="H515" t="s">
        <v>29</v>
      </c>
    </row>
    <row r="516" spans="1:8" x14ac:dyDescent="0.25">
      <c r="A516" t="s">
        <v>538</v>
      </c>
      <c r="B516" t="s">
        <v>539</v>
      </c>
      <c r="C516" t="s">
        <v>25</v>
      </c>
      <c r="D516" t="s">
        <v>30</v>
      </c>
      <c r="E516" t="s">
        <v>27</v>
      </c>
      <c r="F516" s="3">
        <v>15115</v>
      </c>
      <c r="G516" t="s">
        <v>28</v>
      </c>
      <c r="H516" t="s">
        <v>29</v>
      </c>
    </row>
    <row r="517" spans="1:8" x14ac:dyDescent="0.25">
      <c r="A517" t="s">
        <v>540</v>
      </c>
      <c r="B517" t="s">
        <v>541</v>
      </c>
      <c r="C517" t="s">
        <v>25</v>
      </c>
      <c r="D517" t="s">
        <v>26</v>
      </c>
      <c r="E517" t="s">
        <v>27</v>
      </c>
      <c r="F517" s="3">
        <v>16172</v>
      </c>
      <c r="G517" t="s">
        <v>28</v>
      </c>
      <c r="H517" t="s">
        <v>29</v>
      </c>
    </row>
    <row r="518" spans="1:8" x14ac:dyDescent="0.25">
      <c r="A518" t="s">
        <v>540</v>
      </c>
      <c r="B518" t="s">
        <v>541</v>
      </c>
      <c r="C518" t="s">
        <v>25</v>
      </c>
      <c r="D518" t="s">
        <v>30</v>
      </c>
      <c r="E518" t="s">
        <v>27</v>
      </c>
      <c r="F518" s="3">
        <v>7724</v>
      </c>
      <c r="G518" t="s">
        <v>28</v>
      </c>
      <c r="H518" t="s">
        <v>29</v>
      </c>
    </row>
    <row r="519" spans="1:8" x14ac:dyDescent="0.25">
      <c r="A519" t="s">
        <v>542</v>
      </c>
      <c r="B519" t="s">
        <v>543</v>
      </c>
      <c r="C519" t="s">
        <v>25</v>
      </c>
      <c r="D519" t="s">
        <v>26</v>
      </c>
      <c r="E519" t="s">
        <v>27</v>
      </c>
      <c r="F519" s="3">
        <v>17003</v>
      </c>
      <c r="G519" t="s">
        <v>28</v>
      </c>
      <c r="H519" t="s">
        <v>29</v>
      </c>
    </row>
    <row r="520" spans="1:8" x14ac:dyDescent="0.25">
      <c r="A520" t="s">
        <v>542</v>
      </c>
      <c r="B520" t="s">
        <v>543</v>
      </c>
      <c r="C520" t="s">
        <v>25</v>
      </c>
      <c r="D520" t="s">
        <v>30</v>
      </c>
      <c r="E520" t="s">
        <v>27</v>
      </c>
      <c r="F520" s="3">
        <v>9676</v>
      </c>
      <c r="G520" t="s">
        <v>28</v>
      </c>
      <c r="H520" t="s">
        <v>29</v>
      </c>
    </row>
    <row r="521" spans="1:8" x14ac:dyDescent="0.25">
      <c r="A521" t="s">
        <v>544</v>
      </c>
      <c r="B521" t="s">
        <v>545</v>
      </c>
      <c r="C521" t="s">
        <v>25</v>
      </c>
      <c r="D521" t="s">
        <v>26</v>
      </c>
      <c r="E521" t="s">
        <v>27</v>
      </c>
      <c r="F521" s="3">
        <v>22943</v>
      </c>
      <c r="G521" t="s">
        <v>28</v>
      </c>
      <c r="H521" t="s">
        <v>29</v>
      </c>
    </row>
    <row r="522" spans="1:8" x14ac:dyDescent="0.25">
      <c r="A522" t="s">
        <v>544</v>
      </c>
      <c r="B522" t="s">
        <v>545</v>
      </c>
      <c r="C522" t="s">
        <v>25</v>
      </c>
      <c r="D522" t="s">
        <v>30</v>
      </c>
      <c r="E522" t="s">
        <v>27</v>
      </c>
      <c r="F522" s="3">
        <v>12041</v>
      </c>
      <c r="G522" t="s">
        <v>28</v>
      </c>
      <c r="H522" t="s">
        <v>29</v>
      </c>
    </row>
    <row r="523" spans="1:8" x14ac:dyDescent="0.25">
      <c r="A523" t="s">
        <v>546</v>
      </c>
      <c r="B523" t="s">
        <v>547</v>
      </c>
      <c r="C523" t="s">
        <v>25</v>
      </c>
      <c r="D523" t="s">
        <v>26</v>
      </c>
      <c r="E523" t="s">
        <v>27</v>
      </c>
      <c r="F523" s="3">
        <v>13957</v>
      </c>
      <c r="G523" t="s">
        <v>28</v>
      </c>
      <c r="H523" t="s">
        <v>29</v>
      </c>
    </row>
    <row r="524" spans="1:8" x14ac:dyDescent="0.25">
      <c r="A524" t="s">
        <v>546</v>
      </c>
      <c r="B524" t="s">
        <v>547</v>
      </c>
      <c r="C524" t="s">
        <v>25</v>
      </c>
      <c r="D524" t="s">
        <v>30</v>
      </c>
      <c r="E524" t="s">
        <v>27</v>
      </c>
      <c r="F524" s="3">
        <v>6695</v>
      </c>
      <c r="G524" t="s">
        <v>28</v>
      </c>
      <c r="H524" t="s">
        <v>29</v>
      </c>
    </row>
    <row r="525" spans="1:8" x14ac:dyDescent="0.25">
      <c r="A525" t="s">
        <v>548</v>
      </c>
      <c r="B525" t="s">
        <v>549</v>
      </c>
      <c r="C525" t="s">
        <v>25</v>
      </c>
      <c r="D525" t="s">
        <v>26</v>
      </c>
      <c r="E525" t="s">
        <v>27</v>
      </c>
      <c r="F525" s="3">
        <v>16625</v>
      </c>
      <c r="G525" t="s">
        <v>28</v>
      </c>
      <c r="H525" t="s">
        <v>29</v>
      </c>
    </row>
    <row r="526" spans="1:8" x14ac:dyDescent="0.25">
      <c r="A526" t="s">
        <v>548</v>
      </c>
      <c r="B526" t="s">
        <v>549</v>
      </c>
      <c r="C526" t="s">
        <v>25</v>
      </c>
      <c r="D526" t="s">
        <v>30</v>
      </c>
      <c r="E526" t="s">
        <v>27</v>
      </c>
      <c r="F526" s="3">
        <v>12109</v>
      </c>
      <c r="G526" t="s">
        <v>28</v>
      </c>
      <c r="H526" t="s">
        <v>29</v>
      </c>
    </row>
    <row r="527" spans="1:8" x14ac:dyDescent="0.25">
      <c r="A527" t="s">
        <v>550</v>
      </c>
      <c r="B527" t="s">
        <v>551</v>
      </c>
      <c r="C527" t="s">
        <v>25</v>
      </c>
      <c r="D527" t="s">
        <v>26</v>
      </c>
      <c r="E527" t="s">
        <v>27</v>
      </c>
      <c r="F527" s="3">
        <v>14264</v>
      </c>
      <c r="G527" t="s">
        <v>28</v>
      </c>
      <c r="H527" t="s">
        <v>29</v>
      </c>
    </row>
    <row r="528" spans="1:8" x14ac:dyDescent="0.25">
      <c r="A528" t="s">
        <v>550</v>
      </c>
      <c r="B528" t="s">
        <v>551</v>
      </c>
      <c r="C528" t="s">
        <v>25</v>
      </c>
      <c r="D528" t="s">
        <v>30</v>
      </c>
      <c r="E528" t="s">
        <v>27</v>
      </c>
      <c r="F528" s="3">
        <v>8172</v>
      </c>
      <c r="G528" t="s">
        <v>28</v>
      </c>
      <c r="H528" t="s">
        <v>29</v>
      </c>
    </row>
    <row r="529" spans="1:8" x14ac:dyDescent="0.25">
      <c r="A529" t="s">
        <v>552</v>
      </c>
      <c r="B529" t="s">
        <v>553</v>
      </c>
      <c r="C529" t="s">
        <v>25</v>
      </c>
      <c r="D529" t="s">
        <v>26</v>
      </c>
      <c r="E529" t="s">
        <v>27</v>
      </c>
      <c r="F529" s="3">
        <v>15166</v>
      </c>
      <c r="G529" t="s">
        <v>28</v>
      </c>
      <c r="H529" t="s">
        <v>29</v>
      </c>
    </row>
    <row r="530" spans="1:8" x14ac:dyDescent="0.25">
      <c r="A530" t="s">
        <v>552</v>
      </c>
      <c r="B530" t="s">
        <v>553</v>
      </c>
      <c r="C530" t="s">
        <v>25</v>
      </c>
      <c r="D530" t="s">
        <v>30</v>
      </c>
      <c r="E530" t="s">
        <v>27</v>
      </c>
      <c r="F530" s="3">
        <v>8560</v>
      </c>
      <c r="G530" t="s">
        <v>28</v>
      </c>
      <c r="H530" t="s">
        <v>29</v>
      </c>
    </row>
    <row r="531" spans="1:8" x14ac:dyDescent="0.25">
      <c r="A531" t="s">
        <v>554</v>
      </c>
      <c r="B531" t="s">
        <v>555</v>
      </c>
      <c r="C531" t="s">
        <v>25</v>
      </c>
      <c r="D531" t="s">
        <v>26</v>
      </c>
      <c r="E531" t="s">
        <v>27</v>
      </c>
      <c r="F531" s="3">
        <v>11931</v>
      </c>
      <c r="G531" t="s">
        <v>28</v>
      </c>
      <c r="H531" t="s">
        <v>29</v>
      </c>
    </row>
    <row r="532" spans="1:8" x14ac:dyDescent="0.25">
      <c r="A532" t="s">
        <v>554</v>
      </c>
      <c r="B532" t="s">
        <v>555</v>
      </c>
      <c r="C532" t="s">
        <v>25</v>
      </c>
      <c r="D532" t="s">
        <v>30</v>
      </c>
      <c r="E532" t="s">
        <v>27</v>
      </c>
      <c r="F532" s="3">
        <v>6679</v>
      </c>
      <c r="G532" t="s">
        <v>28</v>
      </c>
      <c r="H532" t="s">
        <v>29</v>
      </c>
    </row>
    <row r="533" spans="1:8" x14ac:dyDescent="0.25">
      <c r="A533" t="s">
        <v>556</v>
      </c>
      <c r="B533" t="s">
        <v>557</v>
      </c>
      <c r="C533" t="s">
        <v>25</v>
      </c>
      <c r="D533" t="s">
        <v>26</v>
      </c>
      <c r="E533" t="s">
        <v>27</v>
      </c>
      <c r="F533" s="3">
        <v>124812</v>
      </c>
      <c r="G533" t="s">
        <v>28</v>
      </c>
      <c r="H533" t="s">
        <v>29</v>
      </c>
    </row>
    <row r="534" spans="1:8" x14ac:dyDescent="0.25">
      <c r="A534" t="s">
        <v>556</v>
      </c>
      <c r="B534" t="s">
        <v>557</v>
      </c>
      <c r="C534" t="s">
        <v>25</v>
      </c>
      <c r="D534" t="s">
        <v>30</v>
      </c>
      <c r="E534" t="s">
        <v>27</v>
      </c>
      <c r="F534" s="3">
        <v>55304</v>
      </c>
      <c r="G534" t="s">
        <v>28</v>
      </c>
      <c r="H534" t="s">
        <v>29</v>
      </c>
    </row>
    <row r="535" spans="1:8" x14ac:dyDescent="0.25">
      <c r="A535" t="s">
        <v>558</v>
      </c>
      <c r="B535" t="s">
        <v>559</v>
      </c>
      <c r="C535" t="s">
        <v>25</v>
      </c>
      <c r="D535" t="s">
        <v>26</v>
      </c>
      <c r="E535" t="s">
        <v>27</v>
      </c>
      <c r="F535" s="3">
        <v>27550</v>
      </c>
      <c r="G535" t="s">
        <v>28</v>
      </c>
      <c r="H535" t="s">
        <v>29</v>
      </c>
    </row>
    <row r="536" spans="1:8" x14ac:dyDescent="0.25">
      <c r="A536" t="s">
        <v>558</v>
      </c>
      <c r="B536" t="s">
        <v>559</v>
      </c>
      <c r="C536" t="s">
        <v>25</v>
      </c>
      <c r="D536" t="s">
        <v>30</v>
      </c>
      <c r="E536" t="s">
        <v>27</v>
      </c>
      <c r="F536" s="3">
        <v>14432</v>
      </c>
      <c r="G536" t="s">
        <v>28</v>
      </c>
      <c r="H536" t="s">
        <v>29</v>
      </c>
    </row>
    <row r="537" spans="1:8" x14ac:dyDescent="0.25">
      <c r="A537" t="s">
        <v>560</v>
      </c>
      <c r="B537" t="s">
        <v>561</v>
      </c>
      <c r="C537" t="s">
        <v>25</v>
      </c>
      <c r="D537" t="s">
        <v>26</v>
      </c>
      <c r="E537" t="s">
        <v>27</v>
      </c>
      <c r="F537" s="3">
        <v>17931</v>
      </c>
      <c r="G537" t="s">
        <v>28</v>
      </c>
      <c r="H537" t="s">
        <v>29</v>
      </c>
    </row>
    <row r="538" spans="1:8" x14ac:dyDescent="0.25">
      <c r="A538" t="s">
        <v>560</v>
      </c>
      <c r="B538" t="s">
        <v>561</v>
      </c>
      <c r="C538" t="s">
        <v>25</v>
      </c>
      <c r="D538" t="s">
        <v>30</v>
      </c>
      <c r="E538" t="s">
        <v>27</v>
      </c>
      <c r="F538" s="3">
        <v>10956</v>
      </c>
      <c r="G538" t="s">
        <v>28</v>
      </c>
      <c r="H538" t="s">
        <v>29</v>
      </c>
    </row>
    <row r="539" spans="1:8" x14ac:dyDescent="0.25">
      <c r="A539" t="s">
        <v>562</v>
      </c>
      <c r="B539" t="s">
        <v>563</v>
      </c>
      <c r="C539" t="s">
        <v>25</v>
      </c>
      <c r="D539" t="s">
        <v>26</v>
      </c>
      <c r="E539" t="s">
        <v>27</v>
      </c>
      <c r="F539" s="3">
        <v>28364</v>
      </c>
      <c r="G539" t="s">
        <v>28</v>
      </c>
      <c r="H539" t="s">
        <v>29</v>
      </c>
    </row>
    <row r="540" spans="1:8" x14ac:dyDescent="0.25">
      <c r="A540" t="s">
        <v>562</v>
      </c>
      <c r="B540" t="s">
        <v>563</v>
      </c>
      <c r="C540" t="s">
        <v>25</v>
      </c>
      <c r="D540" t="s">
        <v>30</v>
      </c>
      <c r="E540" t="s">
        <v>27</v>
      </c>
      <c r="F540" s="3">
        <v>15453</v>
      </c>
      <c r="G540" t="s">
        <v>28</v>
      </c>
      <c r="H540" t="s">
        <v>29</v>
      </c>
    </row>
    <row r="541" spans="1:8" x14ac:dyDescent="0.25">
      <c r="A541" t="s">
        <v>564</v>
      </c>
      <c r="B541" t="s">
        <v>565</v>
      </c>
      <c r="C541" t="s">
        <v>25</v>
      </c>
      <c r="D541" t="s">
        <v>26</v>
      </c>
      <c r="E541" t="s">
        <v>27</v>
      </c>
      <c r="F541" s="3">
        <v>15476</v>
      </c>
      <c r="G541" t="s">
        <v>28</v>
      </c>
      <c r="H541" t="s">
        <v>29</v>
      </c>
    </row>
    <row r="542" spans="1:8" x14ac:dyDescent="0.25">
      <c r="A542" t="s">
        <v>564</v>
      </c>
      <c r="B542" t="s">
        <v>565</v>
      </c>
      <c r="C542" t="s">
        <v>25</v>
      </c>
      <c r="D542" t="s">
        <v>30</v>
      </c>
      <c r="E542" t="s">
        <v>27</v>
      </c>
      <c r="F542" s="3">
        <v>8208</v>
      </c>
      <c r="G542" t="s">
        <v>28</v>
      </c>
      <c r="H542" t="s">
        <v>29</v>
      </c>
    </row>
    <row r="543" spans="1:8" x14ac:dyDescent="0.25">
      <c r="A543" t="s">
        <v>566</v>
      </c>
      <c r="B543" t="s">
        <v>567</v>
      </c>
      <c r="C543" t="s">
        <v>25</v>
      </c>
      <c r="D543" t="s">
        <v>26</v>
      </c>
      <c r="E543" t="s">
        <v>27</v>
      </c>
      <c r="F543" s="3">
        <v>23075</v>
      </c>
      <c r="G543" t="s">
        <v>28</v>
      </c>
      <c r="H543" t="s">
        <v>29</v>
      </c>
    </row>
    <row r="544" spans="1:8" x14ac:dyDescent="0.25">
      <c r="A544" t="s">
        <v>566</v>
      </c>
      <c r="B544" t="s">
        <v>567</v>
      </c>
      <c r="C544" t="s">
        <v>25</v>
      </c>
      <c r="D544" t="s">
        <v>30</v>
      </c>
      <c r="E544" t="s">
        <v>27</v>
      </c>
      <c r="F544" s="3">
        <v>12260</v>
      </c>
      <c r="G544" t="s">
        <v>28</v>
      </c>
      <c r="H544" t="s">
        <v>29</v>
      </c>
    </row>
    <row r="545" spans="1:8" x14ac:dyDescent="0.25">
      <c r="A545" t="s">
        <v>568</v>
      </c>
      <c r="B545" t="s">
        <v>569</v>
      </c>
      <c r="C545" t="s">
        <v>25</v>
      </c>
      <c r="D545" t="s">
        <v>26</v>
      </c>
      <c r="E545" t="s">
        <v>27</v>
      </c>
      <c r="F545" s="3">
        <v>35440</v>
      </c>
      <c r="G545" t="s">
        <v>28</v>
      </c>
      <c r="H545" t="s">
        <v>29</v>
      </c>
    </row>
    <row r="546" spans="1:8" x14ac:dyDescent="0.25">
      <c r="A546" t="s">
        <v>568</v>
      </c>
      <c r="B546" t="s">
        <v>569</v>
      </c>
      <c r="C546" t="s">
        <v>25</v>
      </c>
      <c r="D546" t="s">
        <v>30</v>
      </c>
      <c r="E546" t="s">
        <v>27</v>
      </c>
      <c r="F546" s="3">
        <v>20690</v>
      </c>
      <c r="G546" t="s">
        <v>28</v>
      </c>
      <c r="H546" t="s">
        <v>29</v>
      </c>
    </row>
    <row r="547" spans="1:8" x14ac:dyDescent="0.25">
      <c r="A547" t="s">
        <v>570</v>
      </c>
      <c r="B547" t="s">
        <v>571</v>
      </c>
      <c r="C547" t="s">
        <v>25</v>
      </c>
      <c r="D547" t="s">
        <v>26</v>
      </c>
      <c r="E547" t="s">
        <v>27</v>
      </c>
      <c r="F547" s="3">
        <v>11035</v>
      </c>
      <c r="G547" t="s">
        <v>28</v>
      </c>
      <c r="H547" t="s">
        <v>29</v>
      </c>
    </row>
    <row r="548" spans="1:8" x14ac:dyDescent="0.25">
      <c r="A548" t="s">
        <v>570</v>
      </c>
      <c r="B548" t="s">
        <v>571</v>
      </c>
      <c r="C548" t="s">
        <v>25</v>
      </c>
      <c r="D548" t="s">
        <v>30</v>
      </c>
      <c r="E548" t="s">
        <v>27</v>
      </c>
      <c r="F548" s="3">
        <v>6055</v>
      </c>
      <c r="G548" t="s">
        <v>28</v>
      </c>
      <c r="H548" t="s">
        <v>29</v>
      </c>
    </row>
    <row r="549" spans="1:8" x14ac:dyDescent="0.25">
      <c r="A549" t="s">
        <v>572</v>
      </c>
      <c r="B549" t="s">
        <v>573</v>
      </c>
      <c r="C549" t="s">
        <v>25</v>
      </c>
      <c r="D549" t="s">
        <v>26</v>
      </c>
      <c r="E549" t="s">
        <v>27</v>
      </c>
      <c r="F549" s="3">
        <v>18819</v>
      </c>
      <c r="G549" t="s">
        <v>28</v>
      </c>
      <c r="H549" t="s">
        <v>29</v>
      </c>
    </row>
    <row r="550" spans="1:8" x14ac:dyDescent="0.25">
      <c r="A550" t="s">
        <v>572</v>
      </c>
      <c r="B550" t="s">
        <v>573</v>
      </c>
      <c r="C550" t="s">
        <v>25</v>
      </c>
      <c r="D550" t="s">
        <v>30</v>
      </c>
      <c r="E550" t="s">
        <v>27</v>
      </c>
      <c r="F550" s="3">
        <v>18909</v>
      </c>
      <c r="G550" t="s">
        <v>28</v>
      </c>
      <c r="H550" t="s">
        <v>29</v>
      </c>
    </row>
    <row r="551" spans="1:8" x14ac:dyDescent="0.25">
      <c r="A551" t="s">
        <v>574</v>
      </c>
      <c r="B551" t="s">
        <v>575</v>
      </c>
      <c r="C551" t="s">
        <v>25</v>
      </c>
      <c r="D551" t="s">
        <v>26</v>
      </c>
      <c r="E551" t="s">
        <v>27</v>
      </c>
      <c r="F551" s="3">
        <v>16679</v>
      </c>
      <c r="G551" t="s">
        <v>28</v>
      </c>
      <c r="H551" t="s">
        <v>29</v>
      </c>
    </row>
    <row r="552" spans="1:8" x14ac:dyDescent="0.25">
      <c r="A552" t="s">
        <v>574</v>
      </c>
      <c r="B552" t="s">
        <v>575</v>
      </c>
      <c r="C552" t="s">
        <v>25</v>
      </c>
      <c r="D552" t="s">
        <v>30</v>
      </c>
      <c r="E552" t="s">
        <v>27</v>
      </c>
      <c r="F552" s="3">
        <v>8690</v>
      </c>
      <c r="G552" t="s">
        <v>28</v>
      </c>
      <c r="H552" t="s">
        <v>29</v>
      </c>
    </row>
    <row r="553" spans="1:8" x14ac:dyDescent="0.25">
      <c r="A553" t="s">
        <v>576</v>
      </c>
      <c r="B553" t="s">
        <v>577</v>
      </c>
      <c r="C553" t="s">
        <v>25</v>
      </c>
      <c r="D553" t="s">
        <v>26</v>
      </c>
      <c r="E553" t="s">
        <v>27</v>
      </c>
      <c r="F553" s="3">
        <v>19697</v>
      </c>
      <c r="G553" t="s">
        <v>28</v>
      </c>
      <c r="H553" t="s">
        <v>29</v>
      </c>
    </row>
    <row r="554" spans="1:8" x14ac:dyDescent="0.25">
      <c r="A554" t="s">
        <v>576</v>
      </c>
      <c r="B554" t="s">
        <v>577</v>
      </c>
      <c r="C554" t="s">
        <v>25</v>
      </c>
      <c r="D554" t="s">
        <v>30</v>
      </c>
      <c r="E554" t="s">
        <v>27</v>
      </c>
      <c r="F554" s="3">
        <v>10198</v>
      </c>
      <c r="G554" t="s">
        <v>28</v>
      </c>
      <c r="H554" t="s">
        <v>29</v>
      </c>
    </row>
    <row r="555" spans="1:8" x14ac:dyDescent="0.25">
      <c r="A555" t="s">
        <v>578</v>
      </c>
      <c r="B555" t="s">
        <v>579</v>
      </c>
      <c r="C555" t="s">
        <v>25</v>
      </c>
      <c r="D555" t="s">
        <v>26</v>
      </c>
      <c r="E555" t="s">
        <v>27</v>
      </c>
      <c r="F555" s="3">
        <v>11467</v>
      </c>
      <c r="G555" t="s">
        <v>28</v>
      </c>
      <c r="H555" t="s">
        <v>29</v>
      </c>
    </row>
    <row r="556" spans="1:8" x14ac:dyDescent="0.25">
      <c r="A556" t="s">
        <v>578</v>
      </c>
      <c r="B556" t="s">
        <v>579</v>
      </c>
      <c r="C556" t="s">
        <v>25</v>
      </c>
      <c r="D556" t="s">
        <v>30</v>
      </c>
      <c r="E556" t="s">
        <v>27</v>
      </c>
      <c r="F556" s="3">
        <v>7329</v>
      </c>
      <c r="G556" t="s">
        <v>28</v>
      </c>
      <c r="H556" t="s">
        <v>29</v>
      </c>
    </row>
    <row r="557" spans="1:8" x14ac:dyDescent="0.25">
      <c r="A557" t="s">
        <v>580</v>
      </c>
      <c r="B557" t="s">
        <v>581</v>
      </c>
      <c r="C557" t="s">
        <v>25</v>
      </c>
      <c r="D557" t="s">
        <v>26</v>
      </c>
      <c r="E557" t="s">
        <v>27</v>
      </c>
      <c r="F557" s="3">
        <v>18521</v>
      </c>
      <c r="G557" t="s">
        <v>28</v>
      </c>
      <c r="H557" t="s">
        <v>29</v>
      </c>
    </row>
    <row r="558" spans="1:8" x14ac:dyDescent="0.25">
      <c r="A558" t="s">
        <v>580</v>
      </c>
      <c r="B558" t="s">
        <v>581</v>
      </c>
      <c r="C558" t="s">
        <v>25</v>
      </c>
      <c r="D558" t="s">
        <v>30</v>
      </c>
      <c r="E558" t="s">
        <v>27</v>
      </c>
      <c r="F558" s="3">
        <v>9868</v>
      </c>
      <c r="G558" t="s">
        <v>28</v>
      </c>
      <c r="H558" t="s">
        <v>29</v>
      </c>
    </row>
    <row r="559" spans="1:8" x14ac:dyDescent="0.25">
      <c r="A559" t="s">
        <v>582</v>
      </c>
      <c r="B559" t="s">
        <v>583</v>
      </c>
      <c r="C559" t="s">
        <v>25</v>
      </c>
      <c r="D559" t="s">
        <v>26</v>
      </c>
      <c r="E559" t="s">
        <v>27</v>
      </c>
      <c r="F559" s="3">
        <v>14444</v>
      </c>
      <c r="G559" t="s">
        <v>28</v>
      </c>
      <c r="H559" t="s">
        <v>29</v>
      </c>
    </row>
    <row r="560" spans="1:8" x14ac:dyDescent="0.25">
      <c r="A560" t="s">
        <v>582</v>
      </c>
      <c r="B560" t="s">
        <v>583</v>
      </c>
      <c r="C560" t="s">
        <v>25</v>
      </c>
      <c r="D560" t="s">
        <v>30</v>
      </c>
      <c r="E560" t="s">
        <v>27</v>
      </c>
      <c r="F560" s="3">
        <v>8546</v>
      </c>
      <c r="G560" t="s">
        <v>28</v>
      </c>
      <c r="H560" t="s">
        <v>29</v>
      </c>
    </row>
    <row r="561" spans="1:8" x14ac:dyDescent="0.25">
      <c r="A561" t="s">
        <v>584</v>
      </c>
      <c r="B561" t="s">
        <v>585</v>
      </c>
      <c r="C561" t="s">
        <v>25</v>
      </c>
      <c r="D561" t="s">
        <v>26</v>
      </c>
      <c r="E561" t="s">
        <v>27</v>
      </c>
      <c r="F561" s="3">
        <v>27119</v>
      </c>
      <c r="G561" t="s">
        <v>28</v>
      </c>
      <c r="H561" t="s">
        <v>29</v>
      </c>
    </row>
    <row r="562" spans="1:8" x14ac:dyDescent="0.25">
      <c r="A562" t="s">
        <v>584</v>
      </c>
      <c r="B562" t="s">
        <v>585</v>
      </c>
      <c r="C562" t="s">
        <v>25</v>
      </c>
      <c r="D562" t="s">
        <v>30</v>
      </c>
      <c r="E562" t="s">
        <v>27</v>
      </c>
      <c r="F562" s="3">
        <v>16118</v>
      </c>
      <c r="G562" t="s">
        <v>28</v>
      </c>
      <c r="H562" t="s">
        <v>29</v>
      </c>
    </row>
    <row r="563" spans="1:8" x14ac:dyDescent="0.25">
      <c r="A563" t="s">
        <v>586</v>
      </c>
      <c r="B563" t="s">
        <v>587</v>
      </c>
      <c r="C563" t="s">
        <v>25</v>
      </c>
      <c r="D563" t="s">
        <v>26</v>
      </c>
      <c r="E563" t="s">
        <v>27</v>
      </c>
      <c r="F563" s="3">
        <v>12941</v>
      </c>
      <c r="G563" t="s">
        <v>28</v>
      </c>
      <c r="H563" t="s">
        <v>29</v>
      </c>
    </row>
    <row r="564" spans="1:8" x14ac:dyDescent="0.25">
      <c r="A564" t="s">
        <v>586</v>
      </c>
      <c r="B564" t="s">
        <v>587</v>
      </c>
      <c r="C564" t="s">
        <v>25</v>
      </c>
      <c r="D564" t="s">
        <v>30</v>
      </c>
      <c r="E564" t="s">
        <v>27</v>
      </c>
      <c r="F564" s="3">
        <v>8121</v>
      </c>
      <c r="G564" t="s">
        <v>28</v>
      </c>
      <c r="H564" t="s">
        <v>29</v>
      </c>
    </row>
    <row r="565" spans="1:8" x14ac:dyDescent="0.25">
      <c r="A565" t="s">
        <v>588</v>
      </c>
      <c r="B565" t="s">
        <v>589</v>
      </c>
      <c r="C565" t="s">
        <v>25</v>
      </c>
      <c r="D565" t="s">
        <v>26</v>
      </c>
      <c r="E565" t="s">
        <v>27</v>
      </c>
      <c r="F565" s="3">
        <v>28294</v>
      </c>
      <c r="G565" t="s">
        <v>28</v>
      </c>
      <c r="H565" t="s">
        <v>29</v>
      </c>
    </row>
    <row r="566" spans="1:8" x14ac:dyDescent="0.25">
      <c r="A566" t="s">
        <v>588</v>
      </c>
      <c r="B566" t="s">
        <v>589</v>
      </c>
      <c r="C566" t="s">
        <v>25</v>
      </c>
      <c r="D566" t="s">
        <v>30</v>
      </c>
      <c r="E566" t="s">
        <v>27</v>
      </c>
      <c r="F566" s="3">
        <v>11515</v>
      </c>
      <c r="G566" t="s">
        <v>28</v>
      </c>
      <c r="H566" t="s">
        <v>29</v>
      </c>
    </row>
    <row r="567" spans="1:8" x14ac:dyDescent="0.25">
      <c r="A567" t="s">
        <v>590</v>
      </c>
      <c r="B567" t="s">
        <v>591</v>
      </c>
      <c r="C567" t="s">
        <v>25</v>
      </c>
      <c r="D567" t="s">
        <v>26</v>
      </c>
      <c r="E567" t="s">
        <v>27</v>
      </c>
      <c r="F567" s="3">
        <v>23501</v>
      </c>
      <c r="G567" t="s">
        <v>28</v>
      </c>
      <c r="H567" t="s">
        <v>29</v>
      </c>
    </row>
    <row r="568" spans="1:8" x14ac:dyDescent="0.25">
      <c r="A568" t="s">
        <v>590</v>
      </c>
      <c r="B568" t="s">
        <v>591</v>
      </c>
      <c r="C568" t="s">
        <v>25</v>
      </c>
      <c r="D568" t="s">
        <v>30</v>
      </c>
      <c r="E568" t="s">
        <v>27</v>
      </c>
      <c r="F568" s="3">
        <v>14519</v>
      </c>
      <c r="G568" t="s">
        <v>28</v>
      </c>
      <c r="H568" t="s">
        <v>29</v>
      </c>
    </row>
    <row r="569" spans="1:8" x14ac:dyDescent="0.25">
      <c r="A569" t="s">
        <v>592</v>
      </c>
      <c r="B569" t="s">
        <v>593</v>
      </c>
      <c r="C569" t="s">
        <v>25</v>
      </c>
      <c r="D569" t="s">
        <v>26</v>
      </c>
      <c r="E569" t="s">
        <v>27</v>
      </c>
      <c r="F569" s="3">
        <v>13001</v>
      </c>
      <c r="G569" t="s">
        <v>28</v>
      </c>
      <c r="H569" t="s">
        <v>29</v>
      </c>
    </row>
    <row r="570" spans="1:8" x14ac:dyDescent="0.25">
      <c r="A570" t="s">
        <v>592</v>
      </c>
      <c r="B570" t="s">
        <v>593</v>
      </c>
      <c r="C570" t="s">
        <v>25</v>
      </c>
      <c r="D570" t="s">
        <v>30</v>
      </c>
      <c r="E570" t="s">
        <v>27</v>
      </c>
      <c r="F570" s="3">
        <v>6863</v>
      </c>
      <c r="G570" t="s">
        <v>28</v>
      </c>
      <c r="H570" t="s">
        <v>29</v>
      </c>
    </row>
    <row r="571" spans="1:8" x14ac:dyDescent="0.25">
      <c r="A571" t="s">
        <v>594</v>
      </c>
      <c r="B571" t="s">
        <v>595</v>
      </c>
      <c r="C571" t="s">
        <v>25</v>
      </c>
      <c r="D571" t="s">
        <v>26</v>
      </c>
      <c r="E571" t="s">
        <v>27</v>
      </c>
      <c r="F571" s="3">
        <v>15795</v>
      </c>
      <c r="G571" t="s">
        <v>28</v>
      </c>
      <c r="H571" t="s">
        <v>29</v>
      </c>
    </row>
    <row r="572" spans="1:8" x14ac:dyDescent="0.25">
      <c r="A572" t="s">
        <v>594</v>
      </c>
      <c r="B572" t="s">
        <v>595</v>
      </c>
      <c r="C572" t="s">
        <v>25</v>
      </c>
      <c r="D572" t="s">
        <v>30</v>
      </c>
      <c r="E572" t="s">
        <v>27</v>
      </c>
      <c r="F572" s="3">
        <v>10438</v>
      </c>
      <c r="G572" t="s">
        <v>28</v>
      </c>
      <c r="H572" t="s">
        <v>29</v>
      </c>
    </row>
    <row r="573" spans="1:8" x14ac:dyDescent="0.25">
      <c r="A573" t="s">
        <v>596</v>
      </c>
      <c r="B573" t="s">
        <v>597</v>
      </c>
      <c r="C573" t="s">
        <v>25</v>
      </c>
      <c r="D573" t="s">
        <v>26</v>
      </c>
      <c r="E573" t="s">
        <v>27</v>
      </c>
      <c r="F573" s="3">
        <v>27716</v>
      </c>
      <c r="G573" t="s">
        <v>28</v>
      </c>
      <c r="H573" t="s">
        <v>29</v>
      </c>
    </row>
    <row r="574" spans="1:8" x14ac:dyDescent="0.25">
      <c r="A574" t="s">
        <v>596</v>
      </c>
      <c r="B574" t="s">
        <v>597</v>
      </c>
      <c r="C574" t="s">
        <v>25</v>
      </c>
      <c r="D574" t="s">
        <v>30</v>
      </c>
      <c r="E574" t="s">
        <v>27</v>
      </c>
      <c r="F574" s="3">
        <v>20308</v>
      </c>
      <c r="G574" t="s">
        <v>28</v>
      </c>
      <c r="H574" t="s">
        <v>29</v>
      </c>
    </row>
    <row r="575" spans="1:8" x14ac:dyDescent="0.25">
      <c r="A575" t="s">
        <v>598</v>
      </c>
      <c r="B575" t="s">
        <v>599</v>
      </c>
      <c r="C575" t="s">
        <v>25</v>
      </c>
      <c r="D575" t="s">
        <v>26</v>
      </c>
      <c r="E575" t="s">
        <v>27</v>
      </c>
      <c r="F575" s="3">
        <v>15400</v>
      </c>
      <c r="G575" t="s">
        <v>28</v>
      </c>
      <c r="H575" t="s">
        <v>29</v>
      </c>
    </row>
    <row r="576" spans="1:8" x14ac:dyDescent="0.25">
      <c r="A576" t="s">
        <v>598</v>
      </c>
      <c r="B576" t="s">
        <v>599</v>
      </c>
      <c r="C576" t="s">
        <v>25</v>
      </c>
      <c r="D576" t="s">
        <v>30</v>
      </c>
      <c r="E576" t="s">
        <v>27</v>
      </c>
      <c r="F576" s="3">
        <v>11194</v>
      </c>
      <c r="G576" t="s">
        <v>28</v>
      </c>
      <c r="H576" t="s">
        <v>29</v>
      </c>
    </row>
    <row r="577" spans="1:8" x14ac:dyDescent="0.25">
      <c r="A577" t="s">
        <v>600</v>
      </c>
      <c r="B577" t="s">
        <v>601</v>
      </c>
      <c r="C577" t="s">
        <v>25</v>
      </c>
      <c r="D577" t="s">
        <v>26</v>
      </c>
      <c r="E577" t="s">
        <v>27</v>
      </c>
      <c r="F577" s="3">
        <v>25973</v>
      </c>
      <c r="G577" t="s">
        <v>28</v>
      </c>
      <c r="H577" t="s">
        <v>29</v>
      </c>
    </row>
    <row r="578" spans="1:8" x14ac:dyDescent="0.25">
      <c r="A578" t="s">
        <v>600</v>
      </c>
      <c r="B578" t="s">
        <v>601</v>
      </c>
      <c r="C578" t="s">
        <v>25</v>
      </c>
      <c r="D578" t="s">
        <v>30</v>
      </c>
      <c r="E578" t="s">
        <v>27</v>
      </c>
      <c r="F578" s="3">
        <v>15916</v>
      </c>
      <c r="G578" t="s">
        <v>28</v>
      </c>
      <c r="H578" t="s">
        <v>29</v>
      </c>
    </row>
    <row r="579" spans="1:8" x14ac:dyDescent="0.25">
      <c r="A579" t="s">
        <v>602</v>
      </c>
      <c r="B579" t="s">
        <v>603</v>
      </c>
      <c r="C579" t="s">
        <v>25</v>
      </c>
      <c r="D579" t="s">
        <v>26</v>
      </c>
      <c r="E579" t="s">
        <v>27</v>
      </c>
      <c r="F579" s="3">
        <v>30187</v>
      </c>
      <c r="G579" t="s">
        <v>28</v>
      </c>
      <c r="H579" t="s">
        <v>29</v>
      </c>
    </row>
    <row r="580" spans="1:8" x14ac:dyDescent="0.25">
      <c r="A580" t="s">
        <v>602</v>
      </c>
      <c r="B580" t="s">
        <v>603</v>
      </c>
      <c r="C580" t="s">
        <v>25</v>
      </c>
      <c r="D580" t="s">
        <v>30</v>
      </c>
      <c r="E580" t="s">
        <v>27</v>
      </c>
      <c r="F580" s="3">
        <v>14726</v>
      </c>
      <c r="G580" t="s">
        <v>28</v>
      </c>
      <c r="H580" t="s">
        <v>29</v>
      </c>
    </row>
    <row r="581" spans="1:8" x14ac:dyDescent="0.25">
      <c r="A581" t="s">
        <v>604</v>
      </c>
      <c r="B581" t="s">
        <v>605</v>
      </c>
      <c r="C581" t="s">
        <v>25</v>
      </c>
      <c r="D581" t="s">
        <v>26</v>
      </c>
      <c r="E581" t="s">
        <v>27</v>
      </c>
      <c r="F581" s="3">
        <v>51373</v>
      </c>
      <c r="G581" t="s">
        <v>28</v>
      </c>
      <c r="H581" t="s">
        <v>29</v>
      </c>
    </row>
    <row r="582" spans="1:8" x14ac:dyDescent="0.25">
      <c r="A582" t="s">
        <v>604</v>
      </c>
      <c r="B582" t="s">
        <v>605</v>
      </c>
      <c r="C582" t="s">
        <v>25</v>
      </c>
      <c r="D582" t="s">
        <v>30</v>
      </c>
      <c r="E582" t="s">
        <v>27</v>
      </c>
      <c r="F582" s="3">
        <v>28180</v>
      </c>
      <c r="G582" t="s">
        <v>28</v>
      </c>
      <c r="H582" t="s">
        <v>29</v>
      </c>
    </row>
    <row r="583" spans="1:8" x14ac:dyDescent="0.25">
      <c r="A583" t="s">
        <v>606</v>
      </c>
      <c r="B583" t="s">
        <v>309</v>
      </c>
      <c r="C583" t="s">
        <v>25</v>
      </c>
      <c r="D583" t="s">
        <v>26</v>
      </c>
      <c r="E583" t="s">
        <v>27</v>
      </c>
      <c r="F583" s="3">
        <v>50698</v>
      </c>
      <c r="G583" t="s">
        <v>28</v>
      </c>
      <c r="H583" t="s">
        <v>29</v>
      </c>
    </row>
    <row r="584" spans="1:8" x14ac:dyDescent="0.25">
      <c r="A584" t="s">
        <v>606</v>
      </c>
      <c r="B584" t="s">
        <v>309</v>
      </c>
      <c r="C584" t="s">
        <v>25</v>
      </c>
      <c r="D584" t="s">
        <v>30</v>
      </c>
      <c r="E584" t="s">
        <v>27</v>
      </c>
      <c r="F584" s="3">
        <v>24176</v>
      </c>
      <c r="G584" t="s">
        <v>28</v>
      </c>
      <c r="H584" t="s">
        <v>29</v>
      </c>
    </row>
    <row r="585" spans="1:8" x14ac:dyDescent="0.25">
      <c r="A585" t="s">
        <v>607</v>
      </c>
      <c r="B585" t="s">
        <v>608</v>
      </c>
      <c r="C585" t="s">
        <v>25</v>
      </c>
      <c r="D585" t="s">
        <v>26</v>
      </c>
      <c r="E585" t="s">
        <v>27</v>
      </c>
      <c r="F585" s="3">
        <v>40047</v>
      </c>
      <c r="G585" t="s">
        <v>28</v>
      </c>
      <c r="H585" t="s">
        <v>29</v>
      </c>
    </row>
    <row r="586" spans="1:8" x14ac:dyDescent="0.25">
      <c r="A586" t="s">
        <v>607</v>
      </c>
      <c r="B586" t="s">
        <v>608</v>
      </c>
      <c r="C586" t="s">
        <v>25</v>
      </c>
      <c r="D586" t="s">
        <v>30</v>
      </c>
      <c r="E586" t="s">
        <v>27</v>
      </c>
      <c r="F586" s="3">
        <v>14266</v>
      </c>
      <c r="G586" t="s">
        <v>28</v>
      </c>
      <c r="H586" t="s">
        <v>29</v>
      </c>
    </row>
    <row r="587" spans="1:8" x14ac:dyDescent="0.25">
      <c r="A587" t="s">
        <v>609</v>
      </c>
      <c r="B587" t="s">
        <v>610</v>
      </c>
      <c r="C587" t="s">
        <v>25</v>
      </c>
      <c r="D587" t="s">
        <v>26</v>
      </c>
      <c r="E587" t="s">
        <v>27</v>
      </c>
      <c r="F587" s="3">
        <v>18868</v>
      </c>
      <c r="G587" t="s">
        <v>28</v>
      </c>
      <c r="H587" t="s">
        <v>29</v>
      </c>
    </row>
    <row r="588" spans="1:8" x14ac:dyDescent="0.25">
      <c r="A588" t="s">
        <v>609</v>
      </c>
      <c r="B588" t="s">
        <v>610</v>
      </c>
      <c r="C588" t="s">
        <v>25</v>
      </c>
      <c r="D588" t="s">
        <v>30</v>
      </c>
      <c r="E588" t="s">
        <v>27</v>
      </c>
      <c r="F588" s="3">
        <v>12052</v>
      </c>
      <c r="G588" t="s">
        <v>28</v>
      </c>
      <c r="H588" t="s">
        <v>29</v>
      </c>
    </row>
    <row r="589" spans="1:8" x14ac:dyDescent="0.25">
      <c r="A589" t="s">
        <v>611</v>
      </c>
      <c r="B589" t="s">
        <v>612</v>
      </c>
      <c r="C589" t="s">
        <v>25</v>
      </c>
      <c r="D589" t="s">
        <v>26</v>
      </c>
      <c r="E589" t="s">
        <v>27</v>
      </c>
      <c r="F589" s="3">
        <v>10933</v>
      </c>
      <c r="G589" t="s">
        <v>28</v>
      </c>
      <c r="H589" t="s">
        <v>29</v>
      </c>
    </row>
    <row r="590" spans="1:8" x14ac:dyDescent="0.25">
      <c r="A590" t="s">
        <v>611</v>
      </c>
      <c r="B590" t="s">
        <v>612</v>
      </c>
      <c r="C590" t="s">
        <v>25</v>
      </c>
      <c r="D590" t="s">
        <v>30</v>
      </c>
      <c r="E590" t="s">
        <v>27</v>
      </c>
      <c r="F590" s="3">
        <v>8440</v>
      </c>
      <c r="G590" t="s">
        <v>28</v>
      </c>
      <c r="H590" t="s">
        <v>29</v>
      </c>
    </row>
    <row r="591" spans="1:8" x14ac:dyDescent="0.25">
      <c r="A591" t="s">
        <v>613</v>
      </c>
      <c r="B591" t="s">
        <v>614</v>
      </c>
      <c r="C591" t="s">
        <v>25</v>
      </c>
      <c r="D591" t="s">
        <v>26</v>
      </c>
      <c r="E591" t="s">
        <v>27</v>
      </c>
      <c r="F591" s="3">
        <v>12880</v>
      </c>
      <c r="G591" t="s">
        <v>28</v>
      </c>
      <c r="H591" t="s">
        <v>29</v>
      </c>
    </row>
    <row r="592" spans="1:8" x14ac:dyDescent="0.25">
      <c r="A592" t="s">
        <v>613</v>
      </c>
      <c r="B592" t="s">
        <v>614</v>
      </c>
      <c r="C592" t="s">
        <v>25</v>
      </c>
      <c r="D592" t="s">
        <v>30</v>
      </c>
      <c r="E592" t="s">
        <v>27</v>
      </c>
      <c r="F592" s="3">
        <v>7271</v>
      </c>
      <c r="G592" t="s">
        <v>28</v>
      </c>
      <c r="H592" t="s">
        <v>29</v>
      </c>
    </row>
    <row r="593" spans="1:8" x14ac:dyDescent="0.25">
      <c r="A593" t="s">
        <v>615</v>
      </c>
      <c r="B593" t="s">
        <v>616</v>
      </c>
      <c r="C593" t="s">
        <v>25</v>
      </c>
      <c r="D593" t="s">
        <v>26</v>
      </c>
      <c r="E593" t="s">
        <v>27</v>
      </c>
      <c r="F593" s="3">
        <v>31789</v>
      </c>
      <c r="G593" t="s">
        <v>28</v>
      </c>
      <c r="H593" t="s">
        <v>29</v>
      </c>
    </row>
    <row r="594" spans="1:8" x14ac:dyDescent="0.25">
      <c r="A594" t="s">
        <v>615</v>
      </c>
      <c r="B594" t="s">
        <v>616</v>
      </c>
      <c r="C594" t="s">
        <v>25</v>
      </c>
      <c r="D594" t="s">
        <v>30</v>
      </c>
      <c r="E594" t="s">
        <v>27</v>
      </c>
      <c r="F594" s="3">
        <v>19729</v>
      </c>
      <c r="G594" t="s">
        <v>28</v>
      </c>
      <c r="H594" t="s">
        <v>29</v>
      </c>
    </row>
    <row r="595" spans="1:8" x14ac:dyDescent="0.25">
      <c r="A595" t="s">
        <v>617</v>
      </c>
      <c r="B595" t="s">
        <v>618</v>
      </c>
      <c r="C595" t="s">
        <v>25</v>
      </c>
      <c r="D595" t="s">
        <v>26</v>
      </c>
      <c r="E595" t="s">
        <v>27</v>
      </c>
      <c r="F595" s="3">
        <v>25602</v>
      </c>
      <c r="G595" t="s">
        <v>28</v>
      </c>
      <c r="H595" t="s">
        <v>29</v>
      </c>
    </row>
    <row r="596" spans="1:8" x14ac:dyDescent="0.25">
      <c r="A596" t="s">
        <v>617</v>
      </c>
      <c r="B596" t="s">
        <v>618</v>
      </c>
      <c r="C596" t="s">
        <v>25</v>
      </c>
      <c r="D596" t="s">
        <v>30</v>
      </c>
      <c r="E596" t="s">
        <v>27</v>
      </c>
      <c r="F596" s="3">
        <v>12769</v>
      </c>
      <c r="G596" t="s">
        <v>28</v>
      </c>
      <c r="H596" t="s">
        <v>29</v>
      </c>
    </row>
    <row r="597" spans="1:8" x14ac:dyDescent="0.25">
      <c r="A597" t="s">
        <v>619</v>
      </c>
      <c r="B597" t="s">
        <v>620</v>
      </c>
      <c r="C597" t="s">
        <v>25</v>
      </c>
      <c r="D597" t="s">
        <v>26</v>
      </c>
      <c r="E597" t="s">
        <v>27</v>
      </c>
      <c r="F597" s="3">
        <v>16832</v>
      </c>
      <c r="G597" t="s">
        <v>28</v>
      </c>
      <c r="H597" t="s">
        <v>29</v>
      </c>
    </row>
    <row r="598" spans="1:8" x14ac:dyDescent="0.25">
      <c r="A598" t="s">
        <v>619</v>
      </c>
      <c r="B598" t="s">
        <v>620</v>
      </c>
      <c r="C598" t="s">
        <v>25</v>
      </c>
      <c r="D598" t="s">
        <v>30</v>
      </c>
      <c r="E598" t="s">
        <v>27</v>
      </c>
      <c r="F598" s="3">
        <v>7766</v>
      </c>
      <c r="G598" t="s">
        <v>28</v>
      </c>
      <c r="H598" t="s">
        <v>29</v>
      </c>
    </row>
    <row r="599" spans="1:8" x14ac:dyDescent="0.25">
      <c r="A599" t="s">
        <v>621</v>
      </c>
      <c r="B599" t="s">
        <v>525</v>
      </c>
      <c r="C599" t="s">
        <v>25</v>
      </c>
      <c r="D599" t="s">
        <v>26</v>
      </c>
      <c r="E599" t="s">
        <v>27</v>
      </c>
      <c r="F599" s="3">
        <v>17892</v>
      </c>
      <c r="G599" t="s">
        <v>28</v>
      </c>
      <c r="H599" t="s">
        <v>29</v>
      </c>
    </row>
    <row r="600" spans="1:8" x14ac:dyDescent="0.25">
      <c r="A600" t="s">
        <v>621</v>
      </c>
      <c r="B600" t="s">
        <v>525</v>
      </c>
      <c r="C600" t="s">
        <v>25</v>
      </c>
      <c r="D600" t="s">
        <v>30</v>
      </c>
      <c r="E600" t="s">
        <v>27</v>
      </c>
      <c r="F600" s="3">
        <v>10686</v>
      </c>
      <c r="G600" t="s">
        <v>28</v>
      </c>
      <c r="H600" t="s">
        <v>29</v>
      </c>
    </row>
    <row r="601" spans="1:8" x14ac:dyDescent="0.25">
      <c r="A601" t="s">
        <v>622</v>
      </c>
      <c r="B601" t="s">
        <v>623</v>
      </c>
      <c r="C601" t="s">
        <v>25</v>
      </c>
      <c r="D601" t="s">
        <v>26</v>
      </c>
      <c r="E601" t="s">
        <v>27</v>
      </c>
      <c r="F601" s="3">
        <v>29015</v>
      </c>
      <c r="G601" t="s">
        <v>28</v>
      </c>
      <c r="H601" t="s">
        <v>29</v>
      </c>
    </row>
    <row r="602" spans="1:8" x14ac:dyDescent="0.25">
      <c r="A602" t="s">
        <v>622</v>
      </c>
      <c r="B602" t="s">
        <v>623</v>
      </c>
      <c r="C602" t="s">
        <v>25</v>
      </c>
      <c r="D602" t="s">
        <v>30</v>
      </c>
      <c r="E602" t="s">
        <v>27</v>
      </c>
      <c r="F602" s="3">
        <v>15636</v>
      </c>
      <c r="G602" t="s">
        <v>28</v>
      </c>
      <c r="H602" t="s">
        <v>29</v>
      </c>
    </row>
    <row r="603" spans="1:8" x14ac:dyDescent="0.25">
      <c r="A603" t="s">
        <v>624</v>
      </c>
      <c r="B603" t="s">
        <v>625</v>
      </c>
      <c r="C603" t="s">
        <v>25</v>
      </c>
      <c r="D603" t="s">
        <v>26</v>
      </c>
      <c r="E603" t="s">
        <v>27</v>
      </c>
      <c r="F603" s="3">
        <v>17219</v>
      </c>
      <c r="G603" t="s">
        <v>28</v>
      </c>
      <c r="H603" t="s">
        <v>29</v>
      </c>
    </row>
    <row r="604" spans="1:8" x14ac:dyDescent="0.25">
      <c r="A604" t="s">
        <v>624</v>
      </c>
      <c r="B604" t="s">
        <v>625</v>
      </c>
      <c r="C604" t="s">
        <v>25</v>
      </c>
      <c r="D604" t="s">
        <v>30</v>
      </c>
      <c r="E604" t="s">
        <v>27</v>
      </c>
      <c r="F604" s="3">
        <v>7732</v>
      </c>
      <c r="G604" t="s">
        <v>28</v>
      </c>
      <c r="H604" t="s">
        <v>29</v>
      </c>
    </row>
    <row r="605" spans="1:8" x14ac:dyDescent="0.25">
      <c r="A605" t="s">
        <v>626</v>
      </c>
      <c r="B605" t="s">
        <v>627</v>
      </c>
      <c r="C605" t="s">
        <v>25</v>
      </c>
      <c r="D605" t="s">
        <v>26</v>
      </c>
      <c r="E605" t="s">
        <v>27</v>
      </c>
      <c r="F605" s="3">
        <v>45049</v>
      </c>
      <c r="G605" t="s">
        <v>28</v>
      </c>
      <c r="H605" t="s">
        <v>29</v>
      </c>
    </row>
    <row r="606" spans="1:8" x14ac:dyDescent="0.25">
      <c r="A606" t="s">
        <v>626</v>
      </c>
      <c r="B606" t="s">
        <v>627</v>
      </c>
      <c r="C606" t="s">
        <v>25</v>
      </c>
      <c r="D606" t="s">
        <v>30</v>
      </c>
      <c r="E606" t="s">
        <v>27</v>
      </c>
      <c r="F606" s="3">
        <v>26812</v>
      </c>
      <c r="G606" t="s">
        <v>28</v>
      </c>
      <c r="H606" t="s">
        <v>29</v>
      </c>
    </row>
    <row r="607" spans="1:8" x14ac:dyDescent="0.25">
      <c r="A607" t="s">
        <v>628</v>
      </c>
      <c r="B607" t="s">
        <v>629</v>
      </c>
      <c r="C607" t="s">
        <v>25</v>
      </c>
      <c r="D607" t="s">
        <v>26</v>
      </c>
      <c r="E607" t="s">
        <v>27</v>
      </c>
      <c r="F607" s="3">
        <v>199134</v>
      </c>
      <c r="G607" t="s">
        <v>28</v>
      </c>
      <c r="H607" t="s">
        <v>29</v>
      </c>
    </row>
    <row r="608" spans="1:8" x14ac:dyDescent="0.25">
      <c r="A608" t="s">
        <v>628</v>
      </c>
      <c r="B608" t="s">
        <v>629</v>
      </c>
      <c r="C608" t="s">
        <v>25</v>
      </c>
      <c r="D608" t="s">
        <v>30</v>
      </c>
      <c r="E608" t="s">
        <v>27</v>
      </c>
      <c r="F608" s="3">
        <v>109116</v>
      </c>
      <c r="G608" t="s">
        <v>28</v>
      </c>
      <c r="H608" t="s">
        <v>29</v>
      </c>
    </row>
    <row r="609" spans="1:8" x14ac:dyDescent="0.25">
      <c r="A609" t="s">
        <v>630</v>
      </c>
      <c r="B609" t="s">
        <v>192</v>
      </c>
      <c r="C609" t="s">
        <v>25</v>
      </c>
      <c r="D609" t="s">
        <v>26</v>
      </c>
      <c r="E609" t="s">
        <v>27</v>
      </c>
      <c r="F609" s="3">
        <v>32589</v>
      </c>
      <c r="G609" t="s">
        <v>28</v>
      </c>
      <c r="H609" t="s">
        <v>29</v>
      </c>
    </row>
    <row r="610" spans="1:8" x14ac:dyDescent="0.25">
      <c r="A610" t="s">
        <v>630</v>
      </c>
      <c r="B610" t="s">
        <v>192</v>
      </c>
      <c r="C610" t="s">
        <v>25</v>
      </c>
      <c r="D610" t="s">
        <v>30</v>
      </c>
      <c r="E610" t="s">
        <v>27</v>
      </c>
      <c r="F610" s="3">
        <v>14685</v>
      </c>
      <c r="G610" t="s">
        <v>28</v>
      </c>
      <c r="H610" t="s">
        <v>29</v>
      </c>
    </row>
    <row r="611" spans="1:8" x14ac:dyDescent="0.25">
      <c r="A611" t="s">
        <v>631</v>
      </c>
      <c r="B611" t="s">
        <v>632</v>
      </c>
      <c r="C611" t="s">
        <v>25</v>
      </c>
      <c r="D611" t="s">
        <v>26</v>
      </c>
      <c r="E611" t="s">
        <v>27</v>
      </c>
      <c r="F611" s="3">
        <v>17918</v>
      </c>
      <c r="G611" t="s">
        <v>28</v>
      </c>
      <c r="H611" t="s">
        <v>29</v>
      </c>
    </row>
    <row r="612" spans="1:8" x14ac:dyDescent="0.25">
      <c r="A612" t="s">
        <v>631</v>
      </c>
      <c r="B612" t="s">
        <v>632</v>
      </c>
      <c r="C612" t="s">
        <v>25</v>
      </c>
      <c r="D612" t="s">
        <v>30</v>
      </c>
      <c r="E612" t="s">
        <v>27</v>
      </c>
      <c r="F612" s="3">
        <v>7878</v>
      </c>
      <c r="G612" t="s">
        <v>28</v>
      </c>
      <c r="H612" t="s">
        <v>29</v>
      </c>
    </row>
    <row r="613" spans="1:8" x14ac:dyDescent="0.25">
      <c r="A613" t="s">
        <v>633</v>
      </c>
      <c r="B613" t="s">
        <v>634</v>
      </c>
      <c r="C613" t="s">
        <v>25</v>
      </c>
      <c r="D613" t="s">
        <v>26</v>
      </c>
      <c r="E613" t="s">
        <v>27</v>
      </c>
      <c r="F613" s="3">
        <v>15297</v>
      </c>
      <c r="G613" t="s">
        <v>28</v>
      </c>
      <c r="H613" t="s">
        <v>29</v>
      </c>
    </row>
    <row r="614" spans="1:8" x14ac:dyDescent="0.25">
      <c r="A614" t="s">
        <v>633</v>
      </c>
      <c r="B614" t="s">
        <v>634</v>
      </c>
      <c r="C614" t="s">
        <v>25</v>
      </c>
      <c r="D614" t="s">
        <v>30</v>
      </c>
      <c r="E614" t="s">
        <v>27</v>
      </c>
      <c r="F614" s="3">
        <v>7045</v>
      </c>
      <c r="G614" t="s">
        <v>28</v>
      </c>
      <c r="H614" t="s">
        <v>29</v>
      </c>
    </row>
    <row r="615" spans="1:8" x14ac:dyDescent="0.25">
      <c r="A615" t="s">
        <v>635</v>
      </c>
      <c r="B615" t="s">
        <v>636</v>
      </c>
      <c r="C615" t="s">
        <v>25</v>
      </c>
      <c r="D615" t="s">
        <v>26</v>
      </c>
      <c r="E615" t="s">
        <v>27</v>
      </c>
      <c r="F615" s="3">
        <v>47094</v>
      </c>
      <c r="G615" t="s">
        <v>28</v>
      </c>
      <c r="H615" t="s">
        <v>29</v>
      </c>
    </row>
    <row r="616" spans="1:8" x14ac:dyDescent="0.25">
      <c r="A616" t="s">
        <v>635</v>
      </c>
      <c r="B616" t="s">
        <v>636</v>
      </c>
      <c r="C616" t="s">
        <v>25</v>
      </c>
      <c r="D616" t="s">
        <v>30</v>
      </c>
      <c r="E616" t="s">
        <v>27</v>
      </c>
      <c r="F616" s="3">
        <v>22765</v>
      </c>
      <c r="G616" t="s">
        <v>28</v>
      </c>
      <c r="H616" t="s">
        <v>29</v>
      </c>
    </row>
    <row r="617" spans="1:8" x14ac:dyDescent="0.25">
      <c r="A617" t="s">
        <v>637</v>
      </c>
      <c r="B617" t="s">
        <v>638</v>
      </c>
      <c r="C617" t="s">
        <v>25</v>
      </c>
      <c r="D617" t="s">
        <v>26</v>
      </c>
      <c r="E617" t="s">
        <v>27</v>
      </c>
      <c r="F617" s="3">
        <v>18943</v>
      </c>
      <c r="G617" t="s">
        <v>28</v>
      </c>
      <c r="H617" t="s">
        <v>29</v>
      </c>
    </row>
    <row r="618" spans="1:8" x14ac:dyDescent="0.25">
      <c r="A618" t="s">
        <v>637</v>
      </c>
      <c r="B618" t="s">
        <v>638</v>
      </c>
      <c r="C618" t="s">
        <v>25</v>
      </c>
      <c r="D618" t="s">
        <v>30</v>
      </c>
      <c r="E618" t="s">
        <v>27</v>
      </c>
      <c r="F618" s="3">
        <v>9370</v>
      </c>
      <c r="G618" t="s">
        <v>28</v>
      </c>
      <c r="H618" t="s">
        <v>29</v>
      </c>
    </row>
    <row r="619" spans="1:8" x14ac:dyDescent="0.25">
      <c r="A619" t="s">
        <v>639</v>
      </c>
      <c r="B619" t="s">
        <v>640</v>
      </c>
      <c r="C619" t="s">
        <v>25</v>
      </c>
      <c r="D619" t="s">
        <v>26</v>
      </c>
      <c r="E619" t="s">
        <v>27</v>
      </c>
      <c r="F619" s="3">
        <v>30971</v>
      </c>
      <c r="G619" t="s">
        <v>28</v>
      </c>
      <c r="H619" t="s">
        <v>29</v>
      </c>
    </row>
    <row r="620" spans="1:8" x14ac:dyDescent="0.25">
      <c r="A620" t="s">
        <v>639</v>
      </c>
      <c r="B620" t="s">
        <v>640</v>
      </c>
      <c r="C620" t="s">
        <v>25</v>
      </c>
      <c r="D620" t="s">
        <v>30</v>
      </c>
      <c r="E620" t="s">
        <v>27</v>
      </c>
      <c r="F620" s="3">
        <v>15827</v>
      </c>
      <c r="G620" t="s">
        <v>28</v>
      </c>
      <c r="H620" t="s">
        <v>29</v>
      </c>
    </row>
    <row r="621" spans="1:8" x14ac:dyDescent="0.25">
      <c r="A621" t="s">
        <v>641</v>
      </c>
      <c r="B621" t="s">
        <v>642</v>
      </c>
      <c r="C621" t="s">
        <v>25</v>
      </c>
      <c r="D621" t="s">
        <v>26</v>
      </c>
      <c r="E621" t="s">
        <v>27</v>
      </c>
      <c r="F621" s="3">
        <v>21998</v>
      </c>
      <c r="G621" t="s">
        <v>28</v>
      </c>
      <c r="H621" t="s">
        <v>29</v>
      </c>
    </row>
    <row r="622" spans="1:8" x14ac:dyDescent="0.25">
      <c r="A622" t="s">
        <v>641</v>
      </c>
      <c r="B622" t="s">
        <v>642</v>
      </c>
      <c r="C622" t="s">
        <v>25</v>
      </c>
      <c r="D622" t="s">
        <v>30</v>
      </c>
      <c r="E622" t="s">
        <v>27</v>
      </c>
      <c r="F622" s="3">
        <v>9283</v>
      </c>
      <c r="G622" t="s">
        <v>28</v>
      </c>
      <c r="H622" t="s">
        <v>29</v>
      </c>
    </row>
    <row r="623" spans="1:8" x14ac:dyDescent="0.25">
      <c r="A623" t="s">
        <v>643</v>
      </c>
      <c r="B623" t="s">
        <v>644</v>
      </c>
      <c r="C623" t="s">
        <v>25</v>
      </c>
      <c r="D623" t="s">
        <v>26</v>
      </c>
      <c r="E623" t="s">
        <v>27</v>
      </c>
      <c r="F623" s="3">
        <v>23003</v>
      </c>
      <c r="G623" t="s">
        <v>28</v>
      </c>
      <c r="H623" t="s">
        <v>29</v>
      </c>
    </row>
    <row r="624" spans="1:8" x14ac:dyDescent="0.25">
      <c r="A624" t="s">
        <v>643</v>
      </c>
      <c r="B624" t="s">
        <v>644</v>
      </c>
      <c r="C624" t="s">
        <v>25</v>
      </c>
      <c r="D624" t="s">
        <v>30</v>
      </c>
      <c r="E624" t="s">
        <v>27</v>
      </c>
      <c r="F624" s="3">
        <v>11321</v>
      </c>
      <c r="G624" t="s">
        <v>28</v>
      </c>
      <c r="H624" t="s">
        <v>29</v>
      </c>
    </row>
    <row r="625" spans="1:8" x14ac:dyDescent="0.25">
      <c r="A625" t="s">
        <v>645</v>
      </c>
      <c r="B625" t="s">
        <v>646</v>
      </c>
      <c r="C625" t="s">
        <v>25</v>
      </c>
      <c r="D625" t="s">
        <v>26</v>
      </c>
      <c r="E625" t="s">
        <v>27</v>
      </c>
      <c r="F625" s="3">
        <v>24893</v>
      </c>
      <c r="G625" t="s">
        <v>28</v>
      </c>
      <c r="H625" t="s">
        <v>29</v>
      </c>
    </row>
    <row r="626" spans="1:8" x14ac:dyDescent="0.25">
      <c r="A626" t="s">
        <v>645</v>
      </c>
      <c r="B626" t="s">
        <v>646</v>
      </c>
      <c r="C626" t="s">
        <v>25</v>
      </c>
      <c r="D626" t="s">
        <v>30</v>
      </c>
      <c r="E626" t="s">
        <v>27</v>
      </c>
      <c r="F626" s="3">
        <v>9490</v>
      </c>
      <c r="G626" t="s">
        <v>28</v>
      </c>
      <c r="H626" t="s">
        <v>29</v>
      </c>
    </row>
    <row r="627" spans="1:8" x14ac:dyDescent="0.25">
      <c r="A627" t="s">
        <v>647</v>
      </c>
      <c r="B627" t="s">
        <v>319</v>
      </c>
      <c r="C627" t="s">
        <v>25</v>
      </c>
      <c r="D627" t="s">
        <v>26</v>
      </c>
      <c r="E627" t="s">
        <v>27</v>
      </c>
      <c r="F627" s="3">
        <v>52832</v>
      </c>
      <c r="G627" t="s">
        <v>28</v>
      </c>
      <c r="H627" t="s">
        <v>29</v>
      </c>
    </row>
    <row r="628" spans="1:8" x14ac:dyDescent="0.25">
      <c r="A628" t="s">
        <v>647</v>
      </c>
      <c r="B628" t="s">
        <v>319</v>
      </c>
      <c r="C628" t="s">
        <v>25</v>
      </c>
      <c r="D628" t="s">
        <v>30</v>
      </c>
      <c r="E628" t="s">
        <v>27</v>
      </c>
      <c r="F628" s="3">
        <v>22526</v>
      </c>
      <c r="G628" t="s">
        <v>28</v>
      </c>
      <c r="H628" t="s">
        <v>29</v>
      </c>
    </row>
    <row r="629" spans="1:8" x14ac:dyDescent="0.25">
      <c r="A629" t="s">
        <v>648</v>
      </c>
      <c r="B629" t="s">
        <v>649</v>
      </c>
      <c r="C629" t="s">
        <v>25</v>
      </c>
      <c r="D629" t="s">
        <v>26</v>
      </c>
      <c r="E629" t="s">
        <v>27</v>
      </c>
      <c r="F629" s="3">
        <v>24444</v>
      </c>
      <c r="G629" t="s">
        <v>28</v>
      </c>
      <c r="H629" t="s">
        <v>29</v>
      </c>
    </row>
    <row r="630" spans="1:8" x14ac:dyDescent="0.25">
      <c r="A630" t="s">
        <v>648</v>
      </c>
      <c r="B630" t="s">
        <v>649</v>
      </c>
      <c r="C630" t="s">
        <v>25</v>
      </c>
      <c r="D630" t="s">
        <v>30</v>
      </c>
      <c r="E630" t="s">
        <v>27</v>
      </c>
      <c r="F630" s="3">
        <v>11942</v>
      </c>
      <c r="G630" t="s">
        <v>28</v>
      </c>
      <c r="H630" t="s">
        <v>29</v>
      </c>
    </row>
    <row r="631" spans="1:8" x14ac:dyDescent="0.25">
      <c r="A631" t="s">
        <v>650</v>
      </c>
      <c r="B631" t="s">
        <v>651</v>
      </c>
      <c r="C631" t="s">
        <v>25</v>
      </c>
      <c r="D631" t="s">
        <v>26</v>
      </c>
      <c r="E631" t="s">
        <v>27</v>
      </c>
      <c r="F631" s="3">
        <v>47782</v>
      </c>
      <c r="G631" t="s">
        <v>28</v>
      </c>
      <c r="H631" t="s">
        <v>29</v>
      </c>
    </row>
    <row r="632" spans="1:8" x14ac:dyDescent="0.25">
      <c r="A632" t="s">
        <v>650</v>
      </c>
      <c r="B632" t="s">
        <v>651</v>
      </c>
      <c r="C632" t="s">
        <v>25</v>
      </c>
      <c r="D632" t="s">
        <v>30</v>
      </c>
      <c r="E632" t="s">
        <v>27</v>
      </c>
      <c r="F632" s="3">
        <v>20274</v>
      </c>
      <c r="G632" t="s">
        <v>28</v>
      </c>
      <c r="H632" t="s">
        <v>29</v>
      </c>
    </row>
    <row r="633" spans="1:8" x14ac:dyDescent="0.25">
      <c r="A633" t="s">
        <v>652</v>
      </c>
      <c r="B633" t="s">
        <v>653</v>
      </c>
      <c r="C633" t="s">
        <v>25</v>
      </c>
      <c r="D633" t="s">
        <v>26</v>
      </c>
      <c r="E633" t="s">
        <v>27</v>
      </c>
      <c r="F633" s="3">
        <v>34213</v>
      </c>
      <c r="G633" t="s">
        <v>28</v>
      </c>
      <c r="H633" t="s">
        <v>29</v>
      </c>
    </row>
    <row r="634" spans="1:8" x14ac:dyDescent="0.25">
      <c r="A634" t="s">
        <v>652</v>
      </c>
      <c r="B634" t="s">
        <v>653</v>
      </c>
      <c r="C634" t="s">
        <v>25</v>
      </c>
      <c r="D634" t="s">
        <v>30</v>
      </c>
      <c r="E634" t="s">
        <v>27</v>
      </c>
      <c r="F634" s="3">
        <v>19190</v>
      </c>
      <c r="G634" t="s">
        <v>28</v>
      </c>
      <c r="H634" t="s">
        <v>29</v>
      </c>
    </row>
    <row r="635" spans="1:8" x14ac:dyDescent="0.25">
      <c r="A635" t="s">
        <v>654</v>
      </c>
      <c r="B635" t="s">
        <v>655</v>
      </c>
      <c r="C635" t="s">
        <v>25</v>
      </c>
      <c r="D635" t="s">
        <v>26</v>
      </c>
      <c r="E635" t="s">
        <v>27</v>
      </c>
      <c r="F635" s="3">
        <v>26481</v>
      </c>
      <c r="G635" t="s">
        <v>28</v>
      </c>
      <c r="H635" t="s">
        <v>29</v>
      </c>
    </row>
    <row r="636" spans="1:8" x14ac:dyDescent="0.25">
      <c r="A636" t="s">
        <v>654</v>
      </c>
      <c r="B636" t="s">
        <v>655</v>
      </c>
      <c r="C636" t="s">
        <v>25</v>
      </c>
      <c r="D636" t="s">
        <v>30</v>
      </c>
      <c r="E636" t="s">
        <v>27</v>
      </c>
      <c r="F636" s="3">
        <v>16186</v>
      </c>
      <c r="G636" t="s">
        <v>28</v>
      </c>
      <c r="H636" t="s">
        <v>29</v>
      </c>
    </row>
    <row r="637" spans="1:8" x14ac:dyDescent="0.25">
      <c r="A637" t="s">
        <v>656</v>
      </c>
      <c r="B637" t="s">
        <v>657</v>
      </c>
      <c r="C637" t="s">
        <v>25</v>
      </c>
      <c r="D637" t="s">
        <v>26</v>
      </c>
      <c r="E637" t="s">
        <v>27</v>
      </c>
      <c r="F637" s="3">
        <v>119343</v>
      </c>
      <c r="G637" t="s">
        <v>28</v>
      </c>
      <c r="H637" t="s">
        <v>29</v>
      </c>
    </row>
    <row r="638" spans="1:8" x14ac:dyDescent="0.25">
      <c r="A638" t="s">
        <v>656</v>
      </c>
      <c r="B638" t="s">
        <v>657</v>
      </c>
      <c r="C638" t="s">
        <v>25</v>
      </c>
      <c r="D638" t="s">
        <v>30</v>
      </c>
      <c r="E638" t="s">
        <v>27</v>
      </c>
      <c r="F638" s="3">
        <v>44946</v>
      </c>
      <c r="G638" t="s">
        <v>28</v>
      </c>
      <c r="H638" t="s">
        <v>29</v>
      </c>
    </row>
    <row r="639" spans="1:8" x14ac:dyDescent="0.25">
      <c r="A639" t="s">
        <v>658</v>
      </c>
      <c r="B639" t="s">
        <v>659</v>
      </c>
      <c r="C639" t="s">
        <v>25</v>
      </c>
      <c r="D639" t="s">
        <v>26</v>
      </c>
      <c r="E639" t="s">
        <v>27</v>
      </c>
      <c r="F639" s="3">
        <v>55406</v>
      </c>
      <c r="G639" t="s">
        <v>28</v>
      </c>
      <c r="H639" t="s">
        <v>29</v>
      </c>
    </row>
    <row r="640" spans="1:8" x14ac:dyDescent="0.25">
      <c r="A640" t="s">
        <v>658</v>
      </c>
      <c r="B640" t="s">
        <v>659</v>
      </c>
      <c r="C640" t="s">
        <v>25</v>
      </c>
      <c r="D640" t="s">
        <v>30</v>
      </c>
      <c r="E640" t="s">
        <v>27</v>
      </c>
      <c r="F640" s="3">
        <v>26837</v>
      </c>
      <c r="G640" t="s">
        <v>28</v>
      </c>
      <c r="H640" t="s">
        <v>29</v>
      </c>
    </row>
    <row r="641" spans="1:8" x14ac:dyDescent="0.25">
      <c r="A641" t="s">
        <v>660</v>
      </c>
      <c r="B641" t="s">
        <v>661</v>
      </c>
      <c r="C641" t="s">
        <v>25</v>
      </c>
      <c r="D641" t="s">
        <v>26</v>
      </c>
      <c r="E641" t="s">
        <v>27</v>
      </c>
      <c r="F641" s="3">
        <v>22596</v>
      </c>
      <c r="G641" t="s">
        <v>28</v>
      </c>
      <c r="H641" t="s">
        <v>29</v>
      </c>
    </row>
    <row r="642" spans="1:8" x14ac:dyDescent="0.25">
      <c r="A642" t="s">
        <v>660</v>
      </c>
      <c r="B642" t="s">
        <v>661</v>
      </c>
      <c r="C642" t="s">
        <v>25</v>
      </c>
      <c r="D642" t="s">
        <v>30</v>
      </c>
      <c r="E642" t="s">
        <v>27</v>
      </c>
      <c r="F642" s="3">
        <v>12189</v>
      </c>
      <c r="G642" t="s">
        <v>28</v>
      </c>
      <c r="H642" t="s">
        <v>29</v>
      </c>
    </row>
    <row r="643" spans="1:8" x14ac:dyDescent="0.25">
      <c r="A643" t="s">
        <v>662</v>
      </c>
      <c r="B643" t="s">
        <v>663</v>
      </c>
      <c r="C643" t="s">
        <v>25</v>
      </c>
      <c r="D643" t="s">
        <v>26</v>
      </c>
      <c r="E643" t="s">
        <v>27</v>
      </c>
      <c r="F643" s="3">
        <v>11624</v>
      </c>
      <c r="G643" t="s">
        <v>28</v>
      </c>
      <c r="H643" t="s">
        <v>29</v>
      </c>
    </row>
    <row r="644" spans="1:8" x14ac:dyDescent="0.25">
      <c r="A644" t="s">
        <v>662</v>
      </c>
      <c r="B644" t="s">
        <v>663</v>
      </c>
      <c r="C644" t="s">
        <v>25</v>
      </c>
      <c r="D644" t="s">
        <v>30</v>
      </c>
      <c r="E644" t="s">
        <v>27</v>
      </c>
      <c r="F644" s="3">
        <v>7854</v>
      </c>
      <c r="G644" t="s">
        <v>28</v>
      </c>
      <c r="H644" t="s">
        <v>29</v>
      </c>
    </row>
    <row r="645" spans="1:8" x14ac:dyDescent="0.25">
      <c r="A645" t="s">
        <v>664</v>
      </c>
      <c r="B645" t="s">
        <v>665</v>
      </c>
      <c r="C645" t="s">
        <v>25</v>
      </c>
      <c r="D645" t="s">
        <v>26</v>
      </c>
      <c r="E645" t="s">
        <v>27</v>
      </c>
      <c r="F645" s="3">
        <v>14188</v>
      </c>
      <c r="G645" t="s">
        <v>28</v>
      </c>
      <c r="H645" t="s">
        <v>29</v>
      </c>
    </row>
    <row r="646" spans="1:8" x14ac:dyDescent="0.25">
      <c r="A646" t="s">
        <v>664</v>
      </c>
      <c r="B646" t="s">
        <v>665</v>
      </c>
      <c r="C646" t="s">
        <v>25</v>
      </c>
      <c r="D646" t="s">
        <v>30</v>
      </c>
      <c r="E646" t="s">
        <v>27</v>
      </c>
      <c r="F646" s="3">
        <v>7181</v>
      </c>
      <c r="G646" t="s">
        <v>28</v>
      </c>
      <c r="H646" t="s">
        <v>29</v>
      </c>
    </row>
    <row r="647" spans="1:8" x14ac:dyDescent="0.25">
      <c r="A647" t="s">
        <v>666</v>
      </c>
      <c r="B647" t="s">
        <v>667</v>
      </c>
      <c r="C647" t="s">
        <v>25</v>
      </c>
      <c r="D647" t="s">
        <v>26</v>
      </c>
      <c r="E647" t="s">
        <v>27</v>
      </c>
      <c r="F647" s="3">
        <v>11738</v>
      </c>
      <c r="G647" t="s">
        <v>28</v>
      </c>
      <c r="H647" t="s">
        <v>29</v>
      </c>
    </row>
    <row r="648" spans="1:8" x14ac:dyDescent="0.25">
      <c r="A648" t="s">
        <v>666</v>
      </c>
      <c r="B648" t="s">
        <v>667</v>
      </c>
      <c r="C648" t="s">
        <v>25</v>
      </c>
      <c r="D648" t="s">
        <v>30</v>
      </c>
      <c r="E648" t="s">
        <v>27</v>
      </c>
      <c r="F648" s="3">
        <v>8341</v>
      </c>
      <c r="G648" t="s">
        <v>28</v>
      </c>
      <c r="H648" t="s">
        <v>29</v>
      </c>
    </row>
    <row r="649" spans="1:8" x14ac:dyDescent="0.25">
      <c r="A649" t="s">
        <v>668</v>
      </c>
      <c r="B649" t="s">
        <v>669</v>
      </c>
      <c r="C649" t="s">
        <v>25</v>
      </c>
      <c r="D649" t="s">
        <v>26</v>
      </c>
      <c r="E649" t="s">
        <v>27</v>
      </c>
      <c r="F649" s="3">
        <v>11017</v>
      </c>
      <c r="G649" t="s">
        <v>28</v>
      </c>
      <c r="H649" t="s">
        <v>29</v>
      </c>
    </row>
    <row r="650" spans="1:8" x14ac:dyDescent="0.25">
      <c r="A650" t="s">
        <v>668</v>
      </c>
      <c r="B650" t="s">
        <v>669</v>
      </c>
      <c r="C650" t="s">
        <v>25</v>
      </c>
      <c r="D650" t="s">
        <v>30</v>
      </c>
      <c r="E650" t="s">
        <v>27</v>
      </c>
      <c r="F650" s="3">
        <v>6292</v>
      </c>
      <c r="G650" t="s">
        <v>28</v>
      </c>
      <c r="H650" t="s">
        <v>29</v>
      </c>
    </row>
    <row r="651" spans="1:8" x14ac:dyDescent="0.25">
      <c r="A651" t="s">
        <v>670</v>
      </c>
      <c r="B651" t="s">
        <v>671</v>
      </c>
      <c r="C651" t="s">
        <v>25</v>
      </c>
      <c r="D651" t="s">
        <v>26</v>
      </c>
      <c r="E651" t="s">
        <v>27</v>
      </c>
      <c r="F651" s="3">
        <v>10013</v>
      </c>
      <c r="G651" t="s">
        <v>28</v>
      </c>
      <c r="H651" t="s">
        <v>29</v>
      </c>
    </row>
    <row r="652" spans="1:8" x14ac:dyDescent="0.25">
      <c r="A652" t="s">
        <v>670</v>
      </c>
      <c r="B652" t="s">
        <v>671</v>
      </c>
      <c r="C652" t="s">
        <v>25</v>
      </c>
      <c r="D652" t="s">
        <v>30</v>
      </c>
      <c r="E652" t="s">
        <v>27</v>
      </c>
      <c r="F652" s="3">
        <v>5292</v>
      </c>
      <c r="G652" t="s">
        <v>28</v>
      </c>
      <c r="H652" t="s">
        <v>29</v>
      </c>
    </row>
    <row r="653" spans="1:8" x14ac:dyDescent="0.25">
      <c r="A653" t="s">
        <v>672</v>
      </c>
      <c r="B653" t="s">
        <v>673</v>
      </c>
      <c r="C653" t="s">
        <v>25</v>
      </c>
      <c r="D653" t="s">
        <v>26</v>
      </c>
      <c r="E653" t="s">
        <v>27</v>
      </c>
      <c r="F653" s="3">
        <v>20609</v>
      </c>
      <c r="G653" t="s">
        <v>28</v>
      </c>
      <c r="H653" t="s">
        <v>29</v>
      </c>
    </row>
    <row r="654" spans="1:8" x14ac:dyDescent="0.25">
      <c r="A654" t="s">
        <v>672</v>
      </c>
      <c r="B654" t="s">
        <v>673</v>
      </c>
      <c r="C654" t="s">
        <v>25</v>
      </c>
      <c r="D654" t="s">
        <v>30</v>
      </c>
      <c r="E654" t="s">
        <v>27</v>
      </c>
      <c r="F654" s="3">
        <v>12950</v>
      </c>
      <c r="G654" t="s">
        <v>28</v>
      </c>
      <c r="H654" t="s">
        <v>29</v>
      </c>
    </row>
    <row r="655" spans="1:8" x14ac:dyDescent="0.25">
      <c r="A655" t="s">
        <v>674</v>
      </c>
      <c r="B655" t="s">
        <v>675</v>
      </c>
      <c r="C655" t="s">
        <v>25</v>
      </c>
      <c r="D655" t="s">
        <v>26</v>
      </c>
      <c r="E655" t="s">
        <v>27</v>
      </c>
      <c r="F655" s="3">
        <v>14862</v>
      </c>
      <c r="G655" t="s">
        <v>28</v>
      </c>
      <c r="H655" t="s">
        <v>29</v>
      </c>
    </row>
    <row r="656" spans="1:8" x14ac:dyDescent="0.25">
      <c r="A656" t="s">
        <v>674</v>
      </c>
      <c r="B656" t="s">
        <v>675</v>
      </c>
      <c r="C656" t="s">
        <v>25</v>
      </c>
      <c r="D656" t="s">
        <v>30</v>
      </c>
      <c r="E656" t="s">
        <v>27</v>
      </c>
      <c r="F656" s="3">
        <v>7735</v>
      </c>
      <c r="G656" t="s">
        <v>28</v>
      </c>
      <c r="H656" t="s">
        <v>29</v>
      </c>
    </row>
    <row r="657" spans="1:8" x14ac:dyDescent="0.25">
      <c r="A657" t="s">
        <v>676</v>
      </c>
      <c r="B657" t="s">
        <v>677</v>
      </c>
      <c r="C657" t="s">
        <v>25</v>
      </c>
      <c r="D657" t="s">
        <v>26</v>
      </c>
      <c r="E657" t="s">
        <v>27</v>
      </c>
      <c r="F657" s="3">
        <v>18274</v>
      </c>
      <c r="G657" t="s">
        <v>28</v>
      </c>
      <c r="H657" t="s">
        <v>29</v>
      </c>
    </row>
    <row r="658" spans="1:8" x14ac:dyDescent="0.25">
      <c r="A658" t="s">
        <v>676</v>
      </c>
      <c r="B658" t="s">
        <v>677</v>
      </c>
      <c r="C658" t="s">
        <v>25</v>
      </c>
      <c r="D658" t="s">
        <v>30</v>
      </c>
      <c r="E658" t="s">
        <v>27</v>
      </c>
      <c r="F658" s="3">
        <v>10248</v>
      </c>
      <c r="G658" t="s">
        <v>28</v>
      </c>
      <c r="H658" t="s">
        <v>29</v>
      </c>
    </row>
    <row r="659" spans="1:8" x14ac:dyDescent="0.25">
      <c r="A659" t="s">
        <v>678</v>
      </c>
      <c r="B659" t="s">
        <v>679</v>
      </c>
      <c r="C659" t="s">
        <v>25</v>
      </c>
      <c r="D659" t="s">
        <v>26</v>
      </c>
      <c r="E659" t="s">
        <v>27</v>
      </c>
      <c r="F659" s="3">
        <v>14811</v>
      </c>
      <c r="G659" t="s">
        <v>28</v>
      </c>
      <c r="H659" t="s">
        <v>29</v>
      </c>
    </row>
    <row r="660" spans="1:8" x14ac:dyDescent="0.25">
      <c r="A660" t="s">
        <v>678</v>
      </c>
      <c r="B660" t="s">
        <v>679</v>
      </c>
      <c r="C660" t="s">
        <v>25</v>
      </c>
      <c r="D660" t="s">
        <v>30</v>
      </c>
      <c r="E660" t="s">
        <v>27</v>
      </c>
      <c r="F660" s="3">
        <v>5366</v>
      </c>
      <c r="G660" t="s">
        <v>28</v>
      </c>
      <c r="H660" t="s">
        <v>29</v>
      </c>
    </row>
    <row r="661" spans="1:8" x14ac:dyDescent="0.25">
      <c r="A661" t="s">
        <v>680</v>
      </c>
      <c r="B661" t="s">
        <v>681</v>
      </c>
      <c r="C661" t="s">
        <v>25</v>
      </c>
      <c r="D661" t="s">
        <v>26</v>
      </c>
      <c r="E661" t="s">
        <v>27</v>
      </c>
      <c r="F661" s="3">
        <v>28118</v>
      </c>
      <c r="G661" t="s">
        <v>28</v>
      </c>
      <c r="H661" t="s">
        <v>29</v>
      </c>
    </row>
    <row r="662" spans="1:8" x14ac:dyDescent="0.25">
      <c r="A662" t="s">
        <v>680</v>
      </c>
      <c r="B662" t="s">
        <v>681</v>
      </c>
      <c r="C662" t="s">
        <v>25</v>
      </c>
      <c r="D662" t="s">
        <v>30</v>
      </c>
      <c r="E662" t="s">
        <v>27</v>
      </c>
      <c r="F662" s="3">
        <v>12144</v>
      </c>
      <c r="G662" t="s">
        <v>28</v>
      </c>
      <c r="H662" t="s">
        <v>29</v>
      </c>
    </row>
    <row r="663" spans="1:8" x14ac:dyDescent="0.25">
      <c r="A663" t="s">
        <v>682</v>
      </c>
      <c r="B663" t="s">
        <v>683</v>
      </c>
      <c r="C663" t="s">
        <v>25</v>
      </c>
      <c r="D663" t="s">
        <v>26</v>
      </c>
      <c r="E663" t="s">
        <v>27</v>
      </c>
      <c r="F663" s="3">
        <v>29075</v>
      </c>
      <c r="G663" t="s">
        <v>28</v>
      </c>
      <c r="H663" t="s">
        <v>29</v>
      </c>
    </row>
    <row r="664" spans="1:8" x14ac:dyDescent="0.25">
      <c r="A664" t="s">
        <v>682</v>
      </c>
      <c r="B664" t="s">
        <v>683</v>
      </c>
      <c r="C664" t="s">
        <v>25</v>
      </c>
      <c r="D664" t="s">
        <v>30</v>
      </c>
      <c r="E664" t="s">
        <v>27</v>
      </c>
      <c r="F664" s="3">
        <v>13134</v>
      </c>
      <c r="G664" t="s">
        <v>28</v>
      </c>
      <c r="H664" t="s">
        <v>29</v>
      </c>
    </row>
    <row r="665" spans="1:8" x14ac:dyDescent="0.25">
      <c r="A665" t="s">
        <v>684</v>
      </c>
      <c r="B665" t="s">
        <v>685</v>
      </c>
      <c r="C665" t="s">
        <v>25</v>
      </c>
      <c r="D665" t="s">
        <v>26</v>
      </c>
      <c r="E665" t="s">
        <v>27</v>
      </c>
      <c r="F665" s="3">
        <v>43954</v>
      </c>
      <c r="G665" t="s">
        <v>28</v>
      </c>
      <c r="H665" t="s">
        <v>29</v>
      </c>
    </row>
    <row r="666" spans="1:8" x14ac:dyDescent="0.25">
      <c r="A666" t="s">
        <v>684</v>
      </c>
      <c r="B666" t="s">
        <v>685</v>
      </c>
      <c r="C666" t="s">
        <v>25</v>
      </c>
      <c r="D666" t="s">
        <v>30</v>
      </c>
      <c r="E666" t="s">
        <v>27</v>
      </c>
      <c r="F666" s="3">
        <v>22062</v>
      </c>
      <c r="G666" t="s">
        <v>28</v>
      </c>
      <c r="H666" t="s">
        <v>29</v>
      </c>
    </row>
    <row r="667" spans="1:8" x14ac:dyDescent="0.25">
      <c r="A667" t="s">
        <v>686</v>
      </c>
      <c r="B667" t="s">
        <v>687</v>
      </c>
      <c r="C667" t="s">
        <v>25</v>
      </c>
      <c r="D667" t="s">
        <v>26</v>
      </c>
      <c r="E667" t="s">
        <v>27</v>
      </c>
      <c r="F667" s="3">
        <v>15062</v>
      </c>
      <c r="G667" t="s">
        <v>28</v>
      </c>
      <c r="H667" t="s">
        <v>29</v>
      </c>
    </row>
    <row r="668" spans="1:8" x14ac:dyDescent="0.25">
      <c r="A668" t="s">
        <v>686</v>
      </c>
      <c r="B668" t="s">
        <v>687</v>
      </c>
      <c r="C668" t="s">
        <v>25</v>
      </c>
      <c r="D668" t="s">
        <v>30</v>
      </c>
      <c r="E668" t="s">
        <v>27</v>
      </c>
      <c r="F668" s="3">
        <v>6696</v>
      </c>
      <c r="G668" t="s">
        <v>28</v>
      </c>
      <c r="H668" t="s">
        <v>29</v>
      </c>
    </row>
    <row r="669" spans="1:8" x14ac:dyDescent="0.25">
      <c r="A669" t="s">
        <v>688</v>
      </c>
      <c r="B669" t="s">
        <v>689</v>
      </c>
      <c r="C669" t="s">
        <v>25</v>
      </c>
      <c r="D669" t="s">
        <v>26</v>
      </c>
      <c r="E669" t="s">
        <v>27</v>
      </c>
      <c r="F669" s="3">
        <v>20928</v>
      </c>
      <c r="G669" t="s">
        <v>28</v>
      </c>
      <c r="H669" t="s">
        <v>29</v>
      </c>
    </row>
    <row r="670" spans="1:8" x14ac:dyDescent="0.25">
      <c r="A670" t="s">
        <v>688</v>
      </c>
      <c r="B670" t="s">
        <v>689</v>
      </c>
      <c r="C670" t="s">
        <v>25</v>
      </c>
      <c r="D670" t="s">
        <v>30</v>
      </c>
      <c r="E670" t="s">
        <v>27</v>
      </c>
      <c r="F670" s="3">
        <v>12893</v>
      </c>
      <c r="G670" t="s">
        <v>28</v>
      </c>
      <c r="H670" t="s">
        <v>29</v>
      </c>
    </row>
    <row r="671" spans="1:8" x14ac:dyDescent="0.25">
      <c r="A671" t="s">
        <v>690</v>
      </c>
      <c r="B671" t="s">
        <v>691</v>
      </c>
      <c r="C671" t="s">
        <v>25</v>
      </c>
      <c r="D671" t="s">
        <v>26</v>
      </c>
      <c r="E671" t="s">
        <v>27</v>
      </c>
      <c r="F671" s="3">
        <v>22288</v>
      </c>
      <c r="G671" t="s">
        <v>28</v>
      </c>
      <c r="H671" t="s">
        <v>29</v>
      </c>
    </row>
    <row r="672" spans="1:8" x14ac:dyDescent="0.25">
      <c r="A672" t="s">
        <v>690</v>
      </c>
      <c r="B672" t="s">
        <v>691</v>
      </c>
      <c r="C672" t="s">
        <v>25</v>
      </c>
      <c r="D672" t="s">
        <v>30</v>
      </c>
      <c r="E672" t="s">
        <v>27</v>
      </c>
      <c r="F672" s="3">
        <v>10864</v>
      </c>
      <c r="G672" t="s">
        <v>28</v>
      </c>
      <c r="H672" t="s">
        <v>29</v>
      </c>
    </row>
    <row r="673" spans="1:8" x14ac:dyDescent="0.25">
      <c r="A673" t="s">
        <v>692</v>
      </c>
      <c r="B673" t="s">
        <v>693</v>
      </c>
      <c r="C673" t="s">
        <v>25</v>
      </c>
      <c r="D673" t="s">
        <v>26</v>
      </c>
      <c r="E673" t="s">
        <v>27</v>
      </c>
      <c r="F673" s="3">
        <v>13679</v>
      </c>
      <c r="G673" t="s">
        <v>28</v>
      </c>
      <c r="H673" t="s">
        <v>29</v>
      </c>
    </row>
    <row r="674" spans="1:8" x14ac:dyDescent="0.25">
      <c r="A674" t="s">
        <v>692</v>
      </c>
      <c r="B674" t="s">
        <v>693</v>
      </c>
      <c r="C674" t="s">
        <v>25</v>
      </c>
      <c r="D674" t="s">
        <v>30</v>
      </c>
      <c r="E674" t="s">
        <v>27</v>
      </c>
      <c r="F674" s="3">
        <v>6718</v>
      </c>
      <c r="G674" t="s">
        <v>28</v>
      </c>
      <c r="H674" t="s">
        <v>29</v>
      </c>
    </row>
    <row r="675" spans="1:8" x14ac:dyDescent="0.25">
      <c r="A675" t="s">
        <v>694</v>
      </c>
      <c r="B675" t="s">
        <v>695</v>
      </c>
      <c r="C675" t="s">
        <v>25</v>
      </c>
      <c r="D675" t="s">
        <v>26</v>
      </c>
      <c r="E675" t="s">
        <v>27</v>
      </c>
      <c r="F675" s="3">
        <v>28114</v>
      </c>
      <c r="G675" t="s">
        <v>28</v>
      </c>
      <c r="H675" t="s">
        <v>29</v>
      </c>
    </row>
    <row r="676" spans="1:8" x14ac:dyDescent="0.25">
      <c r="A676" t="s">
        <v>694</v>
      </c>
      <c r="B676" t="s">
        <v>695</v>
      </c>
      <c r="C676" t="s">
        <v>25</v>
      </c>
      <c r="D676" t="s">
        <v>30</v>
      </c>
      <c r="E676" t="s">
        <v>27</v>
      </c>
      <c r="F676" s="3">
        <v>18198</v>
      </c>
      <c r="G676" t="s">
        <v>28</v>
      </c>
      <c r="H676" t="s">
        <v>29</v>
      </c>
    </row>
    <row r="677" spans="1:8" x14ac:dyDescent="0.25">
      <c r="A677" t="s">
        <v>696</v>
      </c>
      <c r="B677" t="s">
        <v>697</v>
      </c>
      <c r="C677" t="s">
        <v>25</v>
      </c>
      <c r="D677" t="s">
        <v>26</v>
      </c>
      <c r="E677" t="s">
        <v>27</v>
      </c>
      <c r="F677" s="3">
        <v>15628</v>
      </c>
      <c r="G677" t="s">
        <v>28</v>
      </c>
      <c r="H677" t="s">
        <v>29</v>
      </c>
    </row>
    <row r="678" spans="1:8" x14ac:dyDescent="0.25">
      <c r="A678" t="s">
        <v>696</v>
      </c>
      <c r="B678" t="s">
        <v>697</v>
      </c>
      <c r="C678" t="s">
        <v>25</v>
      </c>
      <c r="D678" t="s">
        <v>30</v>
      </c>
      <c r="E678" t="s">
        <v>27</v>
      </c>
      <c r="F678" s="3">
        <v>9492</v>
      </c>
      <c r="G678" t="s">
        <v>28</v>
      </c>
      <c r="H678" t="s">
        <v>29</v>
      </c>
    </row>
    <row r="679" spans="1:8" x14ac:dyDescent="0.25">
      <c r="A679" t="s">
        <v>698</v>
      </c>
      <c r="B679" t="s">
        <v>699</v>
      </c>
      <c r="C679" t="s">
        <v>25</v>
      </c>
      <c r="D679" t="s">
        <v>26</v>
      </c>
      <c r="E679" t="s">
        <v>27</v>
      </c>
      <c r="F679" s="3">
        <v>28778</v>
      </c>
      <c r="G679" t="s">
        <v>28</v>
      </c>
      <c r="H679" t="s">
        <v>29</v>
      </c>
    </row>
    <row r="680" spans="1:8" x14ac:dyDescent="0.25">
      <c r="A680" t="s">
        <v>698</v>
      </c>
      <c r="B680" t="s">
        <v>699</v>
      </c>
      <c r="C680" t="s">
        <v>25</v>
      </c>
      <c r="D680" t="s">
        <v>30</v>
      </c>
      <c r="E680" t="s">
        <v>27</v>
      </c>
      <c r="F680" s="3">
        <v>22600</v>
      </c>
      <c r="G680" t="s">
        <v>28</v>
      </c>
      <c r="H680" t="s">
        <v>29</v>
      </c>
    </row>
    <row r="681" spans="1:8" x14ac:dyDescent="0.25">
      <c r="A681" t="s">
        <v>700</v>
      </c>
      <c r="B681" t="s">
        <v>701</v>
      </c>
      <c r="C681" t="s">
        <v>25</v>
      </c>
      <c r="D681" t="s">
        <v>26</v>
      </c>
      <c r="E681" t="s">
        <v>27</v>
      </c>
      <c r="F681" s="3">
        <v>33124</v>
      </c>
      <c r="G681" t="s">
        <v>28</v>
      </c>
      <c r="H681" t="s">
        <v>29</v>
      </c>
    </row>
    <row r="682" spans="1:8" x14ac:dyDescent="0.25">
      <c r="A682" t="s">
        <v>700</v>
      </c>
      <c r="B682" t="s">
        <v>701</v>
      </c>
      <c r="C682" t="s">
        <v>25</v>
      </c>
      <c r="D682" t="s">
        <v>30</v>
      </c>
      <c r="E682" t="s">
        <v>27</v>
      </c>
      <c r="F682" s="3">
        <v>29815</v>
      </c>
      <c r="G682" t="s">
        <v>28</v>
      </c>
      <c r="H682" t="s">
        <v>29</v>
      </c>
    </row>
    <row r="683" spans="1:8" x14ac:dyDescent="0.25">
      <c r="A683" t="s">
        <v>702</v>
      </c>
      <c r="B683" t="s">
        <v>124</v>
      </c>
      <c r="C683" t="s">
        <v>25</v>
      </c>
      <c r="D683" t="s">
        <v>26</v>
      </c>
      <c r="E683" t="s">
        <v>27</v>
      </c>
      <c r="F683" s="3">
        <v>9795</v>
      </c>
      <c r="G683" t="s">
        <v>28</v>
      </c>
      <c r="H683" t="s">
        <v>29</v>
      </c>
    </row>
    <row r="684" spans="1:8" x14ac:dyDescent="0.25">
      <c r="A684" t="s">
        <v>702</v>
      </c>
      <c r="B684" t="s">
        <v>124</v>
      </c>
      <c r="C684" t="s">
        <v>25</v>
      </c>
      <c r="D684" t="s">
        <v>30</v>
      </c>
      <c r="E684" t="s">
        <v>27</v>
      </c>
      <c r="F684" s="3">
        <v>6584</v>
      </c>
      <c r="G684" t="s">
        <v>28</v>
      </c>
      <c r="H684" t="s">
        <v>29</v>
      </c>
    </row>
    <row r="685" spans="1:8" x14ac:dyDescent="0.25">
      <c r="A685" t="s">
        <v>703</v>
      </c>
      <c r="B685" t="s">
        <v>704</v>
      </c>
      <c r="C685" t="s">
        <v>25</v>
      </c>
      <c r="D685" t="s">
        <v>26</v>
      </c>
      <c r="E685" t="s">
        <v>27</v>
      </c>
      <c r="F685" s="3">
        <v>19540</v>
      </c>
      <c r="G685" t="s">
        <v>28</v>
      </c>
      <c r="H685" t="s">
        <v>29</v>
      </c>
    </row>
    <row r="686" spans="1:8" x14ac:dyDescent="0.25">
      <c r="A686" t="s">
        <v>703</v>
      </c>
      <c r="B686" t="s">
        <v>704</v>
      </c>
      <c r="C686" t="s">
        <v>25</v>
      </c>
      <c r="D686" t="s">
        <v>30</v>
      </c>
      <c r="E686" t="s">
        <v>27</v>
      </c>
      <c r="F686" s="3">
        <v>15128</v>
      </c>
      <c r="G686" t="s">
        <v>28</v>
      </c>
      <c r="H686" t="s">
        <v>29</v>
      </c>
    </row>
    <row r="687" spans="1:8" x14ac:dyDescent="0.25">
      <c r="A687" t="s">
        <v>705</v>
      </c>
      <c r="B687" t="s">
        <v>706</v>
      </c>
      <c r="C687" t="s">
        <v>25</v>
      </c>
      <c r="D687" t="s">
        <v>26</v>
      </c>
      <c r="E687" t="s">
        <v>27</v>
      </c>
      <c r="F687" s="3">
        <v>43083</v>
      </c>
      <c r="G687" t="s">
        <v>28</v>
      </c>
      <c r="H687" t="s">
        <v>29</v>
      </c>
    </row>
    <row r="688" spans="1:8" x14ac:dyDescent="0.25">
      <c r="A688" t="s">
        <v>705</v>
      </c>
      <c r="B688" t="s">
        <v>706</v>
      </c>
      <c r="C688" t="s">
        <v>25</v>
      </c>
      <c r="D688" t="s">
        <v>30</v>
      </c>
      <c r="E688" t="s">
        <v>27</v>
      </c>
      <c r="F688" s="3">
        <v>37115</v>
      </c>
      <c r="G688" t="s">
        <v>28</v>
      </c>
      <c r="H688" t="s">
        <v>29</v>
      </c>
    </row>
    <row r="689" spans="1:8" x14ac:dyDescent="0.25">
      <c r="A689" t="s">
        <v>707</v>
      </c>
      <c r="B689" t="s">
        <v>708</v>
      </c>
      <c r="C689" t="s">
        <v>25</v>
      </c>
      <c r="D689" t="s">
        <v>26</v>
      </c>
      <c r="E689" t="s">
        <v>27</v>
      </c>
      <c r="F689" s="3">
        <v>22485</v>
      </c>
      <c r="G689" t="s">
        <v>28</v>
      </c>
      <c r="H689" t="s">
        <v>29</v>
      </c>
    </row>
    <row r="690" spans="1:8" x14ac:dyDescent="0.25">
      <c r="A690" t="s">
        <v>707</v>
      </c>
      <c r="B690" t="s">
        <v>708</v>
      </c>
      <c r="C690" t="s">
        <v>25</v>
      </c>
      <c r="D690" t="s">
        <v>30</v>
      </c>
      <c r="E690" t="s">
        <v>27</v>
      </c>
      <c r="F690" s="3">
        <v>18010</v>
      </c>
      <c r="G690" t="s">
        <v>28</v>
      </c>
      <c r="H690" t="s">
        <v>29</v>
      </c>
    </row>
    <row r="691" spans="1:8" x14ac:dyDescent="0.25">
      <c r="A691" t="s">
        <v>709</v>
      </c>
      <c r="B691" t="s">
        <v>710</v>
      </c>
      <c r="C691" t="s">
        <v>25</v>
      </c>
      <c r="D691" t="s">
        <v>26</v>
      </c>
      <c r="E691" t="s">
        <v>27</v>
      </c>
      <c r="F691" s="3">
        <v>16957</v>
      </c>
      <c r="G691" t="s">
        <v>28</v>
      </c>
      <c r="H691" t="s">
        <v>29</v>
      </c>
    </row>
    <row r="692" spans="1:8" x14ac:dyDescent="0.25">
      <c r="A692" t="s">
        <v>709</v>
      </c>
      <c r="B692" t="s">
        <v>710</v>
      </c>
      <c r="C692" t="s">
        <v>25</v>
      </c>
      <c r="D692" t="s">
        <v>30</v>
      </c>
      <c r="E692" t="s">
        <v>27</v>
      </c>
      <c r="F692" s="3">
        <v>13036</v>
      </c>
      <c r="G692" t="s">
        <v>28</v>
      </c>
      <c r="H692" t="s">
        <v>29</v>
      </c>
    </row>
    <row r="693" spans="1:8" x14ac:dyDescent="0.25">
      <c r="A693" t="s">
        <v>711</v>
      </c>
      <c r="B693" t="s">
        <v>712</v>
      </c>
      <c r="C693" t="s">
        <v>25</v>
      </c>
      <c r="D693" t="s">
        <v>26</v>
      </c>
      <c r="E693" t="s">
        <v>27</v>
      </c>
      <c r="F693" s="3">
        <v>27144</v>
      </c>
      <c r="G693" t="s">
        <v>28</v>
      </c>
      <c r="H693" t="s">
        <v>29</v>
      </c>
    </row>
    <row r="694" spans="1:8" x14ac:dyDescent="0.25">
      <c r="A694" t="s">
        <v>711</v>
      </c>
      <c r="B694" t="s">
        <v>712</v>
      </c>
      <c r="C694" t="s">
        <v>25</v>
      </c>
      <c r="D694" t="s">
        <v>30</v>
      </c>
      <c r="E694" t="s">
        <v>27</v>
      </c>
      <c r="F694" s="3">
        <v>16033</v>
      </c>
      <c r="G694" t="s">
        <v>28</v>
      </c>
      <c r="H694" t="s">
        <v>29</v>
      </c>
    </row>
    <row r="695" spans="1:8" x14ac:dyDescent="0.25">
      <c r="A695" t="s">
        <v>713</v>
      </c>
      <c r="B695" t="s">
        <v>714</v>
      </c>
      <c r="C695" t="s">
        <v>25</v>
      </c>
      <c r="D695" t="s">
        <v>26</v>
      </c>
      <c r="E695" t="s">
        <v>27</v>
      </c>
      <c r="F695" s="3">
        <v>24581</v>
      </c>
      <c r="G695" t="s">
        <v>28</v>
      </c>
      <c r="H695" t="s">
        <v>29</v>
      </c>
    </row>
    <row r="696" spans="1:8" x14ac:dyDescent="0.25">
      <c r="A696" t="s">
        <v>713</v>
      </c>
      <c r="B696" t="s">
        <v>714</v>
      </c>
      <c r="C696" t="s">
        <v>25</v>
      </c>
      <c r="D696" t="s">
        <v>30</v>
      </c>
      <c r="E696" t="s">
        <v>27</v>
      </c>
      <c r="F696" s="3">
        <v>13438</v>
      </c>
      <c r="G696" t="s">
        <v>28</v>
      </c>
      <c r="H696" t="s">
        <v>29</v>
      </c>
    </row>
    <row r="697" spans="1:8" x14ac:dyDescent="0.25">
      <c r="A697" t="s">
        <v>715</v>
      </c>
      <c r="B697" t="s">
        <v>716</v>
      </c>
      <c r="C697" t="s">
        <v>25</v>
      </c>
      <c r="D697" t="s">
        <v>26</v>
      </c>
      <c r="E697" t="s">
        <v>27</v>
      </c>
      <c r="F697" s="3">
        <v>24412</v>
      </c>
      <c r="G697" t="s">
        <v>28</v>
      </c>
      <c r="H697" t="s">
        <v>29</v>
      </c>
    </row>
    <row r="698" spans="1:8" x14ac:dyDescent="0.25">
      <c r="A698" t="s">
        <v>715</v>
      </c>
      <c r="B698" t="s">
        <v>716</v>
      </c>
      <c r="C698" t="s">
        <v>25</v>
      </c>
      <c r="D698" t="s">
        <v>30</v>
      </c>
      <c r="E698" t="s">
        <v>27</v>
      </c>
      <c r="F698" s="3">
        <v>13499</v>
      </c>
      <c r="G698" t="s">
        <v>28</v>
      </c>
      <c r="H698" t="s">
        <v>29</v>
      </c>
    </row>
    <row r="699" spans="1:8" x14ac:dyDescent="0.25">
      <c r="A699" t="s">
        <v>717</v>
      </c>
      <c r="B699" t="s">
        <v>718</v>
      </c>
      <c r="C699" t="s">
        <v>25</v>
      </c>
      <c r="D699" t="s">
        <v>26</v>
      </c>
      <c r="E699" t="s">
        <v>27</v>
      </c>
      <c r="F699" s="3">
        <v>15841</v>
      </c>
      <c r="G699" t="s">
        <v>28</v>
      </c>
      <c r="H699" t="s">
        <v>29</v>
      </c>
    </row>
    <row r="700" spans="1:8" x14ac:dyDescent="0.25">
      <c r="A700" t="s">
        <v>717</v>
      </c>
      <c r="B700" t="s">
        <v>718</v>
      </c>
      <c r="C700" t="s">
        <v>25</v>
      </c>
      <c r="D700" t="s">
        <v>30</v>
      </c>
      <c r="E700" t="s">
        <v>27</v>
      </c>
      <c r="F700" s="3">
        <v>9933</v>
      </c>
      <c r="G700" t="s">
        <v>28</v>
      </c>
      <c r="H700" t="s">
        <v>29</v>
      </c>
    </row>
    <row r="701" spans="1:8" x14ac:dyDescent="0.25">
      <c r="A701" t="s">
        <v>719</v>
      </c>
      <c r="B701" t="s">
        <v>720</v>
      </c>
      <c r="C701" t="s">
        <v>25</v>
      </c>
      <c r="D701" t="s">
        <v>26</v>
      </c>
      <c r="E701" t="s">
        <v>27</v>
      </c>
      <c r="F701" s="3">
        <v>23406</v>
      </c>
      <c r="G701" t="s">
        <v>28</v>
      </c>
      <c r="H701" t="s">
        <v>29</v>
      </c>
    </row>
    <row r="702" spans="1:8" x14ac:dyDescent="0.25">
      <c r="A702" t="s">
        <v>719</v>
      </c>
      <c r="B702" t="s">
        <v>720</v>
      </c>
      <c r="C702" t="s">
        <v>25</v>
      </c>
      <c r="D702" t="s">
        <v>30</v>
      </c>
      <c r="E702" t="s">
        <v>27</v>
      </c>
      <c r="F702" s="3">
        <v>31853</v>
      </c>
      <c r="G702" t="s">
        <v>28</v>
      </c>
      <c r="H702" t="s">
        <v>29</v>
      </c>
    </row>
    <row r="703" spans="1:8" x14ac:dyDescent="0.25">
      <c r="A703" t="s">
        <v>721</v>
      </c>
      <c r="B703" t="s">
        <v>722</v>
      </c>
      <c r="C703" t="s">
        <v>25</v>
      </c>
      <c r="D703" t="s">
        <v>26</v>
      </c>
      <c r="E703" t="s">
        <v>27</v>
      </c>
      <c r="F703" s="3">
        <v>26863</v>
      </c>
      <c r="G703" t="s">
        <v>28</v>
      </c>
      <c r="H703" t="s">
        <v>29</v>
      </c>
    </row>
    <row r="704" spans="1:8" x14ac:dyDescent="0.25">
      <c r="A704" t="s">
        <v>721</v>
      </c>
      <c r="B704" t="s">
        <v>722</v>
      </c>
      <c r="C704" t="s">
        <v>25</v>
      </c>
      <c r="D704" t="s">
        <v>30</v>
      </c>
      <c r="E704" t="s">
        <v>27</v>
      </c>
      <c r="F704" s="3">
        <v>18923</v>
      </c>
      <c r="G704" t="s">
        <v>28</v>
      </c>
      <c r="H704" t="s">
        <v>29</v>
      </c>
    </row>
    <row r="705" spans="1:8" x14ac:dyDescent="0.25">
      <c r="A705" t="s">
        <v>723</v>
      </c>
      <c r="B705" t="s">
        <v>724</v>
      </c>
      <c r="C705" t="s">
        <v>25</v>
      </c>
      <c r="D705" t="s">
        <v>26</v>
      </c>
      <c r="E705" t="s">
        <v>27</v>
      </c>
      <c r="F705" s="3">
        <v>9132</v>
      </c>
      <c r="G705" t="s">
        <v>28</v>
      </c>
      <c r="H705" t="s">
        <v>29</v>
      </c>
    </row>
    <row r="706" spans="1:8" x14ac:dyDescent="0.25">
      <c r="A706" t="s">
        <v>723</v>
      </c>
      <c r="B706" t="s">
        <v>724</v>
      </c>
      <c r="C706" t="s">
        <v>25</v>
      </c>
      <c r="D706" t="s">
        <v>30</v>
      </c>
      <c r="E706" t="s">
        <v>27</v>
      </c>
      <c r="F706" s="3">
        <v>7109</v>
      </c>
      <c r="G706" t="s">
        <v>28</v>
      </c>
      <c r="H706" t="s">
        <v>29</v>
      </c>
    </row>
    <row r="707" spans="1:8" x14ac:dyDescent="0.25">
      <c r="A707" t="s">
        <v>725</v>
      </c>
      <c r="B707" t="s">
        <v>726</v>
      </c>
      <c r="C707" t="s">
        <v>25</v>
      </c>
      <c r="D707" t="s">
        <v>26</v>
      </c>
      <c r="E707" t="s">
        <v>27</v>
      </c>
      <c r="F707" s="3">
        <v>154411</v>
      </c>
      <c r="G707" t="s">
        <v>28</v>
      </c>
      <c r="H707" t="s">
        <v>29</v>
      </c>
    </row>
    <row r="708" spans="1:8" x14ac:dyDescent="0.25">
      <c r="A708" t="s">
        <v>725</v>
      </c>
      <c r="B708" t="s">
        <v>726</v>
      </c>
      <c r="C708" t="s">
        <v>25</v>
      </c>
      <c r="D708" t="s">
        <v>30</v>
      </c>
      <c r="E708" t="s">
        <v>27</v>
      </c>
      <c r="F708" s="3">
        <v>77361</v>
      </c>
      <c r="G708" t="s">
        <v>28</v>
      </c>
      <c r="H708" t="s">
        <v>29</v>
      </c>
    </row>
    <row r="709" spans="1:8" x14ac:dyDescent="0.25">
      <c r="A709" t="s">
        <v>727</v>
      </c>
      <c r="B709" t="s">
        <v>728</v>
      </c>
      <c r="C709" t="s">
        <v>25</v>
      </c>
      <c r="D709" t="s">
        <v>26</v>
      </c>
      <c r="E709" t="s">
        <v>27</v>
      </c>
      <c r="F709" s="3">
        <v>52236</v>
      </c>
      <c r="G709" t="s">
        <v>28</v>
      </c>
      <c r="H709" t="s">
        <v>29</v>
      </c>
    </row>
    <row r="710" spans="1:8" x14ac:dyDescent="0.25">
      <c r="A710" t="s">
        <v>727</v>
      </c>
      <c r="B710" t="s">
        <v>728</v>
      </c>
      <c r="C710" t="s">
        <v>25</v>
      </c>
      <c r="D710" t="s">
        <v>30</v>
      </c>
      <c r="E710" t="s">
        <v>27</v>
      </c>
      <c r="F710" s="3">
        <v>39330</v>
      </c>
      <c r="G710" t="s">
        <v>28</v>
      </c>
      <c r="H710" t="s">
        <v>29</v>
      </c>
    </row>
    <row r="711" spans="1:8" x14ac:dyDescent="0.25">
      <c r="A711" t="s">
        <v>729</v>
      </c>
      <c r="B711" t="s">
        <v>730</v>
      </c>
      <c r="C711" t="s">
        <v>25</v>
      </c>
      <c r="D711" t="s">
        <v>26</v>
      </c>
      <c r="E711" t="s">
        <v>27</v>
      </c>
      <c r="F711" s="3">
        <v>12223</v>
      </c>
      <c r="G711" t="s">
        <v>28</v>
      </c>
      <c r="H711" t="s">
        <v>29</v>
      </c>
    </row>
    <row r="712" spans="1:8" x14ac:dyDescent="0.25">
      <c r="A712" t="s">
        <v>729</v>
      </c>
      <c r="B712" t="s">
        <v>730</v>
      </c>
      <c r="C712" t="s">
        <v>25</v>
      </c>
      <c r="D712" t="s">
        <v>30</v>
      </c>
      <c r="E712" t="s">
        <v>27</v>
      </c>
      <c r="F712" s="3">
        <v>6192</v>
      </c>
      <c r="G712" t="s">
        <v>28</v>
      </c>
      <c r="H712" t="s">
        <v>29</v>
      </c>
    </row>
    <row r="713" spans="1:8" x14ac:dyDescent="0.25">
      <c r="A713" t="s">
        <v>731</v>
      </c>
      <c r="B713" t="s">
        <v>732</v>
      </c>
      <c r="C713" t="s">
        <v>25</v>
      </c>
      <c r="D713" t="s">
        <v>26</v>
      </c>
      <c r="E713" t="s">
        <v>27</v>
      </c>
      <c r="F713" s="3">
        <v>25866</v>
      </c>
      <c r="G713" t="s">
        <v>28</v>
      </c>
      <c r="H713" t="s">
        <v>29</v>
      </c>
    </row>
    <row r="714" spans="1:8" x14ac:dyDescent="0.25">
      <c r="A714" t="s">
        <v>731</v>
      </c>
      <c r="B714" t="s">
        <v>732</v>
      </c>
      <c r="C714" t="s">
        <v>25</v>
      </c>
      <c r="D714" t="s">
        <v>30</v>
      </c>
      <c r="E714" t="s">
        <v>27</v>
      </c>
      <c r="F714" s="3">
        <v>17941</v>
      </c>
      <c r="G714" t="s">
        <v>28</v>
      </c>
      <c r="H714" t="s">
        <v>29</v>
      </c>
    </row>
    <row r="715" spans="1:8" x14ac:dyDescent="0.25">
      <c r="A715" t="s">
        <v>733</v>
      </c>
      <c r="B715" t="s">
        <v>734</v>
      </c>
      <c r="C715" t="s">
        <v>25</v>
      </c>
      <c r="D715" t="s">
        <v>26</v>
      </c>
      <c r="E715" t="s">
        <v>27</v>
      </c>
      <c r="F715" s="3">
        <v>15925</v>
      </c>
      <c r="G715" t="s">
        <v>28</v>
      </c>
    </row>
    <row r="716" spans="1:8" x14ac:dyDescent="0.25">
      <c r="A716" t="s">
        <v>733</v>
      </c>
      <c r="B716" t="s">
        <v>734</v>
      </c>
      <c r="C716" t="s">
        <v>25</v>
      </c>
      <c r="D716" t="s">
        <v>30</v>
      </c>
      <c r="E716" t="s">
        <v>27</v>
      </c>
      <c r="F716" s="3">
        <v>10264</v>
      </c>
      <c r="G716" t="s">
        <v>28</v>
      </c>
      <c r="H716" t="s">
        <v>29</v>
      </c>
    </row>
    <row r="717" spans="1:8" x14ac:dyDescent="0.25">
      <c r="A717" t="s">
        <v>735</v>
      </c>
      <c r="B717" t="s">
        <v>736</v>
      </c>
      <c r="C717" t="s">
        <v>25</v>
      </c>
      <c r="D717" t="s">
        <v>26</v>
      </c>
      <c r="E717" t="s">
        <v>27</v>
      </c>
      <c r="F717" s="3">
        <v>18089</v>
      </c>
      <c r="G717" t="s">
        <v>28</v>
      </c>
      <c r="H717" t="s">
        <v>29</v>
      </c>
    </row>
    <row r="718" spans="1:8" x14ac:dyDescent="0.25">
      <c r="A718" t="s">
        <v>735</v>
      </c>
      <c r="B718" t="s">
        <v>736</v>
      </c>
      <c r="C718" t="s">
        <v>25</v>
      </c>
      <c r="D718" t="s">
        <v>30</v>
      </c>
      <c r="E718" t="s">
        <v>27</v>
      </c>
      <c r="F718" s="3">
        <v>18207</v>
      </c>
      <c r="G718" t="s">
        <v>28</v>
      </c>
      <c r="H718" t="s">
        <v>29</v>
      </c>
    </row>
    <row r="719" spans="1:8" x14ac:dyDescent="0.25">
      <c r="A719" t="s">
        <v>737</v>
      </c>
      <c r="B719" t="s">
        <v>738</v>
      </c>
      <c r="C719" t="s">
        <v>25</v>
      </c>
      <c r="D719" t="s">
        <v>26</v>
      </c>
      <c r="E719" t="s">
        <v>27</v>
      </c>
      <c r="F719" s="3">
        <v>12051</v>
      </c>
      <c r="G719" t="s">
        <v>28</v>
      </c>
      <c r="H719" t="s">
        <v>29</v>
      </c>
    </row>
    <row r="720" spans="1:8" x14ac:dyDescent="0.25">
      <c r="A720" t="s">
        <v>737</v>
      </c>
      <c r="B720" t="s">
        <v>738</v>
      </c>
      <c r="C720" t="s">
        <v>25</v>
      </c>
      <c r="D720" t="s">
        <v>30</v>
      </c>
      <c r="E720" t="s">
        <v>27</v>
      </c>
      <c r="F720" s="3">
        <v>6325</v>
      </c>
      <c r="G720" t="s">
        <v>28</v>
      </c>
      <c r="H720" t="s">
        <v>29</v>
      </c>
    </row>
    <row r="721" spans="1:8" x14ac:dyDescent="0.25">
      <c r="A721" t="s">
        <v>739</v>
      </c>
      <c r="B721" t="s">
        <v>740</v>
      </c>
      <c r="C721" t="s">
        <v>25</v>
      </c>
      <c r="D721" t="s">
        <v>26</v>
      </c>
      <c r="E721" t="s">
        <v>27</v>
      </c>
      <c r="F721" s="3">
        <v>16886</v>
      </c>
      <c r="G721" t="s">
        <v>28</v>
      </c>
      <c r="H721" t="s">
        <v>29</v>
      </c>
    </row>
    <row r="722" spans="1:8" x14ac:dyDescent="0.25">
      <c r="A722" t="s">
        <v>739</v>
      </c>
      <c r="B722" t="s">
        <v>740</v>
      </c>
      <c r="C722" t="s">
        <v>25</v>
      </c>
      <c r="D722" t="s">
        <v>30</v>
      </c>
      <c r="E722" t="s">
        <v>27</v>
      </c>
      <c r="F722" s="3">
        <v>8645</v>
      </c>
      <c r="G722" t="s">
        <v>28</v>
      </c>
      <c r="H722" t="s">
        <v>29</v>
      </c>
    </row>
    <row r="723" spans="1:8" x14ac:dyDescent="0.25">
      <c r="A723" t="s">
        <v>741</v>
      </c>
      <c r="B723" t="s">
        <v>742</v>
      </c>
      <c r="C723" t="s">
        <v>25</v>
      </c>
      <c r="D723" t="s">
        <v>26</v>
      </c>
      <c r="E723" t="s">
        <v>27</v>
      </c>
      <c r="F723" s="3">
        <v>15165</v>
      </c>
      <c r="G723" t="s">
        <v>28</v>
      </c>
      <c r="H723" t="s">
        <v>29</v>
      </c>
    </row>
    <row r="724" spans="1:8" x14ac:dyDescent="0.25">
      <c r="A724" t="s">
        <v>741</v>
      </c>
      <c r="B724" t="s">
        <v>742</v>
      </c>
      <c r="C724" t="s">
        <v>25</v>
      </c>
      <c r="D724" t="s">
        <v>30</v>
      </c>
      <c r="E724" t="s">
        <v>27</v>
      </c>
      <c r="F724" s="3">
        <v>10046</v>
      </c>
      <c r="G724" t="s">
        <v>28</v>
      </c>
      <c r="H724" t="s">
        <v>29</v>
      </c>
    </row>
    <row r="725" spans="1:8" x14ac:dyDescent="0.25">
      <c r="A725" t="s">
        <v>743</v>
      </c>
      <c r="B725" t="s">
        <v>744</v>
      </c>
      <c r="C725" t="s">
        <v>25</v>
      </c>
      <c r="D725" t="s">
        <v>26</v>
      </c>
      <c r="E725" t="s">
        <v>27</v>
      </c>
      <c r="F725" s="3">
        <v>23284</v>
      </c>
      <c r="G725" t="s">
        <v>28</v>
      </c>
      <c r="H725" t="s">
        <v>29</v>
      </c>
    </row>
    <row r="726" spans="1:8" x14ac:dyDescent="0.25">
      <c r="A726" t="s">
        <v>743</v>
      </c>
      <c r="B726" t="s">
        <v>744</v>
      </c>
      <c r="C726" t="s">
        <v>25</v>
      </c>
      <c r="D726" t="s">
        <v>30</v>
      </c>
      <c r="E726" t="s">
        <v>27</v>
      </c>
      <c r="F726" s="3">
        <v>13898</v>
      </c>
      <c r="G726" t="s">
        <v>28</v>
      </c>
      <c r="H726" t="s">
        <v>29</v>
      </c>
    </row>
    <row r="727" spans="1:8" x14ac:dyDescent="0.25">
      <c r="A727" t="s">
        <v>745</v>
      </c>
      <c r="B727" t="s">
        <v>746</v>
      </c>
      <c r="C727" t="s">
        <v>25</v>
      </c>
      <c r="D727" t="s">
        <v>26</v>
      </c>
      <c r="E727" t="s">
        <v>27</v>
      </c>
      <c r="F727" s="3">
        <v>11945</v>
      </c>
      <c r="G727" t="s">
        <v>28</v>
      </c>
      <c r="H727" t="s">
        <v>29</v>
      </c>
    </row>
    <row r="728" spans="1:8" x14ac:dyDescent="0.25">
      <c r="A728" t="s">
        <v>745</v>
      </c>
      <c r="B728" t="s">
        <v>746</v>
      </c>
      <c r="C728" t="s">
        <v>25</v>
      </c>
      <c r="D728" t="s">
        <v>30</v>
      </c>
      <c r="E728" t="s">
        <v>27</v>
      </c>
      <c r="F728" s="3">
        <v>7013</v>
      </c>
      <c r="G728" t="s">
        <v>28</v>
      </c>
      <c r="H728" t="s">
        <v>29</v>
      </c>
    </row>
    <row r="729" spans="1:8" x14ac:dyDescent="0.25">
      <c r="A729" t="s">
        <v>747</v>
      </c>
      <c r="B729" t="s">
        <v>748</v>
      </c>
      <c r="C729" t="s">
        <v>25</v>
      </c>
      <c r="D729" t="s">
        <v>26</v>
      </c>
      <c r="E729" t="s">
        <v>27</v>
      </c>
      <c r="F729" s="3">
        <v>28393</v>
      </c>
      <c r="G729" t="s">
        <v>28</v>
      </c>
      <c r="H729" t="s">
        <v>29</v>
      </c>
    </row>
    <row r="730" spans="1:8" x14ac:dyDescent="0.25">
      <c r="A730" t="s">
        <v>747</v>
      </c>
      <c r="B730" t="s">
        <v>748</v>
      </c>
      <c r="C730" t="s">
        <v>25</v>
      </c>
      <c r="D730" t="s">
        <v>30</v>
      </c>
      <c r="E730" t="s">
        <v>27</v>
      </c>
      <c r="F730" s="3">
        <v>15729</v>
      </c>
      <c r="G730" t="s">
        <v>28</v>
      </c>
      <c r="H730" t="s">
        <v>29</v>
      </c>
    </row>
    <row r="731" spans="1:8" x14ac:dyDescent="0.25">
      <c r="A731" t="s">
        <v>749</v>
      </c>
      <c r="B731" t="s">
        <v>750</v>
      </c>
      <c r="C731" t="s">
        <v>25</v>
      </c>
      <c r="D731" t="s">
        <v>26</v>
      </c>
      <c r="E731" t="s">
        <v>27</v>
      </c>
      <c r="F731" s="3">
        <v>29019</v>
      </c>
      <c r="G731" t="s">
        <v>28</v>
      </c>
      <c r="H731" t="s">
        <v>29</v>
      </c>
    </row>
    <row r="732" spans="1:8" x14ac:dyDescent="0.25">
      <c r="A732" t="s">
        <v>749</v>
      </c>
      <c r="B732" t="s">
        <v>750</v>
      </c>
      <c r="C732" t="s">
        <v>25</v>
      </c>
      <c r="D732" t="s">
        <v>30</v>
      </c>
      <c r="E732" t="s">
        <v>27</v>
      </c>
      <c r="F732" s="3">
        <v>15597</v>
      </c>
      <c r="G732" t="s">
        <v>28</v>
      </c>
      <c r="H732" t="s">
        <v>29</v>
      </c>
    </row>
    <row r="733" spans="1:8" x14ac:dyDescent="0.25">
      <c r="A733" t="s">
        <v>751</v>
      </c>
      <c r="B733" t="s">
        <v>752</v>
      </c>
      <c r="C733" t="s">
        <v>25</v>
      </c>
      <c r="D733" t="s">
        <v>26</v>
      </c>
      <c r="E733" t="s">
        <v>27</v>
      </c>
      <c r="F733" s="3">
        <v>16959</v>
      </c>
      <c r="G733" t="s">
        <v>28</v>
      </c>
      <c r="H733" t="s">
        <v>29</v>
      </c>
    </row>
    <row r="734" spans="1:8" x14ac:dyDescent="0.25">
      <c r="A734" t="s">
        <v>751</v>
      </c>
      <c r="B734" t="s">
        <v>752</v>
      </c>
      <c r="C734" t="s">
        <v>25</v>
      </c>
      <c r="D734" t="s">
        <v>30</v>
      </c>
      <c r="E734" t="s">
        <v>27</v>
      </c>
      <c r="F734" s="3">
        <v>11306</v>
      </c>
      <c r="G734" t="s">
        <v>28</v>
      </c>
      <c r="H734" t="s">
        <v>29</v>
      </c>
    </row>
    <row r="735" spans="1:8" x14ac:dyDescent="0.25">
      <c r="A735" t="s">
        <v>753</v>
      </c>
      <c r="B735" t="s">
        <v>754</v>
      </c>
      <c r="C735" t="s">
        <v>25</v>
      </c>
      <c r="D735" t="s">
        <v>26</v>
      </c>
      <c r="E735" t="s">
        <v>27</v>
      </c>
      <c r="F735" s="3">
        <v>15079</v>
      </c>
      <c r="G735" t="s">
        <v>28</v>
      </c>
      <c r="H735" t="s">
        <v>29</v>
      </c>
    </row>
    <row r="736" spans="1:8" x14ac:dyDescent="0.25">
      <c r="A736" t="s">
        <v>753</v>
      </c>
      <c r="B736" t="s">
        <v>754</v>
      </c>
      <c r="C736" t="s">
        <v>25</v>
      </c>
      <c r="D736" t="s">
        <v>30</v>
      </c>
      <c r="E736" t="s">
        <v>27</v>
      </c>
      <c r="F736" s="3">
        <v>8869</v>
      </c>
      <c r="G736" t="s">
        <v>28</v>
      </c>
      <c r="H736" t="s">
        <v>29</v>
      </c>
    </row>
    <row r="737" spans="1:8" x14ac:dyDescent="0.25">
      <c r="A737" t="s">
        <v>755</v>
      </c>
      <c r="B737" t="s">
        <v>756</v>
      </c>
      <c r="C737" t="s">
        <v>25</v>
      </c>
      <c r="D737" t="s">
        <v>26</v>
      </c>
      <c r="E737" t="s">
        <v>27</v>
      </c>
      <c r="F737" s="3">
        <v>9261</v>
      </c>
      <c r="G737" t="s">
        <v>28</v>
      </c>
      <c r="H737" t="s">
        <v>29</v>
      </c>
    </row>
    <row r="738" spans="1:8" x14ac:dyDescent="0.25">
      <c r="A738" t="s">
        <v>755</v>
      </c>
      <c r="B738" t="s">
        <v>756</v>
      </c>
      <c r="C738" t="s">
        <v>25</v>
      </c>
      <c r="D738" t="s">
        <v>30</v>
      </c>
      <c r="E738" t="s">
        <v>27</v>
      </c>
      <c r="F738" s="3">
        <v>6092</v>
      </c>
      <c r="G738" t="s">
        <v>28</v>
      </c>
      <c r="H738" t="s">
        <v>29</v>
      </c>
    </row>
    <row r="739" spans="1:8" x14ac:dyDescent="0.25">
      <c r="A739" t="s">
        <v>757</v>
      </c>
      <c r="B739" t="s">
        <v>758</v>
      </c>
      <c r="C739" t="s">
        <v>25</v>
      </c>
      <c r="D739" t="s">
        <v>26</v>
      </c>
      <c r="E739" t="s">
        <v>27</v>
      </c>
      <c r="F739" s="3">
        <v>12688</v>
      </c>
      <c r="G739" t="s">
        <v>28</v>
      </c>
      <c r="H739" t="s">
        <v>29</v>
      </c>
    </row>
    <row r="740" spans="1:8" x14ac:dyDescent="0.25">
      <c r="A740" t="s">
        <v>757</v>
      </c>
      <c r="B740" t="s">
        <v>758</v>
      </c>
      <c r="C740" t="s">
        <v>25</v>
      </c>
      <c r="D740" t="s">
        <v>30</v>
      </c>
      <c r="E740" t="s">
        <v>27</v>
      </c>
      <c r="F740" s="3">
        <v>8048</v>
      </c>
      <c r="G740" t="s">
        <v>28</v>
      </c>
      <c r="H740" t="s">
        <v>29</v>
      </c>
    </row>
    <row r="741" spans="1:8" x14ac:dyDescent="0.25">
      <c r="A741" t="s">
        <v>759</v>
      </c>
      <c r="B741" t="s">
        <v>760</v>
      </c>
      <c r="C741" t="s">
        <v>25</v>
      </c>
      <c r="D741" t="s">
        <v>26</v>
      </c>
      <c r="E741" t="s">
        <v>27</v>
      </c>
      <c r="F741" s="3">
        <v>6383</v>
      </c>
      <c r="G741" t="s">
        <v>28</v>
      </c>
      <c r="H741" t="s">
        <v>29</v>
      </c>
    </row>
    <row r="742" spans="1:8" x14ac:dyDescent="0.25">
      <c r="A742" t="s">
        <v>759</v>
      </c>
      <c r="B742" t="s">
        <v>760</v>
      </c>
      <c r="C742" t="s">
        <v>25</v>
      </c>
      <c r="D742" t="s">
        <v>30</v>
      </c>
      <c r="E742" t="s">
        <v>27</v>
      </c>
      <c r="F742" s="3">
        <v>4908</v>
      </c>
      <c r="G742" t="s">
        <v>28</v>
      </c>
      <c r="H742" t="s">
        <v>29</v>
      </c>
    </row>
    <row r="743" spans="1:8" x14ac:dyDescent="0.25">
      <c r="A743" t="s">
        <v>761</v>
      </c>
      <c r="B743" t="s">
        <v>762</v>
      </c>
      <c r="C743" t="s">
        <v>25</v>
      </c>
      <c r="D743" t="s">
        <v>26</v>
      </c>
      <c r="E743" t="s">
        <v>27</v>
      </c>
      <c r="F743" s="3">
        <v>6591</v>
      </c>
      <c r="G743" t="s">
        <v>28</v>
      </c>
      <c r="H743" t="s">
        <v>29</v>
      </c>
    </row>
    <row r="744" spans="1:8" x14ac:dyDescent="0.25">
      <c r="A744" t="s">
        <v>761</v>
      </c>
      <c r="B744" t="s">
        <v>762</v>
      </c>
      <c r="C744" t="s">
        <v>25</v>
      </c>
      <c r="D744" t="s">
        <v>30</v>
      </c>
      <c r="E744" t="s">
        <v>27</v>
      </c>
      <c r="F744" s="3">
        <v>4187</v>
      </c>
      <c r="G744" t="s">
        <v>28</v>
      </c>
      <c r="H744" t="s">
        <v>29</v>
      </c>
    </row>
    <row r="745" spans="1:8" x14ac:dyDescent="0.25">
      <c r="A745" t="s">
        <v>763</v>
      </c>
      <c r="B745" t="s">
        <v>764</v>
      </c>
      <c r="C745" t="s">
        <v>25</v>
      </c>
      <c r="D745" t="s">
        <v>26</v>
      </c>
      <c r="E745" t="s">
        <v>27</v>
      </c>
      <c r="F745" s="3">
        <v>17584</v>
      </c>
      <c r="G745" t="s">
        <v>28</v>
      </c>
      <c r="H745" t="s">
        <v>29</v>
      </c>
    </row>
    <row r="746" spans="1:8" x14ac:dyDescent="0.25">
      <c r="A746" t="s">
        <v>763</v>
      </c>
      <c r="B746" t="s">
        <v>764</v>
      </c>
      <c r="C746" t="s">
        <v>25</v>
      </c>
      <c r="D746" t="s">
        <v>30</v>
      </c>
      <c r="E746" t="s">
        <v>27</v>
      </c>
      <c r="F746" s="3">
        <v>9263</v>
      </c>
      <c r="G746" t="s">
        <v>28</v>
      </c>
      <c r="H746" t="s">
        <v>29</v>
      </c>
    </row>
    <row r="747" spans="1:8" x14ac:dyDescent="0.25">
      <c r="A747" t="s">
        <v>765</v>
      </c>
      <c r="B747" t="s">
        <v>766</v>
      </c>
      <c r="C747" t="s">
        <v>25</v>
      </c>
      <c r="D747" t="s">
        <v>26</v>
      </c>
      <c r="E747" t="s">
        <v>27</v>
      </c>
      <c r="F747" s="3">
        <v>16448</v>
      </c>
      <c r="G747" t="s">
        <v>28</v>
      </c>
      <c r="H747" t="s">
        <v>29</v>
      </c>
    </row>
    <row r="748" spans="1:8" x14ac:dyDescent="0.25">
      <c r="A748" t="s">
        <v>765</v>
      </c>
      <c r="B748" t="s">
        <v>766</v>
      </c>
      <c r="C748" t="s">
        <v>25</v>
      </c>
      <c r="D748" t="s">
        <v>30</v>
      </c>
      <c r="E748" t="s">
        <v>27</v>
      </c>
      <c r="F748" s="3">
        <v>9102</v>
      </c>
      <c r="G748" t="s">
        <v>28</v>
      </c>
      <c r="H748" t="s">
        <v>29</v>
      </c>
    </row>
    <row r="749" spans="1:8" x14ac:dyDescent="0.25">
      <c r="A749" t="s">
        <v>767</v>
      </c>
      <c r="B749" t="s">
        <v>768</v>
      </c>
      <c r="C749" t="s">
        <v>25</v>
      </c>
      <c r="D749" t="s">
        <v>26</v>
      </c>
      <c r="E749" t="s">
        <v>27</v>
      </c>
      <c r="F749" s="3">
        <v>12134</v>
      </c>
      <c r="G749" t="s">
        <v>28</v>
      </c>
      <c r="H749" t="s">
        <v>29</v>
      </c>
    </row>
    <row r="750" spans="1:8" x14ac:dyDescent="0.25">
      <c r="A750" t="s">
        <v>767</v>
      </c>
      <c r="B750" t="s">
        <v>768</v>
      </c>
      <c r="C750" t="s">
        <v>25</v>
      </c>
      <c r="D750" t="s">
        <v>30</v>
      </c>
      <c r="E750" t="s">
        <v>27</v>
      </c>
      <c r="F750" s="3">
        <v>6957</v>
      </c>
      <c r="G750" t="s">
        <v>28</v>
      </c>
      <c r="H750" t="s">
        <v>29</v>
      </c>
    </row>
    <row r="751" spans="1:8" x14ac:dyDescent="0.25">
      <c r="A751" t="s">
        <v>769</v>
      </c>
      <c r="B751" t="s">
        <v>770</v>
      </c>
      <c r="C751" t="s">
        <v>25</v>
      </c>
      <c r="D751" t="s">
        <v>26</v>
      </c>
      <c r="E751" t="s">
        <v>27</v>
      </c>
      <c r="F751" s="3">
        <v>11380</v>
      </c>
      <c r="G751" t="s">
        <v>28</v>
      </c>
      <c r="H751" t="s">
        <v>29</v>
      </c>
    </row>
    <row r="752" spans="1:8" x14ac:dyDescent="0.25">
      <c r="A752" t="s">
        <v>769</v>
      </c>
      <c r="B752" t="s">
        <v>770</v>
      </c>
      <c r="C752" t="s">
        <v>25</v>
      </c>
      <c r="D752" t="s">
        <v>30</v>
      </c>
      <c r="E752" t="s">
        <v>27</v>
      </c>
      <c r="F752" s="3">
        <v>8702</v>
      </c>
      <c r="G752" t="s">
        <v>28</v>
      </c>
      <c r="H752" t="s">
        <v>29</v>
      </c>
    </row>
    <row r="753" spans="1:8" x14ac:dyDescent="0.25">
      <c r="A753" t="s">
        <v>771</v>
      </c>
      <c r="B753" t="s">
        <v>772</v>
      </c>
      <c r="C753" t="s">
        <v>25</v>
      </c>
      <c r="D753" t="s">
        <v>26</v>
      </c>
      <c r="E753" t="s">
        <v>27</v>
      </c>
      <c r="F753" s="3">
        <v>7981</v>
      </c>
      <c r="G753" t="s">
        <v>28</v>
      </c>
      <c r="H753" t="s">
        <v>29</v>
      </c>
    </row>
    <row r="754" spans="1:8" x14ac:dyDescent="0.25">
      <c r="A754" t="s">
        <v>771</v>
      </c>
      <c r="B754" t="s">
        <v>772</v>
      </c>
      <c r="C754" t="s">
        <v>25</v>
      </c>
      <c r="D754" t="s">
        <v>30</v>
      </c>
      <c r="E754" t="s">
        <v>27</v>
      </c>
      <c r="F754" s="3">
        <v>4795</v>
      </c>
      <c r="G754" t="s">
        <v>28</v>
      </c>
      <c r="H754" t="s">
        <v>29</v>
      </c>
    </row>
    <row r="755" spans="1:8" x14ac:dyDescent="0.25">
      <c r="A755" t="s">
        <v>773</v>
      </c>
      <c r="B755" t="s">
        <v>774</v>
      </c>
      <c r="C755" t="s">
        <v>25</v>
      </c>
      <c r="D755" t="s">
        <v>26</v>
      </c>
      <c r="E755" t="s">
        <v>27</v>
      </c>
      <c r="F755" s="3">
        <v>33392</v>
      </c>
      <c r="G755" t="s">
        <v>28</v>
      </c>
      <c r="H755" t="s">
        <v>29</v>
      </c>
    </row>
    <row r="756" spans="1:8" x14ac:dyDescent="0.25">
      <c r="A756" t="s">
        <v>773</v>
      </c>
      <c r="B756" t="s">
        <v>774</v>
      </c>
      <c r="C756" t="s">
        <v>25</v>
      </c>
      <c r="D756" t="s">
        <v>30</v>
      </c>
      <c r="E756" t="s">
        <v>27</v>
      </c>
      <c r="F756" s="3">
        <v>19330</v>
      </c>
      <c r="G756" t="s">
        <v>28</v>
      </c>
      <c r="H756" t="s">
        <v>29</v>
      </c>
    </row>
    <row r="757" spans="1:8" x14ac:dyDescent="0.25">
      <c r="A757" t="s">
        <v>775</v>
      </c>
      <c r="B757" t="s">
        <v>776</v>
      </c>
      <c r="C757" t="s">
        <v>25</v>
      </c>
      <c r="D757" t="s">
        <v>26</v>
      </c>
      <c r="E757" t="s">
        <v>27</v>
      </c>
      <c r="F757" s="3">
        <v>18348</v>
      </c>
      <c r="G757" t="s">
        <v>28</v>
      </c>
      <c r="H757" t="s">
        <v>29</v>
      </c>
    </row>
    <row r="758" spans="1:8" x14ac:dyDescent="0.25">
      <c r="A758" t="s">
        <v>775</v>
      </c>
      <c r="B758" t="s">
        <v>776</v>
      </c>
      <c r="C758" t="s">
        <v>25</v>
      </c>
      <c r="D758" t="s">
        <v>30</v>
      </c>
      <c r="E758" t="s">
        <v>27</v>
      </c>
      <c r="F758" s="3">
        <v>10444</v>
      </c>
      <c r="G758" t="s">
        <v>28</v>
      </c>
      <c r="H758" t="s">
        <v>29</v>
      </c>
    </row>
    <row r="759" spans="1:8" x14ac:dyDescent="0.25">
      <c r="A759" t="s">
        <v>777</v>
      </c>
      <c r="B759" t="s">
        <v>778</v>
      </c>
      <c r="C759" t="s">
        <v>25</v>
      </c>
      <c r="D759" t="s">
        <v>26</v>
      </c>
      <c r="E759" t="s">
        <v>27</v>
      </c>
      <c r="F759" s="3">
        <v>47032</v>
      </c>
      <c r="G759" t="s">
        <v>28</v>
      </c>
      <c r="H759" t="s">
        <v>29</v>
      </c>
    </row>
    <row r="760" spans="1:8" x14ac:dyDescent="0.25">
      <c r="A760" t="s">
        <v>777</v>
      </c>
      <c r="B760" t="s">
        <v>778</v>
      </c>
      <c r="C760" t="s">
        <v>25</v>
      </c>
      <c r="D760" t="s">
        <v>30</v>
      </c>
      <c r="E760" t="s">
        <v>27</v>
      </c>
      <c r="F760" s="3">
        <v>24499</v>
      </c>
      <c r="G760" t="s">
        <v>28</v>
      </c>
      <c r="H760" t="s">
        <v>29</v>
      </c>
    </row>
  </sheetData>
  <sortState ref="L22:L251">
    <sortCondition ref="L22"/>
  </sortState>
  <mergeCells count="4">
    <mergeCell ref="M2:N2"/>
    <mergeCell ref="P2:Q2"/>
    <mergeCell ref="J2:K2"/>
    <mergeCell ref="M11:M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opLeftCell="A357" workbookViewId="0">
      <selection activeCell="C1" sqref="C1:C383"/>
    </sheetView>
  </sheetViews>
  <sheetFormatPr defaultRowHeight="15" x14ac:dyDescent="0.25"/>
  <cols>
    <col min="1" max="1" width="17.7109375" bestFit="1" customWidth="1"/>
    <col min="2" max="2" width="29.7109375" bestFit="1" customWidth="1"/>
    <col min="3" max="3" width="21.7109375" bestFit="1" customWidth="1"/>
    <col min="4" max="4" width="16.140625" bestFit="1" customWidth="1"/>
  </cols>
  <sheetData>
    <row r="1" spans="1:3" x14ac:dyDescent="0.25">
      <c r="A1" s="4" t="s">
        <v>20</v>
      </c>
      <c r="C1" s="4" t="s">
        <v>779</v>
      </c>
    </row>
    <row r="2" spans="1:3" x14ac:dyDescent="0.25">
      <c r="C2" t="s">
        <v>25</v>
      </c>
    </row>
    <row r="3" spans="1:3" x14ac:dyDescent="0.25">
      <c r="C3" t="s">
        <v>30</v>
      </c>
    </row>
    <row r="4" spans="1:3" x14ac:dyDescent="0.25">
      <c r="A4" s="4" t="s">
        <v>780</v>
      </c>
      <c r="B4" s="4" t="s">
        <v>16</v>
      </c>
      <c r="C4" t="s">
        <v>27</v>
      </c>
    </row>
    <row r="5" spans="1:3" x14ac:dyDescent="0.25">
      <c r="A5" t="s">
        <v>31</v>
      </c>
      <c r="B5" t="s">
        <v>32</v>
      </c>
      <c r="C5">
        <v>15445</v>
      </c>
    </row>
    <row r="6" spans="1:3" x14ac:dyDescent="0.25">
      <c r="A6" t="s">
        <v>33</v>
      </c>
      <c r="B6" t="s">
        <v>34</v>
      </c>
      <c r="C6">
        <v>21154</v>
      </c>
    </row>
    <row r="7" spans="1:3" x14ac:dyDescent="0.25">
      <c r="A7" t="s">
        <v>35</v>
      </c>
      <c r="B7" t="s">
        <v>36</v>
      </c>
      <c r="C7">
        <v>4370</v>
      </c>
    </row>
    <row r="8" spans="1:3" x14ac:dyDescent="0.25">
      <c r="A8" t="s">
        <v>37</v>
      </c>
      <c r="B8" t="s">
        <v>38</v>
      </c>
      <c r="C8">
        <v>79152</v>
      </c>
    </row>
    <row r="9" spans="1:3" x14ac:dyDescent="0.25">
      <c r="A9" t="s">
        <v>39</v>
      </c>
      <c r="B9" t="s">
        <v>40</v>
      </c>
      <c r="C9">
        <v>19280</v>
      </c>
    </row>
    <row r="10" spans="1:3" x14ac:dyDescent="0.25">
      <c r="A10" t="s">
        <v>41</v>
      </c>
      <c r="B10" t="s">
        <v>42</v>
      </c>
      <c r="C10">
        <v>10105</v>
      </c>
    </row>
    <row r="11" spans="1:3" x14ac:dyDescent="0.25">
      <c r="A11" t="s">
        <v>43</v>
      </c>
      <c r="B11" t="s">
        <v>44</v>
      </c>
      <c r="C11">
        <v>12002</v>
      </c>
    </row>
    <row r="12" spans="1:3" x14ac:dyDescent="0.25">
      <c r="A12" t="s">
        <v>45</v>
      </c>
      <c r="B12" t="s">
        <v>46</v>
      </c>
      <c r="C12">
        <v>18070</v>
      </c>
    </row>
    <row r="13" spans="1:3" x14ac:dyDescent="0.25">
      <c r="A13" t="s">
        <v>47</v>
      </c>
      <c r="B13" t="s">
        <v>48</v>
      </c>
      <c r="C13">
        <v>14637</v>
      </c>
    </row>
    <row r="14" spans="1:3" x14ac:dyDescent="0.25">
      <c r="A14" t="s">
        <v>49</v>
      </c>
      <c r="B14" t="s">
        <v>50</v>
      </c>
      <c r="C14">
        <v>9185</v>
      </c>
    </row>
    <row r="15" spans="1:3" x14ac:dyDescent="0.25">
      <c r="A15" t="s">
        <v>51</v>
      </c>
      <c r="B15" t="s">
        <v>52</v>
      </c>
      <c r="C15">
        <v>7997</v>
      </c>
    </row>
    <row r="16" spans="1:3" x14ac:dyDescent="0.25">
      <c r="A16" t="s">
        <v>53</v>
      </c>
      <c r="B16" t="s">
        <v>54</v>
      </c>
      <c r="C16">
        <v>7446</v>
      </c>
    </row>
    <row r="17" spans="1:3" x14ac:dyDescent="0.25">
      <c r="A17" t="s">
        <v>55</v>
      </c>
      <c r="B17" t="s">
        <v>56</v>
      </c>
      <c r="C17">
        <v>6449</v>
      </c>
    </row>
    <row r="18" spans="1:3" x14ac:dyDescent="0.25">
      <c r="A18" t="s">
        <v>57</v>
      </c>
      <c r="B18" t="s">
        <v>58</v>
      </c>
      <c r="C18">
        <v>19315</v>
      </c>
    </row>
    <row r="19" spans="1:3" x14ac:dyDescent="0.25">
      <c r="A19" t="s">
        <v>59</v>
      </c>
      <c r="B19" t="s">
        <v>60</v>
      </c>
      <c r="C19">
        <v>11759</v>
      </c>
    </row>
    <row r="20" spans="1:3" x14ac:dyDescent="0.25">
      <c r="A20" t="s">
        <v>61</v>
      </c>
      <c r="B20" t="s">
        <v>62</v>
      </c>
      <c r="C20">
        <v>6646</v>
      </c>
    </row>
    <row r="21" spans="1:3" x14ac:dyDescent="0.25">
      <c r="A21" t="s">
        <v>63</v>
      </c>
      <c r="B21" t="s">
        <v>64</v>
      </c>
      <c r="C21">
        <v>10341</v>
      </c>
    </row>
    <row r="22" spans="1:3" x14ac:dyDescent="0.25">
      <c r="A22" t="s">
        <v>65</v>
      </c>
      <c r="B22" t="s">
        <v>66</v>
      </c>
      <c r="C22">
        <v>13697</v>
      </c>
    </row>
    <row r="23" spans="1:3" x14ac:dyDescent="0.25">
      <c r="A23" t="s">
        <v>67</v>
      </c>
      <c r="B23" t="s">
        <v>68</v>
      </c>
      <c r="C23">
        <v>6527</v>
      </c>
    </row>
    <row r="24" spans="1:3" x14ac:dyDescent="0.25">
      <c r="A24" t="s">
        <v>69</v>
      </c>
      <c r="B24" t="s">
        <v>70</v>
      </c>
      <c r="C24">
        <v>11272</v>
      </c>
    </row>
    <row r="25" spans="1:3" x14ac:dyDescent="0.25">
      <c r="A25" t="s">
        <v>71</v>
      </c>
      <c r="B25" t="s">
        <v>72</v>
      </c>
      <c r="C25">
        <v>8119</v>
      </c>
    </row>
    <row r="26" spans="1:3" x14ac:dyDescent="0.25">
      <c r="A26" t="s">
        <v>73</v>
      </c>
      <c r="B26" t="s">
        <v>74</v>
      </c>
      <c r="C26">
        <v>5564</v>
      </c>
    </row>
    <row r="27" spans="1:3" x14ac:dyDescent="0.25">
      <c r="A27" t="s">
        <v>75</v>
      </c>
      <c r="B27" t="s">
        <v>76</v>
      </c>
      <c r="C27">
        <v>6563</v>
      </c>
    </row>
    <row r="28" spans="1:3" x14ac:dyDescent="0.25">
      <c r="A28" t="s">
        <v>77</v>
      </c>
      <c r="B28" t="s">
        <v>78</v>
      </c>
      <c r="C28">
        <v>12510</v>
      </c>
    </row>
    <row r="29" spans="1:3" x14ac:dyDescent="0.25">
      <c r="A29" t="s">
        <v>79</v>
      </c>
      <c r="B29" t="s">
        <v>80</v>
      </c>
      <c r="C29">
        <v>9784</v>
      </c>
    </row>
    <row r="30" spans="1:3" x14ac:dyDescent="0.25">
      <c r="A30" t="s">
        <v>81</v>
      </c>
      <c r="B30" t="s">
        <v>82</v>
      </c>
      <c r="C30">
        <v>11556</v>
      </c>
    </row>
    <row r="31" spans="1:3" x14ac:dyDescent="0.25">
      <c r="A31" t="s">
        <v>83</v>
      </c>
      <c r="B31" t="s">
        <v>84</v>
      </c>
      <c r="C31">
        <v>7273</v>
      </c>
    </row>
    <row r="32" spans="1:3" x14ac:dyDescent="0.25">
      <c r="A32" t="s">
        <v>85</v>
      </c>
      <c r="B32" t="s">
        <v>86</v>
      </c>
      <c r="C32">
        <v>6738</v>
      </c>
    </row>
    <row r="33" spans="1:3" x14ac:dyDescent="0.25">
      <c r="A33" t="s">
        <v>87</v>
      </c>
      <c r="B33" t="s">
        <v>88</v>
      </c>
      <c r="C33">
        <v>7313</v>
      </c>
    </row>
    <row r="34" spans="1:3" x14ac:dyDescent="0.25">
      <c r="A34" t="s">
        <v>89</v>
      </c>
      <c r="B34" t="s">
        <v>90</v>
      </c>
      <c r="C34">
        <v>14939</v>
      </c>
    </row>
    <row r="35" spans="1:3" x14ac:dyDescent="0.25">
      <c r="A35" t="s">
        <v>91</v>
      </c>
      <c r="B35" t="s">
        <v>92</v>
      </c>
      <c r="C35">
        <v>12872</v>
      </c>
    </row>
    <row r="36" spans="1:3" x14ac:dyDescent="0.25">
      <c r="A36" t="s">
        <v>93</v>
      </c>
      <c r="B36" t="s">
        <v>94</v>
      </c>
      <c r="C36">
        <v>7509</v>
      </c>
    </row>
    <row r="37" spans="1:3" x14ac:dyDescent="0.25">
      <c r="A37" t="s">
        <v>95</v>
      </c>
      <c r="B37" t="s">
        <v>96</v>
      </c>
      <c r="C37">
        <v>11543</v>
      </c>
    </row>
    <row r="38" spans="1:3" x14ac:dyDescent="0.25">
      <c r="A38" t="s">
        <v>97</v>
      </c>
      <c r="B38" t="s">
        <v>98</v>
      </c>
      <c r="C38">
        <v>7784</v>
      </c>
    </row>
    <row r="39" spans="1:3" x14ac:dyDescent="0.25">
      <c r="A39" t="s">
        <v>99</v>
      </c>
      <c r="B39" t="s">
        <v>100</v>
      </c>
      <c r="C39">
        <v>5066</v>
      </c>
    </row>
    <row r="40" spans="1:3" x14ac:dyDescent="0.25">
      <c r="A40" t="s">
        <v>101</v>
      </c>
      <c r="B40" t="s">
        <v>102</v>
      </c>
      <c r="C40">
        <v>8395</v>
      </c>
    </row>
    <row r="41" spans="1:3" x14ac:dyDescent="0.25">
      <c r="A41" t="s">
        <v>103</v>
      </c>
      <c r="B41" t="s">
        <v>104</v>
      </c>
      <c r="C41">
        <v>5031</v>
      </c>
    </row>
    <row r="42" spans="1:3" x14ac:dyDescent="0.25">
      <c r="A42" t="s">
        <v>105</v>
      </c>
      <c r="B42" t="s">
        <v>106</v>
      </c>
      <c r="C42">
        <v>6593</v>
      </c>
    </row>
    <row r="43" spans="1:3" x14ac:dyDescent="0.25">
      <c r="A43" t="s">
        <v>107</v>
      </c>
      <c r="B43" t="s">
        <v>108</v>
      </c>
      <c r="C43">
        <v>20681</v>
      </c>
    </row>
    <row r="44" spans="1:3" x14ac:dyDescent="0.25">
      <c r="A44" t="s">
        <v>109</v>
      </c>
      <c r="B44" t="s">
        <v>110</v>
      </c>
      <c r="C44">
        <v>5599</v>
      </c>
    </row>
    <row r="45" spans="1:3" x14ac:dyDescent="0.25">
      <c r="A45" t="s">
        <v>111</v>
      </c>
      <c r="B45" t="s">
        <v>112</v>
      </c>
      <c r="C45">
        <v>5242</v>
      </c>
    </row>
    <row r="46" spans="1:3" x14ac:dyDescent="0.25">
      <c r="A46" t="s">
        <v>113</v>
      </c>
      <c r="B46" t="s">
        <v>114</v>
      </c>
      <c r="C46">
        <v>28692</v>
      </c>
    </row>
    <row r="47" spans="1:3" x14ac:dyDescent="0.25">
      <c r="A47" t="s">
        <v>115</v>
      </c>
      <c r="B47" t="s">
        <v>116</v>
      </c>
      <c r="C47">
        <v>354186</v>
      </c>
    </row>
    <row r="48" spans="1:3" x14ac:dyDescent="0.25">
      <c r="A48" t="s">
        <v>117</v>
      </c>
      <c r="B48" t="s">
        <v>118</v>
      </c>
      <c r="C48">
        <v>17163</v>
      </c>
    </row>
    <row r="49" spans="1:3" x14ac:dyDescent="0.25">
      <c r="A49" t="s">
        <v>119</v>
      </c>
      <c r="B49" t="s">
        <v>120</v>
      </c>
      <c r="C49">
        <v>16811</v>
      </c>
    </row>
    <row r="50" spans="1:3" x14ac:dyDescent="0.25">
      <c r="A50" t="s">
        <v>121</v>
      </c>
      <c r="B50" t="s">
        <v>122</v>
      </c>
      <c r="C50">
        <v>21743</v>
      </c>
    </row>
    <row r="51" spans="1:3" x14ac:dyDescent="0.25">
      <c r="A51" t="s">
        <v>123</v>
      </c>
      <c r="B51" t="s">
        <v>124</v>
      </c>
      <c r="C51">
        <v>13635</v>
      </c>
    </row>
    <row r="52" spans="1:3" x14ac:dyDescent="0.25">
      <c r="A52" t="s">
        <v>125</v>
      </c>
      <c r="B52" t="s">
        <v>126</v>
      </c>
      <c r="C52">
        <v>18230</v>
      </c>
    </row>
    <row r="53" spans="1:3" x14ac:dyDescent="0.25">
      <c r="A53" t="s">
        <v>127</v>
      </c>
      <c r="B53" t="s">
        <v>128</v>
      </c>
      <c r="C53">
        <v>35839</v>
      </c>
    </row>
    <row r="54" spans="1:3" x14ac:dyDescent="0.25">
      <c r="A54" t="s">
        <v>129</v>
      </c>
      <c r="B54" t="s">
        <v>130</v>
      </c>
      <c r="C54">
        <v>13985</v>
      </c>
    </row>
    <row r="55" spans="1:3" x14ac:dyDescent="0.25">
      <c r="A55" t="s">
        <v>131</v>
      </c>
      <c r="B55" t="s">
        <v>132</v>
      </c>
      <c r="C55">
        <v>15896</v>
      </c>
    </row>
    <row r="56" spans="1:3" x14ac:dyDescent="0.25">
      <c r="A56" t="s">
        <v>133</v>
      </c>
      <c r="B56" t="s">
        <v>134</v>
      </c>
      <c r="C56">
        <v>27215</v>
      </c>
    </row>
    <row r="57" spans="1:3" x14ac:dyDescent="0.25">
      <c r="A57" t="s">
        <v>135</v>
      </c>
      <c r="B57" t="s">
        <v>136</v>
      </c>
      <c r="C57">
        <v>26145</v>
      </c>
    </row>
    <row r="58" spans="1:3" x14ac:dyDescent="0.25">
      <c r="A58" t="s">
        <v>137</v>
      </c>
      <c r="B58" t="s">
        <v>138</v>
      </c>
      <c r="C58">
        <v>12881</v>
      </c>
    </row>
    <row r="59" spans="1:3" x14ac:dyDescent="0.25">
      <c r="A59" t="s">
        <v>139</v>
      </c>
      <c r="B59" t="s">
        <v>140</v>
      </c>
      <c r="C59">
        <v>26540</v>
      </c>
    </row>
    <row r="60" spans="1:3" x14ac:dyDescent="0.25">
      <c r="A60" t="s">
        <v>141</v>
      </c>
      <c r="B60" t="s">
        <v>142</v>
      </c>
      <c r="C60">
        <v>11504</v>
      </c>
    </row>
    <row r="61" spans="1:3" x14ac:dyDescent="0.25">
      <c r="A61" t="s">
        <v>143</v>
      </c>
      <c r="B61" t="s">
        <v>144</v>
      </c>
      <c r="C61">
        <v>9280</v>
      </c>
    </row>
    <row r="62" spans="1:3" x14ac:dyDescent="0.25">
      <c r="A62" t="s">
        <v>145</v>
      </c>
      <c r="B62" t="s">
        <v>146</v>
      </c>
      <c r="C62">
        <v>17222</v>
      </c>
    </row>
    <row r="63" spans="1:3" x14ac:dyDescent="0.25">
      <c r="A63" t="s">
        <v>147</v>
      </c>
      <c r="B63" t="s">
        <v>148</v>
      </c>
      <c r="C63">
        <v>8069</v>
      </c>
    </row>
    <row r="64" spans="1:3" x14ac:dyDescent="0.25">
      <c r="A64" t="s">
        <v>149</v>
      </c>
      <c r="B64" t="s">
        <v>150</v>
      </c>
      <c r="C64">
        <v>19235</v>
      </c>
    </row>
    <row r="65" spans="1:3" x14ac:dyDescent="0.25">
      <c r="A65" t="s">
        <v>151</v>
      </c>
      <c r="B65" t="s">
        <v>152</v>
      </c>
      <c r="C65">
        <v>6557</v>
      </c>
    </row>
    <row r="66" spans="1:3" x14ac:dyDescent="0.25">
      <c r="A66" t="s">
        <v>153</v>
      </c>
      <c r="B66" t="s">
        <v>154</v>
      </c>
      <c r="C66">
        <v>13294</v>
      </c>
    </row>
    <row r="67" spans="1:3" x14ac:dyDescent="0.25">
      <c r="A67" t="s">
        <v>155</v>
      </c>
      <c r="B67" t="s">
        <v>156</v>
      </c>
      <c r="C67">
        <v>9181</v>
      </c>
    </row>
    <row r="68" spans="1:3" x14ac:dyDescent="0.25">
      <c r="A68" t="s">
        <v>157</v>
      </c>
      <c r="B68" t="s">
        <v>158</v>
      </c>
      <c r="C68">
        <v>9524</v>
      </c>
    </row>
    <row r="69" spans="1:3" x14ac:dyDescent="0.25">
      <c r="A69" t="s">
        <v>159</v>
      </c>
      <c r="B69" t="s">
        <v>160</v>
      </c>
      <c r="C69">
        <v>12648</v>
      </c>
    </row>
    <row r="70" spans="1:3" x14ac:dyDescent="0.25">
      <c r="A70" t="s">
        <v>161</v>
      </c>
      <c r="B70" t="s">
        <v>162</v>
      </c>
      <c r="C70">
        <v>16917</v>
      </c>
    </row>
    <row r="71" spans="1:3" x14ac:dyDescent="0.25">
      <c r="A71" t="s">
        <v>163</v>
      </c>
      <c r="B71" t="s">
        <v>164</v>
      </c>
      <c r="C71">
        <v>42795</v>
      </c>
    </row>
    <row r="72" spans="1:3" x14ac:dyDescent="0.25">
      <c r="A72" t="s">
        <v>165</v>
      </c>
      <c r="B72" t="s">
        <v>166</v>
      </c>
      <c r="C72">
        <v>6925</v>
      </c>
    </row>
    <row r="73" spans="1:3" x14ac:dyDescent="0.25">
      <c r="A73" t="s">
        <v>167</v>
      </c>
      <c r="B73" t="s">
        <v>168</v>
      </c>
      <c r="C73">
        <v>20609</v>
      </c>
    </row>
    <row r="74" spans="1:3" x14ac:dyDescent="0.25">
      <c r="A74" t="s">
        <v>169</v>
      </c>
      <c r="B74" t="s">
        <v>170</v>
      </c>
      <c r="C74">
        <v>6301</v>
      </c>
    </row>
    <row r="75" spans="1:3" x14ac:dyDescent="0.25">
      <c r="A75" t="s">
        <v>171</v>
      </c>
      <c r="B75" t="s">
        <v>172</v>
      </c>
      <c r="C75">
        <v>18355</v>
      </c>
    </row>
    <row r="76" spans="1:3" x14ac:dyDescent="0.25">
      <c r="A76" t="s">
        <v>173</v>
      </c>
      <c r="B76" t="s">
        <v>174</v>
      </c>
      <c r="C76">
        <v>113374</v>
      </c>
    </row>
    <row r="77" spans="1:3" x14ac:dyDescent="0.25">
      <c r="A77" t="s">
        <v>175</v>
      </c>
      <c r="B77" t="s">
        <v>176</v>
      </c>
      <c r="C77">
        <v>18790</v>
      </c>
    </row>
    <row r="78" spans="1:3" x14ac:dyDescent="0.25">
      <c r="A78" t="s">
        <v>177</v>
      </c>
      <c r="B78" t="s">
        <v>178</v>
      </c>
      <c r="C78">
        <v>24946</v>
      </c>
    </row>
    <row r="79" spans="1:3" x14ac:dyDescent="0.25">
      <c r="A79" t="s">
        <v>179</v>
      </c>
      <c r="B79" t="s">
        <v>180</v>
      </c>
      <c r="C79">
        <v>36957</v>
      </c>
    </row>
    <row r="80" spans="1:3" x14ac:dyDescent="0.25">
      <c r="A80" t="s">
        <v>181</v>
      </c>
      <c r="B80" t="s">
        <v>182</v>
      </c>
      <c r="C80">
        <v>14275</v>
      </c>
    </row>
    <row r="81" spans="1:3" x14ac:dyDescent="0.25">
      <c r="A81" t="s">
        <v>183</v>
      </c>
      <c r="B81" t="s">
        <v>184</v>
      </c>
      <c r="C81">
        <v>17612</v>
      </c>
    </row>
    <row r="82" spans="1:3" x14ac:dyDescent="0.25">
      <c r="A82" t="s">
        <v>185</v>
      </c>
      <c r="B82" t="s">
        <v>186</v>
      </c>
      <c r="C82">
        <v>18815</v>
      </c>
    </row>
    <row r="83" spans="1:3" x14ac:dyDescent="0.25">
      <c r="A83" t="s">
        <v>187</v>
      </c>
      <c r="B83" t="s">
        <v>188</v>
      </c>
      <c r="C83">
        <v>20733</v>
      </c>
    </row>
    <row r="84" spans="1:3" x14ac:dyDescent="0.25">
      <c r="A84" t="s">
        <v>189</v>
      </c>
      <c r="B84" t="s">
        <v>190</v>
      </c>
      <c r="C84">
        <v>22775</v>
      </c>
    </row>
    <row r="85" spans="1:3" x14ac:dyDescent="0.25">
      <c r="A85" t="s">
        <v>191</v>
      </c>
      <c r="B85" t="s">
        <v>192</v>
      </c>
      <c r="C85">
        <v>14496</v>
      </c>
    </row>
    <row r="86" spans="1:3" x14ac:dyDescent="0.25">
      <c r="A86" t="s">
        <v>193</v>
      </c>
      <c r="B86" t="s">
        <v>194</v>
      </c>
      <c r="C86">
        <v>9382</v>
      </c>
    </row>
    <row r="87" spans="1:3" x14ac:dyDescent="0.25">
      <c r="A87" t="s">
        <v>195</v>
      </c>
      <c r="B87" t="s">
        <v>196</v>
      </c>
      <c r="C87">
        <v>29258</v>
      </c>
    </row>
    <row r="88" spans="1:3" x14ac:dyDescent="0.25">
      <c r="A88" t="s">
        <v>197</v>
      </c>
      <c r="B88" t="s">
        <v>198</v>
      </c>
      <c r="C88">
        <v>12644</v>
      </c>
    </row>
    <row r="89" spans="1:3" x14ac:dyDescent="0.25">
      <c r="A89" t="s">
        <v>199</v>
      </c>
      <c r="B89" t="s">
        <v>200</v>
      </c>
      <c r="C89">
        <v>26919</v>
      </c>
    </row>
    <row r="90" spans="1:3" x14ac:dyDescent="0.25">
      <c r="A90" t="s">
        <v>201</v>
      </c>
      <c r="B90" t="s">
        <v>202</v>
      </c>
      <c r="C90">
        <v>12760</v>
      </c>
    </row>
    <row r="91" spans="1:3" x14ac:dyDescent="0.25">
      <c r="A91" t="s">
        <v>203</v>
      </c>
      <c r="B91" t="s">
        <v>204</v>
      </c>
      <c r="C91">
        <v>10297</v>
      </c>
    </row>
    <row r="92" spans="1:3" x14ac:dyDescent="0.25">
      <c r="A92" t="s">
        <v>205</v>
      </c>
      <c r="B92" t="s">
        <v>206</v>
      </c>
      <c r="C92">
        <v>24523</v>
      </c>
    </row>
    <row r="93" spans="1:3" x14ac:dyDescent="0.25">
      <c r="A93" t="s">
        <v>207</v>
      </c>
      <c r="B93" t="s">
        <v>208</v>
      </c>
      <c r="C93">
        <v>29648</v>
      </c>
    </row>
    <row r="94" spans="1:3" x14ac:dyDescent="0.25">
      <c r="A94" t="s">
        <v>209</v>
      </c>
      <c r="B94" t="s">
        <v>210</v>
      </c>
      <c r="C94">
        <v>22028</v>
      </c>
    </row>
    <row r="95" spans="1:3" x14ac:dyDescent="0.25">
      <c r="A95" t="s">
        <v>211</v>
      </c>
      <c r="B95" t="s">
        <v>212</v>
      </c>
      <c r="C95">
        <v>28281</v>
      </c>
    </row>
    <row r="96" spans="1:3" x14ac:dyDescent="0.25">
      <c r="A96" t="s">
        <v>213</v>
      </c>
      <c r="B96" t="s">
        <v>214</v>
      </c>
      <c r="C96">
        <v>11895</v>
      </c>
    </row>
    <row r="97" spans="1:3" x14ac:dyDescent="0.25">
      <c r="A97" t="s">
        <v>215</v>
      </c>
      <c r="B97" t="s">
        <v>216</v>
      </c>
      <c r="C97">
        <v>18074</v>
      </c>
    </row>
    <row r="98" spans="1:3" x14ac:dyDescent="0.25">
      <c r="A98" t="s">
        <v>217</v>
      </c>
      <c r="B98" t="s">
        <v>218</v>
      </c>
      <c r="C98">
        <v>15642</v>
      </c>
    </row>
    <row r="99" spans="1:3" x14ac:dyDescent="0.25">
      <c r="A99" t="s">
        <v>219</v>
      </c>
      <c r="B99" t="s">
        <v>220</v>
      </c>
      <c r="C99">
        <v>6013</v>
      </c>
    </row>
    <row r="100" spans="1:3" x14ac:dyDescent="0.25">
      <c r="A100" t="s">
        <v>221</v>
      </c>
      <c r="B100" t="s">
        <v>222</v>
      </c>
      <c r="C100">
        <v>18783</v>
      </c>
    </row>
    <row r="101" spans="1:3" x14ac:dyDescent="0.25">
      <c r="A101" t="s">
        <v>223</v>
      </c>
      <c r="B101" t="s">
        <v>224</v>
      </c>
      <c r="C101">
        <v>13107</v>
      </c>
    </row>
    <row r="102" spans="1:3" x14ac:dyDescent="0.25">
      <c r="A102" t="s">
        <v>225</v>
      </c>
      <c r="B102" t="s">
        <v>226</v>
      </c>
      <c r="C102">
        <v>10131</v>
      </c>
    </row>
    <row r="103" spans="1:3" x14ac:dyDescent="0.25">
      <c r="A103" t="s">
        <v>227</v>
      </c>
      <c r="B103" t="s">
        <v>228</v>
      </c>
      <c r="C103">
        <v>28657</v>
      </c>
    </row>
    <row r="104" spans="1:3" x14ac:dyDescent="0.25">
      <c r="A104" t="s">
        <v>229</v>
      </c>
      <c r="B104" t="s">
        <v>230</v>
      </c>
      <c r="C104">
        <v>15859</v>
      </c>
    </row>
    <row r="105" spans="1:3" x14ac:dyDescent="0.25">
      <c r="A105" t="s">
        <v>231</v>
      </c>
      <c r="B105" t="s">
        <v>232</v>
      </c>
      <c r="C105">
        <v>27923</v>
      </c>
    </row>
    <row r="106" spans="1:3" x14ac:dyDescent="0.25">
      <c r="A106" t="s">
        <v>233</v>
      </c>
      <c r="B106" t="s">
        <v>234</v>
      </c>
      <c r="C106">
        <v>17615</v>
      </c>
    </row>
    <row r="107" spans="1:3" x14ac:dyDescent="0.25">
      <c r="A107" t="s">
        <v>235</v>
      </c>
      <c r="B107" t="s">
        <v>236</v>
      </c>
      <c r="C107">
        <v>10037</v>
      </c>
    </row>
    <row r="108" spans="1:3" x14ac:dyDescent="0.25">
      <c r="A108" t="s">
        <v>237</v>
      </c>
      <c r="B108" t="s">
        <v>238</v>
      </c>
      <c r="C108">
        <v>50391</v>
      </c>
    </row>
    <row r="109" spans="1:3" x14ac:dyDescent="0.25">
      <c r="A109" t="s">
        <v>239</v>
      </c>
      <c r="B109" t="s">
        <v>240</v>
      </c>
      <c r="C109">
        <v>10194</v>
      </c>
    </row>
    <row r="110" spans="1:3" x14ac:dyDescent="0.25">
      <c r="A110" t="s">
        <v>241</v>
      </c>
      <c r="B110" t="s">
        <v>242</v>
      </c>
      <c r="C110">
        <v>13887</v>
      </c>
    </row>
    <row r="111" spans="1:3" x14ac:dyDescent="0.25">
      <c r="A111" t="s">
        <v>243</v>
      </c>
      <c r="B111" t="s">
        <v>244</v>
      </c>
      <c r="C111">
        <v>6953</v>
      </c>
    </row>
    <row r="112" spans="1:3" x14ac:dyDescent="0.25">
      <c r="A112" t="s">
        <v>245</v>
      </c>
      <c r="B112" t="s">
        <v>246</v>
      </c>
      <c r="C112">
        <v>4585</v>
      </c>
    </row>
    <row r="113" spans="1:3" x14ac:dyDescent="0.25">
      <c r="A113" t="s">
        <v>247</v>
      </c>
      <c r="B113" t="s">
        <v>248</v>
      </c>
      <c r="C113">
        <v>13652</v>
      </c>
    </row>
    <row r="114" spans="1:3" x14ac:dyDescent="0.25">
      <c r="A114" t="s">
        <v>249</v>
      </c>
      <c r="B114" t="s">
        <v>250</v>
      </c>
      <c r="C114">
        <v>11088</v>
      </c>
    </row>
    <row r="115" spans="1:3" x14ac:dyDescent="0.25">
      <c r="A115" t="s">
        <v>251</v>
      </c>
      <c r="B115" t="s">
        <v>252</v>
      </c>
      <c r="C115">
        <v>21335</v>
      </c>
    </row>
    <row r="116" spans="1:3" x14ac:dyDescent="0.25">
      <c r="A116" t="s">
        <v>253</v>
      </c>
      <c r="B116" t="s">
        <v>254</v>
      </c>
      <c r="C116">
        <v>11185</v>
      </c>
    </row>
    <row r="117" spans="1:3" x14ac:dyDescent="0.25">
      <c r="A117" t="s">
        <v>255</v>
      </c>
      <c r="B117" t="s">
        <v>256</v>
      </c>
      <c r="C117">
        <v>18270</v>
      </c>
    </row>
    <row r="118" spans="1:3" x14ac:dyDescent="0.25">
      <c r="A118" t="s">
        <v>257</v>
      </c>
      <c r="B118" t="s">
        <v>258</v>
      </c>
      <c r="C118">
        <v>8873</v>
      </c>
    </row>
    <row r="119" spans="1:3" x14ac:dyDescent="0.25">
      <c r="A119" t="s">
        <v>259</v>
      </c>
      <c r="B119" t="s">
        <v>260</v>
      </c>
      <c r="C119">
        <v>19695</v>
      </c>
    </row>
    <row r="120" spans="1:3" x14ac:dyDescent="0.25">
      <c r="A120" t="s">
        <v>261</v>
      </c>
      <c r="B120" t="s">
        <v>262</v>
      </c>
      <c r="C120">
        <v>15984</v>
      </c>
    </row>
    <row r="121" spans="1:3" x14ac:dyDescent="0.25">
      <c r="A121" t="s">
        <v>263</v>
      </c>
      <c r="B121" t="s">
        <v>264</v>
      </c>
      <c r="C121">
        <v>16878</v>
      </c>
    </row>
    <row r="122" spans="1:3" x14ac:dyDescent="0.25">
      <c r="A122" t="s">
        <v>265</v>
      </c>
      <c r="B122" t="s">
        <v>266</v>
      </c>
      <c r="C122">
        <v>12194</v>
      </c>
    </row>
    <row r="123" spans="1:3" x14ac:dyDescent="0.25">
      <c r="A123" t="s">
        <v>267</v>
      </c>
      <c r="B123" t="s">
        <v>268</v>
      </c>
      <c r="C123">
        <v>23864</v>
      </c>
    </row>
    <row r="124" spans="1:3" x14ac:dyDescent="0.25">
      <c r="A124" t="s">
        <v>269</v>
      </c>
      <c r="B124" t="s">
        <v>270</v>
      </c>
      <c r="C124">
        <v>14351</v>
      </c>
    </row>
    <row r="125" spans="1:3" x14ac:dyDescent="0.25">
      <c r="A125" t="s">
        <v>271</v>
      </c>
      <c r="B125" t="s">
        <v>272</v>
      </c>
      <c r="C125">
        <v>17655</v>
      </c>
    </row>
    <row r="126" spans="1:3" x14ac:dyDescent="0.25">
      <c r="A126" t="s">
        <v>273</v>
      </c>
      <c r="B126" t="s">
        <v>274</v>
      </c>
      <c r="C126">
        <v>8713</v>
      </c>
    </row>
    <row r="127" spans="1:3" x14ac:dyDescent="0.25">
      <c r="A127" t="s">
        <v>275</v>
      </c>
      <c r="B127" t="s">
        <v>276</v>
      </c>
      <c r="C127">
        <v>18390</v>
      </c>
    </row>
    <row r="128" spans="1:3" x14ac:dyDescent="0.25">
      <c r="A128" t="s">
        <v>277</v>
      </c>
      <c r="B128" t="s">
        <v>278</v>
      </c>
      <c r="C128">
        <v>23208</v>
      </c>
    </row>
    <row r="129" spans="1:3" x14ac:dyDescent="0.25">
      <c r="A129" t="s">
        <v>279</v>
      </c>
      <c r="B129" t="s">
        <v>280</v>
      </c>
      <c r="C129">
        <v>6687</v>
      </c>
    </row>
    <row r="130" spans="1:3" x14ac:dyDescent="0.25">
      <c r="A130" t="s">
        <v>281</v>
      </c>
      <c r="B130" t="s">
        <v>282</v>
      </c>
      <c r="C130">
        <v>10548</v>
      </c>
    </row>
    <row r="131" spans="1:3" x14ac:dyDescent="0.25">
      <c r="A131" t="s">
        <v>283</v>
      </c>
      <c r="B131" t="s">
        <v>284</v>
      </c>
      <c r="C131">
        <v>7225</v>
      </c>
    </row>
    <row r="132" spans="1:3" x14ac:dyDescent="0.25">
      <c r="A132" t="s">
        <v>285</v>
      </c>
      <c r="B132" t="s">
        <v>286</v>
      </c>
      <c r="C132">
        <v>11777</v>
      </c>
    </row>
    <row r="133" spans="1:3" x14ac:dyDescent="0.25">
      <c r="A133" t="s">
        <v>287</v>
      </c>
      <c r="B133" t="s">
        <v>288</v>
      </c>
      <c r="C133">
        <v>17019</v>
      </c>
    </row>
    <row r="134" spans="1:3" x14ac:dyDescent="0.25">
      <c r="A134" t="s">
        <v>289</v>
      </c>
      <c r="B134" t="s">
        <v>290</v>
      </c>
      <c r="C134">
        <v>15098</v>
      </c>
    </row>
    <row r="135" spans="1:3" x14ac:dyDescent="0.25">
      <c r="A135" t="s">
        <v>291</v>
      </c>
      <c r="B135" t="s">
        <v>292</v>
      </c>
      <c r="C135">
        <v>10870</v>
      </c>
    </row>
    <row r="136" spans="1:3" x14ac:dyDescent="0.25">
      <c r="A136" t="s">
        <v>293</v>
      </c>
      <c r="B136" t="s">
        <v>294</v>
      </c>
      <c r="C136">
        <v>9187</v>
      </c>
    </row>
    <row r="137" spans="1:3" x14ac:dyDescent="0.25">
      <c r="A137" t="s">
        <v>295</v>
      </c>
      <c r="B137" t="s">
        <v>48</v>
      </c>
      <c r="C137">
        <v>16050</v>
      </c>
    </row>
    <row r="138" spans="1:3" x14ac:dyDescent="0.25">
      <c r="A138" t="s">
        <v>296</v>
      </c>
      <c r="B138" t="s">
        <v>297</v>
      </c>
      <c r="C138">
        <v>18473</v>
      </c>
    </row>
    <row r="139" spans="1:3" x14ac:dyDescent="0.25">
      <c r="A139" t="s">
        <v>298</v>
      </c>
      <c r="B139" t="s">
        <v>299</v>
      </c>
      <c r="C139">
        <v>10105</v>
      </c>
    </row>
    <row r="140" spans="1:3" x14ac:dyDescent="0.25">
      <c r="A140" t="s">
        <v>300</v>
      </c>
      <c r="B140" t="s">
        <v>301</v>
      </c>
      <c r="C140">
        <v>9231</v>
      </c>
    </row>
    <row r="141" spans="1:3" x14ac:dyDescent="0.25">
      <c r="A141" t="s">
        <v>302</v>
      </c>
      <c r="B141" t="s">
        <v>303</v>
      </c>
      <c r="C141">
        <v>12198</v>
      </c>
    </row>
    <row r="142" spans="1:3" x14ac:dyDescent="0.25">
      <c r="A142" t="s">
        <v>304</v>
      </c>
      <c r="B142" t="s">
        <v>305</v>
      </c>
      <c r="C142">
        <v>23736</v>
      </c>
    </row>
    <row r="143" spans="1:3" x14ac:dyDescent="0.25">
      <c r="A143" t="s">
        <v>306</v>
      </c>
      <c r="B143" t="s">
        <v>307</v>
      </c>
      <c r="C143">
        <v>9443</v>
      </c>
    </row>
    <row r="144" spans="1:3" x14ac:dyDescent="0.25">
      <c r="A144" t="s">
        <v>308</v>
      </c>
      <c r="B144" t="s">
        <v>309</v>
      </c>
      <c r="C144">
        <v>9968</v>
      </c>
    </row>
    <row r="145" spans="1:3" x14ac:dyDescent="0.25">
      <c r="A145" t="s">
        <v>310</v>
      </c>
      <c r="B145" t="s">
        <v>311</v>
      </c>
      <c r="C145">
        <v>49641</v>
      </c>
    </row>
    <row r="146" spans="1:3" x14ac:dyDescent="0.25">
      <c r="A146" t="s">
        <v>312</v>
      </c>
      <c r="B146" t="s">
        <v>313</v>
      </c>
      <c r="C146">
        <v>6769</v>
      </c>
    </row>
    <row r="147" spans="1:3" x14ac:dyDescent="0.25">
      <c r="A147" t="s">
        <v>314</v>
      </c>
      <c r="B147" t="s">
        <v>315</v>
      </c>
      <c r="C147">
        <v>14002</v>
      </c>
    </row>
    <row r="148" spans="1:3" x14ac:dyDescent="0.25">
      <c r="A148" t="s">
        <v>316</v>
      </c>
      <c r="B148" t="s">
        <v>317</v>
      </c>
      <c r="C148">
        <v>18463</v>
      </c>
    </row>
    <row r="149" spans="1:3" x14ac:dyDescent="0.25">
      <c r="A149" t="s">
        <v>318</v>
      </c>
      <c r="B149" t="s">
        <v>319</v>
      </c>
      <c r="C149">
        <v>9352</v>
      </c>
    </row>
    <row r="150" spans="1:3" x14ac:dyDescent="0.25">
      <c r="A150" t="s">
        <v>320</v>
      </c>
      <c r="B150" t="s">
        <v>321</v>
      </c>
      <c r="C150">
        <v>17054</v>
      </c>
    </row>
    <row r="151" spans="1:3" x14ac:dyDescent="0.25">
      <c r="A151" t="s">
        <v>322</v>
      </c>
      <c r="B151" t="s">
        <v>323</v>
      </c>
      <c r="C151">
        <v>9646</v>
      </c>
    </row>
    <row r="152" spans="1:3" x14ac:dyDescent="0.25">
      <c r="A152" t="s">
        <v>324</v>
      </c>
      <c r="B152" t="s">
        <v>325</v>
      </c>
      <c r="C152">
        <v>4891</v>
      </c>
    </row>
    <row r="153" spans="1:3" x14ac:dyDescent="0.25">
      <c r="A153" t="s">
        <v>326</v>
      </c>
      <c r="B153" t="s">
        <v>327</v>
      </c>
      <c r="C153">
        <v>11151</v>
      </c>
    </row>
    <row r="154" spans="1:3" x14ac:dyDescent="0.25">
      <c r="A154" t="s">
        <v>328</v>
      </c>
      <c r="B154" t="s">
        <v>329</v>
      </c>
      <c r="C154">
        <v>17203</v>
      </c>
    </row>
    <row r="155" spans="1:3" x14ac:dyDescent="0.25">
      <c r="A155" t="s">
        <v>330</v>
      </c>
      <c r="B155" t="s">
        <v>331</v>
      </c>
      <c r="C155">
        <v>17245</v>
      </c>
    </row>
    <row r="156" spans="1:3" x14ac:dyDescent="0.25">
      <c r="A156" t="s">
        <v>332</v>
      </c>
      <c r="B156" t="s">
        <v>333</v>
      </c>
      <c r="C156">
        <v>14598</v>
      </c>
    </row>
    <row r="157" spans="1:3" x14ac:dyDescent="0.25">
      <c r="A157" t="s">
        <v>334</v>
      </c>
      <c r="B157" t="s">
        <v>335</v>
      </c>
      <c r="C157">
        <v>4857</v>
      </c>
    </row>
    <row r="158" spans="1:3" x14ac:dyDescent="0.25">
      <c r="A158" t="s">
        <v>336</v>
      </c>
      <c r="B158" t="s">
        <v>337</v>
      </c>
      <c r="C158">
        <v>7043</v>
      </c>
    </row>
    <row r="159" spans="1:3" x14ac:dyDescent="0.25">
      <c r="A159" t="s">
        <v>338</v>
      </c>
      <c r="B159" t="s">
        <v>339</v>
      </c>
      <c r="C159">
        <v>24203</v>
      </c>
    </row>
    <row r="160" spans="1:3" x14ac:dyDescent="0.25">
      <c r="A160" t="s">
        <v>340</v>
      </c>
      <c r="B160" t="s">
        <v>341</v>
      </c>
      <c r="C160">
        <v>9217</v>
      </c>
    </row>
    <row r="161" spans="1:3" x14ac:dyDescent="0.25">
      <c r="A161" t="s">
        <v>342</v>
      </c>
      <c r="B161" t="s">
        <v>343</v>
      </c>
      <c r="C161">
        <v>11577</v>
      </c>
    </row>
    <row r="162" spans="1:3" x14ac:dyDescent="0.25">
      <c r="A162" t="s">
        <v>344</v>
      </c>
      <c r="B162" t="s">
        <v>345</v>
      </c>
      <c r="C162">
        <v>10611</v>
      </c>
    </row>
    <row r="163" spans="1:3" x14ac:dyDescent="0.25">
      <c r="A163" t="s">
        <v>346</v>
      </c>
      <c r="B163" t="s">
        <v>347</v>
      </c>
      <c r="C163">
        <v>11399</v>
      </c>
    </row>
    <row r="164" spans="1:3" x14ac:dyDescent="0.25">
      <c r="A164" t="s">
        <v>348</v>
      </c>
      <c r="B164" t="s">
        <v>349</v>
      </c>
      <c r="C164">
        <v>10093</v>
      </c>
    </row>
    <row r="165" spans="1:3" x14ac:dyDescent="0.25">
      <c r="A165" t="s">
        <v>350</v>
      </c>
      <c r="B165" t="s">
        <v>351</v>
      </c>
      <c r="C165">
        <v>11089</v>
      </c>
    </row>
    <row r="166" spans="1:3" x14ac:dyDescent="0.25">
      <c r="A166" t="s">
        <v>352</v>
      </c>
      <c r="B166" t="s">
        <v>353</v>
      </c>
      <c r="C166">
        <v>11910</v>
      </c>
    </row>
    <row r="167" spans="1:3" x14ac:dyDescent="0.25">
      <c r="A167" t="s">
        <v>354</v>
      </c>
      <c r="B167" t="s">
        <v>355</v>
      </c>
      <c r="C167">
        <v>24781</v>
      </c>
    </row>
    <row r="168" spans="1:3" x14ac:dyDescent="0.25">
      <c r="A168" t="s">
        <v>356</v>
      </c>
      <c r="B168" t="s">
        <v>357</v>
      </c>
      <c r="C168">
        <v>8688</v>
      </c>
    </row>
    <row r="169" spans="1:3" x14ac:dyDescent="0.25">
      <c r="A169" t="s">
        <v>358</v>
      </c>
      <c r="B169" t="s">
        <v>359</v>
      </c>
      <c r="C169">
        <v>27964</v>
      </c>
    </row>
    <row r="170" spans="1:3" x14ac:dyDescent="0.25">
      <c r="A170" t="s">
        <v>360</v>
      </c>
      <c r="B170" t="s">
        <v>361</v>
      </c>
      <c r="C170">
        <v>22421</v>
      </c>
    </row>
    <row r="171" spans="1:3" x14ac:dyDescent="0.25">
      <c r="A171" t="s">
        <v>362</v>
      </c>
      <c r="B171" t="s">
        <v>363</v>
      </c>
      <c r="C171">
        <v>8080</v>
      </c>
    </row>
    <row r="172" spans="1:3" x14ac:dyDescent="0.25">
      <c r="A172" t="s">
        <v>364</v>
      </c>
      <c r="B172" t="s">
        <v>365</v>
      </c>
      <c r="C172">
        <v>20975</v>
      </c>
    </row>
    <row r="173" spans="1:3" x14ac:dyDescent="0.25">
      <c r="A173" t="s">
        <v>366</v>
      </c>
      <c r="B173" t="s">
        <v>367</v>
      </c>
      <c r="C173">
        <v>7851</v>
      </c>
    </row>
    <row r="174" spans="1:3" x14ac:dyDescent="0.25">
      <c r="A174" t="s">
        <v>368</v>
      </c>
      <c r="B174" t="s">
        <v>369</v>
      </c>
      <c r="C174">
        <v>13612</v>
      </c>
    </row>
    <row r="175" spans="1:3" x14ac:dyDescent="0.25">
      <c r="A175" t="s">
        <v>370</v>
      </c>
      <c r="B175" t="s">
        <v>371</v>
      </c>
      <c r="C175">
        <v>7481</v>
      </c>
    </row>
    <row r="176" spans="1:3" x14ac:dyDescent="0.25">
      <c r="A176" t="s">
        <v>372</v>
      </c>
      <c r="B176" t="s">
        <v>373</v>
      </c>
      <c r="C176">
        <v>6198</v>
      </c>
    </row>
    <row r="177" spans="1:3" x14ac:dyDescent="0.25">
      <c r="A177" t="s">
        <v>374</v>
      </c>
      <c r="B177" t="s">
        <v>375</v>
      </c>
      <c r="C177">
        <v>21302</v>
      </c>
    </row>
    <row r="178" spans="1:3" x14ac:dyDescent="0.25">
      <c r="A178" t="s">
        <v>376</v>
      </c>
      <c r="B178" t="s">
        <v>377</v>
      </c>
      <c r="C178">
        <v>11715</v>
      </c>
    </row>
    <row r="179" spans="1:3" x14ac:dyDescent="0.25">
      <c r="A179" t="s">
        <v>378</v>
      </c>
      <c r="B179" t="s">
        <v>379</v>
      </c>
      <c r="C179">
        <v>36650</v>
      </c>
    </row>
    <row r="180" spans="1:3" x14ac:dyDescent="0.25">
      <c r="A180" t="s">
        <v>380</v>
      </c>
      <c r="B180" t="s">
        <v>206</v>
      </c>
      <c r="C180">
        <v>10445</v>
      </c>
    </row>
    <row r="181" spans="1:3" x14ac:dyDescent="0.25">
      <c r="A181" t="s">
        <v>381</v>
      </c>
      <c r="B181" t="s">
        <v>382</v>
      </c>
      <c r="C181">
        <v>6774</v>
      </c>
    </row>
    <row r="182" spans="1:3" x14ac:dyDescent="0.25">
      <c r="A182" t="s">
        <v>383</v>
      </c>
      <c r="B182" t="s">
        <v>384</v>
      </c>
      <c r="C182">
        <v>5241</v>
      </c>
    </row>
    <row r="183" spans="1:3" x14ac:dyDescent="0.25">
      <c r="A183" t="s">
        <v>385</v>
      </c>
      <c r="B183" t="s">
        <v>386</v>
      </c>
      <c r="C183">
        <v>7221</v>
      </c>
    </row>
    <row r="184" spans="1:3" x14ac:dyDescent="0.25">
      <c r="A184" t="s">
        <v>387</v>
      </c>
      <c r="B184" t="s">
        <v>388</v>
      </c>
      <c r="C184">
        <v>9262</v>
      </c>
    </row>
    <row r="185" spans="1:3" x14ac:dyDescent="0.25">
      <c r="A185" t="s">
        <v>389</v>
      </c>
      <c r="B185" t="s">
        <v>390</v>
      </c>
      <c r="C185">
        <v>9461</v>
      </c>
    </row>
    <row r="186" spans="1:3" x14ac:dyDescent="0.25">
      <c r="A186" t="s">
        <v>391</v>
      </c>
      <c r="B186" t="s">
        <v>392</v>
      </c>
      <c r="C186">
        <v>6638</v>
      </c>
    </row>
    <row r="187" spans="1:3" x14ac:dyDescent="0.25">
      <c r="A187" t="s">
        <v>393</v>
      </c>
      <c r="B187" t="s">
        <v>394</v>
      </c>
      <c r="C187">
        <v>7726</v>
      </c>
    </row>
    <row r="188" spans="1:3" x14ac:dyDescent="0.25">
      <c r="A188" t="s">
        <v>395</v>
      </c>
      <c r="B188" t="s">
        <v>396</v>
      </c>
      <c r="C188">
        <v>10628</v>
      </c>
    </row>
    <row r="189" spans="1:3" x14ac:dyDescent="0.25">
      <c r="A189" t="s">
        <v>397</v>
      </c>
      <c r="B189" t="s">
        <v>398</v>
      </c>
      <c r="C189">
        <v>5979</v>
      </c>
    </row>
    <row r="190" spans="1:3" x14ac:dyDescent="0.25">
      <c r="A190" t="s">
        <v>399</v>
      </c>
      <c r="B190" t="s">
        <v>400</v>
      </c>
      <c r="C190">
        <v>5356</v>
      </c>
    </row>
    <row r="191" spans="1:3" x14ac:dyDescent="0.25">
      <c r="A191" t="s">
        <v>401</v>
      </c>
      <c r="B191" t="s">
        <v>402</v>
      </c>
      <c r="C191">
        <v>3538</v>
      </c>
    </row>
    <row r="192" spans="1:3" x14ac:dyDescent="0.25">
      <c r="A192" t="s">
        <v>403</v>
      </c>
      <c r="B192" t="s">
        <v>404</v>
      </c>
      <c r="C192">
        <v>7447</v>
      </c>
    </row>
    <row r="193" spans="1:3" x14ac:dyDescent="0.25">
      <c r="A193" t="s">
        <v>405</v>
      </c>
      <c r="B193" t="s">
        <v>406</v>
      </c>
      <c r="C193">
        <v>11191</v>
      </c>
    </row>
    <row r="194" spans="1:3" x14ac:dyDescent="0.25">
      <c r="A194" t="s">
        <v>407</v>
      </c>
      <c r="B194" t="s">
        <v>408</v>
      </c>
      <c r="C194">
        <v>34303</v>
      </c>
    </row>
    <row r="195" spans="1:3" x14ac:dyDescent="0.25">
      <c r="A195" t="s">
        <v>409</v>
      </c>
      <c r="B195" t="s">
        <v>410</v>
      </c>
      <c r="C195">
        <v>12538</v>
      </c>
    </row>
    <row r="196" spans="1:3" x14ac:dyDescent="0.25">
      <c r="A196" t="s">
        <v>411</v>
      </c>
      <c r="B196" t="s">
        <v>412</v>
      </c>
      <c r="C196">
        <v>14322</v>
      </c>
    </row>
    <row r="197" spans="1:3" x14ac:dyDescent="0.25">
      <c r="A197" t="s">
        <v>413</v>
      </c>
      <c r="B197" t="s">
        <v>414</v>
      </c>
      <c r="C197">
        <v>10453</v>
      </c>
    </row>
    <row r="198" spans="1:3" x14ac:dyDescent="0.25">
      <c r="A198" t="s">
        <v>415</v>
      </c>
      <c r="B198" t="s">
        <v>416</v>
      </c>
      <c r="C198">
        <v>14429</v>
      </c>
    </row>
    <row r="199" spans="1:3" x14ac:dyDescent="0.25">
      <c r="A199" t="s">
        <v>417</v>
      </c>
      <c r="B199" t="s">
        <v>418</v>
      </c>
      <c r="C199">
        <v>30429</v>
      </c>
    </row>
    <row r="200" spans="1:3" x14ac:dyDescent="0.25">
      <c r="A200" t="s">
        <v>419</v>
      </c>
      <c r="B200" t="s">
        <v>420</v>
      </c>
      <c r="C200">
        <v>11523</v>
      </c>
    </row>
    <row r="201" spans="1:3" x14ac:dyDescent="0.25">
      <c r="A201" t="s">
        <v>421</v>
      </c>
      <c r="B201" t="s">
        <v>422</v>
      </c>
      <c r="C201">
        <v>12466</v>
      </c>
    </row>
    <row r="202" spans="1:3" x14ac:dyDescent="0.25">
      <c r="A202" t="s">
        <v>423</v>
      </c>
      <c r="B202" t="s">
        <v>424</v>
      </c>
      <c r="C202">
        <v>4071</v>
      </c>
    </row>
    <row r="203" spans="1:3" x14ac:dyDescent="0.25">
      <c r="A203" t="s">
        <v>425</v>
      </c>
      <c r="B203" t="s">
        <v>426</v>
      </c>
      <c r="C203">
        <v>7379</v>
      </c>
    </row>
    <row r="204" spans="1:3" x14ac:dyDescent="0.25">
      <c r="A204" t="s">
        <v>427</v>
      </c>
      <c r="B204" t="s">
        <v>428</v>
      </c>
      <c r="C204">
        <v>5629</v>
      </c>
    </row>
    <row r="205" spans="1:3" x14ac:dyDescent="0.25">
      <c r="A205" t="s">
        <v>429</v>
      </c>
      <c r="B205" t="s">
        <v>430</v>
      </c>
      <c r="C205">
        <v>12215</v>
      </c>
    </row>
    <row r="206" spans="1:3" x14ac:dyDescent="0.25">
      <c r="A206" t="s">
        <v>431</v>
      </c>
      <c r="B206" t="s">
        <v>432</v>
      </c>
      <c r="C206">
        <v>12205</v>
      </c>
    </row>
    <row r="207" spans="1:3" x14ac:dyDescent="0.25">
      <c r="A207" t="s">
        <v>433</v>
      </c>
      <c r="B207" t="s">
        <v>434</v>
      </c>
      <c r="C207">
        <v>6529</v>
      </c>
    </row>
    <row r="208" spans="1:3" x14ac:dyDescent="0.25">
      <c r="A208" t="s">
        <v>435</v>
      </c>
      <c r="B208" t="s">
        <v>436</v>
      </c>
      <c r="C208">
        <v>13580</v>
      </c>
    </row>
    <row r="209" spans="1:3" x14ac:dyDescent="0.25">
      <c r="A209" t="s">
        <v>437</v>
      </c>
      <c r="B209" t="s">
        <v>438</v>
      </c>
      <c r="C209">
        <v>11049</v>
      </c>
    </row>
    <row r="210" spans="1:3" x14ac:dyDescent="0.25">
      <c r="A210" t="s">
        <v>439</v>
      </c>
      <c r="B210" t="s">
        <v>440</v>
      </c>
      <c r="C210">
        <v>8688</v>
      </c>
    </row>
    <row r="211" spans="1:3" x14ac:dyDescent="0.25">
      <c r="A211" t="s">
        <v>441</v>
      </c>
      <c r="B211" t="s">
        <v>442</v>
      </c>
      <c r="C211">
        <v>10164</v>
      </c>
    </row>
    <row r="212" spans="1:3" x14ac:dyDescent="0.25">
      <c r="A212" t="s">
        <v>443</v>
      </c>
      <c r="B212" t="s">
        <v>444</v>
      </c>
      <c r="C212">
        <v>6282</v>
      </c>
    </row>
    <row r="213" spans="1:3" x14ac:dyDescent="0.25">
      <c r="A213" t="s">
        <v>445</v>
      </c>
      <c r="B213" t="s">
        <v>446</v>
      </c>
      <c r="C213">
        <v>19601</v>
      </c>
    </row>
    <row r="214" spans="1:3" x14ac:dyDescent="0.25">
      <c r="A214" t="s">
        <v>447</v>
      </c>
      <c r="B214" t="s">
        <v>331</v>
      </c>
      <c r="C214">
        <v>10683</v>
      </c>
    </row>
    <row r="215" spans="1:3" x14ac:dyDescent="0.25">
      <c r="A215" t="s">
        <v>448</v>
      </c>
      <c r="B215" t="s">
        <v>449</v>
      </c>
      <c r="C215">
        <v>12135</v>
      </c>
    </row>
    <row r="216" spans="1:3" x14ac:dyDescent="0.25">
      <c r="A216" t="s">
        <v>450</v>
      </c>
      <c r="B216" t="s">
        <v>451</v>
      </c>
      <c r="C216">
        <v>9777</v>
      </c>
    </row>
    <row r="217" spans="1:3" x14ac:dyDescent="0.25">
      <c r="A217" t="s">
        <v>452</v>
      </c>
      <c r="B217" t="s">
        <v>453</v>
      </c>
      <c r="C217">
        <v>15424</v>
      </c>
    </row>
    <row r="218" spans="1:3" x14ac:dyDescent="0.25">
      <c r="A218" t="s">
        <v>454</v>
      </c>
      <c r="B218" t="s">
        <v>455</v>
      </c>
      <c r="C218">
        <v>12648</v>
      </c>
    </row>
    <row r="219" spans="1:3" x14ac:dyDescent="0.25">
      <c r="A219" t="s">
        <v>456</v>
      </c>
      <c r="B219" t="s">
        <v>457</v>
      </c>
      <c r="C219">
        <v>17062</v>
      </c>
    </row>
    <row r="220" spans="1:3" x14ac:dyDescent="0.25">
      <c r="A220" t="s">
        <v>458</v>
      </c>
      <c r="B220" t="s">
        <v>459</v>
      </c>
      <c r="C220">
        <v>7041</v>
      </c>
    </row>
    <row r="221" spans="1:3" x14ac:dyDescent="0.25">
      <c r="A221" t="s">
        <v>460</v>
      </c>
      <c r="B221" t="s">
        <v>461</v>
      </c>
      <c r="C221">
        <v>19096</v>
      </c>
    </row>
    <row r="222" spans="1:3" x14ac:dyDescent="0.25">
      <c r="A222" t="s">
        <v>462</v>
      </c>
      <c r="B222" t="s">
        <v>463</v>
      </c>
      <c r="C222">
        <v>12146</v>
      </c>
    </row>
    <row r="223" spans="1:3" x14ac:dyDescent="0.25">
      <c r="A223" t="s">
        <v>464</v>
      </c>
      <c r="B223" t="s">
        <v>465</v>
      </c>
      <c r="C223">
        <v>15344</v>
      </c>
    </row>
    <row r="224" spans="1:3" x14ac:dyDescent="0.25">
      <c r="A224" t="s">
        <v>466</v>
      </c>
      <c r="B224" t="s">
        <v>467</v>
      </c>
      <c r="C224">
        <v>9986</v>
      </c>
    </row>
    <row r="225" spans="1:3" x14ac:dyDescent="0.25">
      <c r="A225" t="s">
        <v>468</v>
      </c>
      <c r="B225" t="s">
        <v>469</v>
      </c>
      <c r="C225">
        <v>16789</v>
      </c>
    </row>
    <row r="226" spans="1:3" x14ac:dyDescent="0.25">
      <c r="A226" t="s">
        <v>470</v>
      </c>
      <c r="B226" t="s">
        <v>92</v>
      </c>
      <c r="C226">
        <v>33633</v>
      </c>
    </row>
    <row r="227" spans="1:3" x14ac:dyDescent="0.25">
      <c r="A227" t="s">
        <v>471</v>
      </c>
      <c r="B227" t="s">
        <v>472</v>
      </c>
      <c r="C227">
        <v>11390</v>
      </c>
    </row>
    <row r="228" spans="1:3" x14ac:dyDescent="0.25">
      <c r="A228" t="s">
        <v>473</v>
      </c>
      <c r="B228" t="s">
        <v>474</v>
      </c>
      <c r="C228">
        <v>13629</v>
      </c>
    </row>
    <row r="229" spans="1:3" x14ac:dyDescent="0.25">
      <c r="A229" t="s">
        <v>475</v>
      </c>
      <c r="B229" t="s">
        <v>476</v>
      </c>
      <c r="C229">
        <v>16421</v>
      </c>
    </row>
    <row r="230" spans="1:3" x14ac:dyDescent="0.25">
      <c r="A230" t="s">
        <v>477</v>
      </c>
      <c r="B230" t="s">
        <v>478</v>
      </c>
      <c r="C230">
        <v>23447</v>
      </c>
    </row>
    <row r="231" spans="1:3" x14ac:dyDescent="0.25">
      <c r="A231" t="s">
        <v>479</v>
      </c>
      <c r="B231" t="s">
        <v>480</v>
      </c>
      <c r="C231">
        <v>14418</v>
      </c>
    </row>
    <row r="232" spans="1:3" x14ac:dyDescent="0.25">
      <c r="A232" t="s">
        <v>481</v>
      </c>
      <c r="B232" t="s">
        <v>482</v>
      </c>
      <c r="C232">
        <v>22358</v>
      </c>
    </row>
    <row r="233" spans="1:3" x14ac:dyDescent="0.25">
      <c r="A233" t="s">
        <v>483</v>
      </c>
      <c r="B233" t="s">
        <v>484</v>
      </c>
      <c r="C233">
        <v>11612</v>
      </c>
    </row>
    <row r="234" spans="1:3" x14ac:dyDescent="0.25">
      <c r="A234" t="s">
        <v>485</v>
      </c>
      <c r="B234" t="s">
        <v>486</v>
      </c>
      <c r="C234">
        <v>18595</v>
      </c>
    </row>
    <row r="235" spans="1:3" x14ac:dyDescent="0.25">
      <c r="A235" t="s">
        <v>487</v>
      </c>
      <c r="B235" t="s">
        <v>488</v>
      </c>
      <c r="C235">
        <v>13550</v>
      </c>
    </row>
    <row r="236" spans="1:3" x14ac:dyDescent="0.25">
      <c r="A236" t="s">
        <v>489</v>
      </c>
      <c r="B236" t="s">
        <v>490</v>
      </c>
      <c r="C236">
        <v>10552</v>
      </c>
    </row>
    <row r="237" spans="1:3" x14ac:dyDescent="0.25">
      <c r="A237" t="s">
        <v>491</v>
      </c>
      <c r="B237" t="s">
        <v>492</v>
      </c>
      <c r="C237">
        <v>15121</v>
      </c>
    </row>
    <row r="238" spans="1:3" x14ac:dyDescent="0.25">
      <c r="A238" t="s">
        <v>493</v>
      </c>
      <c r="B238" t="s">
        <v>130</v>
      </c>
      <c r="C238">
        <v>9552</v>
      </c>
    </row>
    <row r="239" spans="1:3" x14ac:dyDescent="0.25">
      <c r="A239" t="s">
        <v>494</v>
      </c>
      <c r="B239" t="s">
        <v>495</v>
      </c>
      <c r="C239">
        <v>13220</v>
      </c>
    </row>
    <row r="240" spans="1:3" x14ac:dyDescent="0.25">
      <c r="A240" t="s">
        <v>496</v>
      </c>
      <c r="B240" t="s">
        <v>497</v>
      </c>
      <c r="C240">
        <v>11643</v>
      </c>
    </row>
    <row r="241" spans="1:3" x14ac:dyDescent="0.25">
      <c r="A241" t="s">
        <v>498</v>
      </c>
      <c r="B241" t="s">
        <v>499</v>
      </c>
      <c r="C241">
        <v>7564</v>
      </c>
    </row>
    <row r="242" spans="1:3" x14ac:dyDescent="0.25">
      <c r="A242" t="s">
        <v>500</v>
      </c>
      <c r="B242" t="s">
        <v>501</v>
      </c>
      <c r="C242">
        <v>13595</v>
      </c>
    </row>
    <row r="243" spans="1:3" x14ac:dyDescent="0.25">
      <c r="A243" t="s">
        <v>502</v>
      </c>
      <c r="B243" t="s">
        <v>503</v>
      </c>
      <c r="C243">
        <v>11283</v>
      </c>
    </row>
    <row r="244" spans="1:3" x14ac:dyDescent="0.25">
      <c r="A244" t="s">
        <v>504</v>
      </c>
      <c r="B244" t="s">
        <v>505</v>
      </c>
      <c r="C244">
        <v>9731</v>
      </c>
    </row>
    <row r="245" spans="1:3" x14ac:dyDescent="0.25">
      <c r="A245" t="s">
        <v>506</v>
      </c>
      <c r="B245" t="s">
        <v>507</v>
      </c>
      <c r="C245">
        <v>11144</v>
      </c>
    </row>
    <row r="246" spans="1:3" x14ac:dyDescent="0.25">
      <c r="A246" t="s">
        <v>508</v>
      </c>
      <c r="B246" t="s">
        <v>509</v>
      </c>
      <c r="C246">
        <v>9921</v>
      </c>
    </row>
    <row r="247" spans="1:3" x14ac:dyDescent="0.25">
      <c r="A247" t="s">
        <v>510</v>
      </c>
      <c r="B247" t="s">
        <v>511</v>
      </c>
      <c r="C247">
        <v>17486</v>
      </c>
    </row>
    <row r="248" spans="1:3" x14ac:dyDescent="0.25">
      <c r="A248" t="s">
        <v>512</v>
      </c>
      <c r="B248" t="s">
        <v>513</v>
      </c>
      <c r="C248">
        <v>23782</v>
      </c>
    </row>
    <row r="249" spans="1:3" x14ac:dyDescent="0.25">
      <c r="A249" t="s">
        <v>514</v>
      </c>
      <c r="B249" t="s">
        <v>515</v>
      </c>
      <c r="C249">
        <v>12880</v>
      </c>
    </row>
    <row r="250" spans="1:3" x14ac:dyDescent="0.25">
      <c r="A250" t="s">
        <v>516</v>
      </c>
      <c r="B250" t="s">
        <v>517</v>
      </c>
      <c r="C250">
        <v>12306</v>
      </c>
    </row>
    <row r="251" spans="1:3" x14ac:dyDescent="0.25">
      <c r="A251" t="s">
        <v>518</v>
      </c>
      <c r="B251" t="s">
        <v>519</v>
      </c>
      <c r="C251">
        <v>10462</v>
      </c>
    </row>
    <row r="252" spans="1:3" x14ac:dyDescent="0.25">
      <c r="A252" t="s">
        <v>520</v>
      </c>
      <c r="B252" t="s">
        <v>521</v>
      </c>
      <c r="C252">
        <v>64294</v>
      </c>
    </row>
    <row r="253" spans="1:3" x14ac:dyDescent="0.25">
      <c r="A253" t="s">
        <v>522</v>
      </c>
      <c r="B253" t="s">
        <v>523</v>
      </c>
      <c r="C253">
        <v>16015</v>
      </c>
    </row>
    <row r="254" spans="1:3" x14ac:dyDescent="0.25">
      <c r="A254" t="s">
        <v>524</v>
      </c>
      <c r="B254" t="s">
        <v>525</v>
      </c>
      <c r="C254">
        <v>9517</v>
      </c>
    </row>
    <row r="255" spans="1:3" x14ac:dyDescent="0.25">
      <c r="A255" t="s">
        <v>526</v>
      </c>
      <c r="B255" t="s">
        <v>527</v>
      </c>
      <c r="C255">
        <v>9675</v>
      </c>
    </row>
    <row r="256" spans="1:3" x14ac:dyDescent="0.25">
      <c r="A256" t="s">
        <v>528</v>
      </c>
      <c r="B256" t="s">
        <v>529</v>
      </c>
      <c r="C256">
        <v>98574</v>
      </c>
    </row>
    <row r="257" spans="1:3" x14ac:dyDescent="0.25">
      <c r="A257" t="s">
        <v>530</v>
      </c>
      <c r="B257" t="s">
        <v>531</v>
      </c>
      <c r="C257">
        <v>6806</v>
      </c>
    </row>
    <row r="258" spans="1:3" x14ac:dyDescent="0.25">
      <c r="A258" t="s">
        <v>532</v>
      </c>
      <c r="B258" t="s">
        <v>533</v>
      </c>
      <c r="C258">
        <v>12575</v>
      </c>
    </row>
    <row r="259" spans="1:3" x14ac:dyDescent="0.25">
      <c r="A259" t="s">
        <v>534</v>
      </c>
      <c r="B259" t="s">
        <v>535</v>
      </c>
      <c r="C259">
        <v>11199</v>
      </c>
    </row>
    <row r="260" spans="1:3" x14ac:dyDescent="0.25">
      <c r="A260" t="s">
        <v>536</v>
      </c>
      <c r="B260" t="s">
        <v>537</v>
      </c>
      <c r="C260">
        <v>10103</v>
      </c>
    </row>
    <row r="261" spans="1:3" x14ac:dyDescent="0.25">
      <c r="A261" t="s">
        <v>538</v>
      </c>
      <c r="B261" t="s">
        <v>539</v>
      </c>
      <c r="C261">
        <v>15115</v>
      </c>
    </row>
    <row r="262" spans="1:3" x14ac:dyDescent="0.25">
      <c r="A262" t="s">
        <v>540</v>
      </c>
      <c r="B262" t="s">
        <v>541</v>
      </c>
      <c r="C262">
        <v>7724</v>
      </c>
    </row>
    <row r="263" spans="1:3" x14ac:dyDescent="0.25">
      <c r="A263" t="s">
        <v>542</v>
      </c>
      <c r="B263" t="s">
        <v>543</v>
      </c>
      <c r="C263">
        <v>9676</v>
      </c>
    </row>
    <row r="264" spans="1:3" x14ac:dyDescent="0.25">
      <c r="A264" t="s">
        <v>544</v>
      </c>
      <c r="B264" t="s">
        <v>545</v>
      </c>
      <c r="C264">
        <v>12041</v>
      </c>
    </row>
    <row r="265" spans="1:3" x14ac:dyDescent="0.25">
      <c r="A265" t="s">
        <v>546</v>
      </c>
      <c r="B265" t="s">
        <v>547</v>
      </c>
      <c r="C265">
        <v>6695</v>
      </c>
    </row>
    <row r="266" spans="1:3" x14ac:dyDescent="0.25">
      <c r="A266" t="s">
        <v>548</v>
      </c>
      <c r="B266" t="s">
        <v>549</v>
      </c>
      <c r="C266">
        <v>12109</v>
      </c>
    </row>
    <row r="267" spans="1:3" x14ac:dyDescent="0.25">
      <c r="A267" t="s">
        <v>550</v>
      </c>
      <c r="B267" t="s">
        <v>551</v>
      </c>
      <c r="C267">
        <v>8172</v>
      </c>
    </row>
    <row r="268" spans="1:3" x14ac:dyDescent="0.25">
      <c r="A268" t="s">
        <v>552</v>
      </c>
      <c r="B268" t="s">
        <v>553</v>
      </c>
      <c r="C268">
        <v>8560</v>
      </c>
    </row>
    <row r="269" spans="1:3" x14ac:dyDescent="0.25">
      <c r="A269" t="s">
        <v>554</v>
      </c>
      <c r="B269" t="s">
        <v>555</v>
      </c>
      <c r="C269">
        <v>6679</v>
      </c>
    </row>
    <row r="270" spans="1:3" x14ac:dyDescent="0.25">
      <c r="A270" t="s">
        <v>556</v>
      </c>
      <c r="B270" t="s">
        <v>557</v>
      </c>
      <c r="C270">
        <v>55304</v>
      </c>
    </row>
    <row r="271" spans="1:3" x14ac:dyDescent="0.25">
      <c r="A271" t="s">
        <v>558</v>
      </c>
      <c r="B271" t="s">
        <v>559</v>
      </c>
      <c r="C271">
        <v>14432</v>
      </c>
    </row>
    <row r="272" spans="1:3" x14ac:dyDescent="0.25">
      <c r="A272" t="s">
        <v>560</v>
      </c>
      <c r="B272" t="s">
        <v>561</v>
      </c>
      <c r="C272">
        <v>10956</v>
      </c>
    </row>
    <row r="273" spans="1:3" x14ac:dyDescent="0.25">
      <c r="A273" t="s">
        <v>562</v>
      </c>
      <c r="B273" t="s">
        <v>563</v>
      </c>
      <c r="C273">
        <v>15453</v>
      </c>
    </row>
    <row r="274" spans="1:3" x14ac:dyDescent="0.25">
      <c r="A274" t="s">
        <v>564</v>
      </c>
      <c r="B274" t="s">
        <v>565</v>
      </c>
      <c r="C274">
        <v>8208</v>
      </c>
    </row>
    <row r="275" spans="1:3" x14ac:dyDescent="0.25">
      <c r="A275" t="s">
        <v>566</v>
      </c>
      <c r="B275" t="s">
        <v>567</v>
      </c>
      <c r="C275">
        <v>12260</v>
      </c>
    </row>
    <row r="276" spans="1:3" x14ac:dyDescent="0.25">
      <c r="A276" t="s">
        <v>568</v>
      </c>
      <c r="B276" t="s">
        <v>569</v>
      </c>
      <c r="C276">
        <v>20690</v>
      </c>
    </row>
    <row r="277" spans="1:3" x14ac:dyDescent="0.25">
      <c r="A277" t="s">
        <v>570</v>
      </c>
      <c r="B277" t="s">
        <v>571</v>
      </c>
      <c r="C277">
        <v>6055</v>
      </c>
    </row>
    <row r="278" spans="1:3" x14ac:dyDescent="0.25">
      <c r="A278" t="s">
        <v>572</v>
      </c>
      <c r="B278" t="s">
        <v>573</v>
      </c>
      <c r="C278">
        <v>18909</v>
      </c>
    </row>
    <row r="279" spans="1:3" x14ac:dyDescent="0.25">
      <c r="A279" t="s">
        <v>574</v>
      </c>
      <c r="B279" t="s">
        <v>575</v>
      </c>
      <c r="C279">
        <v>8690</v>
      </c>
    </row>
    <row r="280" spans="1:3" x14ac:dyDescent="0.25">
      <c r="A280" t="s">
        <v>576</v>
      </c>
      <c r="B280" t="s">
        <v>577</v>
      </c>
      <c r="C280">
        <v>10198</v>
      </c>
    </row>
    <row r="281" spans="1:3" x14ac:dyDescent="0.25">
      <c r="A281" t="s">
        <v>578</v>
      </c>
      <c r="B281" t="s">
        <v>579</v>
      </c>
      <c r="C281">
        <v>7329</v>
      </c>
    </row>
    <row r="282" spans="1:3" x14ac:dyDescent="0.25">
      <c r="A282" t="s">
        <v>580</v>
      </c>
      <c r="B282" t="s">
        <v>581</v>
      </c>
      <c r="C282">
        <v>9868</v>
      </c>
    </row>
    <row r="283" spans="1:3" x14ac:dyDescent="0.25">
      <c r="A283" t="s">
        <v>582</v>
      </c>
      <c r="B283" t="s">
        <v>583</v>
      </c>
      <c r="C283">
        <v>8546</v>
      </c>
    </row>
    <row r="284" spans="1:3" x14ac:dyDescent="0.25">
      <c r="A284" t="s">
        <v>584</v>
      </c>
      <c r="B284" t="s">
        <v>585</v>
      </c>
      <c r="C284">
        <v>16118</v>
      </c>
    </row>
    <row r="285" spans="1:3" x14ac:dyDescent="0.25">
      <c r="A285" t="s">
        <v>586</v>
      </c>
      <c r="B285" t="s">
        <v>587</v>
      </c>
      <c r="C285">
        <v>8121</v>
      </c>
    </row>
    <row r="286" spans="1:3" x14ac:dyDescent="0.25">
      <c r="A286" t="s">
        <v>588</v>
      </c>
      <c r="B286" t="s">
        <v>589</v>
      </c>
      <c r="C286">
        <v>11515</v>
      </c>
    </row>
    <row r="287" spans="1:3" x14ac:dyDescent="0.25">
      <c r="A287" t="s">
        <v>590</v>
      </c>
      <c r="B287" t="s">
        <v>591</v>
      </c>
      <c r="C287">
        <v>14519</v>
      </c>
    </row>
    <row r="288" spans="1:3" x14ac:dyDescent="0.25">
      <c r="A288" t="s">
        <v>592</v>
      </c>
      <c r="B288" t="s">
        <v>593</v>
      </c>
      <c r="C288">
        <v>6863</v>
      </c>
    </row>
    <row r="289" spans="1:3" x14ac:dyDescent="0.25">
      <c r="A289" t="s">
        <v>594</v>
      </c>
      <c r="B289" t="s">
        <v>595</v>
      </c>
      <c r="C289">
        <v>10438</v>
      </c>
    </row>
    <row r="290" spans="1:3" x14ac:dyDescent="0.25">
      <c r="A290" t="s">
        <v>596</v>
      </c>
      <c r="B290" t="s">
        <v>597</v>
      </c>
      <c r="C290">
        <v>20308</v>
      </c>
    </row>
    <row r="291" spans="1:3" x14ac:dyDescent="0.25">
      <c r="A291" t="s">
        <v>598</v>
      </c>
      <c r="B291" t="s">
        <v>599</v>
      </c>
      <c r="C291">
        <v>11194</v>
      </c>
    </row>
    <row r="292" spans="1:3" x14ac:dyDescent="0.25">
      <c r="A292" t="s">
        <v>600</v>
      </c>
      <c r="B292" t="s">
        <v>601</v>
      </c>
      <c r="C292">
        <v>15916</v>
      </c>
    </row>
    <row r="293" spans="1:3" x14ac:dyDescent="0.25">
      <c r="A293" t="s">
        <v>602</v>
      </c>
      <c r="B293" t="s">
        <v>603</v>
      </c>
      <c r="C293">
        <v>14726</v>
      </c>
    </row>
    <row r="294" spans="1:3" x14ac:dyDescent="0.25">
      <c r="A294" t="s">
        <v>604</v>
      </c>
      <c r="B294" t="s">
        <v>605</v>
      </c>
      <c r="C294">
        <v>28180</v>
      </c>
    </row>
    <row r="295" spans="1:3" x14ac:dyDescent="0.25">
      <c r="A295" t="s">
        <v>606</v>
      </c>
      <c r="B295" t="s">
        <v>309</v>
      </c>
      <c r="C295">
        <v>24176</v>
      </c>
    </row>
    <row r="296" spans="1:3" x14ac:dyDescent="0.25">
      <c r="A296" t="s">
        <v>607</v>
      </c>
      <c r="B296" t="s">
        <v>608</v>
      </c>
      <c r="C296">
        <v>14266</v>
      </c>
    </row>
    <row r="297" spans="1:3" x14ac:dyDescent="0.25">
      <c r="A297" t="s">
        <v>609</v>
      </c>
      <c r="B297" t="s">
        <v>610</v>
      </c>
      <c r="C297">
        <v>12052</v>
      </c>
    </row>
    <row r="298" spans="1:3" x14ac:dyDescent="0.25">
      <c r="A298" t="s">
        <v>611</v>
      </c>
      <c r="B298" t="s">
        <v>612</v>
      </c>
      <c r="C298">
        <v>8440</v>
      </c>
    </row>
    <row r="299" spans="1:3" x14ac:dyDescent="0.25">
      <c r="A299" t="s">
        <v>613</v>
      </c>
      <c r="B299" t="s">
        <v>614</v>
      </c>
      <c r="C299">
        <v>7271</v>
      </c>
    </row>
    <row r="300" spans="1:3" x14ac:dyDescent="0.25">
      <c r="A300" t="s">
        <v>615</v>
      </c>
      <c r="B300" t="s">
        <v>616</v>
      </c>
      <c r="C300">
        <v>19729</v>
      </c>
    </row>
    <row r="301" spans="1:3" x14ac:dyDescent="0.25">
      <c r="A301" t="s">
        <v>617</v>
      </c>
      <c r="B301" t="s">
        <v>618</v>
      </c>
      <c r="C301">
        <v>12769</v>
      </c>
    </row>
    <row r="302" spans="1:3" x14ac:dyDescent="0.25">
      <c r="A302" t="s">
        <v>619</v>
      </c>
      <c r="B302" t="s">
        <v>620</v>
      </c>
      <c r="C302">
        <v>7766</v>
      </c>
    </row>
    <row r="303" spans="1:3" x14ac:dyDescent="0.25">
      <c r="A303" t="s">
        <v>621</v>
      </c>
      <c r="B303" t="s">
        <v>525</v>
      </c>
      <c r="C303">
        <v>10686</v>
      </c>
    </row>
    <row r="304" spans="1:3" x14ac:dyDescent="0.25">
      <c r="A304" t="s">
        <v>622</v>
      </c>
      <c r="B304" t="s">
        <v>623</v>
      </c>
      <c r="C304">
        <v>15636</v>
      </c>
    </row>
    <row r="305" spans="1:3" x14ac:dyDescent="0.25">
      <c r="A305" t="s">
        <v>624</v>
      </c>
      <c r="B305" t="s">
        <v>625</v>
      </c>
      <c r="C305">
        <v>7732</v>
      </c>
    </row>
    <row r="306" spans="1:3" x14ac:dyDescent="0.25">
      <c r="A306" t="s">
        <v>626</v>
      </c>
      <c r="B306" t="s">
        <v>627</v>
      </c>
      <c r="C306">
        <v>26812</v>
      </c>
    </row>
    <row r="307" spans="1:3" x14ac:dyDescent="0.25">
      <c r="A307" t="s">
        <v>628</v>
      </c>
      <c r="B307" t="s">
        <v>629</v>
      </c>
      <c r="C307">
        <v>109116</v>
      </c>
    </row>
    <row r="308" spans="1:3" x14ac:dyDescent="0.25">
      <c r="A308" t="s">
        <v>630</v>
      </c>
      <c r="B308" t="s">
        <v>192</v>
      </c>
      <c r="C308">
        <v>14685</v>
      </c>
    </row>
    <row r="309" spans="1:3" x14ac:dyDescent="0.25">
      <c r="A309" t="s">
        <v>631</v>
      </c>
      <c r="B309" t="s">
        <v>632</v>
      </c>
      <c r="C309">
        <v>7878</v>
      </c>
    </row>
    <row r="310" spans="1:3" x14ac:dyDescent="0.25">
      <c r="A310" t="s">
        <v>633</v>
      </c>
      <c r="B310" t="s">
        <v>634</v>
      </c>
      <c r="C310">
        <v>7045</v>
      </c>
    </row>
    <row r="311" spans="1:3" x14ac:dyDescent="0.25">
      <c r="A311" t="s">
        <v>635</v>
      </c>
      <c r="B311" t="s">
        <v>636</v>
      </c>
      <c r="C311">
        <v>22765</v>
      </c>
    </row>
    <row r="312" spans="1:3" x14ac:dyDescent="0.25">
      <c r="A312" t="s">
        <v>637</v>
      </c>
      <c r="B312" t="s">
        <v>638</v>
      </c>
      <c r="C312">
        <v>9370</v>
      </c>
    </row>
    <row r="313" spans="1:3" x14ac:dyDescent="0.25">
      <c r="A313" t="s">
        <v>639</v>
      </c>
      <c r="B313" t="s">
        <v>640</v>
      </c>
      <c r="C313">
        <v>15827</v>
      </c>
    </row>
    <row r="314" spans="1:3" x14ac:dyDescent="0.25">
      <c r="A314" t="s">
        <v>641</v>
      </c>
      <c r="B314" t="s">
        <v>642</v>
      </c>
      <c r="C314">
        <v>9283</v>
      </c>
    </row>
    <row r="315" spans="1:3" x14ac:dyDescent="0.25">
      <c r="A315" t="s">
        <v>643</v>
      </c>
      <c r="B315" t="s">
        <v>644</v>
      </c>
      <c r="C315">
        <v>11321</v>
      </c>
    </row>
    <row r="316" spans="1:3" x14ac:dyDescent="0.25">
      <c r="A316" t="s">
        <v>645</v>
      </c>
      <c r="B316" t="s">
        <v>646</v>
      </c>
      <c r="C316">
        <v>9490</v>
      </c>
    </row>
    <row r="317" spans="1:3" x14ac:dyDescent="0.25">
      <c r="A317" t="s">
        <v>647</v>
      </c>
      <c r="B317" t="s">
        <v>319</v>
      </c>
      <c r="C317">
        <v>22526</v>
      </c>
    </row>
    <row r="318" spans="1:3" x14ac:dyDescent="0.25">
      <c r="A318" t="s">
        <v>648</v>
      </c>
      <c r="B318" t="s">
        <v>649</v>
      </c>
      <c r="C318">
        <v>11942</v>
      </c>
    </row>
    <row r="319" spans="1:3" x14ac:dyDescent="0.25">
      <c r="A319" t="s">
        <v>650</v>
      </c>
      <c r="B319" t="s">
        <v>651</v>
      </c>
      <c r="C319">
        <v>20274</v>
      </c>
    </row>
    <row r="320" spans="1:3" x14ac:dyDescent="0.25">
      <c r="A320" t="s">
        <v>652</v>
      </c>
      <c r="B320" t="s">
        <v>653</v>
      </c>
      <c r="C320">
        <v>19190</v>
      </c>
    </row>
    <row r="321" spans="1:3" x14ac:dyDescent="0.25">
      <c r="A321" t="s">
        <v>654</v>
      </c>
      <c r="B321" t="s">
        <v>655</v>
      </c>
      <c r="C321">
        <v>16186</v>
      </c>
    </row>
    <row r="322" spans="1:3" x14ac:dyDescent="0.25">
      <c r="A322" t="s">
        <v>656</v>
      </c>
      <c r="B322" t="s">
        <v>657</v>
      </c>
      <c r="C322">
        <v>44946</v>
      </c>
    </row>
    <row r="323" spans="1:3" x14ac:dyDescent="0.25">
      <c r="A323" t="s">
        <v>658</v>
      </c>
      <c r="B323" t="s">
        <v>659</v>
      </c>
      <c r="C323">
        <v>26837</v>
      </c>
    </row>
    <row r="324" spans="1:3" x14ac:dyDescent="0.25">
      <c r="A324" t="s">
        <v>660</v>
      </c>
      <c r="B324" t="s">
        <v>661</v>
      </c>
      <c r="C324">
        <v>12189</v>
      </c>
    </row>
    <row r="325" spans="1:3" x14ac:dyDescent="0.25">
      <c r="A325" t="s">
        <v>662</v>
      </c>
      <c r="B325" t="s">
        <v>663</v>
      </c>
      <c r="C325">
        <v>7854</v>
      </c>
    </row>
    <row r="326" spans="1:3" x14ac:dyDescent="0.25">
      <c r="A326" t="s">
        <v>664</v>
      </c>
      <c r="B326" t="s">
        <v>665</v>
      </c>
      <c r="C326">
        <v>7181</v>
      </c>
    </row>
    <row r="327" spans="1:3" x14ac:dyDescent="0.25">
      <c r="A327" t="s">
        <v>666</v>
      </c>
      <c r="B327" t="s">
        <v>667</v>
      </c>
      <c r="C327">
        <v>8341</v>
      </c>
    </row>
    <row r="328" spans="1:3" x14ac:dyDescent="0.25">
      <c r="A328" t="s">
        <v>668</v>
      </c>
      <c r="B328" t="s">
        <v>669</v>
      </c>
      <c r="C328">
        <v>6292</v>
      </c>
    </row>
    <row r="329" spans="1:3" x14ac:dyDescent="0.25">
      <c r="A329" t="s">
        <v>670</v>
      </c>
      <c r="B329" t="s">
        <v>671</v>
      </c>
      <c r="C329">
        <v>5292</v>
      </c>
    </row>
    <row r="330" spans="1:3" x14ac:dyDescent="0.25">
      <c r="A330" t="s">
        <v>672</v>
      </c>
      <c r="B330" t="s">
        <v>673</v>
      </c>
      <c r="C330">
        <v>12950</v>
      </c>
    </row>
    <row r="331" spans="1:3" x14ac:dyDescent="0.25">
      <c r="A331" t="s">
        <v>674</v>
      </c>
      <c r="B331" t="s">
        <v>675</v>
      </c>
      <c r="C331">
        <v>7735</v>
      </c>
    </row>
    <row r="332" spans="1:3" x14ac:dyDescent="0.25">
      <c r="A332" t="s">
        <v>676</v>
      </c>
      <c r="B332" t="s">
        <v>677</v>
      </c>
      <c r="C332">
        <v>10248</v>
      </c>
    </row>
    <row r="333" spans="1:3" x14ac:dyDescent="0.25">
      <c r="A333" t="s">
        <v>678</v>
      </c>
      <c r="B333" t="s">
        <v>679</v>
      </c>
      <c r="C333">
        <v>5366</v>
      </c>
    </row>
    <row r="334" spans="1:3" x14ac:dyDescent="0.25">
      <c r="A334" t="s">
        <v>680</v>
      </c>
      <c r="B334" t="s">
        <v>681</v>
      </c>
      <c r="C334">
        <v>12144</v>
      </c>
    </row>
    <row r="335" spans="1:3" x14ac:dyDescent="0.25">
      <c r="A335" t="s">
        <v>682</v>
      </c>
      <c r="B335" t="s">
        <v>683</v>
      </c>
      <c r="C335">
        <v>13134</v>
      </c>
    </row>
    <row r="336" spans="1:3" x14ac:dyDescent="0.25">
      <c r="A336" t="s">
        <v>684</v>
      </c>
      <c r="B336" t="s">
        <v>685</v>
      </c>
      <c r="C336">
        <v>22062</v>
      </c>
    </row>
    <row r="337" spans="1:3" x14ac:dyDescent="0.25">
      <c r="A337" t="s">
        <v>686</v>
      </c>
      <c r="B337" t="s">
        <v>687</v>
      </c>
      <c r="C337">
        <v>6696</v>
      </c>
    </row>
    <row r="338" spans="1:3" x14ac:dyDescent="0.25">
      <c r="A338" t="s">
        <v>688</v>
      </c>
      <c r="B338" t="s">
        <v>689</v>
      </c>
      <c r="C338">
        <v>12893</v>
      </c>
    </row>
    <row r="339" spans="1:3" x14ac:dyDescent="0.25">
      <c r="A339" t="s">
        <v>690</v>
      </c>
      <c r="B339" t="s">
        <v>691</v>
      </c>
      <c r="C339">
        <v>10864</v>
      </c>
    </row>
    <row r="340" spans="1:3" x14ac:dyDescent="0.25">
      <c r="A340" t="s">
        <v>692</v>
      </c>
      <c r="B340" t="s">
        <v>693</v>
      </c>
      <c r="C340">
        <v>6718</v>
      </c>
    </row>
    <row r="341" spans="1:3" x14ac:dyDescent="0.25">
      <c r="A341" t="s">
        <v>694</v>
      </c>
      <c r="B341" t="s">
        <v>695</v>
      </c>
      <c r="C341">
        <v>18198</v>
      </c>
    </row>
    <row r="342" spans="1:3" x14ac:dyDescent="0.25">
      <c r="A342" t="s">
        <v>696</v>
      </c>
      <c r="B342" t="s">
        <v>697</v>
      </c>
      <c r="C342">
        <v>9492</v>
      </c>
    </row>
    <row r="343" spans="1:3" x14ac:dyDescent="0.25">
      <c r="A343" t="s">
        <v>698</v>
      </c>
      <c r="B343" t="s">
        <v>699</v>
      </c>
      <c r="C343">
        <v>22600</v>
      </c>
    </row>
    <row r="344" spans="1:3" x14ac:dyDescent="0.25">
      <c r="A344" t="s">
        <v>700</v>
      </c>
      <c r="B344" t="s">
        <v>701</v>
      </c>
      <c r="C344">
        <v>29815</v>
      </c>
    </row>
    <row r="345" spans="1:3" x14ac:dyDescent="0.25">
      <c r="A345" t="s">
        <v>702</v>
      </c>
      <c r="B345" t="s">
        <v>124</v>
      </c>
      <c r="C345">
        <v>6584</v>
      </c>
    </row>
    <row r="346" spans="1:3" x14ac:dyDescent="0.25">
      <c r="A346" t="s">
        <v>703</v>
      </c>
      <c r="B346" t="s">
        <v>704</v>
      </c>
      <c r="C346">
        <v>15128</v>
      </c>
    </row>
    <row r="347" spans="1:3" x14ac:dyDescent="0.25">
      <c r="A347" t="s">
        <v>705</v>
      </c>
      <c r="B347" t="s">
        <v>706</v>
      </c>
      <c r="C347">
        <v>37115</v>
      </c>
    </row>
    <row r="348" spans="1:3" x14ac:dyDescent="0.25">
      <c r="A348" t="s">
        <v>707</v>
      </c>
      <c r="B348" t="s">
        <v>708</v>
      </c>
      <c r="C348">
        <v>18010</v>
      </c>
    </row>
    <row r="349" spans="1:3" x14ac:dyDescent="0.25">
      <c r="A349" t="s">
        <v>709</v>
      </c>
      <c r="B349" t="s">
        <v>710</v>
      </c>
      <c r="C349">
        <v>13036</v>
      </c>
    </row>
    <row r="350" spans="1:3" x14ac:dyDescent="0.25">
      <c r="A350" t="s">
        <v>711</v>
      </c>
      <c r="B350" t="s">
        <v>712</v>
      </c>
      <c r="C350">
        <v>16033</v>
      </c>
    </row>
    <row r="351" spans="1:3" x14ac:dyDescent="0.25">
      <c r="A351" t="s">
        <v>713</v>
      </c>
      <c r="B351" t="s">
        <v>714</v>
      </c>
      <c r="C351">
        <v>13438</v>
      </c>
    </row>
    <row r="352" spans="1:3" x14ac:dyDescent="0.25">
      <c r="A352" t="s">
        <v>715</v>
      </c>
      <c r="B352" t="s">
        <v>716</v>
      </c>
      <c r="C352">
        <v>13499</v>
      </c>
    </row>
    <row r="353" spans="1:3" x14ac:dyDescent="0.25">
      <c r="A353" t="s">
        <v>717</v>
      </c>
      <c r="B353" t="s">
        <v>718</v>
      </c>
      <c r="C353">
        <v>9933</v>
      </c>
    </row>
    <row r="354" spans="1:3" x14ac:dyDescent="0.25">
      <c r="A354" t="s">
        <v>719</v>
      </c>
      <c r="B354" t="s">
        <v>720</v>
      </c>
      <c r="C354">
        <v>31853</v>
      </c>
    </row>
    <row r="355" spans="1:3" x14ac:dyDescent="0.25">
      <c r="A355" t="s">
        <v>721</v>
      </c>
      <c r="B355" t="s">
        <v>722</v>
      </c>
      <c r="C355">
        <v>18923</v>
      </c>
    </row>
    <row r="356" spans="1:3" x14ac:dyDescent="0.25">
      <c r="A356" t="s">
        <v>723</v>
      </c>
      <c r="B356" t="s">
        <v>724</v>
      </c>
      <c r="C356">
        <v>7109</v>
      </c>
    </row>
    <row r="357" spans="1:3" x14ac:dyDescent="0.25">
      <c r="A357" t="s">
        <v>725</v>
      </c>
      <c r="B357" t="s">
        <v>726</v>
      </c>
      <c r="C357">
        <v>77361</v>
      </c>
    </row>
    <row r="358" spans="1:3" x14ac:dyDescent="0.25">
      <c r="A358" t="s">
        <v>727</v>
      </c>
      <c r="B358" t="s">
        <v>728</v>
      </c>
      <c r="C358">
        <v>39330</v>
      </c>
    </row>
    <row r="359" spans="1:3" x14ac:dyDescent="0.25">
      <c r="A359" t="s">
        <v>729</v>
      </c>
      <c r="B359" t="s">
        <v>730</v>
      </c>
      <c r="C359">
        <v>6192</v>
      </c>
    </row>
    <row r="360" spans="1:3" x14ac:dyDescent="0.25">
      <c r="A360" t="s">
        <v>731</v>
      </c>
      <c r="B360" t="s">
        <v>732</v>
      </c>
      <c r="C360">
        <v>17941</v>
      </c>
    </row>
    <row r="361" spans="1:3" x14ac:dyDescent="0.25">
      <c r="A361" t="s">
        <v>733</v>
      </c>
      <c r="B361" t="s">
        <v>734</v>
      </c>
      <c r="C361">
        <v>10264</v>
      </c>
    </row>
    <row r="362" spans="1:3" x14ac:dyDescent="0.25">
      <c r="A362" t="s">
        <v>735</v>
      </c>
      <c r="B362" t="s">
        <v>736</v>
      </c>
      <c r="C362">
        <v>18207</v>
      </c>
    </row>
    <row r="363" spans="1:3" x14ac:dyDescent="0.25">
      <c r="A363" t="s">
        <v>737</v>
      </c>
      <c r="B363" t="s">
        <v>738</v>
      </c>
      <c r="C363">
        <v>6325</v>
      </c>
    </row>
    <row r="364" spans="1:3" x14ac:dyDescent="0.25">
      <c r="A364" t="s">
        <v>739</v>
      </c>
      <c r="B364" t="s">
        <v>740</v>
      </c>
      <c r="C364">
        <v>8645</v>
      </c>
    </row>
    <row r="365" spans="1:3" x14ac:dyDescent="0.25">
      <c r="A365" t="s">
        <v>741</v>
      </c>
      <c r="B365" t="s">
        <v>742</v>
      </c>
      <c r="C365">
        <v>10046</v>
      </c>
    </row>
    <row r="366" spans="1:3" x14ac:dyDescent="0.25">
      <c r="A366" t="s">
        <v>743</v>
      </c>
      <c r="B366" t="s">
        <v>744</v>
      </c>
      <c r="C366">
        <v>13898</v>
      </c>
    </row>
    <row r="367" spans="1:3" x14ac:dyDescent="0.25">
      <c r="A367" t="s">
        <v>745</v>
      </c>
      <c r="B367" t="s">
        <v>746</v>
      </c>
      <c r="C367">
        <v>7013</v>
      </c>
    </row>
    <row r="368" spans="1:3" x14ac:dyDescent="0.25">
      <c r="A368" t="s">
        <v>747</v>
      </c>
      <c r="B368" t="s">
        <v>748</v>
      </c>
      <c r="C368">
        <v>15729</v>
      </c>
    </row>
    <row r="369" spans="1:3" x14ac:dyDescent="0.25">
      <c r="A369" t="s">
        <v>749</v>
      </c>
      <c r="B369" t="s">
        <v>750</v>
      </c>
      <c r="C369">
        <v>15597</v>
      </c>
    </row>
    <row r="370" spans="1:3" x14ac:dyDescent="0.25">
      <c r="A370" t="s">
        <v>751</v>
      </c>
      <c r="B370" t="s">
        <v>752</v>
      </c>
      <c r="C370">
        <v>11306</v>
      </c>
    </row>
    <row r="371" spans="1:3" x14ac:dyDescent="0.25">
      <c r="A371" t="s">
        <v>753</v>
      </c>
      <c r="B371" t="s">
        <v>754</v>
      </c>
      <c r="C371">
        <v>8869</v>
      </c>
    </row>
    <row r="372" spans="1:3" x14ac:dyDescent="0.25">
      <c r="A372" t="s">
        <v>755</v>
      </c>
      <c r="B372" t="s">
        <v>756</v>
      </c>
      <c r="C372">
        <v>6092</v>
      </c>
    </row>
    <row r="373" spans="1:3" x14ac:dyDescent="0.25">
      <c r="A373" t="s">
        <v>757</v>
      </c>
      <c r="B373" t="s">
        <v>758</v>
      </c>
      <c r="C373">
        <v>8048</v>
      </c>
    </row>
    <row r="374" spans="1:3" x14ac:dyDescent="0.25">
      <c r="A374" t="s">
        <v>759</v>
      </c>
      <c r="B374" t="s">
        <v>760</v>
      </c>
      <c r="C374">
        <v>4908</v>
      </c>
    </row>
    <row r="375" spans="1:3" x14ac:dyDescent="0.25">
      <c r="A375" t="s">
        <v>761</v>
      </c>
      <c r="B375" t="s">
        <v>762</v>
      </c>
      <c r="C375">
        <v>4187</v>
      </c>
    </row>
    <row r="376" spans="1:3" x14ac:dyDescent="0.25">
      <c r="A376" t="s">
        <v>763</v>
      </c>
      <c r="B376" t="s">
        <v>764</v>
      </c>
      <c r="C376">
        <v>9263</v>
      </c>
    </row>
    <row r="377" spans="1:3" x14ac:dyDescent="0.25">
      <c r="A377" t="s">
        <v>765</v>
      </c>
      <c r="B377" t="s">
        <v>766</v>
      </c>
      <c r="C377">
        <v>9102</v>
      </c>
    </row>
    <row r="378" spans="1:3" x14ac:dyDescent="0.25">
      <c r="A378" t="s">
        <v>767</v>
      </c>
      <c r="B378" t="s">
        <v>768</v>
      </c>
      <c r="C378">
        <v>6957</v>
      </c>
    </row>
    <row r="379" spans="1:3" x14ac:dyDescent="0.25">
      <c r="A379" t="s">
        <v>769</v>
      </c>
      <c r="B379" t="s">
        <v>770</v>
      </c>
      <c r="C379">
        <v>8702</v>
      </c>
    </row>
    <row r="380" spans="1:3" x14ac:dyDescent="0.25">
      <c r="A380" t="s">
        <v>771</v>
      </c>
      <c r="B380" t="s">
        <v>772</v>
      </c>
      <c r="C380">
        <v>4795</v>
      </c>
    </row>
    <row r="381" spans="1:3" x14ac:dyDescent="0.25">
      <c r="A381" t="s">
        <v>773</v>
      </c>
      <c r="B381" t="s">
        <v>774</v>
      </c>
      <c r="C381">
        <v>19330</v>
      </c>
    </row>
    <row r="382" spans="1:3" x14ac:dyDescent="0.25">
      <c r="A382" t="s">
        <v>775</v>
      </c>
      <c r="B382" t="s">
        <v>776</v>
      </c>
      <c r="C382">
        <v>10444</v>
      </c>
    </row>
    <row r="383" spans="1:3" x14ac:dyDescent="0.25">
      <c r="A383" t="s">
        <v>777</v>
      </c>
      <c r="B383" t="s">
        <v>778</v>
      </c>
      <c r="C383">
        <v>24499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workbookViewId="0">
      <selection activeCell="E21" sqref="E21"/>
    </sheetView>
  </sheetViews>
  <sheetFormatPr defaultRowHeight="15" x14ac:dyDescent="0.25"/>
  <cols>
    <col min="1" max="1" width="19.7109375" customWidth="1"/>
    <col min="3" max="3" width="15" customWidth="1"/>
    <col min="4" max="4" width="23" customWidth="1"/>
    <col min="5" max="5" width="13.7109375" customWidth="1"/>
    <col min="6" max="6" width="12.42578125" customWidth="1"/>
    <col min="7" max="7" width="24.7109375" customWidth="1"/>
    <col min="8" max="8" width="13.140625" customWidth="1"/>
    <col min="11" max="11" width="10.140625" customWidth="1"/>
    <col min="12" max="12" width="10.85546875" customWidth="1"/>
  </cols>
  <sheetData>
    <row r="1" spans="1:12" x14ac:dyDescent="0.25">
      <c r="A1" s="18"/>
    </row>
    <row r="2" spans="1:12" ht="32.25" customHeight="1" x14ac:dyDescent="0.25">
      <c r="A2" s="19" t="s">
        <v>809</v>
      </c>
    </row>
    <row r="3" spans="1:12" ht="30.75" customHeight="1" x14ac:dyDescent="0.25">
      <c r="A3" s="17">
        <v>23941</v>
      </c>
      <c r="D3" s="34" t="s">
        <v>814</v>
      </c>
      <c r="E3" s="34"/>
    </row>
    <row r="4" spans="1:12" x14ac:dyDescent="0.25">
      <c r="A4" s="17">
        <v>38084</v>
      </c>
      <c r="D4" s="35" t="s">
        <v>802</v>
      </c>
      <c r="E4" s="28">
        <v>29776.565789473683</v>
      </c>
      <c r="G4" s="22" t="s">
        <v>801</v>
      </c>
      <c r="H4" s="23"/>
      <c r="K4" s="22" t="s">
        <v>793</v>
      </c>
      <c r="L4" s="23"/>
    </row>
    <row r="5" spans="1:12" x14ac:dyDescent="0.25">
      <c r="A5" s="17">
        <v>48112</v>
      </c>
      <c r="D5" s="35" t="s">
        <v>782</v>
      </c>
      <c r="E5" s="28">
        <v>20947.5</v>
      </c>
      <c r="G5" s="13" t="s">
        <v>791</v>
      </c>
      <c r="H5" s="27">
        <v>380</v>
      </c>
      <c r="K5" s="14" t="s">
        <v>794</v>
      </c>
      <c r="L5" s="26">
        <f>QUARTILE($A$3:$A$382,1)</f>
        <v>15391</v>
      </c>
    </row>
    <row r="6" spans="1:12" x14ac:dyDescent="0.25">
      <c r="A6" s="17">
        <v>10572</v>
      </c>
      <c r="D6" s="36" t="s">
        <v>783</v>
      </c>
      <c r="E6" s="21" t="e">
        <v>#N/A</v>
      </c>
      <c r="G6" s="13" t="s">
        <v>788</v>
      </c>
      <c r="H6" s="28">
        <v>4884</v>
      </c>
      <c r="K6" s="15" t="s">
        <v>797</v>
      </c>
      <c r="L6" s="26">
        <f>QUARTILE($A$3:$A$382,2)</f>
        <v>20947.5</v>
      </c>
    </row>
    <row r="7" spans="1:12" x14ac:dyDescent="0.25">
      <c r="A7" s="17">
        <v>209339</v>
      </c>
      <c r="D7" s="31" t="s">
        <v>812</v>
      </c>
      <c r="E7" s="6">
        <f>COUNTIF($A$3:$A$382,E8)</f>
        <v>0</v>
      </c>
      <c r="G7" s="13" t="s">
        <v>789</v>
      </c>
      <c r="H7" s="28">
        <v>684795</v>
      </c>
      <c r="K7" s="12" t="s">
        <v>795</v>
      </c>
      <c r="L7" s="26">
        <f>QUARTILE($A$3:$A$382,3)</f>
        <v>31375.75</v>
      </c>
    </row>
    <row r="8" spans="1:12" x14ac:dyDescent="0.25">
      <c r="A8" s="17">
        <v>29595</v>
      </c>
      <c r="D8" s="35" t="s">
        <v>805</v>
      </c>
      <c r="E8" s="21">
        <v>43147.142361291197</v>
      </c>
      <c r="F8" s="8"/>
      <c r="G8" s="13" t="s">
        <v>787</v>
      </c>
      <c r="H8" s="28">
        <v>679911</v>
      </c>
      <c r="K8" s="12" t="s">
        <v>796</v>
      </c>
      <c r="L8" s="26">
        <f>(L7-L5)/2</f>
        <v>7992.375</v>
      </c>
    </row>
    <row r="9" spans="1:12" x14ac:dyDescent="0.25">
      <c r="A9" s="17">
        <v>19163</v>
      </c>
      <c r="D9" s="35" t="s">
        <v>810</v>
      </c>
      <c r="E9" s="21">
        <v>1861675893.9455283</v>
      </c>
      <c r="G9" s="13" t="s">
        <v>802</v>
      </c>
      <c r="H9" s="28">
        <v>29776.565789473683</v>
      </c>
      <c r="K9" s="12" t="s">
        <v>798</v>
      </c>
      <c r="L9" s="20">
        <f>L8/L6</f>
        <v>0.38154314357321878</v>
      </c>
    </row>
    <row r="10" spans="1:12" x14ac:dyDescent="0.25">
      <c r="A10" s="17">
        <v>23958</v>
      </c>
      <c r="D10" s="35" t="s">
        <v>785</v>
      </c>
      <c r="E10" s="21">
        <v>144.42410231607383</v>
      </c>
      <c r="G10" s="13" t="s">
        <v>805</v>
      </c>
      <c r="H10" s="28">
        <v>43147.142361291182</v>
      </c>
      <c r="K10" s="12" t="s">
        <v>799</v>
      </c>
      <c r="L10" s="7">
        <f>(L5+L7-2*L6)/L8</f>
        <v>0.60954972708362654</v>
      </c>
    </row>
    <row r="11" spans="1:12" x14ac:dyDescent="0.25">
      <c r="A11" s="17">
        <v>30542</v>
      </c>
      <c r="D11" s="35" t="s">
        <v>786</v>
      </c>
      <c r="E11" s="10">
        <v>10.44050002372736</v>
      </c>
      <c r="G11" s="12" t="s">
        <v>803</v>
      </c>
      <c r="H11" s="20">
        <f>H10/H9</f>
        <v>1.4490301758218247</v>
      </c>
      <c r="K11" s="12" t="s">
        <v>806</v>
      </c>
      <c r="L11" s="21" t="e">
        <v>#N/A</v>
      </c>
    </row>
    <row r="12" spans="1:12" x14ac:dyDescent="0.25">
      <c r="A12" s="17">
        <v>31804</v>
      </c>
      <c r="D12" s="35" t="s">
        <v>787</v>
      </c>
      <c r="E12" s="21">
        <v>679911</v>
      </c>
      <c r="G12" s="12" t="s">
        <v>804</v>
      </c>
      <c r="H12" s="6"/>
    </row>
    <row r="13" spans="1:12" x14ac:dyDescent="0.25">
      <c r="A13" s="17">
        <v>19485</v>
      </c>
      <c r="D13" s="35" t="s">
        <v>788</v>
      </c>
      <c r="E13" s="21">
        <v>4884</v>
      </c>
      <c r="G13" s="24" t="s">
        <v>807</v>
      </c>
      <c r="H13" s="7">
        <v>0</v>
      </c>
    </row>
    <row r="14" spans="1:12" x14ac:dyDescent="0.25">
      <c r="A14" s="17">
        <v>17175</v>
      </c>
      <c r="D14" s="35" t="s">
        <v>789</v>
      </c>
      <c r="E14" s="21">
        <v>684795</v>
      </c>
      <c r="G14" s="25"/>
      <c r="H14" s="26">
        <f>H9+H10</f>
        <v>72923.708150764869</v>
      </c>
      <c r="L14" s="8"/>
    </row>
    <row r="15" spans="1:12" x14ac:dyDescent="0.25">
      <c r="A15" s="17">
        <v>13917</v>
      </c>
      <c r="D15" s="35" t="s">
        <v>790</v>
      </c>
      <c r="E15" s="21">
        <v>11315095</v>
      </c>
      <c r="G15" s="13" t="s">
        <v>785</v>
      </c>
      <c r="H15" s="28">
        <v>144.42410231607383</v>
      </c>
    </row>
    <row r="16" spans="1:12" x14ac:dyDescent="0.25">
      <c r="A16" s="17">
        <v>13166</v>
      </c>
      <c r="D16" s="35" t="s">
        <v>791</v>
      </c>
      <c r="E16" s="21">
        <v>380</v>
      </c>
      <c r="G16" s="13" t="s">
        <v>786</v>
      </c>
      <c r="H16" s="28">
        <v>10.44050002372736</v>
      </c>
    </row>
    <row r="17" spans="1:11" x14ac:dyDescent="0.25">
      <c r="A17" s="17">
        <v>37169</v>
      </c>
    </row>
    <row r="18" spans="1:11" x14ac:dyDescent="0.25">
      <c r="A18" s="17">
        <v>19294</v>
      </c>
      <c r="K18" s="8"/>
    </row>
    <row r="19" spans="1:11" x14ac:dyDescent="0.25">
      <c r="A19" s="17">
        <v>13038</v>
      </c>
    </row>
    <row r="20" spans="1:11" x14ac:dyDescent="0.25">
      <c r="A20" s="17">
        <v>20753</v>
      </c>
    </row>
    <row r="21" spans="1:11" x14ac:dyDescent="0.25">
      <c r="A21" s="17">
        <v>31824</v>
      </c>
    </row>
    <row r="22" spans="1:11" x14ac:dyDescent="0.25">
      <c r="A22" s="17">
        <v>18763</v>
      </c>
    </row>
    <row r="23" spans="1:11" x14ac:dyDescent="0.25">
      <c r="A23" s="17">
        <v>26730</v>
      </c>
    </row>
    <row r="24" spans="1:11" x14ac:dyDescent="0.25">
      <c r="A24" s="17">
        <v>15197</v>
      </c>
    </row>
    <row r="25" spans="1:11" x14ac:dyDescent="0.25">
      <c r="A25" s="17">
        <v>12356</v>
      </c>
    </row>
    <row r="26" spans="1:11" x14ac:dyDescent="0.25">
      <c r="A26" s="17">
        <v>13173</v>
      </c>
    </row>
    <row r="27" spans="1:11" x14ac:dyDescent="0.25">
      <c r="A27" s="17">
        <v>16964</v>
      </c>
    </row>
    <row r="28" spans="1:11" x14ac:dyDescent="0.25">
      <c r="A28" s="17">
        <v>12807</v>
      </c>
    </row>
    <row r="29" spans="1:11" x14ac:dyDescent="0.25">
      <c r="A29" s="17">
        <v>28637</v>
      </c>
    </row>
    <row r="30" spans="1:11" x14ac:dyDescent="0.25">
      <c r="A30" s="17">
        <v>11525</v>
      </c>
    </row>
    <row r="31" spans="1:11" x14ac:dyDescent="0.25">
      <c r="A31" s="17">
        <v>8241</v>
      </c>
    </row>
    <row r="32" spans="1:11" x14ac:dyDescent="0.25">
      <c r="A32" s="17">
        <v>15576</v>
      </c>
    </row>
    <row r="33" spans="1:1" x14ac:dyDescent="0.25">
      <c r="A33" s="17">
        <v>22731</v>
      </c>
    </row>
    <row r="34" spans="1:1" x14ac:dyDescent="0.25">
      <c r="A34" s="17">
        <v>18618</v>
      </c>
    </row>
    <row r="35" spans="1:1" x14ac:dyDescent="0.25">
      <c r="A35" s="17">
        <v>16705</v>
      </c>
    </row>
    <row r="36" spans="1:1" x14ac:dyDescent="0.25">
      <c r="A36" s="17">
        <v>19539</v>
      </c>
    </row>
    <row r="37" spans="1:1" x14ac:dyDescent="0.25">
      <c r="A37" s="17">
        <v>10543</v>
      </c>
    </row>
    <row r="38" spans="1:1" x14ac:dyDescent="0.25">
      <c r="A38" s="17">
        <v>11683</v>
      </c>
    </row>
    <row r="39" spans="1:1" x14ac:dyDescent="0.25">
      <c r="A39" s="17">
        <v>16471</v>
      </c>
    </row>
    <row r="40" spans="1:1" x14ac:dyDescent="0.25">
      <c r="A40" s="17">
        <v>11539</v>
      </c>
    </row>
    <row r="41" spans="1:1" x14ac:dyDescent="0.25">
      <c r="A41" s="17">
        <v>14800</v>
      </c>
    </row>
    <row r="42" spans="1:1" x14ac:dyDescent="0.25">
      <c r="A42" s="17">
        <v>34559</v>
      </c>
    </row>
    <row r="43" spans="1:1" x14ac:dyDescent="0.25">
      <c r="A43" s="17">
        <v>11281</v>
      </c>
    </row>
    <row r="44" spans="1:1" x14ac:dyDescent="0.25">
      <c r="A44" s="17">
        <v>6340</v>
      </c>
    </row>
    <row r="45" spans="1:1" x14ac:dyDescent="0.25">
      <c r="A45" s="17">
        <v>47055</v>
      </c>
    </row>
    <row r="46" spans="1:1" x14ac:dyDescent="0.25">
      <c r="A46" s="17">
        <v>684795</v>
      </c>
    </row>
    <row r="47" spans="1:1" x14ac:dyDescent="0.25">
      <c r="A47" s="17">
        <v>26406</v>
      </c>
    </row>
    <row r="48" spans="1:1" x14ac:dyDescent="0.25">
      <c r="A48" s="17">
        <v>31283</v>
      </c>
    </row>
    <row r="49" spans="1:1" x14ac:dyDescent="0.25">
      <c r="A49" s="17">
        <v>39569</v>
      </c>
    </row>
    <row r="50" spans="1:1" x14ac:dyDescent="0.25">
      <c r="A50" s="17">
        <v>26377</v>
      </c>
    </row>
    <row r="51" spans="1:1" x14ac:dyDescent="0.25">
      <c r="A51" s="17">
        <v>36437</v>
      </c>
    </row>
    <row r="52" spans="1:1" x14ac:dyDescent="0.25">
      <c r="A52" s="17">
        <v>62115</v>
      </c>
    </row>
    <row r="53" spans="1:1" x14ac:dyDescent="0.25">
      <c r="A53" s="17">
        <v>28034</v>
      </c>
    </row>
    <row r="54" spans="1:1" x14ac:dyDescent="0.25">
      <c r="A54" s="17">
        <v>37811</v>
      </c>
    </row>
    <row r="55" spans="1:1" x14ac:dyDescent="0.25">
      <c r="A55" s="17">
        <v>51568</v>
      </c>
    </row>
    <row r="56" spans="1:1" x14ac:dyDescent="0.25">
      <c r="A56" s="17">
        <v>55704</v>
      </c>
    </row>
    <row r="57" spans="1:1" x14ac:dyDescent="0.25">
      <c r="A57" s="17">
        <v>31810</v>
      </c>
    </row>
    <row r="58" spans="1:1" x14ac:dyDescent="0.25">
      <c r="A58" s="17">
        <v>43658</v>
      </c>
    </row>
    <row r="59" spans="1:1" x14ac:dyDescent="0.25">
      <c r="A59" s="17">
        <v>29633</v>
      </c>
    </row>
    <row r="60" spans="1:1" x14ac:dyDescent="0.25">
      <c r="A60" s="17">
        <v>16056</v>
      </c>
    </row>
    <row r="61" spans="1:1" x14ac:dyDescent="0.25">
      <c r="A61" s="17">
        <v>22962</v>
      </c>
    </row>
    <row r="62" spans="1:1" x14ac:dyDescent="0.25">
      <c r="A62" s="17">
        <v>9258</v>
      </c>
    </row>
    <row r="63" spans="1:1" x14ac:dyDescent="0.25">
      <c r="A63" s="17">
        <v>26947</v>
      </c>
    </row>
    <row r="64" spans="1:1" x14ac:dyDescent="0.25">
      <c r="A64" s="17">
        <v>9684</v>
      </c>
    </row>
    <row r="65" spans="1:1" x14ac:dyDescent="0.25">
      <c r="A65" s="17">
        <v>21136</v>
      </c>
    </row>
    <row r="66" spans="1:1" x14ac:dyDescent="0.25">
      <c r="A66" s="17">
        <v>14002</v>
      </c>
    </row>
    <row r="67" spans="1:1" x14ac:dyDescent="0.25">
      <c r="A67" s="17">
        <v>18386</v>
      </c>
    </row>
    <row r="68" spans="1:1" x14ac:dyDescent="0.25">
      <c r="A68" s="17">
        <v>16691</v>
      </c>
    </row>
    <row r="69" spans="1:1" x14ac:dyDescent="0.25">
      <c r="A69" s="17">
        <v>18447</v>
      </c>
    </row>
    <row r="70" spans="1:1" x14ac:dyDescent="0.25">
      <c r="A70" s="17">
        <v>94506</v>
      </c>
    </row>
    <row r="71" spans="1:1" x14ac:dyDescent="0.25">
      <c r="A71" s="17">
        <v>15469</v>
      </c>
    </row>
    <row r="72" spans="1:1" x14ac:dyDescent="0.25">
      <c r="A72" s="17">
        <v>38225</v>
      </c>
    </row>
    <row r="73" spans="1:1" x14ac:dyDescent="0.25">
      <c r="A73" s="17">
        <v>14969</v>
      </c>
    </row>
    <row r="74" spans="1:1" x14ac:dyDescent="0.25">
      <c r="A74" s="17">
        <v>40946</v>
      </c>
    </row>
    <row r="75" spans="1:1" x14ac:dyDescent="0.25">
      <c r="A75" s="17">
        <v>259968</v>
      </c>
    </row>
    <row r="76" spans="1:1" x14ac:dyDescent="0.25">
      <c r="A76" s="17">
        <v>24804</v>
      </c>
    </row>
    <row r="77" spans="1:1" x14ac:dyDescent="0.25">
      <c r="A77" s="17">
        <v>33026</v>
      </c>
    </row>
    <row r="78" spans="1:1" x14ac:dyDescent="0.25">
      <c r="A78" s="17">
        <v>29725</v>
      </c>
    </row>
    <row r="79" spans="1:1" x14ac:dyDescent="0.25">
      <c r="A79" s="17">
        <v>18544</v>
      </c>
    </row>
    <row r="80" spans="1:1" x14ac:dyDescent="0.25">
      <c r="A80" s="17">
        <v>40533</v>
      </c>
    </row>
    <row r="81" spans="1:1" x14ac:dyDescent="0.25">
      <c r="A81" s="17">
        <v>34551</v>
      </c>
    </row>
    <row r="82" spans="1:1" x14ac:dyDescent="0.25">
      <c r="A82" s="17">
        <v>50380</v>
      </c>
    </row>
    <row r="83" spans="1:1" x14ac:dyDescent="0.25">
      <c r="A83" s="17">
        <v>47405</v>
      </c>
    </row>
    <row r="84" spans="1:1" x14ac:dyDescent="0.25">
      <c r="A84" s="17">
        <v>16064</v>
      </c>
    </row>
    <row r="85" spans="1:1" x14ac:dyDescent="0.25">
      <c r="A85" s="17">
        <v>9484</v>
      </c>
    </row>
    <row r="86" spans="1:1" x14ac:dyDescent="0.25">
      <c r="A86" s="17">
        <v>35301</v>
      </c>
    </row>
    <row r="87" spans="1:1" x14ac:dyDescent="0.25">
      <c r="A87" s="17">
        <v>21313</v>
      </c>
    </row>
    <row r="88" spans="1:1" x14ac:dyDescent="0.25">
      <c r="A88" s="17">
        <v>27516</v>
      </c>
    </row>
    <row r="89" spans="1:1" x14ac:dyDescent="0.25">
      <c r="A89" s="17">
        <v>22860</v>
      </c>
    </row>
    <row r="90" spans="1:1" x14ac:dyDescent="0.25">
      <c r="A90" s="17">
        <v>13886</v>
      </c>
    </row>
    <row r="91" spans="1:1" x14ac:dyDescent="0.25">
      <c r="A91" s="17">
        <v>55400</v>
      </c>
    </row>
    <row r="92" spans="1:1" x14ac:dyDescent="0.25">
      <c r="A92" s="17">
        <v>55899</v>
      </c>
    </row>
    <row r="93" spans="1:1" x14ac:dyDescent="0.25">
      <c r="A93" s="17">
        <v>42520</v>
      </c>
    </row>
    <row r="94" spans="1:1" x14ac:dyDescent="0.25">
      <c r="A94" s="17">
        <v>58624</v>
      </c>
    </row>
    <row r="95" spans="1:1" x14ac:dyDescent="0.25">
      <c r="A95" s="17">
        <v>26442</v>
      </c>
    </row>
    <row r="96" spans="1:1" x14ac:dyDescent="0.25">
      <c r="A96" s="17">
        <v>41745</v>
      </c>
    </row>
    <row r="97" spans="1:1" x14ac:dyDescent="0.25">
      <c r="A97" s="17">
        <v>49819</v>
      </c>
    </row>
    <row r="98" spans="1:1" x14ac:dyDescent="0.25">
      <c r="A98" s="17">
        <v>17722</v>
      </c>
    </row>
    <row r="99" spans="1:1" x14ac:dyDescent="0.25">
      <c r="A99" s="17">
        <v>45703</v>
      </c>
    </row>
    <row r="100" spans="1:1" x14ac:dyDescent="0.25">
      <c r="A100" s="17">
        <v>32016</v>
      </c>
    </row>
    <row r="101" spans="1:1" x14ac:dyDescent="0.25">
      <c r="A101" s="17">
        <v>28933</v>
      </c>
    </row>
    <row r="102" spans="1:1" x14ac:dyDescent="0.25">
      <c r="A102" s="17">
        <v>66843</v>
      </c>
    </row>
    <row r="103" spans="1:1" x14ac:dyDescent="0.25">
      <c r="A103" s="17">
        <v>39799</v>
      </c>
    </row>
    <row r="104" spans="1:1" x14ac:dyDescent="0.25">
      <c r="A104" s="17">
        <v>71281</v>
      </c>
    </row>
    <row r="105" spans="1:1" x14ac:dyDescent="0.25">
      <c r="A105" s="17">
        <v>52447</v>
      </c>
    </row>
    <row r="106" spans="1:1" x14ac:dyDescent="0.25">
      <c r="A106" s="17">
        <v>30285</v>
      </c>
    </row>
    <row r="107" spans="1:1" x14ac:dyDescent="0.25">
      <c r="A107" s="17">
        <v>122367</v>
      </c>
    </row>
    <row r="108" spans="1:1" x14ac:dyDescent="0.25">
      <c r="A108" s="17">
        <v>22982</v>
      </c>
    </row>
    <row r="109" spans="1:1" x14ac:dyDescent="0.25">
      <c r="A109" s="17">
        <v>42335</v>
      </c>
    </row>
    <row r="110" spans="1:1" x14ac:dyDescent="0.25">
      <c r="A110" s="17">
        <v>21202</v>
      </c>
    </row>
    <row r="111" spans="1:1" x14ac:dyDescent="0.25">
      <c r="A111" s="17">
        <v>14850</v>
      </c>
    </row>
    <row r="112" spans="1:1" x14ac:dyDescent="0.25">
      <c r="A112" s="17">
        <v>32686</v>
      </c>
    </row>
    <row r="113" spans="1:1" x14ac:dyDescent="0.25">
      <c r="A113" s="17">
        <v>27239</v>
      </c>
    </row>
    <row r="114" spans="1:1" x14ac:dyDescent="0.25">
      <c r="A114" s="17">
        <v>52200</v>
      </c>
    </row>
    <row r="115" spans="1:1" x14ac:dyDescent="0.25">
      <c r="A115" s="17">
        <v>26961</v>
      </c>
    </row>
    <row r="116" spans="1:1" x14ac:dyDescent="0.25">
      <c r="A116" s="17">
        <v>44806</v>
      </c>
    </row>
    <row r="117" spans="1:1" x14ac:dyDescent="0.25">
      <c r="A117" s="17">
        <v>19571</v>
      </c>
    </row>
    <row r="118" spans="1:1" x14ac:dyDescent="0.25">
      <c r="A118" s="17">
        <v>50382</v>
      </c>
    </row>
    <row r="119" spans="1:1" x14ac:dyDescent="0.25">
      <c r="A119" s="17">
        <v>30260</v>
      </c>
    </row>
    <row r="120" spans="1:1" x14ac:dyDescent="0.25">
      <c r="A120" s="17">
        <v>39654</v>
      </c>
    </row>
    <row r="121" spans="1:1" x14ac:dyDescent="0.25">
      <c r="A121" s="17">
        <v>27206</v>
      </c>
    </row>
    <row r="122" spans="1:1" x14ac:dyDescent="0.25">
      <c r="A122" s="17">
        <v>67398</v>
      </c>
    </row>
    <row r="123" spans="1:1" x14ac:dyDescent="0.25">
      <c r="A123" s="17">
        <v>32551</v>
      </c>
    </row>
    <row r="124" spans="1:1" x14ac:dyDescent="0.25">
      <c r="A124" s="17">
        <v>36853</v>
      </c>
    </row>
    <row r="125" spans="1:1" x14ac:dyDescent="0.25">
      <c r="A125" s="17">
        <v>18780</v>
      </c>
    </row>
    <row r="126" spans="1:1" x14ac:dyDescent="0.25">
      <c r="A126" s="17">
        <v>38093</v>
      </c>
    </row>
    <row r="127" spans="1:1" x14ac:dyDescent="0.25">
      <c r="A127" s="17">
        <v>28577</v>
      </c>
    </row>
    <row r="128" spans="1:1" x14ac:dyDescent="0.25">
      <c r="A128" s="17">
        <v>9732</v>
      </c>
    </row>
    <row r="129" spans="1:1" x14ac:dyDescent="0.25">
      <c r="A129" s="17">
        <v>15112</v>
      </c>
    </row>
    <row r="130" spans="1:1" x14ac:dyDescent="0.25">
      <c r="A130" s="17">
        <v>11786</v>
      </c>
    </row>
    <row r="131" spans="1:1" x14ac:dyDescent="0.25">
      <c r="A131" s="17">
        <v>14005</v>
      </c>
    </row>
    <row r="132" spans="1:1" x14ac:dyDescent="0.25">
      <c r="A132" s="17">
        <v>23205</v>
      </c>
    </row>
    <row r="133" spans="1:1" x14ac:dyDescent="0.25">
      <c r="A133" s="17">
        <v>20404</v>
      </c>
    </row>
    <row r="134" spans="1:1" x14ac:dyDescent="0.25">
      <c r="A134" s="17">
        <v>14369</v>
      </c>
    </row>
    <row r="135" spans="1:1" x14ac:dyDescent="0.25">
      <c r="A135" s="17">
        <v>15306</v>
      </c>
    </row>
    <row r="136" spans="1:1" x14ac:dyDescent="0.25">
      <c r="A136" s="17">
        <v>20900</v>
      </c>
    </row>
    <row r="137" spans="1:1" x14ac:dyDescent="0.25">
      <c r="A137" s="17">
        <v>23766</v>
      </c>
    </row>
    <row r="138" spans="1:1" x14ac:dyDescent="0.25">
      <c r="A138" s="17">
        <v>15739</v>
      </c>
    </row>
    <row r="139" spans="1:1" x14ac:dyDescent="0.25">
      <c r="A139" s="17">
        <v>14339</v>
      </c>
    </row>
    <row r="140" spans="1:1" x14ac:dyDescent="0.25">
      <c r="A140" s="17">
        <v>19883</v>
      </c>
    </row>
    <row r="141" spans="1:1" x14ac:dyDescent="0.25">
      <c r="A141" s="17">
        <v>44307</v>
      </c>
    </row>
    <row r="142" spans="1:1" x14ac:dyDescent="0.25">
      <c r="A142" s="17">
        <v>15811</v>
      </c>
    </row>
    <row r="143" spans="1:1" x14ac:dyDescent="0.25">
      <c r="A143" s="17">
        <v>20128</v>
      </c>
    </row>
    <row r="144" spans="1:1" x14ac:dyDescent="0.25">
      <c r="A144" s="17">
        <v>86656</v>
      </c>
    </row>
    <row r="145" spans="1:1" x14ac:dyDescent="0.25">
      <c r="A145" s="17">
        <v>9461</v>
      </c>
    </row>
    <row r="146" spans="1:1" x14ac:dyDescent="0.25">
      <c r="A146" s="17">
        <v>26348</v>
      </c>
    </row>
    <row r="147" spans="1:1" x14ac:dyDescent="0.25">
      <c r="A147" s="17">
        <v>23074</v>
      </c>
    </row>
    <row r="148" spans="1:1" x14ac:dyDescent="0.25">
      <c r="A148" s="17">
        <v>16460</v>
      </c>
    </row>
    <row r="149" spans="1:1" x14ac:dyDescent="0.25">
      <c r="A149" s="17">
        <v>28640</v>
      </c>
    </row>
    <row r="150" spans="1:1" x14ac:dyDescent="0.25">
      <c r="A150" s="17">
        <v>16086</v>
      </c>
    </row>
    <row r="151" spans="1:1" x14ac:dyDescent="0.25">
      <c r="A151" s="17">
        <v>4884</v>
      </c>
    </row>
    <row r="152" spans="1:1" x14ac:dyDescent="0.25">
      <c r="A152" s="17">
        <v>10145</v>
      </c>
    </row>
    <row r="153" spans="1:1" x14ac:dyDescent="0.25">
      <c r="A153" s="17">
        <v>18990</v>
      </c>
    </row>
    <row r="154" spans="1:1" x14ac:dyDescent="0.25">
      <c r="A154" s="17">
        <v>19108</v>
      </c>
    </row>
    <row r="155" spans="1:1" x14ac:dyDescent="0.25">
      <c r="A155" s="17">
        <v>15364</v>
      </c>
    </row>
    <row r="156" spans="1:1" x14ac:dyDescent="0.25">
      <c r="A156" s="17">
        <v>5002</v>
      </c>
    </row>
    <row r="157" spans="1:1" x14ac:dyDescent="0.25">
      <c r="A157" s="17">
        <v>12263</v>
      </c>
    </row>
    <row r="158" spans="1:1" x14ac:dyDescent="0.25">
      <c r="A158" s="17">
        <v>31645</v>
      </c>
    </row>
    <row r="159" spans="1:1" x14ac:dyDescent="0.25">
      <c r="A159" s="17">
        <v>12724</v>
      </c>
    </row>
    <row r="160" spans="1:1" x14ac:dyDescent="0.25">
      <c r="A160" s="17">
        <v>18714</v>
      </c>
    </row>
    <row r="161" spans="1:1" x14ac:dyDescent="0.25">
      <c r="A161" s="17">
        <v>18048</v>
      </c>
    </row>
    <row r="162" spans="1:1" x14ac:dyDescent="0.25">
      <c r="A162" s="17">
        <v>19284</v>
      </c>
    </row>
    <row r="163" spans="1:1" x14ac:dyDescent="0.25">
      <c r="A163" s="17">
        <v>16534</v>
      </c>
    </row>
    <row r="164" spans="1:1" x14ac:dyDescent="0.25">
      <c r="A164" s="17">
        <v>18608</v>
      </c>
    </row>
    <row r="165" spans="1:1" x14ac:dyDescent="0.25">
      <c r="A165" s="17">
        <v>15455</v>
      </c>
    </row>
    <row r="166" spans="1:1" x14ac:dyDescent="0.25">
      <c r="A166" s="17">
        <v>40497</v>
      </c>
    </row>
    <row r="167" spans="1:1" x14ac:dyDescent="0.25">
      <c r="A167" s="17">
        <v>16222</v>
      </c>
    </row>
    <row r="168" spans="1:1" x14ac:dyDescent="0.25">
      <c r="A168" s="17">
        <v>50691</v>
      </c>
    </row>
    <row r="169" spans="1:1" x14ac:dyDescent="0.25">
      <c r="A169" s="17">
        <v>21435</v>
      </c>
    </row>
    <row r="170" spans="1:1" x14ac:dyDescent="0.25">
      <c r="A170" s="17">
        <v>15442</v>
      </c>
    </row>
    <row r="171" spans="1:1" x14ac:dyDescent="0.25">
      <c r="A171" s="17">
        <v>32624</v>
      </c>
    </row>
    <row r="172" spans="1:1" x14ac:dyDescent="0.25">
      <c r="A172" s="17">
        <v>16184</v>
      </c>
    </row>
    <row r="173" spans="1:1" x14ac:dyDescent="0.25">
      <c r="A173" s="17">
        <v>24887</v>
      </c>
    </row>
    <row r="174" spans="1:1" x14ac:dyDescent="0.25">
      <c r="A174" s="17">
        <v>13733</v>
      </c>
    </row>
    <row r="175" spans="1:1" x14ac:dyDescent="0.25">
      <c r="A175" s="17">
        <v>11365</v>
      </c>
    </row>
    <row r="176" spans="1:1" x14ac:dyDescent="0.25">
      <c r="A176" s="17">
        <v>35102</v>
      </c>
    </row>
    <row r="177" spans="1:1" x14ac:dyDescent="0.25">
      <c r="A177" s="17">
        <v>17616</v>
      </c>
    </row>
    <row r="178" spans="1:1" x14ac:dyDescent="0.25">
      <c r="A178" s="17">
        <v>58592</v>
      </c>
    </row>
    <row r="179" spans="1:1" x14ac:dyDescent="0.25">
      <c r="A179" s="17">
        <v>16186</v>
      </c>
    </row>
    <row r="180" spans="1:1" x14ac:dyDescent="0.25">
      <c r="A180" s="17">
        <v>11844</v>
      </c>
    </row>
    <row r="181" spans="1:1" x14ac:dyDescent="0.25">
      <c r="A181" s="17">
        <v>9587</v>
      </c>
    </row>
    <row r="182" spans="1:1" x14ac:dyDescent="0.25">
      <c r="A182" s="17">
        <v>14907</v>
      </c>
    </row>
    <row r="183" spans="1:1" x14ac:dyDescent="0.25">
      <c r="A183" s="17">
        <v>12323</v>
      </c>
    </row>
    <row r="184" spans="1:1" x14ac:dyDescent="0.25">
      <c r="A184" s="17">
        <v>17705</v>
      </c>
    </row>
    <row r="185" spans="1:1" x14ac:dyDescent="0.25">
      <c r="A185" s="17">
        <v>10298</v>
      </c>
    </row>
    <row r="186" spans="1:1" x14ac:dyDescent="0.25">
      <c r="A186" s="17">
        <v>13591</v>
      </c>
    </row>
    <row r="187" spans="1:1" x14ac:dyDescent="0.25">
      <c r="A187" s="17">
        <v>13192</v>
      </c>
    </row>
    <row r="188" spans="1:1" x14ac:dyDescent="0.25">
      <c r="A188" s="17">
        <v>11622</v>
      </c>
    </row>
    <row r="189" spans="1:1" x14ac:dyDescent="0.25">
      <c r="A189" s="17">
        <v>9472</v>
      </c>
    </row>
    <row r="190" spans="1:1" x14ac:dyDescent="0.25">
      <c r="A190" s="17">
        <v>6271</v>
      </c>
    </row>
    <row r="191" spans="1:1" x14ac:dyDescent="0.25">
      <c r="A191" s="17">
        <v>10652</v>
      </c>
    </row>
    <row r="192" spans="1:1" x14ac:dyDescent="0.25">
      <c r="A192" s="17">
        <v>14968</v>
      </c>
    </row>
    <row r="193" spans="1:1" x14ac:dyDescent="0.25">
      <c r="A193" s="17">
        <v>52507</v>
      </c>
    </row>
    <row r="194" spans="1:1" x14ac:dyDescent="0.25">
      <c r="A194" s="17">
        <v>20460</v>
      </c>
    </row>
    <row r="195" spans="1:1" x14ac:dyDescent="0.25">
      <c r="A195" s="17">
        <v>22378</v>
      </c>
    </row>
    <row r="196" spans="1:1" x14ac:dyDescent="0.25">
      <c r="A196" s="17">
        <v>18826</v>
      </c>
    </row>
    <row r="197" spans="1:1" x14ac:dyDescent="0.25">
      <c r="A197" s="17">
        <v>25906</v>
      </c>
    </row>
    <row r="198" spans="1:1" x14ac:dyDescent="0.25">
      <c r="A198" s="17">
        <v>49299</v>
      </c>
    </row>
    <row r="199" spans="1:1" x14ac:dyDescent="0.25">
      <c r="A199" s="17">
        <v>20840</v>
      </c>
    </row>
    <row r="200" spans="1:1" x14ac:dyDescent="0.25">
      <c r="A200" s="17">
        <v>23535</v>
      </c>
    </row>
    <row r="201" spans="1:1" x14ac:dyDescent="0.25">
      <c r="A201" s="17">
        <v>12284</v>
      </c>
    </row>
    <row r="202" spans="1:1" x14ac:dyDescent="0.25">
      <c r="A202" s="17">
        <v>16791</v>
      </c>
    </row>
    <row r="203" spans="1:1" x14ac:dyDescent="0.25">
      <c r="A203" s="17">
        <v>11823</v>
      </c>
    </row>
    <row r="204" spans="1:1" x14ac:dyDescent="0.25">
      <c r="A204" s="17">
        <v>12149</v>
      </c>
    </row>
    <row r="205" spans="1:1" x14ac:dyDescent="0.25">
      <c r="A205" s="17">
        <v>25107</v>
      </c>
    </row>
    <row r="206" spans="1:1" x14ac:dyDescent="0.25">
      <c r="A206" s="17">
        <v>12905</v>
      </c>
    </row>
    <row r="207" spans="1:1" x14ac:dyDescent="0.25">
      <c r="A207" s="17">
        <v>24033</v>
      </c>
    </row>
    <row r="208" spans="1:1" x14ac:dyDescent="0.25">
      <c r="A208" s="17">
        <v>18873</v>
      </c>
    </row>
    <row r="209" spans="1:1" x14ac:dyDescent="0.25">
      <c r="A209" s="17">
        <v>14975</v>
      </c>
    </row>
    <row r="210" spans="1:1" x14ac:dyDescent="0.25">
      <c r="A210" s="17">
        <v>19369</v>
      </c>
    </row>
    <row r="211" spans="1:1" x14ac:dyDescent="0.25">
      <c r="A211" s="17">
        <v>12516</v>
      </c>
    </row>
    <row r="212" spans="1:1" x14ac:dyDescent="0.25">
      <c r="A212" s="17">
        <v>35896</v>
      </c>
    </row>
    <row r="213" spans="1:1" x14ac:dyDescent="0.25">
      <c r="A213" s="17">
        <v>19975</v>
      </c>
    </row>
    <row r="214" spans="1:1" x14ac:dyDescent="0.25">
      <c r="A214" s="17">
        <v>25524</v>
      </c>
    </row>
    <row r="215" spans="1:1" x14ac:dyDescent="0.25">
      <c r="A215" s="17">
        <v>18262</v>
      </c>
    </row>
    <row r="216" spans="1:1" x14ac:dyDescent="0.25">
      <c r="A216" s="17">
        <v>32353</v>
      </c>
    </row>
    <row r="217" spans="1:1" x14ac:dyDescent="0.25">
      <c r="A217" s="17">
        <v>26526</v>
      </c>
    </row>
    <row r="218" spans="1:1" x14ac:dyDescent="0.25">
      <c r="A218" s="17">
        <v>36191</v>
      </c>
    </row>
    <row r="219" spans="1:1" x14ac:dyDescent="0.25">
      <c r="A219" s="17">
        <v>11980</v>
      </c>
    </row>
    <row r="220" spans="1:1" x14ac:dyDescent="0.25">
      <c r="A220" s="17">
        <v>39683</v>
      </c>
    </row>
    <row r="221" spans="1:1" x14ac:dyDescent="0.25">
      <c r="A221" s="17">
        <v>26752</v>
      </c>
    </row>
    <row r="222" spans="1:1" x14ac:dyDescent="0.25">
      <c r="A222" s="17">
        <v>29610</v>
      </c>
    </row>
    <row r="223" spans="1:1" x14ac:dyDescent="0.25">
      <c r="A223" s="17">
        <v>20967</v>
      </c>
    </row>
    <row r="224" spans="1:1" x14ac:dyDescent="0.25">
      <c r="A224" s="17">
        <v>25405</v>
      </c>
    </row>
    <row r="225" spans="1:1" x14ac:dyDescent="0.25">
      <c r="A225" s="17">
        <v>49738</v>
      </c>
    </row>
    <row r="226" spans="1:1" x14ac:dyDescent="0.25">
      <c r="A226" s="17">
        <v>18383</v>
      </c>
    </row>
    <row r="227" spans="1:1" x14ac:dyDescent="0.25">
      <c r="A227" s="17">
        <v>25278</v>
      </c>
    </row>
    <row r="228" spans="1:1" x14ac:dyDescent="0.25">
      <c r="A228" s="17">
        <v>37457</v>
      </c>
    </row>
    <row r="229" spans="1:1" x14ac:dyDescent="0.25">
      <c r="A229" s="17">
        <v>45571</v>
      </c>
    </row>
    <row r="230" spans="1:1" x14ac:dyDescent="0.25">
      <c r="A230" s="17">
        <v>28721</v>
      </c>
    </row>
    <row r="231" spans="1:1" x14ac:dyDescent="0.25">
      <c r="A231" s="17">
        <v>43301</v>
      </c>
    </row>
    <row r="232" spans="1:1" x14ac:dyDescent="0.25">
      <c r="A232" s="17">
        <v>20009</v>
      </c>
    </row>
    <row r="233" spans="1:1" x14ac:dyDescent="0.25">
      <c r="A233" s="17">
        <v>25686</v>
      </c>
    </row>
    <row r="234" spans="1:1" x14ac:dyDescent="0.25">
      <c r="A234" s="17">
        <v>21983</v>
      </c>
    </row>
    <row r="235" spans="1:1" x14ac:dyDescent="0.25">
      <c r="A235" s="17">
        <v>22297</v>
      </c>
    </row>
    <row r="236" spans="1:1" x14ac:dyDescent="0.25">
      <c r="A236" s="17">
        <v>27497</v>
      </c>
    </row>
    <row r="237" spans="1:1" x14ac:dyDescent="0.25">
      <c r="A237" s="17">
        <v>20378</v>
      </c>
    </row>
    <row r="238" spans="1:1" x14ac:dyDescent="0.25">
      <c r="A238" s="17">
        <v>31700</v>
      </c>
    </row>
    <row r="239" spans="1:1" x14ac:dyDescent="0.25">
      <c r="A239" s="17">
        <v>20033</v>
      </c>
    </row>
    <row r="240" spans="1:1" x14ac:dyDescent="0.25">
      <c r="A240" s="17">
        <v>12686</v>
      </c>
    </row>
    <row r="241" spans="1:1" x14ac:dyDescent="0.25">
      <c r="A241" s="17">
        <v>29432</v>
      </c>
    </row>
    <row r="242" spans="1:1" x14ac:dyDescent="0.25">
      <c r="A242" s="17">
        <v>22057</v>
      </c>
    </row>
    <row r="243" spans="1:1" x14ac:dyDescent="0.25">
      <c r="A243" s="17">
        <v>18737</v>
      </c>
    </row>
    <row r="244" spans="1:1" x14ac:dyDescent="0.25">
      <c r="A244" s="17">
        <v>18270</v>
      </c>
    </row>
    <row r="245" spans="1:1" x14ac:dyDescent="0.25">
      <c r="A245" s="17">
        <v>18749</v>
      </c>
    </row>
    <row r="246" spans="1:1" x14ac:dyDescent="0.25">
      <c r="A246" s="17">
        <v>31286</v>
      </c>
    </row>
    <row r="247" spans="1:1" x14ac:dyDescent="0.25">
      <c r="A247" s="17">
        <v>40508</v>
      </c>
    </row>
    <row r="248" spans="1:1" x14ac:dyDescent="0.25">
      <c r="A248" s="17">
        <v>25798</v>
      </c>
    </row>
    <row r="249" spans="1:1" x14ac:dyDescent="0.25">
      <c r="A249" s="17">
        <v>18685</v>
      </c>
    </row>
    <row r="250" spans="1:1" x14ac:dyDescent="0.25">
      <c r="A250" s="17">
        <v>23490</v>
      </c>
    </row>
    <row r="251" spans="1:1" x14ac:dyDescent="0.25">
      <c r="A251" s="17">
        <v>129815</v>
      </c>
    </row>
    <row r="252" spans="1:1" x14ac:dyDescent="0.25">
      <c r="A252" s="17">
        <v>35670</v>
      </c>
    </row>
    <row r="253" spans="1:1" x14ac:dyDescent="0.25">
      <c r="A253" s="17">
        <v>19864</v>
      </c>
    </row>
    <row r="254" spans="1:1" x14ac:dyDescent="0.25">
      <c r="A254" s="17">
        <v>18991</v>
      </c>
    </row>
    <row r="255" spans="1:1" x14ac:dyDescent="0.25">
      <c r="A255" s="17">
        <v>218501</v>
      </c>
    </row>
    <row r="256" spans="1:1" x14ac:dyDescent="0.25">
      <c r="A256" s="17">
        <v>13332</v>
      </c>
    </row>
    <row r="257" spans="1:1" x14ac:dyDescent="0.25">
      <c r="A257" s="17">
        <v>22289</v>
      </c>
    </row>
    <row r="258" spans="1:1" x14ac:dyDescent="0.25">
      <c r="A258" s="17">
        <v>18184</v>
      </c>
    </row>
    <row r="259" spans="1:1" x14ac:dyDescent="0.25">
      <c r="A259" s="17">
        <v>16108</v>
      </c>
    </row>
    <row r="260" spans="1:1" x14ac:dyDescent="0.25">
      <c r="A260" s="17">
        <v>27871</v>
      </c>
    </row>
    <row r="261" spans="1:1" x14ac:dyDescent="0.25">
      <c r="A261" s="17">
        <v>16172</v>
      </c>
    </row>
    <row r="262" spans="1:1" x14ac:dyDescent="0.25">
      <c r="A262" s="17">
        <v>17003</v>
      </c>
    </row>
    <row r="263" spans="1:1" x14ac:dyDescent="0.25">
      <c r="A263" s="17">
        <v>22943</v>
      </c>
    </row>
    <row r="264" spans="1:1" x14ac:dyDescent="0.25">
      <c r="A264" s="17">
        <v>13957</v>
      </c>
    </row>
    <row r="265" spans="1:1" x14ac:dyDescent="0.25">
      <c r="A265" s="17">
        <v>16625</v>
      </c>
    </row>
    <row r="266" spans="1:1" x14ac:dyDescent="0.25">
      <c r="A266" s="17">
        <v>14264</v>
      </c>
    </row>
    <row r="267" spans="1:1" x14ac:dyDescent="0.25">
      <c r="A267" s="17">
        <v>15166</v>
      </c>
    </row>
    <row r="268" spans="1:1" x14ac:dyDescent="0.25">
      <c r="A268" s="17">
        <v>11931</v>
      </c>
    </row>
    <row r="269" spans="1:1" x14ac:dyDescent="0.25">
      <c r="A269" s="17">
        <v>124812</v>
      </c>
    </row>
    <row r="270" spans="1:1" x14ac:dyDescent="0.25">
      <c r="A270" s="17">
        <v>27550</v>
      </c>
    </row>
    <row r="271" spans="1:1" x14ac:dyDescent="0.25">
      <c r="A271" s="17">
        <v>17931</v>
      </c>
    </row>
    <row r="272" spans="1:1" x14ac:dyDescent="0.25">
      <c r="A272" s="17">
        <v>28364</v>
      </c>
    </row>
    <row r="273" spans="1:1" x14ac:dyDescent="0.25">
      <c r="A273" s="17">
        <v>15476</v>
      </c>
    </row>
    <row r="274" spans="1:1" x14ac:dyDescent="0.25">
      <c r="A274" s="17">
        <v>23075</v>
      </c>
    </row>
    <row r="275" spans="1:1" x14ac:dyDescent="0.25">
      <c r="A275" s="17">
        <v>35440</v>
      </c>
    </row>
    <row r="276" spans="1:1" x14ac:dyDescent="0.25">
      <c r="A276" s="17">
        <v>11035</v>
      </c>
    </row>
    <row r="277" spans="1:1" x14ac:dyDescent="0.25">
      <c r="A277" s="17">
        <v>18819</v>
      </c>
    </row>
    <row r="278" spans="1:1" x14ac:dyDescent="0.25">
      <c r="A278" s="17">
        <v>16679</v>
      </c>
    </row>
    <row r="279" spans="1:1" x14ac:dyDescent="0.25">
      <c r="A279" s="17">
        <v>19697</v>
      </c>
    </row>
    <row r="280" spans="1:1" x14ac:dyDescent="0.25">
      <c r="A280" s="17">
        <v>11467</v>
      </c>
    </row>
    <row r="281" spans="1:1" x14ac:dyDescent="0.25">
      <c r="A281" s="17">
        <v>18521</v>
      </c>
    </row>
    <row r="282" spans="1:1" x14ac:dyDescent="0.25">
      <c r="A282" s="17">
        <v>14444</v>
      </c>
    </row>
    <row r="283" spans="1:1" x14ac:dyDescent="0.25">
      <c r="A283" s="17">
        <v>27119</v>
      </c>
    </row>
    <row r="284" spans="1:1" x14ac:dyDescent="0.25">
      <c r="A284" s="17">
        <v>12941</v>
      </c>
    </row>
    <row r="285" spans="1:1" x14ac:dyDescent="0.25">
      <c r="A285" s="17">
        <v>28294</v>
      </c>
    </row>
    <row r="286" spans="1:1" x14ac:dyDescent="0.25">
      <c r="A286" s="17">
        <v>23501</v>
      </c>
    </row>
    <row r="287" spans="1:1" x14ac:dyDescent="0.25">
      <c r="A287" s="17">
        <v>13001</v>
      </c>
    </row>
    <row r="288" spans="1:1" x14ac:dyDescent="0.25">
      <c r="A288" s="17">
        <v>15795</v>
      </c>
    </row>
    <row r="289" spans="1:1" x14ac:dyDescent="0.25">
      <c r="A289" s="17">
        <v>27716</v>
      </c>
    </row>
    <row r="290" spans="1:1" x14ac:dyDescent="0.25">
      <c r="A290" s="17">
        <v>15400</v>
      </c>
    </row>
    <row r="291" spans="1:1" x14ac:dyDescent="0.25">
      <c r="A291" s="17">
        <v>25973</v>
      </c>
    </row>
    <row r="292" spans="1:1" x14ac:dyDescent="0.25">
      <c r="A292" s="17">
        <v>30187</v>
      </c>
    </row>
    <row r="293" spans="1:1" x14ac:dyDescent="0.25">
      <c r="A293" s="17">
        <v>51373</v>
      </c>
    </row>
    <row r="294" spans="1:1" x14ac:dyDescent="0.25">
      <c r="A294" s="17">
        <v>50698</v>
      </c>
    </row>
    <row r="295" spans="1:1" x14ac:dyDescent="0.25">
      <c r="A295" s="17">
        <v>40047</v>
      </c>
    </row>
    <row r="296" spans="1:1" x14ac:dyDescent="0.25">
      <c r="A296" s="17">
        <v>18868</v>
      </c>
    </row>
    <row r="297" spans="1:1" x14ac:dyDescent="0.25">
      <c r="A297" s="17">
        <v>10933</v>
      </c>
    </row>
    <row r="298" spans="1:1" x14ac:dyDescent="0.25">
      <c r="A298" s="17">
        <v>12880</v>
      </c>
    </row>
    <row r="299" spans="1:1" x14ac:dyDescent="0.25">
      <c r="A299" s="17">
        <v>31789</v>
      </c>
    </row>
    <row r="300" spans="1:1" x14ac:dyDescent="0.25">
      <c r="A300" s="17">
        <v>25602</v>
      </c>
    </row>
    <row r="301" spans="1:1" x14ac:dyDescent="0.25">
      <c r="A301" s="17">
        <v>16832</v>
      </c>
    </row>
    <row r="302" spans="1:1" x14ac:dyDescent="0.25">
      <c r="A302" s="17">
        <v>17892</v>
      </c>
    </row>
    <row r="303" spans="1:1" x14ac:dyDescent="0.25">
      <c r="A303" s="17">
        <v>29015</v>
      </c>
    </row>
    <row r="304" spans="1:1" x14ac:dyDescent="0.25">
      <c r="A304" s="17">
        <v>17219</v>
      </c>
    </row>
    <row r="305" spans="1:1" x14ac:dyDescent="0.25">
      <c r="A305" s="17">
        <v>45049</v>
      </c>
    </row>
    <row r="306" spans="1:1" x14ac:dyDescent="0.25">
      <c r="A306" s="17">
        <v>199134</v>
      </c>
    </row>
    <row r="307" spans="1:1" x14ac:dyDescent="0.25">
      <c r="A307" s="17">
        <v>32589</v>
      </c>
    </row>
    <row r="308" spans="1:1" x14ac:dyDescent="0.25">
      <c r="A308" s="17">
        <v>17918</v>
      </c>
    </row>
    <row r="309" spans="1:1" x14ac:dyDescent="0.25">
      <c r="A309" s="17">
        <v>15297</v>
      </c>
    </row>
    <row r="310" spans="1:1" x14ac:dyDescent="0.25">
      <c r="A310" s="17">
        <v>47094</v>
      </c>
    </row>
    <row r="311" spans="1:1" x14ac:dyDescent="0.25">
      <c r="A311" s="17">
        <v>18943</v>
      </c>
    </row>
    <row r="312" spans="1:1" x14ac:dyDescent="0.25">
      <c r="A312" s="17">
        <v>30971</v>
      </c>
    </row>
    <row r="313" spans="1:1" x14ac:dyDescent="0.25">
      <c r="A313" s="17">
        <v>21998</v>
      </c>
    </row>
    <row r="314" spans="1:1" x14ac:dyDescent="0.25">
      <c r="A314" s="17">
        <v>23003</v>
      </c>
    </row>
    <row r="315" spans="1:1" x14ac:dyDescent="0.25">
      <c r="A315" s="17">
        <v>24893</v>
      </c>
    </row>
    <row r="316" spans="1:1" x14ac:dyDescent="0.25">
      <c r="A316" s="17">
        <v>52832</v>
      </c>
    </row>
    <row r="317" spans="1:1" x14ac:dyDescent="0.25">
      <c r="A317" s="17">
        <v>24444</v>
      </c>
    </row>
    <row r="318" spans="1:1" x14ac:dyDescent="0.25">
      <c r="A318" s="17">
        <v>47782</v>
      </c>
    </row>
    <row r="319" spans="1:1" x14ac:dyDescent="0.25">
      <c r="A319" s="17">
        <v>34213</v>
      </c>
    </row>
    <row r="320" spans="1:1" x14ac:dyDescent="0.25">
      <c r="A320" s="17">
        <v>26481</v>
      </c>
    </row>
    <row r="321" spans="1:1" x14ac:dyDescent="0.25">
      <c r="A321" s="17">
        <v>119343</v>
      </c>
    </row>
    <row r="322" spans="1:1" x14ac:dyDescent="0.25">
      <c r="A322" s="17">
        <v>55406</v>
      </c>
    </row>
    <row r="323" spans="1:1" x14ac:dyDescent="0.25">
      <c r="A323" s="17">
        <v>22596</v>
      </c>
    </row>
    <row r="324" spans="1:1" x14ac:dyDescent="0.25">
      <c r="A324" s="17">
        <v>11624</v>
      </c>
    </row>
    <row r="325" spans="1:1" x14ac:dyDescent="0.25">
      <c r="A325" s="17">
        <v>14188</v>
      </c>
    </row>
    <row r="326" spans="1:1" x14ac:dyDescent="0.25">
      <c r="A326" s="17">
        <v>11738</v>
      </c>
    </row>
    <row r="327" spans="1:1" x14ac:dyDescent="0.25">
      <c r="A327" s="17">
        <v>11017</v>
      </c>
    </row>
    <row r="328" spans="1:1" x14ac:dyDescent="0.25">
      <c r="A328" s="17">
        <v>10013</v>
      </c>
    </row>
    <row r="329" spans="1:1" x14ac:dyDescent="0.25">
      <c r="A329" s="17">
        <v>20609</v>
      </c>
    </row>
    <row r="330" spans="1:1" x14ac:dyDescent="0.25">
      <c r="A330" s="17">
        <v>14862</v>
      </c>
    </row>
    <row r="331" spans="1:1" x14ac:dyDescent="0.25">
      <c r="A331" s="17">
        <v>18274</v>
      </c>
    </row>
    <row r="332" spans="1:1" x14ac:dyDescent="0.25">
      <c r="A332" s="17">
        <v>14811</v>
      </c>
    </row>
    <row r="333" spans="1:1" x14ac:dyDescent="0.25">
      <c r="A333" s="17">
        <v>28118</v>
      </c>
    </row>
    <row r="334" spans="1:1" x14ac:dyDescent="0.25">
      <c r="A334" s="17">
        <v>29075</v>
      </c>
    </row>
    <row r="335" spans="1:1" x14ac:dyDescent="0.25">
      <c r="A335" s="17">
        <v>43954</v>
      </c>
    </row>
    <row r="336" spans="1:1" x14ac:dyDescent="0.25">
      <c r="A336" s="17">
        <v>15062</v>
      </c>
    </row>
    <row r="337" spans="1:1" x14ac:dyDescent="0.25">
      <c r="A337" s="17">
        <v>20928</v>
      </c>
    </row>
    <row r="338" spans="1:1" x14ac:dyDescent="0.25">
      <c r="A338" s="17">
        <v>22288</v>
      </c>
    </row>
    <row r="339" spans="1:1" x14ac:dyDescent="0.25">
      <c r="A339" s="17">
        <v>13679</v>
      </c>
    </row>
    <row r="340" spans="1:1" x14ac:dyDescent="0.25">
      <c r="A340" s="17">
        <v>28114</v>
      </c>
    </row>
    <row r="341" spans="1:1" x14ac:dyDescent="0.25">
      <c r="A341" s="17">
        <v>15628</v>
      </c>
    </row>
    <row r="342" spans="1:1" x14ac:dyDescent="0.25">
      <c r="A342" s="17">
        <v>28778</v>
      </c>
    </row>
    <row r="343" spans="1:1" x14ac:dyDescent="0.25">
      <c r="A343" s="17">
        <v>33124</v>
      </c>
    </row>
    <row r="344" spans="1:1" x14ac:dyDescent="0.25">
      <c r="A344" s="17">
        <v>9795</v>
      </c>
    </row>
    <row r="345" spans="1:1" x14ac:dyDescent="0.25">
      <c r="A345" s="17">
        <v>19540</v>
      </c>
    </row>
    <row r="346" spans="1:1" x14ac:dyDescent="0.25">
      <c r="A346" s="17">
        <v>43083</v>
      </c>
    </row>
    <row r="347" spans="1:1" x14ac:dyDescent="0.25">
      <c r="A347" s="17">
        <v>22485</v>
      </c>
    </row>
    <row r="348" spans="1:1" x14ac:dyDescent="0.25">
      <c r="A348" s="17">
        <v>16957</v>
      </c>
    </row>
    <row r="349" spans="1:1" x14ac:dyDescent="0.25">
      <c r="A349" s="17">
        <v>27144</v>
      </c>
    </row>
    <row r="350" spans="1:1" x14ac:dyDescent="0.25">
      <c r="A350" s="17">
        <v>24581</v>
      </c>
    </row>
    <row r="351" spans="1:1" x14ac:dyDescent="0.25">
      <c r="A351" s="17">
        <v>24412</v>
      </c>
    </row>
    <row r="352" spans="1:1" x14ac:dyDescent="0.25">
      <c r="A352" s="17">
        <v>15841</v>
      </c>
    </row>
    <row r="353" spans="1:1" x14ac:dyDescent="0.25">
      <c r="A353" s="17">
        <v>23406</v>
      </c>
    </row>
    <row r="354" spans="1:1" x14ac:dyDescent="0.25">
      <c r="A354" s="17">
        <v>26863</v>
      </c>
    </row>
    <row r="355" spans="1:1" x14ac:dyDescent="0.25">
      <c r="A355" s="17">
        <v>9132</v>
      </c>
    </row>
    <row r="356" spans="1:1" x14ac:dyDescent="0.25">
      <c r="A356" s="17">
        <v>154411</v>
      </c>
    </row>
    <row r="357" spans="1:1" x14ac:dyDescent="0.25">
      <c r="A357" s="17">
        <v>52236</v>
      </c>
    </row>
    <row r="358" spans="1:1" x14ac:dyDescent="0.25">
      <c r="A358" s="17">
        <v>12223</v>
      </c>
    </row>
    <row r="359" spans="1:1" x14ac:dyDescent="0.25">
      <c r="A359" s="17">
        <v>25866</v>
      </c>
    </row>
    <row r="360" spans="1:1" x14ac:dyDescent="0.25">
      <c r="A360" s="17">
        <v>15925</v>
      </c>
    </row>
    <row r="361" spans="1:1" x14ac:dyDescent="0.25">
      <c r="A361" s="17">
        <v>18089</v>
      </c>
    </row>
    <row r="362" spans="1:1" x14ac:dyDescent="0.25">
      <c r="A362" s="17">
        <v>12051</v>
      </c>
    </row>
    <row r="363" spans="1:1" x14ac:dyDescent="0.25">
      <c r="A363" s="17">
        <v>16886</v>
      </c>
    </row>
    <row r="364" spans="1:1" x14ac:dyDescent="0.25">
      <c r="A364" s="17">
        <v>15165</v>
      </c>
    </row>
    <row r="365" spans="1:1" x14ac:dyDescent="0.25">
      <c r="A365" s="17">
        <v>23284</v>
      </c>
    </row>
    <row r="366" spans="1:1" x14ac:dyDescent="0.25">
      <c r="A366" s="17">
        <v>11945</v>
      </c>
    </row>
    <row r="367" spans="1:1" x14ac:dyDescent="0.25">
      <c r="A367" s="17">
        <v>28393</v>
      </c>
    </row>
    <row r="368" spans="1:1" x14ac:dyDescent="0.25">
      <c r="A368" s="17">
        <v>29019</v>
      </c>
    </row>
    <row r="369" spans="1:1" x14ac:dyDescent="0.25">
      <c r="A369" s="17">
        <v>16959</v>
      </c>
    </row>
    <row r="370" spans="1:1" x14ac:dyDescent="0.25">
      <c r="A370" s="17">
        <v>15079</v>
      </c>
    </row>
    <row r="371" spans="1:1" x14ac:dyDescent="0.25">
      <c r="A371" s="17">
        <v>9261</v>
      </c>
    </row>
    <row r="372" spans="1:1" x14ac:dyDescent="0.25">
      <c r="A372" s="17">
        <v>12688</v>
      </c>
    </row>
    <row r="373" spans="1:1" x14ac:dyDescent="0.25">
      <c r="A373" s="17">
        <v>6383</v>
      </c>
    </row>
    <row r="374" spans="1:1" x14ac:dyDescent="0.25">
      <c r="A374" s="17">
        <v>6591</v>
      </c>
    </row>
    <row r="375" spans="1:1" x14ac:dyDescent="0.25">
      <c r="A375" s="17">
        <v>17584</v>
      </c>
    </row>
    <row r="376" spans="1:1" x14ac:dyDescent="0.25">
      <c r="A376" s="17">
        <v>16448</v>
      </c>
    </row>
    <row r="377" spans="1:1" x14ac:dyDescent="0.25">
      <c r="A377" s="17">
        <v>12134</v>
      </c>
    </row>
    <row r="378" spans="1:1" x14ac:dyDescent="0.25">
      <c r="A378" s="17">
        <v>11380</v>
      </c>
    </row>
    <row r="379" spans="1:1" x14ac:dyDescent="0.25">
      <c r="A379" s="17">
        <v>7981</v>
      </c>
    </row>
    <row r="380" spans="1:1" x14ac:dyDescent="0.25">
      <c r="A380" s="17">
        <v>33392</v>
      </c>
    </row>
    <row r="381" spans="1:1" x14ac:dyDescent="0.25">
      <c r="A381" s="17">
        <v>18348</v>
      </c>
    </row>
    <row r="382" spans="1:1" x14ac:dyDescent="0.25">
      <c r="A382" s="17">
        <v>47032</v>
      </c>
    </row>
  </sheetData>
  <mergeCells count="4">
    <mergeCell ref="G4:H4"/>
    <mergeCell ref="G13:G14"/>
    <mergeCell ref="K4:L4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selection activeCell="K21" sqref="K21"/>
    </sheetView>
  </sheetViews>
  <sheetFormatPr defaultRowHeight="15" x14ac:dyDescent="0.25"/>
  <cols>
    <col min="1" max="1" width="17.7109375" customWidth="1"/>
    <col min="3" max="3" width="18.5703125" customWidth="1"/>
    <col min="4" max="4" width="14.7109375" customWidth="1"/>
    <col min="7" max="7" width="24.140625" customWidth="1"/>
    <col min="8" max="8" width="16.140625" customWidth="1"/>
    <col min="12" max="12" width="13.140625" customWidth="1"/>
  </cols>
  <sheetData>
    <row r="1" spans="1:12" x14ac:dyDescent="0.25">
      <c r="A1" s="33" t="s">
        <v>811</v>
      </c>
    </row>
    <row r="2" spans="1:12" ht="42.75" customHeight="1" x14ac:dyDescent="0.25">
      <c r="A2" s="32"/>
    </row>
    <row r="3" spans="1:12" ht="27.75" customHeight="1" x14ac:dyDescent="0.25">
      <c r="A3" s="17">
        <v>15445</v>
      </c>
      <c r="C3" s="34" t="s">
        <v>813</v>
      </c>
      <c r="D3" s="34"/>
    </row>
    <row r="4" spans="1:12" x14ac:dyDescent="0.25">
      <c r="A4" s="17">
        <v>21154</v>
      </c>
      <c r="C4" s="35" t="s">
        <v>802</v>
      </c>
      <c r="D4" s="28">
        <v>16044.179894179893</v>
      </c>
      <c r="G4" s="22" t="s">
        <v>801</v>
      </c>
      <c r="H4" s="23"/>
      <c r="K4" s="22" t="s">
        <v>793</v>
      </c>
      <c r="L4" s="37"/>
    </row>
    <row r="5" spans="1:12" x14ac:dyDescent="0.25">
      <c r="A5" s="17">
        <v>4370</v>
      </c>
      <c r="C5" s="35" t="s">
        <v>782</v>
      </c>
      <c r="D5" s="28">
        <v>12046.5</v>
      </c>
      <c r="G5" s="13" t="s">
        <v>791</v>
      </c>
      <c r="H5" s="28">
        <v>378</v>
      </c>
      <c r="K5" s="14" t="s">
        <v>794</v>
      </c>
      <c r="L5" s="26">
        <f>QUARTILE($A$3:$A$381,1)</f>
        <v>8696</v>
      </c>
    </row>
    <row r="6" spans="1:12" x14ac:dyDescent="0.25">
      <c r="A6" s="17">
        <v>79152</v>
      </c>
      <c r="C6" s="36" t="s">
        <v>783</v>
      </c>
      <c r="D6" s="28">
        <v>10105</v>
      </c>
      <c r="G6" s="13" t="s">
        <v>788</v>
      </c>
      <c r="H6" s="28">
        <v>3538</v>
      </c>
      <c r="K6" s="15" t="s">
        <v>797</v>
      </c>
      <c r="L6" s="26">
        <f>QUARTILE($A$3:$A$381,2)</f>
        <v>12052</v>
      </c>
    </row>
    <row r="7" spans="1:12" x14ac:dyDescent="0.25">
      <c r="A7" s="17">
        <v>19280</v>
      </c>
      <c r="C7" s="31" t="s">
        <v>812</v>
      </c>
      <c r="D7" s="6">
        <f>COUNTIF($A$3:$A$381,D6)</f>
        <v>2</v>
      </c>
      <c r="G7" s="13" t="s">
        <v>789</v>
      </c>
      <c r="H7" s="28">
        <v>354186</v>
      </c>
      <c r="K7" s="12" t="s">
        <v>795</v>
      </c>
      <c r="L7" s="26">
        <f>QUARTILE($A$3:$A$381,3)</f>
        <v>17613.5</v>
      </c>
    </row>
    <row r="8" spans="1:12" x14ac:dyDescent="0.25">
      <c r="A8" s="17">
        <v>10105</v>
      </c>
      <c r="C8" s="35" t="s">
        <v>805</v>
      </c>
      <c r="D8" s="28">
        <v>21458.875331868312</v>
      </c>
      <c r="E8" s="8"/>
      <c r="G8" s="13" t="s">
        <v>787</v>
      </c>
      <c r="H8" s="28">
        <v>350648</v>
      </c>
      <c r="K8" s="12" t="s">
        <v>796</v>
      </c>
      <c r="L8" s="26">
        <f>(L7-L5)/2</f>
        <v>4458.75</v>
      </c>
    </row>
    <row r="9" spans="1:12" x14ac:dyDescent="0.25">
      <c r="A9" s="17">
        <v>12002</v>
      </c>
      <c r="C9" s="35" t="s">
        <v>810</v>
      </c>
      <c r="D9" s="28">
        <v>460483330.50866634</v>
      </c>
      <c r="G9" s="13" t="s">
        <v>802</v>
      </c>
      <c r="H9" s="28">
        <v>16044.179894179893</v>
      </c>
      <c r="K9" s="12" t="s">
        <v>798</v>
      </c>
      <c r="L9" s="20">
        <f>L8/L6</f>
        <v>0.36995934284766013</v>
      </c>
    </row>
    <row r="10" spans="1:12" x14ac:dyDescent="0.25">
      <c r="A10" s="17">
        <v>18070</v>
      </c>
      <c r="C10" s="35" t="s">
        <v>785</v>
      </c>
      <c r="D10" s="28">
        <v>166.38700398434338</v>
      </c>
      <c r="G10" s="13" t="s">
        <v>805</v>
      </c>
      <c r="H10" s="28">
        <v>21458.875331868312</v>
      </c>
      <c r="K10" s="12" t="s">
        <v>799</v>
      </c>
      <c r="L10" s="7">
        <f>(L5+L7-2*L6)/L8</f>
        <v>0.49464536024670591</v>
      </c>
    </row>
    <row r="11" spans="1:12" x14ac:dyDescent="0.25">
      <c r="A11" s="17">
        <v>14637</v>
      </c>
      <c r="C11" s="35" t="s">
        <v>786</v>
      </c>
      <c r="D11" s="28">
        <v>11.262106105461736</v>
      </c>
      <c r="G11" s="12" t="s">
        <v>803</v>
      </c>
      <c r="H11" s="20">
        <f>H10/H9</f>
        <v>1.3374865822623085</v>
      </c>
      <c r="K11" s="12" t="s">
        <v>806</v>
      </c>
      <c r="L11" s="28">
        <v>10105</v>
      </c>
    </row>
    <row r="12" spans="1:12" x14ac:dyDescent="0.25">
      <c r="A12" s="17">
        <v>9185</v>
      </c>
      <c r="C12" s="35" t="s">
        <v>787</v>
      </c>
      <c r="D12" s="28">
        <v>350648</v>
      </c>
      <c r="G12" s="12" t="s">
        <v>804</v>
      </c>
      <c r="H12" s="6"/>
    </row>
    <row r="13" spans="1:12" x14ac:dyDescent="0.25">
      <c r="A13" s="17">
        <v>7997</v>
      </c>
      <c r="C13" s="35" t="s">
        <v>788</v>
      </c>
      <c r="D13" s="28">
        <v>3538</v>
      </c>
      <c r="G13" s="24" t="s">
        <v>807</v>
      </c>
      <c r="H13" s="7">
        <v>0</v>
      </c>
    </row>
    <row r="14" spans="1:12" x14ac:dyDescent="0.25">
      <c r="A14" s="17">
        <v>7446</v>
      </c>
      <c r="C14" s="35" t="s">
        <v>789</v>
      </c>
      <c r="D14" s="28">
        <v>354186</v>
      </c>
      <c r="G14" s="25"/>
      <c r="H14" s="26">
        <f>H9+H8</f>
        <v>366692.17989417992</v>
      </c>
    </row>
    <row r="15" spans="1:12" x14ac:dyDescent="0.25">
      <c r="A15" s="17">
        <v>6449</v>
      </c>
      <c r="C15" s="35" t="s">
        <v>790</v>
      </c>
      <c r="D15" s="28">
        <v>6064700</v>
      </c>
      <c r="G15" s="13" t="s">
        <v>785</v>
      </c>
      <c r="H15" s="28">
        <v>166.38700398434338</v>
      </c>
    </row>
    <row r="16" spans="1:12" x14ac:dyDescent="0.25">
      <c r="A16" s="17">
        <v>19315</v>
      </c>
      <c r="C16" s="35" t="s">
        <v>791</v>
      </c>
      <c r="D16" s="28">
        <v>378</v>
      </c>
      <c r="G16" s="13" t="s">
        <v>786</v>
      </c>
      <c r="H16" s="28">
        <v>11.262106105461736</v>
      </c>
    </row>
    <row r="17" spans="1:12" x14ac:dyDescent="0.25">
      <c r="A17" s="17">
        <v>11759</v>
      </c>
      <c r="L17" s="8"/>
    </row>
    <row r="18" spans="1:12" x14ac:dyDescent="0.25">
      <c r="A18" s="17">
        <v>6646</v>
      </c>
    </row>
    <row r="19" spans="1:12" x14ac:dyDescent="0.25">
      <c r="A19" s="17">
        <v>10341</v>
      </c>
    </row>
    <row r="20" spans="1:12" x14ac:dyDescent="0.25">
      <c r="A20" s="17">
        <v>13697</v>
      </c>
    </row>
    <row r="21" spans="1:12" x14ac:dyDescent="0.25">
      <c r="A21" s="17">
        <v>6527</v>
      </c>
    </row>
    <row r="22" spans="1:12" x14ac:dyDescent="0.25">
      <c r="A22" s="17">
        <v>11272</v>
      </c>
    </row>
    <row r="23" spans="1:12" x14ac:dyDescent="0.25">
      <c r="A23" s="17">
        <v>8119</v>
      </c>
    </row>
    <row r="24" spans="1:12" x14ac:dyDescent="0.25">
      <c r="A24" s="17">
        <v>5564</v>
      </c>
    </row>
    <row r="25" spans="1:12" x14ac:dyDescent="0.25">
      <c r="A25" s="17">
        <v>6563</v>
      </c>
    </row>
    <row r="26" spans="1:12" x14ac:dyDescent="0.25">
      <c r="A26" s="17">
        <v>12510</v>
      </c>
    </row>
    <row r="27" spans="1:12" x14ac:dyDescent="0.25">
      <c r="A27" s="17">
        <v>9784</v>
      </c>
    </row>
    <row r="28" spans="1:12" x14ac:dyDescent="0.25">
      <c r="A28" s="17">
        <v>11556</v>
      </c>
    </row>
    <row r="29" spans="1:12" x14ac:dyDescent="0.25">
      <c r="A29" s="17">
        <v>7273</v>
      </c>
    </row>
    <row r="30" spans="1:12" x14ac:dyDescent="0.25">
      <c r="A30" s="17">
        <v>6738</v>
      </c>
    </row>
    <row r="31" spans="1:12" x14ac:dyDescent="0.25">
      <c r="A31" s="17">
        <v>7313</v>
      </c>
    </row>
    <row r="32" spans="1:12" x14ac:dyDescent="0.25">
      <c r="A32" s="17">
        <v>14939</v>
      </c>
    </row>
    <row r="33" spans="1:1" x14ac:dyDescent="0.25">
      <c r="A33" s="17">
        <v>12872</v>
      </c>
    </row>
    <row r="34" spans="1:1" x14ac:dyDescent="0.25">
      <c r="A34" s="17">
        <v>7509</v>
      </c>
    </row>
    <row r="35" spans="1:1" x14ac:dyDescent="0.25">
      <c r="A35" s="17">
        <v>11543</v>
      </c>
    </row>
    <row r="36" spans="1:1" x14ac:dyDescent="0.25">
      <c r="A36" s="17">
        <v>7784</v>
      </c>
    </row>
    <row r="37" spans="1:1" x14ac:dyDescent="0.25">
      <c r="A37" s="17">
        <v>5066</v>
      </c>
    </row>
    <row r="38" spans="1:1" x14ac:dyDescent="0.25">
      <c r="A38" s="17">
        <v>8395</v>
      </c>
    </row>
    <row r="39" spans="1:1" x14ac:dyDescent="0.25">
      <c r="A39" s="17">
        <v>5031</v>
      </c>
    </row>
    <row r="40" spans="1:1" x14ac:dyDescent="0.25">
      <c r="A40" s="17">
        <v>6593</v>
      </c>
    </row>
    <row r="41" spans="1:1" x14ac:dyDescent="0.25">
      <c r="A41" s="17">
        <v>20681</v>
      </c>
    </row>
    <row r="42" spans="1:1" x14ac:dyDescent="0.25">
      <c r="A42" s="17">
        <v>5599</v>
      </c>
    </row>
    <row r="43" spans="1:1" x14ac:dyDescent="0.25">
      <c r="A43" s="17">
        <v>5242</v>
      </c>
    </row>
    <row r="44" spans="1:1" x14ac:dyDescent="0.25">
      <c r="A44" s="17">
        <v>28692</v>
      </c>
    </row>
    <row r="45" spans="1:1" x14ac:dyDescent="0.25">
      <c r="A45" s="17">
        <v>354186</v>
      </c>
    </row>
    <row r="46" spans="1:1" x14ac:dyDescent="0.25">
      <c r="A46" s="17">
        <v>17163</v>
      </c>
    </row>
    <row r="47" spans="1:1" x14ac:dyDescent="0.25">
      <c r="A47" s="17">
        <v>16811</v>
      </c>
    </row>
    <row r="48" spans="1:1" x14ac:dyDescent="0.25">
      <c r="A48" s="17">
        <v>21743</v>
      </c>
    </row>
    <row r="49" spans="1:1" x14ac:dyDescent="0.25">
      <c r="A49" s="17">
        <v>13635</v>
      </c>
    </row>
    <row r="50" spans="1:1" x14ac:dyDescent="0.25">
      <c r="A50" s="17">
        <v>18230</v>
      </c>
    </row>
    <row r="51" spans="1:1" x14ac:dyDescent="0.25">
      <c r="A51" s="17">
        <v>35839</v>
      </c>
    </row>
    <row r="52" spans="1:1" x14ac:dyDescent="0.25">
      <c r="A52" s="17">
        <v>13985</v>
      </c>
    </row>
    <row r="53" spans="1:1" x14ac:dyDescent="0.25">
      <c r="A53" s="17">
        <v>15896</v>
      </c>
    </row>
    <row r="54" spans="1:1" x14ac:dyDescent="0.25">
      <c r="A54" s="17">
        <v>27215</v>
      </c>
    </row>
    <row r="55" spans="1:1" x14ac:dyDescent="0.25">
      <c r="A55" s="17">
        <v>26145</v>
      </c>
    </row>
    <row r="56" spans="1:1" x14ac:dyDescent="0.25">
      <c r="A56" s="17">
        <v>12881</v>
      </c>
    </row>
    <row r="57" spans="1:1" x14ac:dyDescent="0.25">
      <c r="A57" s="17">
        <v>26540</v>
      </c>
    </row>
    <row r="58" spans="1:1" x14ac:dyDescent="0.25">
      <c r="A58" s="17">
        <v>11504</v>
      </c>
    </row>
    <row r="59" spans="1:1" x14ac:dyDescent="0.25">
      <c r="A59" s="17">
        <v>9280</v>
      </c>
    </row>
    <row r="60" spans="1:1" x14ac:dyDescent="0.25">
      <c r="A60" s="17">
        <v>17222</v>
      </c>
    </row>
    <row r="61" spans="1:1" x14ac:dyDescent="0.25">
      <c r="A61" s="17">
        <v>8069</v>
      </c>
    </row>
    <row r="62" spans="1:1" x14ac:dyDescent="0.25">
      <c r="A62" s="17">
        <v>19235</v>
      </c>
    </row>
    <row r="63" spans="1:1" x14ac:dyDescent="0.25">
      <c r="A63" s="17">
        <v>6557</v>
      </c>
    </row>
    <row r="64" spans="1:1" x14ac:dyDescent="0.25">
      <c r="A64" s="17">
        <v>13294</v>
      </c>
    </row>
    <row r="65" spans="1:1" x14ac:dyDescent="0.25">
      <c r="A65" s="17">
        <v>9181</v>
      </c>
    </row>
    <row r="66" spans="1:1" x14ac:dyDescent="0.25">
      <c r="A66" s="17">
        <v>9524</v>
      </c>
    </row>
    <row r="67" spans="1:1" x14ac:dyDescent="0.25">
      <c r="A67" s="17">
        <v>12648</v>
      </c>
    </row>
    <row r="68" spans="1:1" x14ac:dyDescent="0.25">
      <c r="A68" s="17">
        <v>16917</v>
      </c>
    </row>
    <row r="69" spans="1:1" x14ac:dyDescent="0.25">
      <c r="A69" s="17">
        <v>42795</v>
      </c>
    </row>
    <row r="70" spans="1:1" x14ac:dyDescent="0.25">
      <c r="A70" s="17">
        <v>6925</v>
      </c>
    </row>
    <row r="71" spans="1:1" x14ac:dyDescent="0.25">
      <c r="A71" s="17">
        <v>20609</v>
      </c>
    </row>
    <row r="72" spans="1:1" x14ac:dyDescent="0.25">
      <c r="A72" s="17">
        <v>6301</v>
      </c>
    </row>
    <row r="73" spans="1:1" x14ac:dyDescent="0.25">
      <c r="A73" s="17">
        <v>18355</v>
      </c>
    </row>
    <row r="74" spans="1:1" x14ac:dyDescent="0.25">
      <c r="A74" s="17">
        <v>113374</v>
      </c>
    </row>
    <row r="75" spans="1:1" x14ac:dyDescent="0.25">
      <c r="A75" s="17">
        <v>18790</v>
      </c>
    </row>
    <row r="76" spans="1:1" x14ac:dyDescent="0.25">
      <c r="A76" s="17">
        <v>24946</v>
      </c>
    </row>
    <row r="77" spans="1:1" x14ac:dyDescent="0.25">
      <c r="A77" s="17">
        <v>36957</v>
      </c>
    </row>
    <row r="78" spans="1:1" x14ac:dyDescent="0.25">
      <c r="A78" s="17">
        <v>14275</v>
      </c>
    </row>
    <row r="79" spans="1:1" x14ac:dyDescent="0.25">
      <c r="A79" s="17">
        <v>17612</v>
      </c>
    </row>
    <row r="80" spans="1:1" x14ac:dyDescent="0.25">
      <c r="A80" s="17">
        <v>18815</v>
      </c>
    </row>
    <row r="81" spans="1:1" x14ac:dyDescent="0.25">
      <c r="A81" s="17">
        <v>20733</v>
      </c>
    </row>
    <row r="82" spans="1:1" x14ac:dyDescent="0.25">
      <c r="A82" s="17">
        <v>22775</v>
      </c>
    </row>
    <row r="83" spans="1:1" x14ac:dyDescent="0.25">
      <c r="A83" s="17">
        <v>14496</v>
      </c>
    </row>
    <row r="84" spans="1:1" x14ac:dyDescent="0.25">
      <c r="A84" s="17">
        <v>9382</v>
      </c>
    </row>
    <row r="85" spans="1:1" x14ac:dyDescent="0.25">
      <c r="A85" s="17">
        <v>29258</v>
      </c>
    </row>
    <row r="86" spans="1:1" x14ac:dyDescent="0.25">
      <c r="A86" s="17">
        <v>12644</v>
      </c>
    </row>
    <row r="87" spans="1:1" x14ac:dyDescent="0.25">
      <c r="A87" s="17">
        <v>26919</v>
      </c>
    </row>
    <row r="88" spans="1:1" x14ac:dyDescent="0.25">
      <c r="A88" s="17">
        <v>12760</v>
      </c>
    </row>
    <row r="89" spans="1:1" x14ac:dyDescent="0.25">
      <c r="A89" s="17">
        <v>10297</v>
      </c>
    </row>
    <row r="90" spans="1:1" x14ac:dyDescent="0.25">
      <c r="A90" s="17">
        <v>24523</v>
      </c>
    </row>
    <row r="91" spans="1:1" x14ac:dyDescent="0.25">
      <c r="A91" s="17">
        <v>29648</v>
      </c>
    </row>
    <row r="92" spans="1:1" x14ac:dyDescent="0.25">
      <c r="A92" s="17">
        <v>22028</v>
      </c>
    </row>
    <row r="93" spans="1:1" x14ac:dyDescent="0.25">
      <c r="A93" s="17">
        <v>28281</v>
      </c>
    </row>
    <row r="94" spans="1:1" x14ac:dyDescent="0.25">
      <c r="A94" s="17">
        <v>11895</v>
      </c>
    </row>
    <row r="95" spans="1:1" x14ac:dyDescent="0.25">
      <c r="A95" s="17">
        <v>18074</v>
      </c>
    </row>
    <row r="96" spans="1:1" x14ac:dyDescent="0.25">
      <c r="A96" s="17">
        <v>15642</v>
      </c>
    </row>
    <row r="97" spans="1:1" x14ac:dyDescent="0.25">
      <c r="A97" s="17">
        <v>6013</v>
      </c>
    </row>
    <row r="98" spans="1:1" x14ac:dyDescent="0.25">
      <c r="A98" s="17">
        <v>18783</v>
      </c>
    </row>
    <row r="99" spans="1:1" x14ac:dyDescent="0.25">
      <c r="A99" s="17">
        <v>13107</v>
      </c>
    </row>
    <row r="100" spans="1:1" x14ac:dyDescent="0.25">
      <c r="A100" s="17">
        <v>10131</v>
      </c>
    </row>
    <row r="101" spans="1:1" x14ac:dyDescent="0.25">
      <c r="A101" s="17">
        <v>28657</v>
      </c>
    </row>
    <row r="102" spans="1:1" x14ac:dyDescent="0.25">
      <c r="A102" s="17">
        <v>15859</v>
      </c>
    </row>
    <row r="103" spans="1:1" x14ac:dyDescent="0.25">
      <c r="A103" s="17">
        <v>27923</v>
      </c>
    </row>
    <row r="104" spans="1:1" x14ac:dyDescent="0.25">
      <c r="A104" s="17">
        <v>17615</v>
      </c>
    </row>
    <row r="105" spans="1:1" x14ac:dyDescent="0.25">
      <c r="A105" s="17">
        <v>10037</v>
      </c>
    </row>
    <row r="106" spans="1:1" x14ac:dyDescent="0.25">
      <c r="A106" s="17">
        <v>50391</v>
      </c>
    </row>
    <row r="107" spans="1:1" x14ac:dyDescent="0.25">
      <c r="A107" s="17">
        <v>10194</v>
      </c>
    </row>
    <row r="108" spans="1:1" x14ac:dyDescent="0.25">
      <c r="A108" s="17">
        <v>13887</v>
      </c>
    </row>
    <row r="109" spans="1:1" x14ac:dyDescent="0.25">
      <c r="A109" s="17">
        <v>6953</v>
      </c>
    </row>
    <row r="110" spans="1:1" x14ac:dyDescent="0.25">
      <c r="A110" s="17">
        <v>4585</v>
      </c>
    </row>
    <row r="111" spans="1:1" x14ac:dyDescent="0.25">
      <c r="A111" s="17">
        <v>13652</v>
      </c>
    </row>
    <row r="112" spans="1:1" x14ac:dyDescent="0.25">
      <c r="A112" s="17">
        <v>11088</v>
      </c>
    </row>
    <row r="113" spans="1:1" x14ac:dyDescent="0.25">
      <c r="A113" s="17">
        <v>21335</v>
      </c>
    </row>
    <row r="114" spans="1:1" x14ac:dyDescent="0.25">
      <c r="A114" s="17">
        <v>11185</v>
      </c>
    </row>
    <row r="115" spans="1:1" x14ac:dyDescent="0.25">
      <c r="A115" s="17">
        <v>18270</v>
      </c>
    </row>
    <row r="116" spans="1:1" x14ac:dyDescent="0.25">
      <c r="A116" s="17">
        <v>8873</v>
      </c>
    </row>
    <row r="117" spans="1:1" x14ac:dyDescent="0.25">
      <c r="A117" s="17">
        <v>19695</v>
      </c>
    </row>
    <row r="118" spans="1:1" x14ac:dyDescent="0.25">
      <c r="A118" s="17">
        <v>15984</v>
      </c>
    </row>
    <row r="119" spans="1:1" x14ac:dyDescent="0.25">
      <c r="A119" s="17">
        <v>16878</v>
      </c>
    </row>
    <row r="120" spans="1:1" x14ac:dyDescent="0.25">
      <c r="A120" s="17">
        <v>12194</v>
      </c>
    </row>
    <row r="121" spans="1:1" x14ac:dyDescent="0.25">
      <c r="A121" s="17">
        <v>23864</v>
      </c>
    </row>
    <row r="122" spans="1:1" x14ac:dyDescent="0.25">
      <c r="A122" s="17">
        <v>14351</v>
      </c>
    </row>
    <row r="123" spans="1:1" x14ac:dyDescent="0.25">
      <c r="A123" s="17">
        <v>17655</v>
      </c>
    </row>
    <row r="124" spans="1:1" x14ac:dyDescent="0.25">
      <c r="A124" s="17">
        <v>8713</v>
      </c>
    </row>
    <row r="125" spans="1:1" x14ac:dyDescent="0.25">
      <c r="A125" s="17">
        <v>18390</v>
      </c>
    </row>
    <row r="126" spans="1:1" x14ac:dyDescent="0.25">
      <c r="A126" s="17">
        <v>23208</v>
      </c>
    </row>
    <row r="127" spans="1:1" x14ac:dyDescent="0.25">
      <c r="A127" s="17">
        <v>6687</v>
      </c>
    </row>
    <row r="128" spans="1:1" x14ac:dyDescent="0.25">
      <c r="A128" s="17">
        <v>10548</v>
      </c>
    </row>
    <row r="129" spans="1:1" x14ac:dyDescent="0.25">
      <c r="A129" s="17">
        <v>7225</v>
      </c>
    </row>
    <row r="130" spans="1:1" x14ac:dyDescent="0.25">
      <c r="A130" s="17">
        <v>11777</v>
      </c>
    </row>
    <row r="131" spans="1:1" x14ac:dyDescent="0.25">
      <c r="A131" s="17">
        <v>17019</v>
      </c>
    </row>
    <row r="132" spans="1:1" x14ac:dyDescent="0.25">
      <c r="A132" s="17">
        <v>15098</v>
      </c>
    </row>
    <row r="133" spans="1:1" x14ac:dyDescent="0.25">
      <c r="A133" s="17">
        <v>10870</v>
      </c>
    </row>
    <row r="134" spans="1:1" x14ac:dyDescent="0.25">
      <c r="A134" s="17">
        <v>9187</v>
      </c>
    </row>
    <row r="135" spans="1:1" x14ac:dyDescent="0.25">
      <c r="A135" s="17">
        <v>16050</v>
      </c>
    </row>
    <row r="136" spans="1:1" x14ac:dyDescent="0.25">
      <c r="A136" s="17">
        <v>18473</v>
      </c>
    </row>
    <row r="137" spans="1:1" x14ac:dyDescent="0.25">
      <c r="A137" s="17">
        <v>10105</v>
      </c>
    </row>
    <row r="138" spans="1:1" x14ac:dyDescent="0.25">
      <c r="A138" s="17">
        <v>9231</v>
      </c>
    </row>
    <row r="139" spans="1:1" x14ac:dyDescent="0.25">
      <c r="A139" s="17">
        <v>12198</v>
      </c>
    </row>
    <row r="140" spans="1:1" x14ac:dyDescent="0.25">
      <c r="A140" s="17">
        <v>23736</v>
      </c>
    </row>
    <row r="141" spans="1:1" x14ac:dyDescent="0.25">
      <c r="A141" s="17">
        <v>9443</v>
      </c>
    </row>
    <row r="142" spans="1:1" x14ac:dyDescent="0.25">
      <c r="A142" s="17">
        <v>9968</v>
      </c>
    </row>
    <row r="143" spans="1:1" x14ac:dyDescent="0.25">
      <c r="A143" s="17">
        <v>49641</v>
      </c>
    </row>
    <row r="144" spans="1:1" x14ac:dyDescent="0.25">
      <c r="A144" s="17">
        <v>6769</v>
      </c>
    </row>
    <row r="145" spans="1:1" x14ac:dyDescent="0.25">
      <c r="A145" s="17">
        <v>14002</v>
      </c>
    </row>
    <row r="146" spans="1:1" x14ac:dyDescent="0.25">
      <c r="A146" s="17">
        <v>18463</v>
      </c>
    </row>
    <row r="147" spans="1:1" x14ac:dyDescent="0.25">
      <c r="A147" s="17">
        <v>9352</v>
      </c>
    </row>
    <row r="148" spans="1:1" x14ac:dyDescent="0.25">
      <c r="A148" s="17">
        <v>17054</v>
      </c>
    </row>
    <row r="149" spans="1:1" x14ac:dyDescent="0.25">
      <c r="A149" s="17">
        <v>9646</v>
      </c>
    </row>
    <row r="150" spans="1:1" x14ac:dyDescent="0.25">
      <c r="A150" s="17">
        <v>4891</v>
      </c>
    </row>
    <row r="151" spans="1:1" x14ac:dyDescent="0.25">
      <c r="A151" s="17">
        <v>11151</v>
      </c>
    </row>
    <row r="152" spans="1:1" x14ac:dyDescent="0.25">
      <c r="A152" s="17">
        <v>17203</v>
      </c>
    </row>
    <row r="153" spans="1:1" x14ac:dyDescent="0.25">
      <c r="A153" s="17">
        <v>17245</v>
      </c>
    </row>
    <row r="154" spans="1:1" x14ac:dyDescent="0.25">
      <c r="A154" s="17">
        <v>14598</v>
      </c>
    </row>
    <row r="155" spans="1:1" x14ac:dyDescent="0.25">
      <c r="A155" s="17">
        <v>4857</v>
      </c>
    </row>
    <row r="156" spans="1:1" x14ac:dyDescent="0.25">
      <c r="A156" s="17">
        <v>7043</v>
      </c>
    </row>
    <row r="157" spans="1:1" x14ac:dyDescent="0.25">
      <c r="A157" s="17">
        <v>24203</v>
      </c>
    </row>
    <row r="158" spans="1:1" x14ac:dyDescent="0.25">
      <c r="A158" s="17">
        <v>9217</v>
      </c>
    </row>
    <row r="159" spans="1:1" x14ac:dyDescent="0.25">
      <c r="A159" s="17">
        <v>11577</v>
      </c>
    </row>
    <row r="160" spans="1:1" x14ac:dyDescent="0.25">
      <c r="A160" s="17">
        <v>10611</v>
      </c>
    </row>
    <row r="161" spans="1:1" x14ac:dyDescent="0.25">
      <c r="A161" s="17">
        <v>11399</v>
      </c>
    </row>
    <row r="162" spans="1:1" x14ac:dyDescent="0.25">
      <c r="A162" s="17">
        <v>10093</v>
      </c>
    </row>
    <row r="163" spans="1:1" x14ac:dyDescent="0.25">
      <c r="A163" s="17">
        <v>11089</v>
      </c>
    </row>
    <row r="164" spans="1:1" x14ac:dyDescent="0.25">
      <c r="A164" s="17">
        <v>11910</v>
      </c>
    </row>
    <row r="165" spans="1:1" x14ac:dyDescent="0.25">
      <c r="A165" s="17">
        <v>24781</v>
      </c>
    </row>
    <row r="166" spans="1:1" x14ac:dyDescent="0.25">
      <c r="A166" s="17">
        <v>8688</v>
      </c>
    </row>
    <row r="167" spans="1:1" x14ac:dyDescent="0.25">
      <c r="A167" s="17">
        <v>27964</v>
      </c>
    </row>
    <row r="168" spans="1:1" x14ac:dyDescent="0.25">
      <c r="A168" s="17">
        <v>22421</v>
      </c>
    </row>
    <row r="169" spans="1:1" x14ac:dyDescent="0.25">
      <c r="A169" s="17">
        <v>8080</v>
      </c>
    </row>
    <row r="170" spans="1:1" x14ac:dyDescent="0.25">
      <c r="A170" s="17">
        <v>20975</v>
      </c>
    </row>
    <row r="171" spans="1:1" x14ac:dyDescent="0.25">
      <c r="A171" s="17">
        <v>7851</v>
      </c>
    </row>
    <row r="172" spans="1:1" x14ac:dyDescent="0.25">
      <c r="A172" s="17">
        <v>13612</v>
      </c>
    </row>
    <row r="173" spans="1:1" x14ac:dyDescent="0.25">
      <c r="A173" s="17">
        <v>7481</v>
      </c>
    </row>
    <row r="174" spans="1:1" x14ac:dyDescent="0.25">
      <c r="A174" s="17">
        <v>6198</v>
      </c>
    </row>
    <row r="175" spans="1:1" x14ac:dyDescent="0.25">
      <c r="A175" s="17">
        <v>21302</v>
      </c>
    </row>
    <row r="176" spans="1:1" x14ac:dyDescent="0.25">
      <c r="A176" s="17">
        <v>11715</v>
      </c>
    </row>
    <row r="177" spans="1:1" x14ac:dyDescent="0.25">
      <c r="A177" s="17">
        <v>36650</v>
      </c>
    </row>
    <row r="178" spans="1:1" x14ac:dyDescent="0.25">
      <c r="A178" s="17">
        <v>10445</v>
      </c>
    </row>
    <row r="179" spans="1:1" x14ac:dyDescent="0.25">
      <c r="A179" s="17">
        <v>6774</v>
      </c>
    </row>
    <row r="180" spans="1:1" x14ac:dyDescent="0.25">
      <c r="A180" s="17">
        <v>5241</v>
      </c>
    </row>
    <row r="181" spans="1:1" x14ac:dyDescent="0.25">
      <c r="A181" s="17">
        <v>7221</v>
      </c>
    </row>
    <row r="182" spans="1:1" x14ac:dyDescent="0.25">
      <c r="A182" s="17">
        <v>9262</v>
      </c>
    </row>
    <row r="183" spans="1:1" x14ac:dyDescent="0.25">
      <c r="A183" s="17">
        <v>9461</v>
      </c>
    </row>
    <row r="184" spans="1:1" x14ac:dyDescent="0.25">
      <c r="A184" s="17">
        <v>6638</v>
      </c>
    </row>
    <row r="185" spans="1:1" x14ac:dyDescent="0.25">
      <c r="A185" s="17">
        <v>7726</v>
      </c>
    </row>
    <row r="186" spans="1:1" x14ac:dyDescent="0.25">
      <c r="A186" s="17">
        <v>10628</v>
      </c>
    </row>
    <row r="187" spans="1:1" x14ac:dyDescent="0.25">
      <c r="A187" s="17">
        <v>5979</v>
      </c>
    </row>
    <row r="188" spans="1:1" x14ac:dyDescent="0.25">
      <c r="A188" s="17">
        <v>5356</v>
      </c>
    </row>
    <row r="189" spans="1:1" x14ac:dyDescent="0.25">
      <c r="A189" s="17">
        <v>3538</v>
      </c>
    </row>
    <row r="190" spans="1:1" x14ac:dyDescent="0.25">
      <c r="A190" s="17">
        <v>7447</v>
      </c>
    </row>
    <row r="191" spans="1:1" x14ac:dyDescent="0.25">
      <c r="A191" s="17">
        <v>11191</v>
      </c>
    </row>
    <row r="192" spans="1:1" x14ac:dyDescent="0.25">
      <c r="A192" s="17">
        <v>34303</v>
      </c>
    </row>
    <row r="193" spans="1:1" x14ac:dyDescent="0.25">
      <c r="A193" s="17">
        <v>12538</v>
      </c>
    </row>
    <row r="194" spans="1:1" x14ac:dyDescent="0.25">
      <c r="A194" s="17">
        <v>14322</v>
      </c>
    </row>
    <row r="195" spans="1:1" x14ac:dyDescent="0.25">
      <c r="A195" s="17">
        <v>10453</v>
      </c>
    </row>
    <row r="196" spans="1:1" x14ac:dyDescent="0.25">
      <c r="A196" s="17">
        <v>14429</v>
      </c>
    </row>
    <row r="197" spans="1:1" x14ac:dyDescent="0.25">
      <c r="A197" s="17">
        <v>30429</v>
      </c>
    </row>
    <row r="198" spans="1:1" x14ac:dyDescent="0.25">
      <c r="A198" s="17">
        <v>11523</v>
      </c>
    </row>
    <row r="199" spans="1:1" x14ac:dyDescent="0.25">
      <c r="A199" s="17">
        <v>12466</v>
      </c>
    </row>
    <row r="200" spans="1:1" x14ac:dyDescent="0.25">
      <c r="A200" s="17">
        <v>4071</v>
      </c>
    </row>
    <row r="201" spans="1:1" x14ac:dyDescent="0.25">
      <c r="A201" s="17">
        <v>7379</v>
      </c>
    </row>
    <row r="202" spans="1:1" x14ac:dyDescent="0.25">
      <c r="A202" s="17">
        <v>5629</v>
      </c>
    </row>
    <row r="203" spans="1:1" x14ac:dyDescent="0.25">
      <c r="A203" s="17">
        <v>12215</v>
      </c>
    </row>
    <row r="204" spans="1:1" x14ac:dyDescent="0.25">
      <c r="A204" s="17">
        <v>12205</v>
      </c>
    </row>
    <row r="205" spans="1:1" x14ac:dyDescent="0.25">
      <c r="A205" s="17">
        <v>6529</v>
      </c>
    </row>
    <row r="206" spans="1:1" x14ac:dyDescent="0.25">
      <c r="A206" s="17">
        <v>13580</v>
      </c>
    </row>
    <row r="207" spans="1:1" x14ac:dyDescent="0.25">
      <c r="A207" s="17">
        <v>11049</v>
      </c>
    </row>
    <row r="208" spans="1:1" x14ac:dyDescent="0.25">
      <c r="A208" s="17">
        <v>8688</v>
      </c>
    </row>
    <row r="209" spans="1:1" x14ac:dyDescent="0.25">
      <c r="A209" s="17">
        <v>10164</v>
      </c>
    </row>
    <row r="210" spans="1:1" x14ac:dyDescent="0.25">
      <c r="A210" s="17">
        <v>6282</v>
      </c>
    </row>
    <row r="211" spans="1:1" x14ac:dyDescent="0.25">
      <c r="A211" s="17">
        <v>19601</v>
      </c>
    </row>
    <row r="212" spans="1:1" x14ac:dyDescent="0.25">
      <c r="A212" s="17">
        <v>10683</v>
      </c>
    </row>
    <row r="213" spans="1:1" x14ac:dyDescent="0.25">
      <c r="A213" s="17">
        <v>12135</v>
      </c>
    </row>
    <row r="214" spans="1:1" x14ac:dyDescent="0.25">
      <c r="A214" s="17">
        <v>9777</v>
      </c>
    </row>
    <row r="215" spans="1:1" x14ac:dyDescent="0.25">
      <c r="A215" s="17">
        <v>15424</v>
      </c>
    </row>
    <row r="216" spans="1:1" x14ac:dyDescent="0.25">
      <c r="A216" s="17">
        <v>12648</v>
      </c>
    </row>
    <row r="217" spans="1:1" x14ac:dyDescent="0.25">
      <c r="A217" s="17">
        <v>17062</v>
      </c>
    </row>
    <row r="218" spans="1:1" x14ac:dyDescent="0.25">
      <c r="A218" s="17">
        <v>7041</v>
      </c>
    </row>
    <row r="219" spans="1:1" x14ac:dyDescent="0.25">
      <c r="A219" s="17">
        <v>19096</v>
      </c>
    </row>
    <row r="220" spans="1:1" x14ac:dyDescent="0.25">
      <c r="A220" s="17">
        <v>12146</v>
      </c>
    </row>
    <row r="221" spans="1:1" x14ac:dyDescent="0.25">
      <c r="A221" s="17">
        <v>15344</v>
      </c>
    </row>
    <row r="222" spans="1:1" x14ac:dyDescent="0.25">
      <c r="A222" s="17">
        <v>9986</v>
      </c>
    </row>
    <row r="223" spans="1:1" x14ac:dyDescent="0.25">
      <c r="A223" s="17">
        <v>16789</v>
      </c>
    </row>
    <row r="224" spans="1:1" x14ac:dyDescent="0.25">
      <c r="A224" s="17">
        <v>33633</v>
      </c>
    </row>
    <row r="225" spans="1:1" x14ac:dyDescent="0.25">
      <c r="A225" s="17">
        <v>11390</v>
      </c>
    </row>
    <row r="226" spans="1:1" x14ac:dyDescent="0.25">
      <c r="A226" s="17">
        <v>13629</v>
      </c>
    </row>
    <row r="227" spans="1:1" x14ac:dyDescent="0.25">
      <c r="A227" s="17">
        <v>16421</v>
      </c>
    </row>
    <row r="228" spans="1:1" x14ac:dyDescent="0.25">
      <c r="A228" s="17">
        <v>23447</v>
      </c>
    </row>
    <row r="229" spans="1:1" x14ac:dyDescent="0.25">
      <c r="A229" s="17">
        <v>14418</v>
      </c>
    </row>
    <row r="230" spans="1:1" x14ac:dyDescent="0.25">
      <c r="A230" s="17">
        <v>22358</v>
      </c>
    </row>
    <row r="231" spans="1:1" x14ac:dyDescent="0.25">
      <c r="A231" s="17">
        <v>11612</v>
      </c>
    </row>
    <row r="232" spans="1:1" x14ac:dyDescent="0.25">
      <c r="A232" s="17">
        <v>18595</v>
      </c>
    </row>
    <row r="233" spans="1:1" x14ac:dyDescent="0.25">
      <c r="A233" s="17">
        <v>13550</v>
      </c>
    </row>
    <row r="234" spans="1:1" x14ac:dyDescent="0.25">
      <c r="A234" s="17">
        <v>10552</v>
      </c>
    </row>
    <row r="235" spans="1:1" x14ac:dyDescent="0.25">
      <c r="A235" s="17">
        <v>15121</v>
      </c>
    </row>
    <row r="236" spans="1:1" x14ac:dyDescent="0.25">
      <c r="A236" s="17">
        <v>9552</v>
      </c>
    </row>
    <row r="237" spans="1:1" x14ac:dyDescent="0.25">
      <c r="A237" s="17">
        <v>13220</v>
      </c>
    </row>
    <row r="238" spans="1:1" x14ac:dyDescent="0.25">
      <c r="A238" s="17">
        <v>11643</v>
      </c>
    </row>
    <row r="239" spans="1:1" x14ac:dyDescent="0.25">
      <c r="A239" s="17">
        <v>7564</v>
      </c>
    </row>
    <row r="240" spans="1:1" x14ac:dyDescent="0.25">
      <c r="A240" s="17">
        <v>13595</v>
      </c>
    </row>
    <row r="241" spans="1:1" x14ac:dyDescent="0.25">
      <c r="A241" s="17">
        <v>11283</v>
      </c>
    </row>
    <row r="242" spans="1:1" x14ac:dyDescent="0.25">
      <c r="A242" s="17">
        <v>9731</v>
      </c>
    </row>
    <row r="243" spans="1:1" x14ac:dyDescent="0.25">
      <c r="A243" s="17">
        <v>11144</v>
      </c>
    </row>
    <row r="244" spans="1:1" x14ac:dyDescent="0.25">
      <c r="A244" s="17">
        <v>9921</v>
      </c>
    </row>
    <row r="245" spans="1:1" x14ac:dyDescent="0.25">
      <c r="A245" s="17">
        <v>17486</v>
      </c>
    </row>
    <row r="246" spans="1:1" x14ac:dyDescent="0.25">
      <c r="A246" s="17">
        <v>23782</v>
      </c>
    </row>
    <row r="247" spans="1:1" x14ac:dyDescent="0.25">
      <c r="A247" s="17">
        <v>12880</v>
      </c>
    </row>
    <row r="248" spans="1:1" x14ac:dyDescent="0.25">
      <c r="A248" s="17">
        <v>12306</v>
      </c>
    </row>
    <row r="249" spans="1:1" x14ac:dyDescent="0.25">
      <c r="A249" s="17">
        <v>10462</v>
      </c>
    </row>
    <row r="250" spans="1:1" x14ac:dyDescent="0.25">
      <c r="A250" s="17">
        <v>64294</v>
      </c>
    </row>
    <row r="251" spans="1:1" x14ac:dyDescent="0.25">
      <c r="A251" s="17">
        <v>16015</v>
      </c>
    </row>
    <row r="252" spans="1:1" x14ac:dyDescent="0.25">
      <c r="A252" s="17">
        <v>9517</v>
      </c>
    </row>
    <row r="253" spans="1:1" x14ac:dyDescent="0.25">
      <c r="A253" s="17">
        <v>9675</v>
      </c>
    </row>
    <row r="254" spans="1:1" x14ac:dyDescent="0.25">
      <c r="A254" s="17">
        <v>98574</v>
      </c>
    </row>
    <row r="255" spans="1:1" x14ac:dyDescent="0.25">
      <c r="A255" s="17">
        <v>6806</v>
      </c>
    </row>
    <row r="256" spans="1:1" x14ac:dyDescent="0.25">
      <c r="A256" s="17">
        <v>12575</v>
      </c>
    </row>
    <row r="257" spans="1:1" x14ac:dyDescent="0.25">
      <c r="A257" s="17">
        <v>11199</v>
      </c>
    </row>
    <row r="258" spans="1:1" x14ac:dyDescent="0.25">
      <c r="A258" s="17">
        <v>10103</v>
      </c>
    </row>
    <row r="259" spans="1:1" x14ac:dyDescent="0.25">
      <c r="A259" s="17">
        <v>15115</v>
      </c>
    </row>
    <row r="260" spans="1:1" x14ac:dyDescent="0.25">
      <c r="A260" s="17">
        <v>7724</v>
      </c>
    </row>
    <row r="261" spans="1:1" x14ac:dyDescent="0.25">
      <c r="A261" s="17">
        <v>9676</v>
      </c>
    </row>
    <row r="262" spans="1:1" x14ac:dyDescent="0.25">
      <c r="A262" s="17">
        <v>12041</v>
      </c>
    </row>
    <row r="263" spans="1:1" x14ac:dyDescent="0.25">
      <c r="A263" s="17">
        <v>6695</v>
      </c>
    </row>
    <row r="264" spans="1:1" x14ac:dyDescent="0.25">
      <c r="A264" s="17">
        <v>12109</v>
      </c>
    </row>
    <row r="265" spans="1:1" x14ac:dyDescent="0.25">
      <c r="A265" s="17">
        <v>8172</v>
      </c>
    </row>
    <row r="266" spans="1:1" x14ac:dyDescent="0.25">
      <c r="A266" s="17">
        <v>8560</v>
      </c>
    </row>
    <row r="267" spans="1:1" x14ac:dyDescent="0.25">
      <c r="A267" s="17">
        <v>6679</v>
      </c>
    </row>
    <row r="268" spans="1:1" x14ac:dyDescent="0.25">
      <c r="A268" s="17">
        <v>55304</v>
      </c>
    </row>
    <row r="269" spans="1:1" x14ac:dyDescent="0.25">
      <c r="A269" s="17">
        <v>14432</v>
      </c>
    </row>
    <row r="270" spans="1:1" x14ac:dyDescent="0.25">
      <c r="A270" s="17">
        <v>10956</v>
      </c>
    </row>
    <row r="271" spans="1:1" x14ac:dyDescent="0.25">
      <c r="A271" s="17">
        <v>15453</v>
      </c>
    </row>
    <row r="272" spans="1:1" x14ac:dyDescent="0.25">
      <c r="A272" s="17">
        <v>8208</v>
      </c>
    </row>
    <row r="273" spans="1:1" x14ac:dyDescent="0.25">
      <c r="A273" s="17">
        <v>12260</v>
      </c>
    </row>
    <row r="274" spans="1:1" x14ac:dyDescent="0.25">
      <c r="A274" s="17">
        <v>20690</v>
      </c>
    </row>
    <row r="275" spans="1:1" x14ac:dyDescent="0.25">
      <c r="A275" s="17">
        <v>6055</v>
      </c>
    </row>
    <row r="276" spans="1:1" x14ac:dyDescent="0.25">
      <c r="A276" s="17">
        <v>18909</v>
      </c>
    </row>
    <row r="277" spans="1:1" x14ac:dyDescent="0.25">
      <c r="A277" s="17">
        <v>8690</v>
      </c>
    </row>
    <row r="278" spans="1:1" x14ac:dyDescent="0.25">
      <c r="A278" s="17">
        <v>10198</v>
      </c>
    </row>
    <row r="279" spans="1:1" x14ac:dyDescent="0.25">
      <c r="A279" s="17">
        <v>7329</v>
      </c>
    </row>
    <row r="280" spans="1:1" x14ac:dyDescent="0.25">
      <c r="A280" s="17">
        <v>9868</v>
      </c>
    </row>
    <row r="281" spans="1:1" x14ac:dyDescent="0.25">
      <c r="A281" s="17">
        <v>8546</v>
      </c>
    </row>
    <row r="282" spans="1:1" x14ac:dyDescent="0.25">
      <c r="A282" s="17">
        <v>16118</v>
      </c>
    </row>
    <row r="283" spans="1:1" x14ac:dyDescent="0.25">
      <c r="A283" s="17">
        <v>8121</v>
      </c>
    </row>
    <row r="284" spans="1:1" x14ac:dyDescent="0.25">
      <c r="A284" s="17">
        <v>11515</v>
      </c>
    </row>
    <row r="285" spans="1:1" x14ac:dyDescent="0.25">
      <c r="A285" s="17">
        <v>14519</v>
      </c>
    </row>
    <row r="286" spans="1:1" x14ac:dyDescent="0.25">
      <c r="A286" s="17">
        <v>6863</v>
      </c>
    </row>
    <row r="287" spans="1:1" x14ac:dyDescent="0.25">
      <c r="A287" s="17">
        <v>10438</v>
      </c>
    </row>
    <row r="288" spans="1:1" x14ac:dyDescent="0.25">
      <c r="A288" s="17">
        <v>20308</v>
      </c>
    </row>
    <row r="289" spans="1:1" x14ac:dyDescent="0.25">
      <c r="A289" s="17">
        <v>11194</v>
      </c>
    </row>
    <row r="290" spans="1:1" x14ac:dyDescent="0.25">
      <c r="A290" s="17">
        <v>15916</v>
      </c>
    </row>
    <row r="291" spans="1:1" x14ac:dyDescent="0.25">
      <c r="A291" s="17">
        <v>14726</v>
      </c>
    </row>
    <row r="292" spans="1:1" x14ac:dyDescent="0.25">
      <c r="A292" s="17">
        <v>28180</v>
      </c>
    </row>
    <row r="293" spans="1:1" x14ac:dyDescent="0.25">
      <c r="A293" s="17">
        <v>24176</v>
      </c>
    </row>
    <row r="294" spans="1:1" x14ac:dyDescent="0.25">
      <c r="A294" s="17">
        <v>14266</v>
      </c>
    </row>
    <row r="295" spans="1:1" x14ac:dyDescent="0.25">
      <c r="A295" s="17">
        <v>12052</v>
      </c>
    </row>
    <row r="296" spans="1:1" x14ac:dyDescent="0.25">
      <c r="A296" s="17">
        <v>8440</v>
      </c>
    </row>
    <row r="297" spans="1:1" x14ac:dyDescent="0.25">
      <c r="A297" s="17">
        <v>7271</v>
      </c>
    </row>
    <row r="298" spans="1:1" x14ac:dyDescent="0.25">
      <c r="A298" s="17">
        <v>19729</v>
      </c>
    </row>
    <row r="299" spans="1:1" x14ac:dyDescent="0.25">
      <c r="A299" s="17">
        <v>12769</v>
      </c>
    </row>
    <row r="300" spans="1:1" x14ac:dyDescent="0.25">
      <c r="A300" s="17">
        <v>7766</v>
      </c>
    </row>
    <row r="301" spans="1:1" x14ac:dyDescent="0.25">
      <c r="A301" s="17">
        <v>10686</v>
      </c>
    </row>
    <row r="302" spans="1:1" x14ac:dyDescent="0.25">
      <c r="A302" s="17">
        <v>15636</v>
      </c>
    </row>
    <row r="303" spans="1:1" x14ac:dyDescent="0.25">
      <c r="A303" s="17">
        <v>7732</v>
      </c>
    </row>
    <row r="304" spans="1:1" x14ac:dyDescent="0.25">
      <c r="A304" s="17">
        <v>26812</v>
      </c>
    </row>
    <row r="305" spans="1:1" x14ac:dyDescent="0.25">
      <c r="A305" s="17">
        <v>109116</v>
      </c>
    </row>
    <row r="306" spans="1:1" x14ac:dyDescent="0.25">
      <c r="A306" s="17">
        <v>14685</v>
      </c>
    </row>
    <row r="307" spans="1:1" x14ac:dyDescent="0.25">
      <c r="A307" s="17">
        <v>7878</v>
      </c>
    </row>
    <row r="308" spans="1:1" x14ac:dyDescent="0.25">
      <c r="A308" s="17">
        <v>7045</v>
      </c>
    </row>
    <row r="309" spans="1:1" x14ac:dyDescent="0.25">
      <c r="A309" s="17">
        <v>22765</v>
      </c>
    </row>
    <row r="310" spans="1:1" x14ac:dyDescent="0.25">
      <c r="A310" s="17">
        <v>9370</v>
      </c>
    </row>
    <row r="311" spans="1:1" x14ac:dyDescent="0.25">
      <c r="A311" s="17">
        <v>15827</v>
      </c>
    </row>
    <row r="312" spans="1:1" x14ac:dyDescent="0.25">
      <c r="A312" s="17">
        <v>9283</v>
      </c>
    </row>
    <row r="313" spans="1:1" x14ac:dyDescent="0.25">
      <c r="A313" s="17">
        <v>11321</v>
      </c>
    </row>
    <row r="314" spans="1:1" x14ac:dyDescent="0.25">
      <c r="A314" s="17">
        <v>9490</v>
      </c>
    </row>
    <row r="315" spans="1:1" x14ac:dyDescent="0.25">
      <c r="A315" s="17">
        <v>22526</v>
      </c>
    </row>
    <row r="316" spans="1:1" x14ac:dyDescent="0.25">
      <c r="A316" s="17">
        <v>11942</v>
      </c>
    </row>
    <row r="317" spans="1:1" x14ac:dyDescent="0.25">
      <c r="A317" s="17">
        <v>20274</v>
      </c>
    </row>
    <row r="318" spans="1:1" x14ac:dyDescent="0.25">
      <c r="A318" s="17">
        <v>19190</v>
      </c>
    </row>
    <row r="319" spans="1:1" x14ac:dyDescent="0.25">
      <c r="A319" s="17">
        <v>16186</v>
      </c>
    </row>
    <row r="320" spans="1:1" x14ac:dyDescent="0.25">
      <c r="A320" s="17">
        <v>44946</v>
      </c>
    </row>
    <row r="321" spans="1:1" x14ac:dyDescent="0.25">
      <c r="A321" s="17">
        <v>26837</v>
      </c>
    </row>
    <row r="322" spans="1:1" x14ac:dyDescent="0.25">
      <c r="A322" s="17">
        <v>12189</v>
      </c>
    </row>
    <row r="323" spans="1:1" x14ac:dyDescent="0.25">
      <c r="A323" s="17">
        <v>7854</v>
      </c>
    </row>
    <row r="324" spans="1:1" x14ac:dyDescent="0.25">
      <c r="A324" s="17">
        <v>7181</v>
      </c>
    </row>
    <row r="325" spans="1:1" x14ac:dyDescent="0.25">
      <c r="A325" s="17">
        <v>8341</v>
      </c>
    </row>
    <row r="326" spans="1:1" x14ac:dyDescent="0.25">
      <c r="A326" s="17">
        <v>6292</v>
      </c>
    </row>
    <row r="327" spans="1:1" x14ac:dyDescent="0.25">
      <c r="A327" s="17">
        <v>5292</v>
      </c>
    </row>
    <row r="328" spans="1:1" x14ac:dyDescent="0.25">
      <c r="A328" s="17">
        <v>12950</v>
      </c>
    </row>
    <row r="329" spans="1:1" x14ac:dyDescent="0.25">
      <c r="A329" s="17">
        <v>7735</v>
      </c>
    </row>
    <row r="330" spans="1:1" x14ac:dyDescent="0.25">
      <c r="A330" s="17">
        <v>10248</v>
      </c>
    </row>
    <row r="331" spans="1:1" x14ac:dyDescent="0.25">
      <c r="A331" s="17">
        <v>5366</v>
      </c>
    </row>
    <row r="332" spans="1:1" x14ac:dyDescent="0.25">
      <c r="A332" s="17">
        <v>12144</v>
      </c>
    </row>
    <row r="333" spans="1:1" x14ac:dyDescent="0.25">
      <c r="A333" s="17">
        <v>13134</v>
      </c>
    </row>
    <row r="334" spans="1:1" x14ac:dyDescent="0.25">
      <c r="A334" s="17">
        <v>22062</v>
      </c>
    </row>
    <row r="335" spans="1:1" x14ac:dyDescent="0.25">
      <c r="A335" s="17">
        <v>6696</v>
      </c>
    </row>
    <row r="336" spans="1:1" x14ac:dyDescent="0.25">
      <c r="A336" s="17">
        <v>12893</v>
      </c>
    </row>
    <row r="337" spans="1:1" x14ac:dyDescent="0.25">
      <c r="A337" s="17">
        <v>10864</v>
      </c>
    </row>
    <row r="338" spans="1:1" x14ac:dyDescent="0.25">
      <c r="A338" s="17">
        <v>6718</v>
      </c>
    </row>
    <row r="339" spans="1:1" x14ac:dyDescent="0.25">
      <c r="A339" s="17">
        <v>18198</v>
      </c>
    </row>
    <row r="340" spans="1:1" x14ac:dyDescent="0.25">
      <c r="A340" s="17">
        <v>9492</v>
      </c>
    </row>
    <row r="341" spans="1:1" x14ac:dyDescent="0.25">
      <c r="A341" s="17">
        <v>22600</v>
      </c>
    </row>
    <row r="342" spans="1:1" x14ac:dyDescent="0.25">
      <c r="A342" s="17">
        <v>29815</v>
      </c>
    </row>
    <row r="343" spans="1:1" x14ac:dyDescent="0.25">
      <c r="A343" s="17">
        <v>6584</v>
      </c>
    </row>
    <row r="344" spans="1:1" x14ac:dyDescent="0.25">
      <c r="A344" s="17">
        <v>15128</v>
      </c>
    </row>
    <row r="345" spans="1:1" x14ac:dyDescent="0.25">
      <c r="A345" s="17">
        <v>37115</v>
      </c>
    </row>
    <row r="346" spans="1:1" x14ac:dyDescent="0.25">
      <c r="A346" s="17">
        <v>18010</v>
      </c>
    </row>
    <row r="347" spans="1:1" x14ac:dyDescent="0.25">
      <c r="A347" s="17">
        <v>13036</v>
      </c>
    </row>
    <row r="348" spans="1:1" x14ac:dyDescent="0.25">
      <c r="A348" s="17">
        <v>16033</v>
      </c>
    </row>
    <row r="349" spans="1:1" x14ac:dyDescent="0.25">
      <c r="A349" s="17">
        <v>13438</v>
      </c>
    </row>
    <row r="350" spans="1:1" x14ac:dyDescent="0.25">
      <c r="A350" s="17">
        <v>13499</v>
      </c>
    </row>
    <row r="351" spans="1:1" x14ac:dyDescent="0.25">
      <c r="A351" s="17">
        <v>9933</v>
      </c>
    </row>
    <row r="352" spans="1:1" x14ac:dyDescent="0.25">
      <c r="A352" s="17">
        <v>31853</v>
      </c>
    </row>
    <row r="353" spans="1:1" x14ac:dyDescent="0.25">
      <c r="A353" s="17">
        <v>18923</v>
      </c>
    </row>
    <row r="354" spans="1:1" x14ac:dyDescent="0.25">
      <c r="A354" s="17">
        <v>7109</v>
      </c>
    </row>
    <row r="355" spans="1:1" x14ac:dyDescent="0.25">
      <c r="A355" s="17">
        <v>77361</v>
      </c>
    </row>
    <row r="356" spans="1:1" x14ac:dyDescent="0.25">
      <c r="A356" s="17">
        <v>39330</v>
      </c>
    </row>
    <row r="357" spans="1:1" x14ac:dyDescent="0.25">
      <c r="A357" s="17">
        <v>6192</v>
      </c>
    </row>
    <row r="358" spans="1:1" x14ac:dyDescent="0.25">
      <c r="A358" s="17">
        <v>17941</v>
      </c>
    </row>
    <row r="359" spans="1:1" x14ac:dyDescent="0.25">
      <c r="A359" s="17">
        <v>10264</v>
      </c>
    </row>
    <row r="360" spans="1:1" x14ac:dyDescent="0.25">
      <c r="A360" s="17">
        <v>18207</v>
      </c>
    </row>
    <row r="361" spans="1:1" x14ac:dyDescent="0.25">
      <c r="A361" s="17">
        <v>6325</v>
      </c>
    </row>
    <row r="362" spans="1:1" x14ac:dyDescent="0.25">
      <c r="A362" s="17">
        <v>8645</v>
      </c>
    </row>
    <row r="363" spans="1:1" x14ac:dyDescent="0.25">
      <c r="A363" s="17">
        <v>10046</v>
      </c>
    </row>
    <row r="364" spans="1:1" x14ac:dyDescent="0.25">
      <c r="A364" s="17">
        <v>13898</v>
      </c>
    </row>
    <row r="365" spans="1:1" x14ac:dyDescent="0.25">
      <c r="A365" s="17">
        <v>7013</v>
      </c>
    </row>
    <row r="366" spans="1:1" x14ac:dyDescent="0.25">
      <c r="A366" s="17">
        <v>15729</v>
      </c>
    </row>
    <row r="367" spans="1:1" x14ac:dyDescent="0.25">
      <c r="A367" s="17">
        <v>15597</v>
      </c>
    </row>
    <row r="368" spans="1:1" x14ac:dyDescent="0.25">
      <c r="A368" s="17">
        <v>11306</v>
      </c>
    </row>
    <row r="369" spans="1:1" x14ac:dyDescent="0.25">
      <c r="A369" s="17">
        <v>8869</v>
      </c>
    </row>
    <row r="370" spans="1:1" x14ac:dyDescent="0.25">
      <c r="A370" s="17">
        <v>6092</v>
      </c>
    </row>
    <row r="371" spans="1:1" x14ac:dyDescent="0.25">
      <c r="A371" s="17">
        <v>8048</v>
      </c>
    </row>
    <row r="372" spans="1:1" x14ac:dyDescent="0.25">
      <c r="A372" s="17">
        <v>4908</v>
      </c>
    </row>
    <row r="373" spans="1:1" x14ac:dyDescent="0.25">
      <c r="A373" s="17">
        <v>4187</v>
      </c>
    </row>
    <row r="374" spans="1:1" x14ac:dyDescent="0.25">
      <c r="A374" s="17">
        <v>9263</v>
      </c>
    </row>
    <row r="375" spans="1:1" x14ac:dyDescent="0.25">
      <c r="A375" s="17">
        <v>9102</v>
      </c>
    </row>
    <row r="376" spans="1:1" x14ac:dyDescent="0.25">
      <c r="A376" s="17">
        <v>6957</v>
      </c>
    </row>
    <row r="377" spans="1:1" x14ac:dyDescent="0.25">
      <c r="A377" s="17">
        <v>8702</v>
      </c>
    </row>
    <row r="378" spans="1:1" x14ac:dyDescent="0.25">
      <c r="A378" s="17">
        <v>4795</v>
      </c>
    </row>
    <row r="379" spans="1:1" x14ac:dyDescent="0.25">
      <c r="A379" s="17">
        <v>19330</v>
      </c>
    </row>
    <row r="380" spans="1:1" x14ac:dyDescent="0.25">
      <c r="A380" s="17">
        <v>10444</v>
      </c>
    </row>
    <row r="381" spans="1:1" x14ac:dyDescent="0.25">
      <c r="A381" s="17">
        <v>24499</v>
      </c>
    </row>
  </sheetData>
  <mergeCells count="5">
    <mergeCell ref="K4:L4"/>
    <mergeCell ref="G4:H4"/>
    <mergeCell ref="G13:G14"/>
    <mergeCell ref="C3:D3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OPIS</vt:lpstr>
      <vt:lpstr>DANE</vt:lpstr>
      <vt:lpstr>TABLICA</vt:lpstr>
      <vt:lpstr>Benzyna</vt:lpstr>
      <vt:lpstr>Olej napędowy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</cp:lastModifiedBy>
  <dcterms:modified xsi:type="dcterms:W3CDTF">2017-04-30T14:28:29Z</dcterms:modified>
</cp:coreProperties>
</file>