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ystojniak\Desktop\"/>
    </mc:Choice>
  </mc:AlternateContent>
  <bookViews>
    <workbookView xWindow="0" yWindow="0" windowWidth="20490" windowHeight="7530"/>
  </bookViews>
  <sheets>
    <sheet name="norway_new_car_sales_by_make" sheetId="1" r:id="rId1"/>
  </sheets>
  <definedNames>
    <definedName name="_xlchart.v1.0" hidden="1">norway_new_car_sales_by_make!$D$2:$D$461</definedName>
    <definedName name="_xlchart.v1.1" hidden="1">norway_new_car_sales_by_make!$C$2:$C$461</definedName>
    <definedName name="_xlchart.v1.10" hidden="1">norway_new_car_sales_by_make!$D$2:$D$461</definedName>
    <definedName name="_xlchart.v1.2" hidden="1">norway_new_car_sales_by_make!$D$2:$D$461</definedName>
    <definedName name="_xlchart.v1.3" hidden="1">norway_new_car_sales_by_make!$C$2:$C$461</definedName>
    <definedName name="_xlchart.v1.4" hidden="1">norway_new_car_sales_by_make!$D$2:$D$461</definedName>
    <definedName name="_xlchart.v1.5" hidden="1">norway_new_car_sales_by_make!$D$2:$D$461</definedName>
    <definedName name="_xlchart.v1.6" hidden="1">norway_new_car_sales_by_make!$C$2:$C$461</definedName>
    <definedName name="_xlchart.v1.7" hidden="1">norway_new_car_sales_by_make!$D$2:$D$461</definedName>
    <definedName name="_xlchart.v1.8" hidden="1">norway_new_car_sales_by_make!$D$2:$D$461</definedName>
    <definedName name="_xlchart.v1.9" hidden="1">norway_new_car_sales_by_make!$C$2:$C$461</definedName>
  </definedNames>
  <calcPr calcId="0"/>
</workbook>
</file>

<file path=xl/calcChain.xml><?xml version="1.0" encoding="utf-8"?>
<calcChain xmlns="http://schemas.openxmlformats.org/spreadsheetml/2006/main">
  <c r="M9" i="1" l="1"/>
  <c r="M10" i="1" s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4" i="1"/>
  <c r="I25" i="1"/>
  <c r="I26" i="1"/>
  <c r="I27" i="1"/>
  <c r="I28" i="1"/>
  <c r="I23" i="1"/>
  <c r="H166" i="1"/>
  <c r="H167" i="1" s="1"/>
  <c r="H160" i="1"/>
  <c r="H161" i="1" s="1"/>
  <c r="H162" i="1" s="1"/>
  <c r="H163" i="1" s="1"/>
  <c r="H164" i="1" s="1"/>
  <c r="H165" i="1" s="1"/>
  <c r="H151" i="1"/>
  <c r="H152" i="1" s="1"/>
  <c r="H153" i="1" s="1"/>
  <c r="H154" i="1" s="1"/>
  <c r="H155" i="1" s="1"/>
  <c r="H156" i="1" s="1"/>
  <c r="H157" i="1" s="1"/>
  <c r="H158" i="1" s="1"/>
  <c r="H159" i="1" s="1"/>
  <c r="H26" i="1"/>
  <c r="H27" i="1"/>
  <c r="H28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25" i="1"/>
  <c r="H24" i="1"/>
  <c r="M22" i="1"/>
  <c r="M21" i="1"/>
  <c r="M20" i="1"/>
  <c r="M23" i="1"/>
  <c r="M18" i="1"/>
  <c r="M13" i="1"/>
  <c r="M12" i="1"/>
  <c r="I7" i="1"/>
  <c r="M17" i="1"/>
  <c r="M19" i="1"/>
  <c r="M8" i="1"/>
  <c r="M6" i="1"/>
  <c r="M5" i="1"/>
  <c r="I15" i="1"/>
  <c r="I14" i="1"/>
  <c r="I13" i="1"/>
  <c r="I11" i="1"/>
  <c r="I10" i="1"/>
  <c r="I9" i="1"/>
  <c r="I8" i="1"/>
  <c r="I6" i="1"/>
  <c r="M11" i="1" l="1"/>
  <c r="I4" i="1" l="1"/>
</calcChain>
</file>

<file path=xl/sharedStrings.xml><?xml version="1.0" encoding="utf-8"?>
<sst xmlns="http://schemas.openxmlformats.org/spreadsheetml/2006/main" count="958" uniqueCount="86">
  <si>
    <t>Toyota</t>
  </si>
  <si>
    <t>Volkswagen</t>
  </si>
  <si>
    <t>Peugeot</t>
  </si>
  <si>
    <t>Ford</t>
  </si>
  <si>
    <t>Volvo</t>
  </si>
  <si>
    <t>Skoda</t>
  </si>
  <si>
    <t>Opel</t>
  </si>
  <si>
    <t>Audi</t>
  </si>
  <si>
    <t>Honda</t>
  </si>
  <si>
    <t>Mercedes-Benz</t>
  </si>
  <si>
    <t>BMW</t>
  </si>
  <si>
    <t>Citroen</t>
  </si>
  <si>
    <t>Suzuki</t>
  </si>
  <si>
    <t>Mazda</t>
  </si>
  <si>
    <t>Saab</t>
  </si>
  <si>
    <t>Renault</t>
  </si>
  <si>
    <t>Mitsubishi</t>
  </si>
  <si>
    <t>Nissan</t>
  </si>
  <si>
    <t>Hyundai</t>
  </si>
  <si>
    <t>Kia</t>
  </si>
  <si>
    <t>Dodge</t>
  </si>
  <si>
    <t>MINI</t>
  </si>
  <si>
    <t>Subaru</t>
  </si>
  <si>
    <t>Lexus</t>
  </si>
  <si>
    <t>Chevrolet</t>
  </si>
  <si>
    <t>Alfa Romeo</t>
  </si>
  <si>
    <t>Daihatsu</t>
  </si>
  <si>
    <t>Land Rover</t>
  </si>
  <si>
    <t>Fiat</t>
  </si>
  <si>
    <t>Chrysler</t>
  </si>
  <si>
    <t>Iveco</t>
  </si>
  <si>
    <t>Jaguar</t>
  </si>
  <si>
    <t>Jeep</t>
  </si>
  <si>
    <t>Nilsson</t>
  </si>
  <si>
    <t>Think</t>
  </si>
  <si>
    <t>Smart</t>
  </si>
  <si>
    <t>Ssangyong</t>
  </si>
  <si>
    <t>NA</t>
  </si>
  <si>
    <t>Chevrolet US</t>
  </si>
  <si>
    <t>Porsche</t>
  </si>
  <si>
    <t>Cadillac</t>
  </si>
  <si>
    <t>Aston Martin</t>
  </si>
  <si>
    <t>Morgan</t>
  </si>
  <si>
    <t>Bentley</t>
  </si>
  <si>
    <t>Lancia</t>
  </si>
  <si>
    <t>Maserati</t>
  </si>
  <si>
    <t>Isuzu</t>
  </si>
  <si>
    <t>Rok</t>
  </si>
  <si>
    <t>Numer Miesiąca</t>
  </si>
  <si>
    <t>Marka</t>
  </si>
  <si>
    <t>Ilość</t>
  </si>
  <si>
    <t>Jednostka</t>
  </si>
  <si>
    <t>szt.</t>
  </si>
  <si>
    <t>średnia</t>
  </si>
  <si>
    <t>błąd standarowy</t>
  </si>
  <si>
    <t>mediana</t>
  </si>
  <si>
    <t>tryb</t>
  </si>
  <si>
    <t>odchyl.standar.</t>
  </si>
  <si>
    <t>wariancja próbki</t>
  </si>
  <si>
    <t>kurtoza</t>
  </si>
  <si>
    <t>skośność</t>
  </si>
  <si>
    <t>zakres</t>
  </si>
  <si>
    <t>minumum</t>
  </si>
  <si>
    <t>maksimum</t>
  </si>
  <si>
    <t>suma</t>
  </si>
  <si>
    <t>licznik</t>
  </si>
  <si>
    <t>WARTOSC</t>
  </si>
  <si>
    <t>Miary Klasyczne</t>
  </si>
  <si>
    <t>Licznik</t>
  </si>
  <si>
    <t>Max</t>
  </si>
  <si>
    <t>Min</t>
  </si>
  <si>
    <t>Zakres</t>
  </si>
  <si>
    <t>Średnia</t>
  </si>
  <si>
    <t>Odchyl.Stan.</t>
  </si>
  <si>
    <t>Vx</t>
  </si>
  <si>
    <t>Xtyp</t>
  </si>
  <si>
    <t>Kurtoza</t>
  </si>
  <si>
    <t>Skośność</t>
  </si>
  <si>
    <t>Miary Pozycyjne</t>
  </si>
  <si>
    <t>Q1</t>
  </si>
  <si>
    <t>Q2(Mediana)</t>
  </si>
  <si>
    <t>Q3</t>
  </si>
  <si>
    <t>Q</t>
  </si>
  <si>
    <t>Vq</t>
  </si>
  <si>
    <t>Aq</t>
  </si>
  <si>
    <t>Dominanta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</si>
</sst>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2" xfId="0" applyBorder="1"/>
    <xf numFmtId="2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norway_new_car_sales_by_make!$H$23:$H$167</c:f>
              <c:numCache>
                <c:formatCode>General</c:formatCode>
                <c:ptCount val="1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8-400E-81D1-DF0EA3D0D4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norway_new_car_sales_by_make!$I$23:$I$167</c:f>
              <c:numCache>
                <c:formatCode>General</c:formatCode>
                <c:ptCount val="145"/>
                <c:pt idx="0">
                  <c:v>138</c:v>
                </c:pt>
                <c:pt idx="1">
                  <c:v>189</c:v>
                </c:pt>
                <c:pt idx="2">
                  <c:v>206</c:v>
                </c:pt>
                <c:pt idx="3">
                  <c:v>219</c:v>
                </c:pt>
                <c:pt idx="4">
                  <c:v>227</c:v>
                </c:pt>
                <c:pt idx="5">
                  <c:v>233</c:v>
                </c:pt>
                <c:pt idx="6">
                  <c:v>242</c:v>
                </c:pt>
                <c:pt idx="7">
                  <c:v>250</c:v>
                </c:pt>
                <c:pt idx="8">
                  <c:v>257</c:v>
                </c:pt>
                <c:pt idx="9">
                  <c:v>264</c:v>
                </c:pt>
                <c:pt idx="10">
                  <c:v>272</c:v>
                </c:pt>
                <c:pt idx="11">
                  <c:v>282</c:v>
                </c:pt>
                <c:pt idx="12">
                  <c:v>290</c:v>
                </c:pt>
                <c:pt idx="13">
                  <c:v>296</c:v>
                </c:pt>
                <c:pt idx="14">
                  <c:v>304</c:v>
                </c:pt>
                <c:pt idx="15">
                  <c:v>307</c:v>
                </c:pt>
                <c:pt idx="16">
                  <c:v>313</c:v>
                </c:pt>
                <c:pt idx="17">
                  <c:v>321</c:v>
                </c:pt>
                <c:pt idx="18">
                  <c:v>323</c:v>
                </c:pt>
                <c:pt idx="19">
                  <c:v>329</c:v>
                </c:pt>
                <c:pt idx="20">
                  <c:v>334</c:v>
                </c:pt>
                <c:pt idx="21">
                  <c:v>342</c:v>
                </c:pt>
                <c:pt idx="22">
                  <c:v>346</c:v>
                </c:pt>
                <c:pt idx="23">
                  <c:v>354</c:v>
                </c:pt>
                <c:pt idx="24">
                  <c:v>359</c:v>
                </c:pt>
                <c:pt idx="25">
                  <c:v>365</c:v>
                </c:pt>
                <c:pt idx="26">
                  <c:v>368</c:v>
                </c:pt>
                <c:pt idx="27">
                  <c:v>373</c:v>
                </c:pt>
                <c:pt idx="28">
                  <c:v>379</c:v>
                </c:pt>
                <c:pt idx="29">
                  <c:v>380</c:v>
                </c:pt>
                <c:pt idx="30">
                  <c:v>379</c:v>
                </c:pt>
                <c:pt idx="31">
                  <c:v>381</c:v>
                </c:pt>
                <c:pt idx="32">
                  <c:v>383</c:v>
                </c:pt>
                <c:pt idx="33">
                  <c:v>385</c:v>
                </c:pt>
                <c:pt idx="34">
                  <c:v>390</c:v>
                </c:pt>
                <c:pt idx="35">
                  <c:v>391</c:v>
                </c:pt>
                <c:pt idx="36">
                  <c:v>390</c:v>
                </c:pt>
                <c:pt idx="37">
                  <c:v>391</c:v>
                </c:pt>
                <c:pt idx="38">
                  <c:v>393</c:v>
                </c:pt>
                <c:pt idx="39">
                  <c:v>393</c:v>
                </c:pt>
                <c:pt idx="40">
                  <c:v>395</c:v>
                </c:pt>
                <c:pt idx="41">
                  <c:v>395</c:v>
                </c:pt>
                <c:pt idx="42">
                  <c:v>394</c:v>
                </c:pt>
                <c:pt idx="43">
                  <c:v>394</c:v>
                </c:pt>
                <c:pt idx="44">
                  <c:v>393</c:v>
                </c:pt>
                <c:pt idx="45">
                  <c:v>392</c:v>
                </c:pt>
                <c:pt idx="46">
                  <c:v>391</c:v>
                </c:pt>
                <c:pt idx="47">
                  <c:v>390</c:v>
                </c:pt>
                <c:pt idx="48">
                  <c:v>389</c:v>
                </c:pt>
                <c:pt idx="49">
                  <c:v>388</c:v>
                </c:pt>
                <c:pt idx="50">
                  <c:v>389</c:v>
                </c:pt>
                <c:pt idx="51">
                  <c:v>388</c:v>
                </c:pt>
                <c:pt idx="52">
                  <c:v>387</c:v>
                </c:pt>
                <c:pt idx="53">
                  <c:v>387</c:v>
                </c:pt>
                <c:pt idx="54">
                  <c:v>387</c:v>
                </c:pt>
                <c:pt idx="55">
                  <c:v>386</c:v>
                </c:pt>
                <c:pt idx="56">
                  <c:v>385</c:v>
                </c:pt>
                <c:pt idx="57">
                  <c:v>384</c:v>
                </c:pt>
                <c:pt idx="58">
                  <c:v>383</c:v>
                </c:pt>
                <c:pt idx="59">
                  <c:v>382</c:v>
                </c:pt>
                <c:pt idx="60">
                  <c:v>381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380</c:v>
                </c:pt>
                <c:pt idx="66">
                  <c:v>379</c:v>
                </c:pt>
                <c:pt idx="67">
                  <c:v>378</c:v>
                </c:pt>
                <c:pt idx="68">
                  <c:v>378</c:v>
                </c:pt>
                <c:pt idx="69">
                  <c:v>377</c:v>
                </c:pt>
                <c:pt idx="70">
                  <c:v>376</c:v>
                </c:pt>
                <c:pt idx="71">
                  <c:v>376</c:v>
                </c:pt>
                <c:pt idx="72">
                  <c:v>375</c:v>
                </c:pt>
                <c:pt idx="73">
                  <c:v>375</c:v>
                </c:pt>
                <c:pt idx="74">
                  <c:v>374</c:v>
                </c:pt>
                <c:pt idx="75">
                  <c:v>373</c:v>
                </c:pt>
                <c:pt idx="76">
                  <c:v>373</c:v>
                </c:pt>
                <c:pt idx="77">
                  <c:v>373</c:v>
                </c:pt>
                <c:pt idx="78">
                  <c:v>373</c:v>
                </c:pt>
                <c:pt idx="79">
                  <c:v>372</c:v>
                </c:pt>
                <c:pt idx="80">
                  <c:v>372</c:v>
                </c:pt>
                <c:pt idx="81">
                  <c:v>371</c:v>
                </c:pt>
                <c:pt idx="82">
                  <c:v>371</c:v>
                </c:pt>
                <c:pt idx="83">
                  <c:v>371</c:v>
                </c:pt>
                <c:pt idx="84">
                  <c:v>370</c:v>
                </c:pt>
                <c:pt idx="85">
                  <c:v>369</c:v>
                </c:pt>
                <c:pt idx="86">
                  <c:v>368</c:v>
                </c:pt>
                <c:pt idx="87">
                  <c:v>367</c:v>
                </c:pt>
                <c:pt idx="88">
                  <c:v>367</c:v>
                </c:pt>
                <c:pt idx="89">
                  <c:v>367</c:v>
                </c:pt>
                <c:pt idx="90">
                  <c:v>366</c:v>
                </c:pt>
                <c:pt idx="91">
                  <c:v>365</c:v>
                </c:pt>
                <c:pt idx="92">
                  <c:v>364</c:v>
                </c:pt>
                <c:pt idx="93">
                  <c:v>364</c:v>
                </c:pt>
                <c:pt idx="94">
                  <c:v>363</c:v>
                </c:pt>
                <c:pt idx="95">
                  <c:v>363</c:v>
                </c:pt>
                <c:pt idx="96">
                  <c:v>363</c:v>
                </c:pt>
                <c:pt idx="97">
                  <c:v>363</c:v>
                </c:pt>
                <c:pt idx="98">
                  <c:v>362</c:v>
                </c:pt>
                <c:pt idx="99">
                  <c:v>361</c:v>
                </c:pt>
                <c:pt idx="100">
                  <c:v>360</c:v>
                </c:pt>
                <c:pt idx="101">
                  <c:v>359</c:v>
                </c:pt>
                <c:pt idx="102">
                  <c:v>358</c:v>
                </c:pt>
                <c:pt idx="103">
                  <c:v>357</c:v>
                </c:pt>
                <c:pt idx="104">
                  <c:v>356</c:v>
                </c:pt>
                <c:pt idx="105">
                  <c:v>355</c:v>
                </c:pt>
                <c:pt idx="106">
                  <c:v>354</c:v>
                </c:pt>
                <c:pt idx="107">
                  <c:v>353</c:v>
                </c:pt>
                <c:pt idx="108">
                  <c:v>352</c:v>
                </c:pt>
                <c:pt idx="109">
                  <c:v>351</c:v>
                </c:pt>
                <c:pt idx="110">
                  <c:v>350</c:v>
                </c:pt>
                <c:pt idx="111">
                  <c:v>349</c:v>
                </c:pt>
                <c:pt idx="112">
                  <c:v>348</c:v>
                </c:pt>
                <c:pt idx="113">
                  <c:v>347</c:v>
                </c:pt>
                <c:pt idx="114">
                  <c:v>346</c:v>
                </c:pt>
                <c:pt idx="115">
                  <c:v>345</c:v>
                </c:pt>
                <c:pt idx="116">
                  <c:v>344</c:v>
                </c:pt>
                <c:pt idx="117">
                  <c:v>343</c:v>
                </c:pt>
                <c:pt idx="118">
                  <c:v>342</c:v>
                </c:pt>
                <c:pt idx="119">
                  <c:v>341</c:v>
                </c:pt>
                <c:pt idx="120">
                  <c:v>340</c:v>
                </c:pt>
                <c:pt idx="121">
                  <c:v>339</c:v>
                </c:pt>
                <c:pt idx="122">
                  <c:v>338</c:v>
                </c:pt>
                <c:pt idx="123">
                  <c:v>337</c:v>
                </c:pt>
                <c:pt idx="124">
                  <c:v>336</c:v>
                </c:pt>
                <c:pt idx="125">
                  <c:v>335</c:v>
                </c:pt>
                <c:pt idx="126">
                  <c:v>334</c:v>
                </c:pt>
                <c:pt idx="127">
                  <c:v>333</c:v>
                </c:pt>
                <c:pt idx="128">
                  <c:v>332</c:v>
                </c:pt>
                <c:pt idx="129">
                  <c:v>331</c:v>
                </c:pt>
                <c:pt idx="130">
                  <c:v>330</c:v>
                </c:pt>
                <c:pt idx="131">
                  <c:v>329</c:v>
                </c:pt>
                <c:pt idx="132">
                  <c:v>328</c:v>
                </c:pt>
                <c:pt idx="133">
                  <c:v>327</c:v>
                </c:pt>
                <c:pt idx="134">
                  <c:v>326</c:v>
                </c:pt>
                <c:pt idx="135">
                  <c:v>325</c:v>
                </c:pt>
                <c:pt idx="136">
                  <c:v>324</c:v>
                </c:pt>
                <c:pt idx="137">
                  <c:v>323</c:v>
                </c:pt>
                <c:pt idx="138">
                  <c:v>322</c:v>
                </c:pt>
                <c:pt idx="139">
                  <c:v>321</c:v>
                </c:pt>
                <c:pt idx="140">
                  <c:v>320</c:v>
                </c:pt>
                <c:pt idx="141">
                  <c:v>319</c:v>
                </c:pt>
                <c:pt idx="142">
                  <c:v>318</c:v>
                </c:pt>
                <c:pt idx="143">
                  <c:v>317</c:v>
                </c:pt>
                <c:pt idx="14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8-400E-81D1-DF0EA3D0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22824"/>
        <c:axId val="394723808"/>
      </c:barChart>
      <c:catAx>
        <c:axId val="39472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723808"/>
        <c:crosses val="autoZero"/>
        <c:auto val="1"/>
        <c:lblAlgn val="ctr"/>
        <c:lblOffset val="100"/>
        <c:noMultiLvlLbl val="0"/>
      </c:catAx>
      <c:valAx>
        <c:axId val="3947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7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sprzedanych samochodów w styczniu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norway_new_car_sales_by_make!$C$2:$C$39</c:f>
              <c:strCache>
                <c:ptCount val="38"/>
                <c:pt idx="0">
                  <c:v>Toyota</c:v>
                </c:pt>
                <c:pt idx="1">
                  <c:v>Volkswagen</c:v>
                </c:pt>
                <c:pt idx="2">
                  <c:v>Peugeot</c:v>
                </c:pt>
                <c:pt idx="3">
                  <c:v>Ford</c:v>
                </c:pt>
                <c:pt idx="4">
                  <c:v>Volvo</c:v>
                </c:pt>
                <c:pt idx="5">
                  <c:v>Skoda</c:v>
                </c:pt>
                <c:pt idx="6">
                  <c:v>Opel</c:v>
                </c:pt>
                <c:pt idx="7">
                  <c:v>Audi</c:v>
                </c:pt>
                <c:pt idx="8">
                  <c:v>Honda</c:v>
                </c:pt>
                <c:pt idx="9">
                  <c:v>Mercedes-Benz</c:v>
                </c:pt>
                <c:pt idx="10">
                  <c:v>BMW</c:v>
                </c:pt>
                <c:pt idx="11">
                  <c:v>Citroen</c:v>
                </c:pt>
                <c:pt idx="12">
                  <c:v>Suzuki</c:v>
                </c:pt>
                <c:pt idx="13">
                  <c:v>Mazda</c:v>
                </c:pt>
                <c:pt idx="14">
                  <c:v>Saab</c:v>
                </c:pt>
                <c:pt idx="15">
                  <c:v>Renault</c:v>
                </c:pt>
                <c:pt idx="16">
                  <c:v>Mitsubishi</c:v>
                </c:pt>
                <c:pt idx="17">
                  <c:v>Nissan</c:v>
                </c:pt>
                <c:pt idx="18">
                  <c:v>Hyundai</c:v>
                </c:pt>
                <c:pt idx="19">
                  <c:v>Kia</c:v>
                </c:pt>
                <c:pt idx="20">
                  <c:v>Dodge</c:v>
                </c:pt>
                <c:pt idx="21">
                  <c:v>MINI</c:v>
                </c:pt>
                <c:pt idx="22">
                  <c:v>Subaru</c:v>
                </c:pt>
                <c:pt idx="23">
                  <c:v>Lexus</c:v>
                </c:pt>
                <c:pt idx="24">
                  <c:v>Chevrolet</c:v>
                </c:pt>
                <c:pt idx="25">
                  <c:v>Alfa Romeo</c:v>
                </c:pt>
                <c:pt idx="26">
                  <c:v>Daihatsu</c:v>
                </c:pt>
                <c:pt idx="27">
                  <c:v>Land Rover</c:v>
                </c:pt>
                <c:pt idx="28">
                  <c:v>Fiat</c:v>
                </c:pt>
                <c:pt idx="29">
                  <c:v>Chrysler</c:v>
                </c:pt>
                <c:pt idx="30">
                  <c:v>Iveco</c:v>
                </c:pt>
                <c:pt idx="31">
                  <c:v>Jaguar</c:v>
                </c:pt>
                <c:pt idx="32">
                  <c:v>Jeep</c:v>
                </c:pt>
                <c:pt idx="33">
                  <c:v>Nilsson</c:v>
                </c:pt>
                <c:pt idx="34">
                  <c:v>Think</c:v>
                </c:pt>
                <c:pt idx="35">
                  <c:v>Smart</c:v>
                </c:pt>
                <c:pt idx="36">
                  <c:v>Ssangyong</c:v>
                </c:pt>
                <c:pt idx="37">
                  <c:v>NA</c:v>
                </c:pt>
              </c:strCache>
            </c:strRef>
          </c:cat>
          <c:val>
            <c:numRef>
              <c:f>norway_new_car_sales_by_make!$D$2:$D$39</c:f>
              <c:numCache>
                <c:formatCode>General</c:formatCode>
                <c:ptCount val="38"/>
                <c:pt idx="0">
                  <c:v>2884</c:v>
                </c:pt>
                <c:pt idx="1">
                  <c:v>2521</c:v>
                </c:pt>
                <c:pt idx="2">
                  <c:v>1029</c:v>
                </c:pt>
                <c:pt idx="3">
                  <c:v>870</c:v>
                </c:pt>
                <c:pt idx="4">
                  <c:v>693</c:v>
                </c:pt>
                <c:pt idx="5">
                  <c:v>665</c:v>
                </c:pt>
                <c:pt idx="6">
                  <c:v>622</c:v>
                </c:pt>
                <c:pt idx="7">
                  <c:v>599</c:v>
                </c:pt>
                <c:pt idx="8">
                  <c:v>423</c:v>
                </c:pt>
                <c:pt idx="9">
                  <c:v>362</c:v>
                </c:pt>
                <c:pt idx="10">
                  <c:v>352</c:v>
                </c:pt>
                <c:pt idx="11">
                  <c:v>263</c:v>
                </c:pt>
                <c:pt idx="12">
                  <c:v>258</c:v>
                </c:pt>
                <c:pt idx="13">
                  <c:v>191</c:v>
                </c:pt>
                <c:pt idx="14">
                  <c:v>169</c:v>
                </c:pt>
                <c:pt idx="15">
                  <c:v>168</c:v>
                </c:pt>
                <c:pt idx="16">
                  <c:v>136</c:v>
                </c:pt>
                <c:pt idx="17">
                  <c:v>127</c:v>
                </c:pt>
                <c:pt idx="18">
                  <c:v>97</c:v>
                </c:pt>
                <c:pt idx="19">
                  <c:v>55</c:v>
                </c:pt>
                <c:pt idx="20">
                  <c:v>33</c:v>
                </c:pt>
                <c:pt idx="21">
                  <c:v>26</c:v>
                </c:pt>
                <c:pt idx="22">
                  <c:v>26</c:v>
                </c:pt>
                <c:pt idx="23">
                  <c:v>22</c:v>
                </c:pt>
                <c:pt idx="24">
                  <c:v>20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E-45ED-923A-6A927C09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34608"/>
        <c:axId val="397731656"/>
      </c:barChart>
      <c:catAx>
        <c:axId val="3977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31656"/>
        <c:crosses val="autoZero"/>
        <c:auto val="1"/>
        <c:lblAlgn val="ctr"/>
        <c:lblOffset val="100"/>
        <c:noMultiLvlLbl val="0"/>
      </c:catAx>
      <c:valAx>
        <c:axId val="3977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7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Tytuł wykresu</a:t>
            </a:r>
          </a:p>
        </cx:rich>
      </cx:tx>
    </cx:title>
    <cx:plotArea>
      <cx:plotAreaRegion>
        <cx:series layoutId="clusteredColumn" uniqueId="{2BB986A4-EF8A-490E-9665-6DC8CF87C3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24</xdr:row>
      <xdr:rowOff>123825</xdr:rowOff>
    </xdr:from>
    <xdr:to>
      <xdr:col>16</xdr:col>
      <xdr:colOff>457200</xdr:colOff>
      <xdr:row>39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6B586C0-922D-48E3-B57C-7CF2FF4D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40</xdr:row>
      <xdr:rowOff>104775</xdr:rowOff>
    </xdr:from>
    <xdr:to>
      <xdr:col>16</xdr:col>
      <xdr:colOff>466725</xdr:colOff>
      <xdr:row>54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7413C9-7D0D-4A88-BEA8-E8EF29DCD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180975</xdr:colOff>
      <xdr:row>2</xdr:row>
      <xdr:rowOff>57150</xdr:rowOff>
    </xdr:from>
    <xdr:to>
      <xdr:col>20</xdr:col>
      <xdr:colOff>485775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34DAACC1-82D4-4EA4-9714-35FA74A49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78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1"/>
  <sheetViews>
    <sheetView tabSelected="1" topLeftCell="B1" workbookViewId="0">
      <selection activeCell="K2" sqref="K2"/>
    </sheetView>
  </sheetViews>
  <sheetFormatPr defaultRowHeight="15" x14ac:dyDescent="0.25"/>
  <cols>
    <col min="3" max="3" width="14.85546875" bestFit="1" customWidth="1"/>
    <col min="5" max="5" width="9.85546875" bestFit="1" customWidth="1"/>
    <col min="8" max="8" width="15.7109375" bestFit="1" customWidth="1"/>
    <col min="9" max="9" width="10.5703125" bestFit="1" customWidth="1"/>
    <col min="12" max="12" width="15.140625" bestFit="1" customWidth="1"/>
  </cols>
  <sheetData>
    <row r="1" spans="1:13" ht="30" customHeight="1" x14ac:dyDescent="0.25">
      <c r="A1" t="s">
        <v>47</v>
      </c>
      <c r="B1" s="1" t="s">
        <v>48</v>
      </c>
      <c r="C1" t="s">
        <v>49</v>
      </c>
      <c r="D1" t="s">
        <v>50</v>
      </c>
      <c r="E1" t="s">
        <v>51</v>
      </c>
    </row>
    <row r="2" spans="1:13" x14ac:dyDescent="0.25">
      <c r="A2">
        <v>2007</v>
      </c>
      <c r="B2">
        <v>1</v>
      </c>
      <c r="C2" t="s">
        <v>0</v>
      </c>
      <c r="D2">
        <v>2884</v>
      </c>
      <c r="E2" t="s">
        <v>52</v>
      </c>
    </row>
    <row r="3" spans="1:13" x14ac:dyDescent="0.25">
      <c r="A3">
        <v>2007</v>
      </c>
      <c r="B3">
        <v>1</v>
      </c>
      <c r="C3" t="s">
        <v>1</v>
      </c>
      <c r="D3">
        <v>2521</v>
      </c>
      <c r="E3" t="s">
        <v>52</v>
      </c>
      <c r="H3" s="7" t="s">
        <v>66</v>
      </c>
      <c r="I3" s="8"/>
      <c r="L3" s="7" t="s">
        <v>67</v>
      </c>
      <c r="M3" s="8"/>
    </row>
    <row r="4" spans="1:13" x14ac:dyDescent="0.25">
      <c r="A4">
        <v>2007</v>
      </c>
      <c r="B4">
        <v>1</v>
      </c>
      <c r="C4" t="s">
        <v>2</v>
      </c>
      <c r="D4">
        <v>1029</v>
      </c>
      <c r="E4" t="s">
        <v>52</v>
      </c>
      <c r="H4" s="2" t="s">
        <v>53</v>
      </c>
      <c r="I4" s="3">
        <f>AVERAGE(D2:D461)</f>
        <v>280.85869565217394</v>
      </c>
      <c r="L4" s="2" t="s">
        <v>68</v>
      </c>
      <c r="M4" s="4">
        <v>460</v>
      </c>
    </row>
    <row r="5" spans="1:13" x14ac:dyDescent="0.25">
      <c r="A5">
        <v>2007</v>
      </c>
      <c r="B5">
        <v>1</v>
      </c>
      <c r="C5" t="s">
        <v>3</v>
      </c>
      <c r="D5">
        <v>870</v>
      </c>
      <c r="E5" t="s">
        <v>52</v>
      </c>
      <c r="H5" s="2" t="s">
        <v>54</v>
      </c>
      <c r="I5" s="4"/>
      <c r="L5" s="2" t="s">
        <v>69</v>
      </c>
      <c r="M5" s="4">
        <f>MAX(D2:D461)</f>
        <v>2884</v>
      </c>
    </row>
    <row r="6" spans="1:13" x14ac:dyDescent="0.25">
      <c r="A6">
        <v>2007</v>
      </c>
      <c r="B6">
        <v>1</v>
      </c>
      <c r="C6" t="s">
        <v>4</v>
      </c>
      <c r="D6">
        <v>693</v>
      </c>
      <c r="E6" t="s">
        <v>52</v>
      </c>
      <c r="H6" s="2" t="s">
        <v>55</v>
      </c>
      <c r="I6" s="4">
        <f>MEDIAN(D2:D461)</f>
        <v>108</v>
      </c>
      <c r="L6" s="2" t="s">
        <v>70</v>
      </c>
      <c r="M6" s="4">
        <f>MIN(D2:D461)</f>
        <v>1</v>
      </c>
    </row>
    <row r="7" spans="1:13" x14ac:dyDescent="0.25">
      <c r="A7">
        <v>2007</v>
      </c>
      <c r="B7">
        <v>1</v>
      </c>
      <c r="C7" t="s">
        <v>5</v>
      </c>
      <c r="D7">
        <v>665</v>
      </c>
      <c r="E7" t="s">
        <v>52</v>
      </c>
      <c r="H7" s="2" t="s">
        <v>56</v>
      </c>
      <c r="I7" s="4">
        <f>_xlfn.MODE.SNGL(D2:D461)</f>
        <v>1</v>
      </c>
      <c r="L7" s="2" t="s">
        <v>71</v>
      </c>
      <c r="M7" s="4">
        <v>1840</v>
      </c>
    </row>
    <row r="8" spans="1:13" x14ac:dyDescent="0.25">
      <c r="A8">
        <v>2007</v>
      </c>
      <c r="B8">
        <v>1</v>
      </c>
      <c r="C8" t="s">
        <v>6</v>
      </c>
      <c r="D8">
        <v>622</v>
      </c>
      <c r="E8" t="s">
        <v>52</v>
      </c>
      <c r="H8" s="2" t="s">
        <v>57</v>
      </c>
      <c r="I8" s="3">
        <f>_xlfn.STDEV.P(D2:D461)</f>
        <v>412.05994660764918</v>
      </c>
      <c r="L8" s="2" t="s">
        <v>72</v>
      </c>
      <c r="M8" s="3">
        <f>AVERAGE(D2:D461)</f>
        <v>280.85869565217394</v>
      </c>
    </row>
    <row r="9" spans="1:13" x14ac:dyDescent="0.25">
      <c r="A9">
        <v>2007</v>
      </c>
      <c r="B9">
        <v>1</v>
      </c>
      <c r="C9" t="s">
        <v>7</v>
      </c>
      <c r="D9">
        <v>599</v>
      </c>
      <c r="E9" t="s">
        <v>52</v>
      </c>
      <c r="H9" s="2" t="s">
        <v>58</v>
      </c>
      <c r="I9" s="4">
        <f>_xlfn.VAR.S(D2:D461)</f>
        <v>170163.31985886142</v>
      </c>
      <c r="L9" s="2" t="s">
        <v>73</v>
      </c>
      <c r="M9" s="3">
        <f>_xlfn.STDEV.P(D2:D461)</f>
        <v>412.05994660764918</v>
      </c>
    </row>
    <row r="10" spans="1:13" x14ac:dyDescent="0.25">
      <c r="A10">
        <v>2007</v>
      </c>
      <c r="B10">
        <v>1</v>
      </c>
      <c r="C10" t="s">
        <v>8</v>
      </c>
      <c r="D10">
        <v>423</v>
      </c>
      <c r="E10" t="s">
        <v>52</v>
      </c>
      <c r="H10" s="2" t="s">
        <v>59</v>
      </c>
      <c r="I10" s="4">
        <f>KURT(D2:D461)</f>
        <v>8.6627997516922495</v>
      </c>
      <c r="L10" s="2" t="s">
        <v>74</v>
      </c>
      <c r="M10" s="3">
        <f>M9/M8</f>
        <v>1.4671432752004228</v>
      </c>
    </row>
    <row r="11" spans="1:13" x14ac:dyDescent="0.25">
      <c r="A11">
        <v>2007</v>
      </c>
      <c r="B11">
        <v>1</v>
      </c>
      <c r="C11" t="s">
        <v>9</v>
      </c>
      <c r="D11">
        <v>362</v>
      </c>
      <c r="E11" t="s">
        <v>52</v>
      </c>
      <c r="H11" s="2" t="s">
        <v>60</v>
      </c>
      <c r="I11" s="4">
        <f>SKEW(D2:D461)</f>
        <v>2.628737774264887</v>
      </c>
      <c r="L11" s="2" t="s">
        <v>75</v>
      </c>
      <c r="M11" s="3">
        <f>M8-M9</f>
        <v>-131.20125095547525</v>
      </c>
    </row>
    <row r="12" spans="1:13" x14ac:dyDescent="0.25">
      <c r="A12">
        <v>2007</v>
      </c>
      <c r="B12">
        <v>1</v>
      </c>
      <c r="C12" t="s">
        <v>10</v>
      </c>
      <c r="D12">
        <v>352</v>
      </c>
      <c r="E12" t="s">
        <v>52</v>
      </c>
      <c r="H12" s="2" t="s">
        <v>61</v>
      </c>
      <c r="I12" s="4">
        <v>1840</v>
      </c>
      <c r="L12" s="2" t="s">
        <v>76</v>
      </c>
      <c r="M12" s="4">
        <f>KURT(D2:D461)</f>
        <v>8.6627997516922495</v>
      </c>
    </row>
    <row r="13" spans="1:13" x14ac:dyDescent="0.25">
      <c r="A13">
        <v>2007</v>
      </c>
      <c r="B13">
        <v>1</v>
      </c>
      <c r="C13" t="s">
        <v>11</v>
      </c>
      <c r="D13">
        <v>263</v>
      </c>
      <c r="E13" t="s">
        <v>52</v>
      </c>
      <c r="H13" s="2" t="s">
        <v>62</v>
      </c>
      <c r="I13" s="4">
        <f>MIN(D2:D461)</f>
        <v>1</v>
      </c>
      <c r="L13" s="5" t="s">
        <v>77</v>
      </c>
      <c r="M13" s="6">
        <f>SKEW(D2:D461)</f>
        <v>2.628737774264887</v>
      </c>
    </row>
    <row r="14" spans="1:13" x14ac:dyDescent="0.25">
      <c r="A14">
        <v>2007</v>
      </c>
      <c r="B14">
        <v>1</v>
      </c>
      <c r="C14" t="s">
        <v>12</v>
      </c>
      <c r="D14">
        <v>258</v>
      </c>
      <c r="E14" t="s">
        <v>52</v>
      </c>
      <c r="H14" s="2" t="s">
        <v>63</v>
      </c>
      <c r="I14" s="4">
        <f>MAX(D2:D461)</f>
        <v>2884</v>
      </c>
    </row>
    <row r="15" spans="1:13" x14ac:dyDescent="0.25">
      <c r="A15">
        <v>2007</v>
      </c>
      <c r="B15">
        <v>1</v>
      </c>
      <c r="C15" t="s">
        <v>13</v>
      </c>
      <c r="D15">
        <v>191</v>
      </c>
      <c r="E15" t="s">
        <v>52</v>
      </c>
      <c r="H15" s="2" t="s">
        <v>64</v>
      </c>
      <c r="I15" s="4">
        <f>SUM(D2:D461)</f>
        <v>129195</v>
      </c>
    </row>
    <row r="16" spans="1:13" x14ac:dyDescent="0.25">
      <c r="A16">
        <v>2007</v>
      </c>
      <c r="B16">
        <v>1</v>
      </c>
      <c r="C16" t="s">
        <v>14</v>
      </c>
      <c r="D16">
        <v>169</v>
      </c>
      <c r="E16" t="s">
        <v>52</v>
      </c>
      <c r="H16" s="5" t="s">
        <v>65</v>
      </c>
      <c r="I16" s="6">
        <v>460</v>
      </c>
      <c r="L16" s="7" t="s">
        <v>78</v>
      </c>
      <c r="M16" s="8"/>
    </row>
    <row r="17" spans="1:13" x14ac:dyDescent="0.25">
      <c r="A17">
        <v>2007</v>
      </c>
      <c r="B17">
        <v>1</v>
      </c>
      <c r="C17" t="s">
        <v>15</v>
      </c>
      <c r="D17">
        <v>168</v>
      </c>
      <c r="E17" t="s">
        <v>52</v>
      </c>
      <c r="L17" s="2" t="s">
        <v>79</v>
      </c>
      <c r="M17" s="4">
        <f>_xlfn.QUARTILE.EXC(D2:D461,1)</f>
        <v>13</v>
      </c>
    </row>
    <row r="18" spans="1:13" x14ac:dyDescent="0.25">
      <c r="A18">
        <v>2007</v>
      </c>
      <c r="B18">
        <v>1</v>
      </c>
      <c r="C18" t="s">
        <v>16</v>
      </c>
      <c r="D18">
        <v>136</v>
      </c>
      <c r="E18" t="s">
        <v>52</v>
      </c>
      <c r="L18" s="2" t="s">
        <v>80</v>
      </c>
      <c r="M18" s="4">
        <f>QUARTILE(D2:D461,2)</f>
        <v>108</v>
      </c>
    </row>
    <row r="19" spans="1:13" x14ac:dyDescent="0.25">
      <c r="A19">
        <v>2007</v>
      </c>
      <c r="B19">
        <v>1</v>
      </c>
      <c r="C19" t="s">
        <v>17</v>
      </c>
      <c r="D19">
        <v>127</v>
      </c>
      <c r="E19" t="s">
        <v>52</v>
      </c>
      <c r="L19" s="2" t="s">
        <v>81</v>
      </c>
      <c r="M19" s="4">
        <f>QUARTILE(D2:D461,3)</f>
        <v>420.25</v>
      </c>
    </row>
    <row r="20" spans="1:13" x14ac:dyDescent="0.25">
      <c r="A20">
        <v>2007</v>
      </c>
      <c r="B20">
        <v>1</v>
      </c>
      <c r="C20" t="s">
        <v>18</v>
      </c>
      <c r="D20">
        <v>97</v>
      </c>
      <c r="E20" t="s">
        <v>52</v>
      </c>
      <c r="L20" s="2" t="s">
        <v>82</v>
      </c>
      <c r="M20" s="4">
        <f>(M19-M17)/2</f>
        <v>203.625</v>
      </c>
    </row>
    <row r="21" spans="1:13" x14ac:dyDescent="0.25">
      <c r="A21">
        <v>2007</v>
      </c>
      <c r="B21">
        <v>1</v>
      </c>
      <c r="C21" t="s">
        <v>19</v>
      </c>
      <c r="D21">
        <v>55</v>
      </c>
      <c r="E21" t="s">
        <v>52</v>
      </c>
      <c r="L21" s="2" t="s">
        <v>83</v>
      </c>
      <c r="M21" s="4">
        <f>M20/M18</f>
        <v>1.8854166666666667</v>
      </c>
    </row>
    <row r="22" spans="1:13" x14ac:dyDescent="0.25">
      <c r="A22">
        <v>2007</v>
      </c>
      <c r="B22">
        <v>1</v>
      </c>
      <c r="C22" t="s">
        <v>20</v>
      </c>
      <c r="D22">
        <v>33</v>
      </c>
      <c r="E22" t="s">
        <v>52</v>
      </c>
      <c r="L22" s="2" t="s">
        <v>84</v>
      </c>
      <c r="M22" s="4">
        <f>(M17+M19-2*M18)/M20</f>
        <v>1.0669122160834867</v>
      </c>
    </row>
    <row r="23" spans="1:13" x14ac:dyDescent="0.25">
      <c r="A23">
        <v>2007</v>
      </c>
      <c r="B23">
        <v>1</v>
      </c>
      <c r="C23" t="s">
        <v>21</v>
      </c>
      <c r="D23">
        <v>26</v>
      </c>
      <c r="E23" t="s">
        <v>52</v>
      </c>
      <c r="H23">
        <v>20</v>
      </c>
      <c r="I23">
        <f>FREQUENCY(D2:D461,H23:H167)</f>
        <v>138</v>
      </c>
      <c r="L23" s="5" t="s">
        <v>85</v>
      </c>
      <c r="M23" s="6">
        <f>_xlfn.MODE.SNGL(D2:D461)</f>
        <v>1</v>
      </c>
    </row>
    <row r="24" spans="1:13" x14ac:dyDescent="0.25">
      <c r="A24">
        <v>2007</v>
      </c>
      <c r="B24">
        <v>1</v>
      </c>
      <c r="C24" t="s">
        <v>22</v>
      </c>
      <c r="D24">
        <v>26</v>
      </c>
      <c r="E24" t="s">
        <v>52</v>
      </c>
      <c r="H24">
        <f>H23+20</f>
        <v>40</v>
      </c>
      <c r="I24">
        <f t="shared" ref="I24:I87" si="0">FREQUENCY(D3:D462,H24:H168)</f>
        <v>189</v>
      </c>
    </row>
    <row r="25" spans="1:13" x14ac:dyDescent="0.25">
      <c r="A25">
        <v>2007</v>
      </c>
      <c r="B25">
        <v>1</v>
      </c>
      <c r="C25" t="s">
        <v>23</v>
      </c>
      <c r="D25">
        <v>22</v>
      </c>
      <c r="E25" t="s">
        <v>52</v>
      </c>
      <c r="H25">
        <f>H24+20</f>
        <v>60</v>
      </c>
      <c r="I25">
        <f t="shared" si="0"/>
        <v>206</v>
      </c>
    </row>
    <row r="26" spans="1:13" x14ac:dyDescent="0.25">
      <c r="A26">
        <v>2007</v>
      </c>
      <c r="B26">
        <v>1</v>
      </c>
      <c r="C26" t="s">
        <v>24</v>
      </c>
      <c r="D26">
        <v>20</v>
      </c>
      <c r="E26" t="s">
        <v>52</v>
      </c>
      <c r="H26">
        <f t="shared" ref="H26:H89" si="1">H25+20</f>
        <v>80</v>
      </c>
      <c r="I26">
        <f t="shared" si="0"/>
        <v>219</v>
      </c>
    </row>
    <row r="27" spans="1:13" x14ac:dyDescent="0.25">
      <c r="A27">
        <v>2007</v>
      </c>
      <c r="B27">
        <v>1</v>
      </c>
      <c r="C27" t="s">
        <v>25</v>
      </c>
      <c r="D27">
        <v>16</v>
      </c>
      <c r="E27" t="s">
        <v>52</v>
      </c>
      <c r="H27">
        <f t="shared" si="1"/>
        <v>100</v>
      </c>
      <c r="I27">
        <f t="shared" si="0"/>
        <v>227</v>
      </c>
    </row>
    <row r="28" spans="1:13" x14ac:dyDescent="0.25">
      <c r="A28">
        <v>2007</v>
      </c>
      <c r="B28">
        <v>1</v>
      </c>
      <c r="C28" t="s">
        <v>26</v>
      </c>
      <c r="D28">
        <v>15</v>
      </c>
      <c r="E28" t="s">
        <v>52</v>
      </c>
      <c r="H28">
        <f t="shared" si="1"/>
        <v>120</v>
      </c>
      <c r="I28">
        <f t="shared" si="0"/>
        <v>233</v>
      </c>
    </row>
    <row r="29" spans="1:13" x14ac:dyDescent="0.25">
      <c r="A29">
        <v>2007</v>
      </c>
      <c r="B29">
        <v>1</v>
      </c>
      <c r="C29" t="s">
        <v>27</v>
      </c>
      <c r="D29">
        <v>14</v>
      </c>
      <c r="E29" t="s">
        <v>52</v>
      </c>
      <c r="H29">
        <f t="shared" si="1"/>
        <v>140</v>
      </c>
      <c r="I29">
        <f t="shared" si="0"/>
        <v>242</v>
      </c>
    </row>
    <row r="30" spans="1:13" x14ac:dyDescent="0.25">
      <c r="A30">
        <v>2007</v>
      </c>
      <c r="B30">
        <v>1</v>
      </c>
      <c r="C30" t="s">
        <v>28</v>
      </c>
      <c r="D30">
        <v>9</v>
      </c>
      <c r="E30" t="s">
        <v>52</v>
      </c>
      <c r="H30">
        <f t="shared" si="1"/>
        <v>160</v>
      </c>
      <c r="I30">
        <f t="shared" si="0"/>
        <v>250</v>
      </c>
    </row>
    <row r="31" spans="1:13" x14ac:dyDescent="0.25">
      <c r="A31">
        <v>2007</v>
      </c>
      <c r="B31">
        <v>1</v>
      </c>
      <c r="C31" t="s">
        <v>29</v>
      </c>
      <c r="D31">
        <v>4</v>
      </c>
      <c r="E31" t="s">
        <v>52</v>
      </c>
      <c r="H31">
        <f t="shared" si="1"/>
        <v>180</v>
      </c>
      <c r="I31">
        <f t="shared" si="0"/>
        <v>257</v>
      </c>
    </row>
    <row r="32" spans="1:13" x14ac:dyDescent="0.25">
      <c r="A32">
        <v>2007</v>
      </c>
      <c r="B32">
        <v>1</v>
      </c>
      <c r="C32" t="s">
        <v>30</v>
      </c>
      <c r="D32">
        <v>4</v>
      </c>
      <c r="E32" t="s">
        <v>52</v>
      </c>
      <c r="H32">
        <f t="shared" si="1"/>
        <v>200</v>
      </c>
      <c r="I32">
        <f t="shared" si="0"/>
        <v>264</v>
      </c>
    </row>
    <row r="33" spans="1:9" x14ac:dyDescent="0.25">
      <c r="A33">
        <v>2007</v>
      </c>
      <c r="B33">
        <v>1</v>
      </c>
      <c r="C33" t="s">
        <v>31</v>
      </c>
      <c r="D33">
        <v>3</v>
      </c>
      <c r="E33" t="s">
        <v>52</v>
      </c>
      <c r="H33">
        <f t="shared" si="1"/>
        <v>220</v>
      </c>
      <c r="I33">
        <f t="shared" si="0"/>
        <v>272</v>
      </c>
    </row>
    <row r="34" spans="1:9" x14ac:dyDescent="0.25">
      <c r="A34">
        <v>2007</v>
      </c>
      <c r="B34">
        <v>1</v>
      </c>
      <c r="C34" t="s">
        <v>32</v>
      </c>
      <c r="D34">
        <v>2</v>
      </c>
      <c r="E34" t="s">
        <v>52</v>
      </c>
      <c r="H34">
        <f t="shared" si="1"/>
        <v>240</v>
      </c>
      <c r="I34">
        <f t="shared" si="0"/>
        <v>282</v>
      </c>
    </row>
    <row r="35" spans="1:9" x14ac:dyDescent="0.25">
      <c r="A35">
        <v>2007</v>
      </c>
      <c r="B35">
        <v>1</v>
      </c>
      <c r="C35" t="s">
        <v>33</v>
      </c>
      <c r="D35">
        <v>2</v>
      </c>
      <c r="E35" t="s">
        <v>52</v>
      </c>
      <c r="H35">
        <f t="shared" si="1"/>
        <v>260</v>
      </c>
      <c r="I35">
        <f t="shared" si="0"/>
        <v>290</v>
      </c>
    </row>
    <row r="36" spans="1:9" x14ac:dyDescent="0.25">
      <c r="A36">
        <v>2007</v>
      </c>
      <c r="B36">
        <v>1</v>
      </c>
      <c r="C36" t="s">
        <v>34</v>
      </c>
      <c r="D36">
        <v>2</v>
      </c>
      <c r="E36" t="s">
        <v>52</v>
      </c>
      <c r="H36">
        <f t="shared" si="1"/>
        <v>280</v>
      </c>
      <c r="I36">
        <f t="shared" si="0"/>
        <v>296</v>
      </c>
    </row>
    <row r="37" spans="1:9" x14ac:dyDescent="0.25">
      <c r="A37">
        <v>2007</v>
      </c>
      <c r="B37">
        <v>1</v>
      </c>
      <c r="C37" t="s">
        <v>35</v>
      </c>
      <c r="D37">
        <v>1</v>
      </c>
      <c r="E37" t="s">
        <v>52</v>
      </c>
      <c r="H37">
        <f t="shared" si="1"/>
        <v>300</v>
      </c>
      <c r="I37">
        <f t="shared" si="0"/>
        <v>304</v>
      </c>
    </row>
    <row r="38" spans="1:9" x14ac:dyDescent="0.25">
      <c r="A38">
        <v>2007</v>
      </c>
      <c r="B38">
        <v>1</v>
      </c>
      <c r="C38" t="s">
        <v>36</v>
      </c>
      <c r="D38">
        <v>1</v>
      </c>
      <c r="E38" t="s">
        <v>52</v>
      </c>
      <c r="H38">
        <f t="shared" si="1"/>
        <v>320</v>
      </c>
      <c r="I38">
        <f t="shared" si="0"/>
        <v>307</v>
      </c>
    </row>
    <row r="39" spans="1:9" x14ac:dyDescent="0.25">
      <c r="A39">
        <v>2007</v>
      </c>
      <c r="B39">
        <v>1</v>
      </c>
      <c r="C39" t="s">
        <v>37</v>
      </c>
      <c r="D39">
        <v>1</v>
      </c>
      <c r="E39" t="s">
        <v>52</v>
      </c>
      <c r="H39">
        <f t="shared" si="1"/>
        <v>340</v>
      </c>
      <c r="I39">
        <f t="shared" si="0"/>
        <v>313</v>
      </c>
    </row>
    <row r="40" spans="1:9" x14ac:dyDescent="0.25">
      <c r="A40">
        <v>2007</v>
      </c>
      <c r="B40">
        <v>2</v>
      </c>
      <c r="C40" t="s">
        <v>0</v>
      </c>
      <c r="D40">
        <v>1885</v>
      </c>
      <c r="E40" t="s">
        <v>52</v>
      </c>
      <c r="H40">
        <f t="shared" si="1"/>
        <v>360</v>
      </c>
      <c r="I40">
        <f t="shared" si="0"/>
        <v>321</v>
      </c>
    </row>
    <row r="41" spans="1:9" x14ac:dyDescent="0.25">
      <c r="A41">
        <v>2007</v>
      </c>
      <c r="B41">
        <v>2</v>
      </c>
      <c r="C41" t="s">
        <v>1</v>
      </c>
      <c r="D41">
        <v>1517</v>
      </c>
      <c r="E41" t="s">
        <v>52</v>
      </c>
      <c r="H41">
        <f t="shared" si="1"/>
        <v>380</v>
      </c>
      <c r="I41">
        <f t="shared" si="0"/>
        <v>323</v>
      </c>
    </row>
    <row r="42" spans="1:9" x14ac:dyDescent="0.25">
      <c r="A42">
        <v>2007</v>
      </c>
      <c r="B42">
        <v>2</v>
      </c>
      <c r="C42" t="s">
        <v>3</v>
      </c>
      <c r="D42">
        <v>686</v>
      </c>
      <c r="E42" t="s">
        <v>52</v>
      </c>
      <c r="H42">
        <f t="shared" si="1"/>
        <v>400</v>
      </c>
      <c r="I42">
        <f t="shared" si="0"/>
        <v>329</v>
      </c>
    </row>
    <row r="43" spans="1:9" x14ac:dyDescent="0.25">
      <c r="A43">
        <v>2007</v>
      </c>
      <c r="B43">
        <v>2</v>
      </c>
      <c r="C43" t="s">
        <v>2</v>
      </c>
      <c r="D43">
        <v>621</v>
      </c>
      <c r="E43" t="s">
        <v>52</v>
      </c>
      <c r="H43">
        <f t="shared" si="1"/>
        <v>420</v>
      </c>
      <c r="I43">
        <f t="shared" si="0"/>
        <v>334</v>
      </c>
    </row>
    <row r="44" spans="1:9" x14ac:dyDescent="0.25">
      <c r="A44">
        <v>2007</v>
      </c>
      <c r="B44">
        <v>2</v>
      </c>
      <c r="C44" t="s">
        <v>4</v>
      </c>
      <c r="D44">
        <v>570</v>
      </c>
      <c r="E44" t="s">
        <v>52</v>
      </c>
      <c r="H44">
        <f t="shared" si="1"/>
        <v>440</v>
      </c>
      <c r="I44">
        <f t="shared" si="0"/>
        <v>342</v>
      </c>
    </row>
    <row r="45" spans="1:9" x14ac:dyDescent="0.25">
      <c r="A45">
        <v>2007</v>
      </c>
      <c r="B45">
        <v>2</v>
      </c>
      <c r="C45" t="s">
        <v>6</v>
      </c>
      <c r="D45">
        <v>551</v>
      </c>
      <c r="E45" t="s">
        <v>52</v>
      </c>
      <c r="H45">
        <f t="shared" si="1"/>
        <v>460</v>
      </c>
      <c r="I45">
        <f t="shared" si="0"/>
        <v>346</v>
      </c>
    </row>
    <row r="46" spans="1:9" x14ac:dyDescent="0.25">
      <c r="A46">
        <v>2007</v>
      </c>
      <c r="B46">
        <v>2</v>
      </c>
      <c r="C46" t="s">
        <v>7</v>
      </c>
      <c r="D46">
        <v>498</v>
      </c>
      <c r="E46" t="s">
        <v>52</v>
      </c>
      <c r="H46">
        <f t="shared" si="1"/>
        <v>480</v>
      </c>
      <c r="I46">
        <f t="shared" si="0"/>
        <v>354</v>
      </c>
    </row>
    <row r="47" spans="1:9" x14ac:dyDescent="0.25">
      <c r="A47">
        <v>2007</v>
      </c>
      <c r="B47">
        <v>2</v>
      </c>
      <c r="C47" t="s">
        <v>5</v>
      </c>
      <c r="D47">
        <v>463</v>
      </c>
      <c r="E47" t="s">
        <v>52</v>
      </c>
      <c r="H47">
        <f t="shared" si="1"/>
        <v>500</v>
      </c>
      <c r="I47">
        <f t="shared" si="0"/>
        <v>359</v>
      </c>
    </row>
    <row r="48" spans="1:9" x14ac:dyDescent="0.25">
      <c r="A48">
        <v>2007</v>
      </c>
      <c r="B48">
        <v>2</v>
      </c>
      <c r="C48" t="s">
        <v>9</v>
      </c>
      <c r="D48">
        <v>410</v>
      </c>
      <c r="E48" t="s">
        <v>52</v>
      </c>
      <c r="H48">
        <f t="shared" si="1"/>
        <v>520</v>
      </c>
      <c r="I48">
        <f t="shared" si="0"/>
        <v>365</v>
      </c>
    </row>
    <row r="49" spans="1:9" x14ac:dyDescent="0.25">
      <c r="A49">
        <v>2007</v>
      </c>
      <c r="B49">
        <v>2</v>
      </c>
      <c r="C49" t="s">
        <v>8</v>
      </c>
      <c r="D49">
        <v>356</v>
      </c>
      <c r="E49" t="s">
        <v>52</v>
      </c>
      <c r="H49">
        <f t="shared" si="1"/>
        <v>540</v>
      </c>
      <c r="I49">
        <f t="shared" si="0"/>
        <v>368</v>
      </c>
    </row>
    <row r="50" spans="1:9" x14ac:dyDescent="0.25">
      <c r="A50">
        <v>2007</v>
      </c>
      <c r="B50">
        <v>2</v>
      </c>
      <c r="C50" t="s">
        <v>10</v>
      </c>
      <c r="D50">
        <v>335</v>
      </c>
      <c r="E50" t="s">
        <v>52</v>
      </c>
      <c r="H50">
        <f t="shared" si="1"/>
        <v>560</v>
      </c>
      <c r="I50">
        <f t="shared" si="0"/>
        <v>373</v>
      </c>
    </row>
    <row r="51" spans="1:9" x14ac:dyDescent="0.25">
      <c r="A51">
        <v>2007</v>
      </c>
      <c r="B51">
        <v>2</v>
      </c>
      <c r="C51" t="s">
        <v>12</v>
      </c>
      <c r="D51">
        <v>264</v>
      </c>
      <c r="E51" t="s">
        <v>52</v>
      </c>
      <c r="H51">
        <f t="shared" si="1"/>
        <v>580</v>
      </c>
      <c r="I51">
        <f t="shared" si="0"/>
        <v>379</v>
      </c>
    </row>
    <row r="52" spans="1:9" x14ac:dyDescent="0.25">
      <c r="A52">
        <v>2007</v>
      </c>
      <c r="B52">
        <v>2</v>
      </c>
      <c r="C52" t="s">
        <v>16</v>
      </c>
      <c r="D52">
        <v>262</v>
      </c>
      <c r="E52" t="s">
        <v>52</v>
      </c>
      <c r="H52">
        <f t="shared" si="1"/>
        <v>600</v>
      </c>
      <c r="I52">
        <f t="shared" si="0"/>
        <v>380</v>
      </c>
    </row>
    <row r="53" spans="1:9" x14ac:dyDescent="0.25">
      <c r="A53">
        <v>2007</v>
      </c>
      <c r="B53">
        <v>2</v>
      </c>
      <c r="C53" t="s">
        <v>11</v>
      </c>
      <c r="D53">
        <v>247</v>
      </c>
      <c r="E53" t="s">
        <v>52</v>
      </c>
      <c r="H53">
        <f t="shared" si="1"/>
        <v>620</v>
      </c>
      <c r="I53">
        <f t="shared" si="0"/>
        <v>379</v>
      </c>
    </row>
    <row r="54" spans="1:9" x14ac:dyDescent="0.25">
      <c r="A54">
        <v>2007</v>
      </c>
      <c r="B54">
        <v>2</v>
      </c>
      <c r="C54" t="s">
        <v>13</v>
      </c>
      <c r="D54">
        <v>239</v>
      </c>
      <c r="E54" t="s">
        <v>52</v>
      </c>
      <c r="H54">
        <f t="shared" si="1"/>
        <v>640</v>
      </c>
      <c r="I54">
        <f t="shared" si="0"/>
        <v>381</v>
      </c>
    </row>
    <row r="55" spans="1:9" x14ac:dyDescent="0.25">
      <c r="A55">
        <v>2007</v>
      </c>
      <c r="B55">
        <v>2</v>
      </c>
      <c r="C55" t="s">
        <v>14</v>
      </c>
      <c r="D55">
        <v>175</v>
      </c>
      <c r="E55" t="s">
        <v>52</v>
      </c>
      <c r="H55">
        <f t="shared" si="1"/>
        <v>660</v>
      </c>
      <c r="I55">
        <f t="shared" si="0"/>
        <v>383</v>
      </c>
    </row>
    <row r="56" spans="1:9" x14ac:dyDescent="0.25">
      <c r="A56">
        <v>2007</v>
      </c>
      <c r="B56">
        <v>2</v>
      </c>
      <c r="C56" t="s">
        <v>18</v>
      </c>
      <c r="D56">
        <v>149</v>
      </c>
      <c r="E56" t="s">
        <v>52</v>
      </c>
      <c r="H56">
        <f t="shared" si="1"/>
        <v>680</v>
      </c>
      <c r="I56">
        <f t="shared" si="0"/>
        <v>385</v>
      </c>
    </row>
    <row r="57" spans="1:9" x14ac:dyDescent="0.25">
      <c r="A57">
        <v>2007</v>
      </c>
      <c r="B57">
        <v>2</v>
      </c>
      <c r="C57" t="s">
        <v>17</v>
      </c>
      <c r="D57">
        <v>134</v>
      </c>
      <c r="E57" t="s">
        <v>52</v>
      </c>
      <c r="H57">
        <f t="shared" si="1"/>
        <v>700</v>
      </c>
      <c r="I57">
        <f t="shared" si="0"/>
        <v>390</v>
      </c>
    </row>
    <row r="58" spans="1:9" x14ac:dyDescent="0.25">
      <c r="A58">
        <v>2007</v>
      </c>
      <c r="B58">
        <v>2</v>
      </c>
      <c r="C58" t="s">
        <v>19</v>
      </c>
      <c r="D58">
        <v>119</v>
      </c>
      <c r="E58" t="s">
        <v>52</v>
      </c>
      <c r="H58">
        <f t="shared" si="1"/>
        <v>720</v>
      </c>
      <c r="I58">
        <f t="shared" si="0"/>
        <v>391</v>
      </c>
    </row>
    <row r="59" spans="1:9" x14ac:dyDescent="0.25">
      <c r="A59">
        <v>2007</v>
      </c>
      <c r="B59">
        <v>2</v>
      </c>
      <c r="C59" t="s">
        <v>15</v>
      </c>
      <c r="D59">
        <v>84</v>
      </c>
      <c r="E59" t="s">
        <v>52</v>
      </c>
      <c r="H59">
        <f t="shared" si="1"/>
        <v>740</v>
      </c>
      <c r="I59">
        <f t="shared" si="0"/>
        <v>390</v>
      </c>
    </row>
    <row r="60" spans="1:9" x14ac:dyDescent="0.25">
      <c r="A60">
        <v>2007</v>
      </c>
      <c r="B60">
        <v>2</v>
      </c>
      <c r="C60" t="s">
        <v>24</v>
      </c>
      <c r="D60">
        <v>35</v>
      </c>
      <c r="E60" t="s">
        <v>52</v>
      </c>
      <c r="H60">
        <f t="shared" si="1"/>
        <v>760</v>
      </c>
      <c r="I60">
        <f t="shared" si="0"/>
        <v>391</v>
      </c>
    </row>
    <row r="61" spans="1:9" x14ac:dyDescent="0.25">
      <c r="A61">
        <v>2007</v>
      </c>
      <c r="B61">
        <v>2</v>
      </c>
      <c r="C61" t="s">
        <v>21</v>
      </c>
      <c r="D61">
        <v>32</v>
      </c>
      <c r="E61" t="s">
        <v>52</v>
      </c>
      <c r="H61">
        <f t="shared" si="1"/>
        <v>780</v>
      </c>
      <c r="I61">
        <f t="shared" si="0"/>
        <v>393</v>
      </c>
    </row>
    <row r="62" spans="1:9" x14ac:dyDescent="0.25">
      <c r="A62">
        <v>2007</v>
      </c>
      <c r="B62">
        <v>2</v>
      </c>
      <c r="C62" t="s">
        <v>27</v>
      </c>
      <c r="D62">
        <v>30</v>
      </c>
      <c r="E62" t="s">
        <v>52</v>
      </c>
      <c r="H62">
        <f t="shared" si="1"/>
        <v>800</v>
      </c>
      <c r="I62">
        <f t="shared" si="0"/>
        <v>393</v>
      </c>
    </row>
    <row r="63" spans="1:9" x14ac:dyDescent="0.25">
      <c r="A63">
        <v>2007</v>
      </c>
      <c r="B63">
        <v>2</v>
      </c>
      <c r="C63" t="s">
        <v>20</v>
      </c>
      <c r="D63">
        <v>24</v>
      </c>
      <c r="E63" t="s">
        <v>52</v>
      </c>
      <c r="H63">
        <f t="shared" si="1"/>
        <v>820</v>
      </c>
      <c r="I63">
        <f t="shared" si="0"/>
        <v>395</v>
      </c>
    </row>
    <row r="64" spans="1:9" x14ac:dyDescent="0.25">
      <c r="A64">
        <v>2007</v>
      </c>
      <c r="B64">
        <v>2</v>
      </c>
      <c r="C64" t="s">
        <v>26</v>
      </c>
      <c r="D64">
        <v>22</v>
      </c>
      <c r="E64" t="s">
        <v>52</v>
      </c>
      <c r="H64">
        <f t="shared" si="1"/>
        <v>840</v>
      </c>
      <c r="I64">
        <f t="shared" si="0"/>
        <v>395</v>
      </c>
    </row>
    <row r="65" spans="1:9" x14ac:dyDescent="0.25">
      <c r="A65">
        <v>2007</v>
      </c>
      <c r="B65">
        <v>2</v>
      </c>
      <c r="C65" t="s">
        <v>22</v>
      </c>
      <c r="D65">
        <v>18</v>
      </c>
      <c r="E65" t="s">
        <v>52</v>
      </c>
      <c r="H65">
        <f t="shared" si="1"/>
        <v>860</v>
      </c>
      <c r="I65">
        <f t="shared" si="0"/>
        <v>394</v>
      </c>
    </row>
    <row r="66" spans="1:9" x14ac:dyDescent="0.25">
      <c r="A66">
        <v>2007</v>
      </c>
      <c r="B66">
        <v>2</v>
      </c>
      <c r="C66" t="s">
        <v>23</v>
      </c>
      <c r="D66">
        <v>17</v>
      </c>
      <c r="E66" t="s">
        <v>52</v>
      </c>
      <c r="H66">
        <f t="shared" si="1"/>
        <v>880</v>
      </c>
      <c r="I66">
        <f t="shared" si="0"/>
        <v>394</v>
      </c>
    </row>
    <row r="67" spans="1:9" x14ac:dyDescent="0.25">
      <c r="A67">
        <v>2007</v>
      </c>
      <c r="B67">
        <v>2</v>
      </c>
      <c r="C67" t="s">
        <v>25</v>
      </c>
      <c r="D67">
        <v>9</v>
      </c>
      <c r="E67" t="s">
        <v>52</v>
      </c>
      <c r="H67">
        <f t="shared" si="1"/>
        <v>900</v>
      </c>
      <c r="I67">
        <f t="shared" si="0"/>
        <v>393</v>
      </c>
    </row>
    <row r="68" spans="1:9" x14ac:dyDescent="0.25">
      <c r="A68">
        <v>2007</v>
      </c>
      <c r="B68">
        <v>2</v>
      </c>
      <c r="C68" t="s">
        <v>28</v>
      </c>
      <c r="D68">
        <v>6</v>
      </c>
      <c r="E68" t="s">
        <v>52</v>
      </c>
      <c r="H68">
        <f t="shared" si="1"/>
        <v>920</v>
      </c>
      <c r="I68">
        <f t="shared" si="0"/>
        <v>392</v>
      </c>
    </row>
    <row r="69" spans="1:9" x14ac:dyDescent="0.25">
      <c r="A69">
        <v>2007</v>
      </c>
      <c r="B69">
        <v>2</v>
      </c>
      <c r="C69" t="s">
        <v>32</v>
      </c>
      <c r="D69">
        <v>6</v>
      </c>
      <c r="E69" t="s">
        <v>52</v>
      </c>
      <c r="H69">
        <f t="shared" si="1"/>
        <v>940</v>
      </c>
      <c r="I69">
        <f t="shared" si="0"/>
        <v>391</v>
      </c>
    </row>
    <row r="70" spans="1:9" x14ac:dyDescent="0.25">
      <c r="A70">
        <v>2007</v>
      </c>
      <c r="B70">
        <v>2</v>
      </c>
      <c r="C70" t="s">
        <v>33</v>
      </c>
      <c r="D70">
        <v>6</v>
      </c>
      <c r="E70" t="s">
        <v>52</v>
      </c>
      <c r="H70">
        <f t="shared" si="1"/>
        <v>960</v>
      </c>
      <c r="I70">
        <f t="shared" si="0"/>
        <v>390</v>
      </c>
    </row>
    <row r="71" spans="1:9" x14ac:dyDescent="0.25">
      <c r="A71">
        <v>2007</v>
      </c>
      <c r="B71">
        <v>2</v>
      </c>
      <c r="C71" t="s">
        <v>29</v>
      </c>
      <c r="D71">
        <v>5</v>
      </c>
      <c r="E71" t="s">
        <v>52</v>
      </c>
      <c r="H71">
        <f t="shared" si="1"/>
        <v>980</v>
      </c>
      <c r="I71">
        <f t="shared" si="0"/>
        <v>389</v>
      </c>
    </row>
    <row r="72" spans="1:9" x14ac:dyDescent="0.25">
      <c r="A72">
        <v>2007</v>
      </c>
      <c r="B72">
        <v>2</v>
      </c>
      <c r="C72" t="s">
        <v>31</v>
      </c>
      <c r="D72">
        <v>5</v>
      </c>
      <c r="E72" t="s">
        <v>52</v>
      </c>
      <c r="H72">
        <f t="shared" si="1"/>
        <v>1000</v>
      </c>
      <c r="I72">
        <f t="shared" si="0"/>
        <v>388</v>
      </c>
    </row>
    <row r="73" spans="1:9" x14ac:dyDescent="0.25">
      <c r="A73">
        <v>2007</v>
      </c>
      <c r="B73">
        <v>2</v>
      </c>
      <c r="C73" t="s">
        <v>35</v>
      </c>
      <c r="D73">
        <v>5</v>
      </c>
      <c r="E73" t="s">
        <v>52</v>
      </c>
      <c r="H73">
        <f t="shared" si="1"/>
        <v>1020</v>
      </c>
      <c r="I73">
        <f t="shared" si="0"/>
        <v>389</v>
      </c>
    </row>
    <row r="74" spans="1:9" x14ac:dyDescent="0.25">
      <c r="A74">
        <v>2007</v>
      </c>
      <c r="B74">
        <v>2</v>
      </c>
      <c r="C74" t="s">
        <v>38</v>
      </c>
      <c r="D74">
        <v>3</v>
      </c>
      <c r="E74" t="s">
        <v>52</v>
      </c>
      <c r="H74">
        <f t="shared" si="1"/>
        <v>1040</v>
      </c>
      <c r="I74">
        <f t="shared" si="0"/>
        <v>388</v>
      </c>
    </row>
    <row r="75" spans="1:9" x14ac:dyDescent="0.25">
      <c r="A75">
        <v>2007</v>
      </c>
      <c r="B75">
        <v>2</v>
      </c>
      <c r="C75" t="s">
        <v>36</v>
      </c>
      <c r="D75">
        <v>2</v>
      </c>
      <c r="E75" t="s">
        <v>52</v>
      </c>
      <c r="H75">
        <f t="shared" si="1"/>
        <v>1060</v>
      </c>
      <c r="I75">
        <f t="shared" si="0"/>
        <v>387</v>
      </c>
    </row>
    <row r="76" spans="1:9" x14ac:dyDescent="0.25">
      <c r="A76">
        <v>2007</v>
      </c>
      <c r="B76">
        <v>2</v>
      </c>
      <c r="C76" t="s">
        <v>39</v>
      </c>
      <c r="D76">
        <v>2</v>
      </c>
      <c r="E76" t="s">
        <v>52</v>
      </c>
      <c r="H76">
        <f t="shared" si="1"/>
        <v>1080</v>
      </c>
      <c r="I76">
        <f t="shared" si="0"/>
        <v>387</v>
      </c>
    </row>
    <row r="77" spans="1:9" x14ac:dyDescent="0.25">
      <c r="A77">
        <v>2007</v>
      </c>
      <c r="B77">
        <v>2</v>
      </c>
      <c r="C77" t="s">
        <v>40</v>
      </c>
      <c r="D77">
        <v>1</v>
      </c>
      <c r="E77" t="s">
        <v>52</v>
      </c>
      <c r="H77">
        <f t="shared" si="1"/>
        <v>1100</v>
      </c>
      <c r="I77">
        <f t="shared" si="0"/>
        <v>387</v>
      </c>
    </row>
    <row r="78" spans="1:9" x14ac:dyDescent="0.25">
      <c r="A78">
        <v>2007</v>
      </c>
      <c r="B78">
        <v>3</v>
      </c>
      <c r="C78" t="s">
        <v>0</v>
      </c>
      <c r="D78">
        <v>1833</v>
      </c>
      <c r="E78" t="s">
        <v>52</v>
      </c>
      <c r="H78">
        <f t="shared" si="1"/>
        <v>1120</v>
      </c>
      <c r="I78">
        <f t="shared" si="0"/>
        <v>386</v>
      </c>
    </row>
    <row r="79" spans="1:9" x14ac:dyDescent="0.25">
      <c r="A79">
        <v>2007</v>
      </c>
      <c r="B79">
        <v>3</v>
      </c>
      <c r="C79" t="s">
        <v>1</v>
      </c>
      <c r="D79">
        <v>1428</v>
      </c>
      <c r="E79" t="s">
        <v>52</v>
      </c>
      <c r="H79">
        <f t="shared" si="1"/>
        <v>1140</v>
      </c>
      <c r="I79">
        <f t="shared" si="0"/>
        <v>385</v>
      </c>
    </row>
    <row r="80" spans="1:9" x14ac:dyDescent="0.25">
      <c r="A80">
        <v>2007</v>
      </c>
      <c r="B80">
        <v>3</v>
      </c>
      <c r="C80" t="s">
        <v>2</v>
      </c>
      <c r="D80">
        <v>867</v>
      </c>
      <c r="E80" t="s">
        <v>52</v>
      </c>
      <c r="H80">
        <f t="shared" si="1"/>
        <v>1160</v>
      </c>
      <c r="I80">
        <f t="shared" si="0"/>
        <v>384</v>
      </c>
    </row>
    <row r="81" spans="1:9" x14ac:dyDescent="0.25">
      <c r="A81">
        <v>2007</v>
      </c>
      <c r="B81">
        <v>3</v>
      </c>
      <c r="C81" t="s">
        <v>3</v>
      </c>
      <c r="D81">
        <v>766</v>
      </c>
      <c r="E81" t="s">
        <v>52</v>
      </c>
      <c r="H81">
        <f t="shared" si="1"/>
        <v>1180</v>
      </c>
      <c r="I81">
        <f t="shared" si="0"/>
        <v>383</v>
      </c>
    </row>
    <row r="82" spans="1:9" x14ac:dyDescent="0.25">
      <c r="A82">
        <v>2007</v>
      </c>
      <c r="B82">
        <v>3</v>
      </c>
      <c r="C82" t="s">
        <v>7</v>
      </c>
      <c r="D82">
        <v>682</v>
      </c>
      <c r="E82" t="s">
        <v>52</v>
      </c>
      <c r="H82">
        <f t="shared" si="1"/>
        <v>1200</v>
      </c>
      <c r="I82">
        <f t="shared" si="0"/>
        <v>382</v>
      </c>
    </row>
    <row r="83" spans="1:9" x14ac:dyDescent="0.25">
      <c r="A83">
        <v>2007</v>
      </c>
      <c r="B83">
        <v>3</v>
      </c>
      <c r="C83" t="s">
        <v>4</v>
      </c>
      <c r="D83">
        <v>656</v>
      </c>
      <c r="E83" t="s">
        <v>52</v>
      </c>
      <c r="H83">
        <f t="shared" si="1"/>
        <v>1220</v>
      </c>
      <c r="I83">
        <f t="shared" si="0"/>
        <v>381</v>
      </c>
    </row>
    <row r="84" spans="1:9" x14ac:dyDescent="0.25">
      <c r="A84">
        <v>2007</v>
      </c>
      <c r="B84">
        <v>3</v>
      </c>
      <c r="C84" t="s">
        <v>6</v>
      </c>
      <c r="D84">
        <v>578</v>
      </c>
      <c r="E84" t="s">
        <v>52</v>
      </c>
      <c r="H84">
        <f t="shared" si="1"/>
        <v>1240</v>
      </c>
      <c r="I84">
        <f t="shared" si="0"/>
        <v>380</v>
      </c>
    </row>
    <row r="85" spans="1:9" x14ac:dyDescent="0.25">
      <c r="A85">
        <v>2007</v>
      </c>
      <c r="B85">
        <v>3</v>
      </c>
      <c r="C85" t="s">
        <v>16</v>
      </c>
      <c r="D85">
        <v>512</v>
      </c>
      <c r="E85" t="s">
        <v>52</v>
      </c>
      <c r="H85">
        <f t="shared" si="1"/>
        <v>1260</v>
      </c>
      <c r="I85">
        <f t="shared" si="0"/>
        <v>380</v>
      </c>
    </row>
    <row r="86" spans="1:9" x14ac:dyDescent="0.25">
      <c r="A86">
        <v>2007</v>
      </c>
      <c r="B86">
        <v>3</v>
      </c>
      <c r="C86" t="s">
        <v>5</v>
      </c>
      <c r="D86">
        <v>491</v>
      </c>
      <c r="E86" t="s">
        <v>52</v>
      </c>
      <c r="H86">
        <f t="shared" si="1"/>
        <v>1280</v>
      </c>
      <c r="I86">
        <f t="shared" si="0"/>
        <v>380</v>
      </c>
    </row>
    <row r="87" spans="1:9" x14ac:dyDescent="0.25">
      <c r="A87">
        <v>2007</v>
      </c>
      <c r="B87">
        <v>3</v>
      </c>
      <c r="C87" t="s">
        <v>8</v>
      </c>
      <c r="D87">
        <v>399</v>
      </c>
      <c r="E87" t="s">
        <v>52</v>
      </c>
      <c r="H87">
        <f t="shared" si="1"/>
        <v>1300</v>
      </c>
      <c r="I87">
        <f t="shared" si="0"/>
        <v>380</v>
      </c>
    </row>
    <row r="88" spans="1:9" x14ac:dyDescent="0.25">
      <c r="A88">
        <v>2007</v>
      </c>
      <c r="B88">
        <v>3</v>
      </c>
      <c r="C88" t="s">
        <v>9</v>
      </c>
      <c r="D88">
        <v>387</v>
      </c>
      <c r="E88" t="s">
        <v>52</v>
      </c>
      <c r="H88">
        <f t="shared" si="1"/>
        <v>1320</v>
      </c>
      <c r="I88">
        <f t="shared" ref="I88:I151" si="2">FREQUENCY(D67:D526,H88:H232)</f>
        <v>380</v>
      </c>
    </row>
    <row r="89" spans="1:9" x14ac:dyDescent="0.25">
      <c r="A89">
        <v>2007</v>
      </c>
      <c r="B89">
        <v>3</v>
      </c>
      <c r="C89" t="s">
        <v>10</v>
      </c>
      <c r="D89">
        <v>365</v>
      </c>
      <c r="E89" t="s">
        <v>52</v>
      </c>
      <c r="H89">
        <f t="shared" si="1"/>
        <v>1340</v>
      </c>
      <c r="I89">
        <f t="shared" si="2"/>
        <v>379</v>
      </c>
    </row>
    <row r="90" spans="1:9" x14ac:dyDescent="0.25">
      <c r="A90">
        <v>2007</v>
      </c>
      <c r="B90">
        <v>3</v>
      </c>
      <c r="C90" t="s">
        <v>12</v>
      </c>
      <c r="D90">
        <v>333</v>
      </c>
      <c r="E90" t="s">
        <v>52</v>
      </c>
      <c r="H90">
        <f t="shared" ref="H90:H150" si="3">H89+20</f>
        <v>1360</v>
      </c>
      <c r="I90">
        <f t="shared" si="2"/>
        <v>378</v>
      </c>
    </row>
    <row r="91" spans="1:9" x14ac:dyDescent="0.25">
      <c r="A91">
        <v>2007</v>
      </c>
      <c r="B91">
        <v>3</v>
      </c>
      <c r="C91" t="s">
        <v>17</v>
      </c>
      <c r="D91">
        <v>327</v>
      </c>
      <c r="E91" t="s">
        <v>52</v>
      </c>
      <c r="H91">
        <f t="shared" si="3"/>
        <v>1380</v>
      </c>
      <c r="I91">
        <f t="shared" si="2"/>
        <v>378</v>
      </c>
    </row>
    <row r="92" spans="1:9" x14ac:dyDescent="0.25">
      <c r="A92">
        <v>2007</v>
      </c>
      <c r="B92">
        <v>3</v>
      </c>
      <c r="C92" t="s">
        <v>13</v>
      </c>
      <c r="D92">
        <v>319</v>
      </c>
      <c r="E92" t="s">
        <v>52</v>
      </c>
      <c r="H92">
        <f t="shared" si="3"/>
        <v>1400</v>
      </c>
      <c r="I92">
        <f t="shared" si="2"/>
        <v>377</v>
      </c>
    </row>
    <row r="93" spans="1:9" x14ac:dyDescent="0.25">
      <c r="A93">
        <v>2007</v>
      </c>
      <c r="B93">
        <v>3</v>
      </c>
      <c r="C93" t="s">
        <v>14</v>
      </c>
      <c r="D93">
        <v>243</v>
      </c>
      <c r="E93" t="s">
        <v>52</v>
      </c>
      <c r="H93">
        <f t="shared" si="3"/>
        <v>1420</v>
      </c>
      <c r="I93">
        <f t="shared" si="2"/>
        <v>376</v>
      </c>
    </row>
    <row r="94" spans="1:9" x14ac:dyDescent="0.25">
      <c r="A94">
        <v>2007</v>
      </c>
      <c r="B94">
        <v>3</v>
      </c>
      <c r="C94" t="s">
        <v>11</v>
      </c>
      <c r="D94">
        <v>239</v>
      </c>
      <c r="E94" t="s">
        <v>52</v>
      </c>
      <c r="H94">
        <f t="shared" si="3"/>
        <v>1440</v>
      </c>
      <c r="I94">
        <f t="shared" si="2"/>
        <v>376</v>
      </c>
    </row>
    <row r="95" spans="1:9" x14ac:dyDescent="0.25">
      <c r="A95">
        <v>2007</v>
      </c>
      <c r="B95">
        <v>3</v>
      </c>
      <c r="C95" t="s">
        <v>18</v>
      </c>
      <c r="D95">
        <v>228</v>
      </c>
      <c r="E95" t="s">
        <v>52</v>
      </c>
      <c r="H95">
        <f t="shared" si="3"/>
        <v>1460</v>
      </c>
      <c r="I95">
        <f t="shared" si="2"/>
        <v>375</v>
      </c>
    </row>
    <row r="96" spans="1:9" x14ac:dyDescent="0.25">
      <c r="A96">
        <v>2007</v>
      </c>
      <c r="B96">
        <v>3</v>
      </c>
      <c r="C96" t="s">
        <v>19</v>
      </c>
      <c r="D96">
        <v>171</v>
      </c>
      <c r="E96" t="s">
        <v>52</v>
      </c>
      <c r="H96">
        <f t="shared" si="3"/>
        <v>1480</v>
      </c>
      <c r="I96">
        <f t="shared" si="2"/>
        <v>375</v>
      </c>
    </row>
    <row r="97" spans="1:9" x14ac:dyDescent="0.25">
      <c r="A97">
        <v>2007</v>
      </c>
      <c r="B97">
        <v>3</v>
      </c>
      <c r="C97" t="s">
        <v>15</v>
      </c>
      <c r="D97">
        <v>131</v>
      </c>
      <c r="E97" t="s">
        <v>52</v>
      </c>
      <c r="H97">
        <f t="shared" si="3"/>
        <v>1500</v>
      </c>
      <c r="I97">
        <f t="shared" si="2"/>
        <v>374</v>
      </c>
    </row>
    <row r="98" spans="1:9" x14ac:dyDescent="0.25">
      <c r="A98">
        <v>2007</v>
      </c>
      <c r="B98">
        <v>3</v>
      </c>
      <c r="C98" t="s">
        <v>24</v>
      </c>
      <c r="D98">
        <v>52</v>
      </c>
      <c r="E98" t="s">
        <v>52</v>
      </c>
      <c r="H98">
        <f t="shared" si="3"/>
        <v>1520</v>
      </c>
      <c r="I98">
        <f t="shared" si="2"/>
        <v>373</v>
      </c>
    </row>
    <row r="99" spans="1:9" x14ac:dyDescent="0.25">
      <c r="A99">
        <v>2007</v>
      </c>
      <c r="B99">
        <v>3</v>
      </c>
      <c r="C99" t="s">
        <v>27</v>
      </c>
      <c r="D99">
        <v>40</v>
      </c>
      <c r="E99" t="s">
        <v>52</v>
      </c>
      <c r="H99">
        <f t="shared" si="3"/>
        <v>1540</v>
      </c>
      <c r="I99">
        <f t="shared" si="2"/>
        <v>373</v>
      </c>
    </row>
    <row r="100" spans="1:9" x14ac:dyDescent="0.25">
      <c r="A100">
        <v>2007</v>
      </c>
      <c r="B100">
        <v>3</v>
      </c>
      <c r="C100" t="s">
        <v>32</v>
      </c>
      <c r="D100">
        <v>33</v>
      </c>
      <c r="E100" t="s">
        <v>52</v>
      </c>
      <c r="H100">
        <f t="shared" si="3"/>
        <v>1560</v>
      </c>
      <c r="I100">
        <f t="shared" si="2"/>
        <v>373</v>
      </c>
    </row>
    <row r="101" spans="1:9" x14ac:dyDescent="0.25">
      <c r="A101">
        <v>2007</v>
      </c>
      <c r="B101">
        <v>3</v>
      </c>
      <c r="C101" t="s">
        <v>21</v>
      </c>
      <c r="D101">
        <v>28</v>
      </c>
      <c r="E101" t="s">
        <v>52</v>
      </c>
      <c r="H101">
        <f t="shared" si="3"/>
        <v>1580</v>
      </c>
      <c r="I101">
        <f t="shared" si="2"/>
        <v>373</v>
      </c>
    </row>
    <row r="102" spans="1:9" x14ac:dyDescent="0.25">
      <c r="A102">
        <v>2007</v>
      </c>
      <c r="B102">
        <v>3</v>
      </c>
      <c r="C102" t="s">
        <v>26</v>
      </c>
      <c r="D102">
        <v>27</v>
      </c>
      <c r="E102" t="s">
        <v>52</v>
      </c>
      <c r="H102">
        <f t="shared" si="3"/>
        <v>1600</v>
      </c>
      <c r="I102">
        <f t="shared" si="2"/>
        <v>372</v>
      </c>
    </row>
    <row r="103" spans="1:9" x14ac:dyDescent="0.25">
      <c r="A103">
        <v>2007</v>
      </c>
      <c r="B103">
        <v>3</v>
      </c>
      <c r="C103" t="s">
        <v>20</v>
      </c>
      <c r="D103">
        <v>25</v>
      </c>
      <c r="E103" t="s">
        <v>52</v>
      </c>
      <c r="H103">
        <f t="shared" si="3"/>
        <v>1620</v>
      </c>
      <c r="I103">
        <f t="shared" si="2"/>
        <v>372</v>
      </c>
    </row>
    <row r="104" spans="1:9" x14ac:dyDescent="0.25">
      <c r="A104">
        <v>2007</v>
      </c>
      <c r="B104">
        <v>3</v>
      </c>
      <c r="C104" t="s">
        <v>25</v>
      </c>
      <c r="D104">
        <v>21</v>
      </c>
      <c r="E104" t="s">
        <v>52</v>
      </c>
      <c r="H104">
        <f t="shared" si="3"/>
        <v>1640</v>
      </c>
      <c r="I104">
        <f t="shared" si="2"/>
        <v>371</v>
      </c>
    </row>
    <row r="105" spans="1:9" x14ac:dyDescent="0.25">
      <c r="A105">
        <v>2007</v>
      </c>
      <c r="B105">
        <v>3</v>
      </c>
      <c r="C105" t="s">
        <v>28</v>
      </c>
      <c r="D105">
        <v>20</v>
      </c>
      <c r="E105" t="s">
        <v>52</v>
      </c>
      <c r="H105">
        <f t="shared" si="3"/>
        <v>1660</v>
      </c>
      <c r="I105">
        <f t="shared" si="2"/>
        <v>371</v>
      </c>
    </row>
    <row r="106" spans="1:9" x14ac:dyDescent="0.25">
      <c r="A106">
        <v>2007</v>
      </c>
      <c r="B106">
        <v>3</v>
      </c>
      <c r="C106" t="s">
        <v>23</v>
      </c>
      <c r="D106">
        <v>18</v>
      </c>
      <c r="E106" t="s">
        <v>52</v>
      </c>
      <c r="H106">
        <f t="shared" si="3"/>
        <v>1680</v>
      </c>
      <c r="I106">
        <f t="shared" si="2"/>
        <v>371</v>
      </c>
    </row>
    <row r="107" spans="1:9" x14ac:dyDescent="0.25">
      <c r="A107">
        <v>2007</v>
      </c>
      <c r="B107">
        <v>3</v>
      </c>
      <c r="C107" t="s">
        <v>39</v>
      </c>
      <c r="D107">
        <v>14</v>
      </c>
      <c r="E107" t="s">
        <v>52</v>
      </c>
      <c r="H107">
        <f t="shared" si="3"/>
        <v>1700</v>
      </c>
      <c r="I107">
        <f t="shared" si="2"/>
        <v>370</v>
      </c>
    </row>
    <row r="108" spans="1:9" x14ac:dyDescent="0.25">
      <c r="A108">
        <v>2007</v>
      </c>
      <c r="B108">
        <v>3</v>
      </c>
      <c r="C108" t="s">
        <v>31</v>
      </c>
      <c r="D108">
        <v>9</v>
      </c>
      <c r="E108" t="s">
        <v>52</v>
      </c>
      <c r="H108">
        <f t="shared" si="3"/>
        <v>1720</v>
      </c>
      <c r="I108">
        <f t="shared" si="2"/>
        <v>369</v>
      </c>
    </row>
    <row r="109" spans="1:9" x14ac:dyDescent="0.25">
      <c r="A109">
        <v>2007</v>
      </c>
      <c r="B109">
        <v>3</v>
      </c>
      <c r="C109" t="s">
        <v>22</v>
      </c>
      <c r="D109">
        <v>7</v>
      </c>
      <c r="E109" t="s">
        <v>52</v>
      </c>
      <c r="H109">
        <f t="shared" si="3"/>
        <v>1740</v>
      </c>
      <c r="I109">
        <f t="shared" si="2"/>
        <v>368</v>
      </c>
    </row>
    <row r="110" spans="1:9" x14ac:dyDescent="0.25">
      <c r="A110">
        <v>2007</v>
      </c>
      <c r="B110">
        <v>3</v>
      </c>
      <c r="C110" t="s">
        <v>30</v>
      </c>
      <c r="D110">
        <v>5</v>
      </c>
      <c r="E110" t="s">
        <v>52</v>
      </c>
      <c r="H110">
        <f t="shared" si="3"/>
        <v>1760</v>
      </c>
      <c r="I110">
        <f t="shared" si="2"/>
        <v>367</v>
      </c>
    </row>
    <row r="111" spans="1:9" x14ac:dyDescent="0.25">
      <c r="A111">
        <v>2007</v>
      </c>
      <c r="B111">
        <v>3</v>
      </c>
      <c r="C111" t="s">
        <v>40</v>
      </c>
      <c r="D111">
        <v>4</v>
      </c>
      <c r="E111" t="s">
        <v>52</v>
      </c>
      <c r="H111">
        <f t="shared" si="3"/>
        <v>1780</v>
      </c>
      <c r="I111">
        <f t="shared" si="2"/>
        <v>367</v>
      </c>
    </row>
    <row r="112" spans="1:9" x14ac:dyDescent="0.25">
      <c r="A112">
        <v>2007</v>
      </c>
      <c r="B112">
        <v>3</v>
      </c>
      <c r="C112" t="s">
        <v>29</v>
      </c>
      <c r="D112">
        <v>3</v>
      </c>
      <c r="E112" t="s">
        <v>52</v>
      </c>
      <c r="H112">
        <f t="shared" si="3"/>
        <v>1800</v>
      </c>
      <c r="I112">
        <f t="shared" si="2"/>
        <v>367</v>
      </c>
    </row>
    <row r="113" spans="1:9" x14ac:dyDescent="0.25">
      <c r="A113">
        <v>2007</v>
      </c>
      <c r="B113">
        <v>3</v>
      </c>
      <c r="C113" t="s">
        <v>33</v>
      </c>
      <c r="D113">
        <v>1</v>
      </c>
      <c r="E113" t="s">
        <v>52</v>
      </c>
      <c r="H113">
        <f t="shared" si="3"/>
        <v>1820</v>
      </c>
      <c r="I113">
        <f t="shared" si="2"/>
        <v>366</v>
      </c>
    </row>
    <row r="114" spans="1:9" x14ac:dyDescent="0.25">
      <c r="A114">
        <v>2007</v>
      </c>
      <c r="B114">
        <v>3</v>
      </c>
      <c r="C114" t="s">
        <v>37</v>
      </c>
      <c r="D114">
        <v>1</v>
      </c>
      <c r="E114" t="s">
        <v>52</v>
      </c>
      <c r="H114">
        <f t="shared" si="3"/>
        <v>1840</v>
      </c>
      <c r="I114">
        <f t="shared" si="2"/>
        <v>365</v>
      </c>
    </row>
    <row r="115" spans="1:9" x14ac:dyDescent="0.25">
      <c r="A115">
        <v>2007</v>
      </c>
      <c r="B115">
        <v>3</v>
      </c>
      <c r="C115" t="s">
        <v>41</v>
      </c>
      <c r="D115">
        <v>1</v>
      </c>
      <c r="E115" t="s">
        <v>52</v>
      </c>
      <c r="H115">
        <f t="shared" si="3"/>
        <v>1860</v>
      </c>
      <c r="I115">
        <f t="shared" si="2"/>
        <v>364</v>
      </c>
    </row>
    <row r="116" spans="1:9" x14ac:dyDescent="0.25">
      <c r="A116">
        <v>2007</v>
      </c>
      <c r="B116">
        <v>4</v>
      </c>
      <c r="C116" t="s">
        <v>0</v>
      </c>
      <c r="D116">
        <v>1300</v>
      </c>
      <c r="E116" t="s">
        <v>52</v>
      </c>
      <c r="H116">
        <f t="shared" si="3"/>
        <v>1880</v>
      </c>
      <c r="I116">
        <f t="shared" si="2"/>
        <v>364</v>
      </c>
    </row>
    <row r="117" spans="1:9" x14ac:dyDescent="0.25">
      <c r="A117">
        <v>2007</v>
      </c>
      <c r="B117">
        <v>4</v>
      </c>
      <c r="C117" t="s">
        <v>1</v>
      </c>
      <c r="D117">
        <v>1257</v>
      </c>
      <c r="E117" t="s">
        <v>52</v>
      </c>
      <c r="H117">
        <f t="shared" si="3"/>
        <v>1900</v>
      </c>
      <c r="I117">
        <f t="shared" si="2"/>
        <v>363</v>
      </c>
    </row>
    <row r="118" spans="1:9" x14ac:dyDescent="0.25">
      <c r="A118">
        <v>2007</v>
      </c>
      <c r="B118">
        <v>4</v>
      </c>
      <c r="C118" t="s">
        <v>4</v>
      </c>
      <c r="D118">
        <v>587</v>
      </c>
      <c r="E118" t="s">
        <v>52</v>
      </c>
      <c r="H118">
        <f t="shared" si="3"/>
        <v>1920</v>
      </c>
      <c r="I118">
        <f t="shared" si="2"/>
        <v>363</v>
      </c>
    </row>
    <row r="119" spans="1:9" x14ac:dyDescent="0.25">
      <c r="A119">
        <v>2007</v>
      </c>
      <c r="B119">
        <v>4</v>
      </c>
      <c r="C119" t="s">
        <v>7</v>
      </c>
      <c r="D119">
        <v>556</v>
      </c>
      <c r="E119" t="s">
        <v>52</v>
      </c>
      <c r="H119">
        <f t="shared" si="3"/>
        <v>1940</v>
      </c>
      <c r="I119">
        <f t="shared" si="2"/>
        <v>363</v>
      </c>
    </row>
    <row r="120" spans="1:9" x14ac:dyDescent="0.25">
      <c r="A120">
        <v>2007</v>
      </c>
      <c r="B120">
        <v>4</v>
      </c>
      <c r="C120" t="s">
        <v>2</v>
      </c>
      <c r="D120">
        <v>547</v>
      </c>
      <c r="E120" t="s">
        <v>52</v>
      </c>
      <c r="H120">
        <f t="shared" si="3"/>
        <v>1960</v>
      </c>
      <c r="I120">
        <f t="shared" si="2"/>
        <v>363</v>
      </c>
    </row>
    <row r="121" spans="1:9" x14ac:dyDescent="0.25">
      <c r="A121">
        <v>2007</v>
      </c>
      <c r="B121">
        <v>4</v>
      </c>
      <c r="C121" t="s">
        <v>6</v>
      </c>
      <c r="D121">
        <v>534</v>
      </c>
      <c r="E121" t="s">
        <v>52</v>
      </c>
      <c r="H121">
        <f t="shared" si="3"/>
        <v>1980</v>
      </c>
      <c r="I121">
        <f t="shared" si="2"/>
        <v>362</v>
      </c>
    </row>
    <row r="122" spans="1:9" x14ac:dyDescent="0.25">
      <c r="A122">
        <v>2007</v>
      </c>
      <c r="B122">
        <v>4</v>
      </c>
      <c r="C122" t="s">
        <v>3</v>
      </c>
      <c r="D122">
        <v>451</v>
      </c>
      <c r="E122" t="s">
        <v>52</v>
      </c>
      <c r="H122">
        <f t="shared" si="3"/>
        <v>2000</v>
      </c>
      <c r="I122">
        <f t="shared" si="2"/>
        <v>361</v>
      </c>
    </row>
    <row r="123" spans="1:9" x14ac:dyDescent="0.25">
      <c r="A123">
        <v>2007</v>
      </c>
      <c r="B123">
        <v>4</v>
      </c>
      <c r="C123" t="s">
        <v>5</v>
      </c>
      <c r="D123">
        <v>438</v>
      </c>
      <c r="E123" t="s">
        <v>52</v>
      </c>
      <c r="H123">
        <f t="shared" si="3"/>
        <v>2020</v>
      </c>
      <c r="I123">
        <f t="shared" si="2"/>
        <v>360</v>
      </c>
    </row>
    <row r="124" spans="1:9" x14ac:dyDescent="0.25">
      <c r="A124">
        <v>2007</v>
      </c>
      <c r="B124">
        <v>4</v>
      </c>
      <c r="C124" t="s">
        <v>9</v>
      </c>
      <c r="D124">
        <v>387</v>
      </c>
      <c r="E124" t="s">
        <v>52</v>
      </c>
      <c r="H124">
        <f t="shared" si="3"/>
        <v>2040</v>
      </c>
      <c r="I124">
        <f t="shared" si="2"/>
        <v>359</v>
      </c>
    </row>
    <row r="125" spans="1:9" x14ac:dyDescent="0.25">
      <c r="A125">
        <v>2007</v>
      </c>
      <c r="B125">
        <v>4</v>
      </c>
      <c r="C125" t="s">
        <v>10</v>
      </c>
      <c r="D125">
        <v>360</v>
      </c>
      <c r="E125" t="s">
        <v>52</v>
      </c>
      <c r="H125">
        <f t="shared" si="3"/>
        <v>2060</v>
      </c>
      <c r="I125">
        <f t="shared" si="2"/>
        <v>358</v>
      </c>
    </row>
    <row r="126" spans="1:9" x14ac:dyDescent="0.25">
      <c r="A126">
        <v>2007</v>
      </c>
      <c r="B126">
        <v>4</v>
      </c>
      <c r="C126" t="s">
        <v>8</v>
      </c>
      <c r="D126">
        <v>351</v>
      </c>
      <c r="E126" t="s">
        <v>52</v>
      </c>
      <c r="H126">
        <f t="shared" si="3"/>
        <v>2080</v>
      </c>
      <c r="I126">
        <f t="shared" si="2"/>
        <v>357</v>
      </c>
    </row>
    <row r="127" spans="1:9" x14ac:dyDescent="0.25">
      <c r="A127">
        <v>2007</v>
      </c>
      <c r="B127">
        <v>4</v>
      </c>
      <c r="C127" t="s">
        <v>12</v>
      </c>
      <c r="D127">
        <v>347</v>
      </c>
      <c r="E127" t="s">
        <v>52</v>
      </c>
      <c r="H127">
        <f t="shared" si="3"/>
        <v>2100</v>
      </c>
      <c r="I127">
        <f t="shared" si="2"/>
        <v>356</v>
      </c>
    </row>
    <row r="128" spans="1:9" x14ac:dyDescent="0.25">
      <c r="A128">
        <v>2007</v>
      </c>
      <c r="B128">
        <v>4</v>
      </c>
      <c r="C128" t="s">
        <v>17</v>
      </c>
      <c r="D128">
        <v>328</v>
      </c>
      <c r="E128" t="s">
        <v>52</v>
      </c>
      <c r="H128">
        <f t="shared" si="3"/>
        <v>2120</v>
      </c>
      <c r="I128">
        <f t="shared" si="2"/>
        <v>355</v>
      </c>
    </row>
    <row r="129" spans="1:9" x14ac:dyDescent="0.25">
      <c r="A129">
        <v>2007</v>
      </c>
      <c r="B129">
        <v>4</v>
      </c>
      <c r="C129" t="s">
        <v>13</v>
      </c>
      <c r="D129">
        <v>249</v>
      </c>
      <c r="E129" t="s">
        <v>52</v>
      </c>
      <c r="H129">
        <f t="shared" si="3"/>
        <v>2140</v>
      </c>
      <c r="I129">
        <f t="shared" si="2"/>
        <v>354</v>
      </c>
    </row>
    <row r="130" spans="1:9" x14ac:dyDescent="0.25">
      <c r="A130">
        <v>2007</v>
      </c>
      <c r="B130">
        <v>4</v>
      </c>
      <c r="C130" t="s">
        <v>14</v>
      </c>
      <c r="D130">
        <v>191</v>
      </c>
      <c r="E130" t="s">
        <v>52</v>
      </c>
      <c r="H130">
        <f t="shared" si="3"/>
        <v>2160</v>
      </c>
      <c r="I130">
        <f t="shared" si="2"/>
        <v>353</v>
      </c>
    </row>
    <row r="131" spans="1:9" x14ac:dyDescent="0.25">
      <c r="A131">
        <v>2007</v>
      </c>
      <c r="B131">
        <v>4</v>
      </c>
      <c r="C131" t="s">
        <v>11</v>
      </c>
      <c r="D131">
        <v>179</v>
      </c>
      <c r="E131" t="s">
        <v>52</v>
      </c>
      <c r="H131">
        <f t="shared" si="3"/>
        <v>2180</v>
      </c>
      <c r="I131">
        <f t="shared" si="2"/>
        <v>352</v>
      </c>
    </row>
    <row r="132" spans="1:9" x14ac:dyDescent="0.25">
      <c r="A132">
        <v>2007</v>
      </c>
      <c r="B132">
        <v>4</v>
      </c>
      <c r="C132" t="s">
        <v>18</v>
      </c>
      <c r="D132">
        <v>142</v>
      </c>
      <c r="E132" t="s">
        <v>52</v>
      </c>
      <c r="H132">
        <f t="shared" si="3"/>
        <v>2200</v>
      </c>
      <c r="I132">
        <f t="shared" si="2"/>
        <v>351</v>
      </c>
    </row>
    <row r="133" spans="1:9" x14ac:dyDescent="0.25">
      <c r="A133">
        <v>2007</v>
      </c>
      <c r="B133">
        <v>4</v>
      </c>
      <c r="C133" t="s">
        <v>16</v>
      </c>
      <c r="D133">
        <v>104</v>
      </c>
      <c r="E133" t="s">
        <v>52</v>
      </c>
      <c r="H133">
        <f t="shared" si="3"/>
        <v>2220</v>
      </c>
      <c r="I133">
        <f t="shared" si="2"/>
        <v>350</v>
      </c>
    </row>
    <row r="134" spans="1:9" x14ac:dyDescent="0.25">
      <c r="A134">
        <v>2007</v>
      </c>
      <c r="B134">
        <v>4</v>
      </c>
      <c r="C134" t="s">
        <v>15</v>
      </c>
      <c r="D134">
        <v>92</v>
      </c>
      <c r="E134" t="s">
        <v>52</v>
      </c>
      <c r="H134">
        <f t="shared" si="3"/>
        <v>2240</v>
      </c>
      <c r="I134">
        <f t="shared" si="2"/>
        <v>349</v>
      </c>
    </row>
    <row r="135" spans="1:9" x14ac:dyDescent="0.25">
      <c r="A135">
        <v>2007</v>
      </c>
      <c r="B135">
        <v>4</v>
      </c>
      <c r="C135" t="s">
        <v>19</v>
      </c>
      <c r="D135">
        <v>92</v>
      </c>
      <c r="E135" t="s">
        <v>52</v>
      </c>
      <c r="H135">
        <f t="shared" si="3"/>
        <v>2260</v>
      </c>
      <c r="I135">
        <f t="shared" si="2"/>
        <v>348</v>
      </c>
    </row>
    <row r="136" spans="1:9" x14ac:dyDescent="0.25">
      <c r="A136">
        <v>2007</v>
      </c>
      <c r="B136">
        <v>4</v>
      </c>
      <c r="C136" t="s">
        <v>24</v>
      </c>
      <c r="D136">
        <v>79</v>
      </c>
      <c r="E136" t="s">
        <v>52</v>
      </c>
      <c r="H136">
        <f t="shared" si="3"/>
        <v>2280</v>
      </c>
      <c r="I136">
        <f t="shared" si="2"/>
        <v>347</v>
      </c>
    </row>
    <row r="137" spans="1:9" x14ac:dyDescent="0.25">
      <c r="A137">
        <v>2007</v>
      </c>
      <c r="B137">
        <v>4</v>
      </c>
      <c r="C137" t="s">
        <v>22</v>
      </c>
      <c r="D137">
        <v>77</v>
      </c>
      <c r="E137" t="s">
        <v>52</v>
      </c>
      <c r="H137">
        <f t="shared" si="3"/>
        <v>2300</v>
      </c>
      <c r="I137">
        <f t="shared" si="2"/>
        <v>346</v>
      </c>
    </row>
    <row r="138" spans="1:9" x14ac:dyDescent="0.25">
      <c r="A138">
        <v>2007</v>
      </c>
      <c r="B138">
        <v>4</v>
      </c>
      <c r="C138" t="s">
        <v>27</v>
      </c>
      <c r="D138">
        <v>42</v>
      </c>
      <c r="E138" t="s">
        <v>52</v>
      </c>
      <c r="H138">
        <f t="shared" si="3"/>
        <v>2320</v>
      </c>
      <c r="I138">
        <f t="shared" si="2"/>
        <v>345</v>
      </c>
    </row>
    <row r="139" spans="1:9" x14ac:dyDescent="0.25">
      <c r="A139">
        <v>2007</v>
      </c>
      <c r="B139">
        <v>4</v>
      </c>
      <c r="C139" t="s">
        <v>21</v>
      </c>
      <c r="D139">
        <v>31</v>
      </c>
      <c r="E139" t="s">
        <v>52</v>
      </c>
      <c r="H139">
        <f t="shared" si="3"/>
        <v>2340</v>
      </c>
      <c r="I139">
        <f t="shared" si="2"/>
        <v>344</v>
      </c>
    </row>
    <row r="140" spans="1:9" x14ac:dyDescent="0.25">
      <c r="A140">
        <v>2007</v>
      </c>
      <c r="B140">
        <v>4</v>
      </c>
      <c r="C140" t="s">
        <v>20</v>
      </c>
      <c r="D140">
        <v>25</v>
      </c>
      <c r="E140" t="s">
        <v>52</v>
      </c>
      <c r="H140">
        <f t="shared" si="3"/>
        <v>2360</v>
      </c>
      <c r="I140">
        <f t="shared" si="2"/>
        <v>343</v>
      </c>
    </row>
    <row r="141" spans="1:9" x14ac:dyDescent="0.25">
      <c r="A141">
        <v>2007</v>
      </c>
      <c r="B141">
        <v>4</v>
      </c>
      <c r="C141" t="s">
        <v>25</v>
      </c>
      <c r="D141">
        <v>20</v>
      </c>
      <c r="E141" t="s">
        <v>52</v>
      </c>
      <c r="H141">
        <f t="shared" si="3"/>
        <v>2380</v>
      </c>
      <c r="I141">
        <f t="shared" si="2"/>
        <v>342</v>
      </c>
    </row>
    <row r="142" spans="1:9" x14ac:dyDescent="0.25">
      <c r="A142">
        <v>2007</v>
      </c>
      <c r="B142">
        <v>4</v>
      </c>
      <c r="C142" t="s">
        <v>23</v>
      </c>
      <c r="D142">
        <v>18</v>
      </c>
      <c r="E142" t="s">
        <v>52</v>
      </c>
      <c r="H142">
        <f t="shared" si="3"/>
        <v>2400</v>
      </c>
      <c r="I142">
        <f t="shared" si="2"/>
        <v>341</v>
      </c>
    </row>
    <row r="143" spans="1:9" x14ac:dyDescent="0.25">
      <c r="A143">
        <v>2007</v>
      </c>
      <c r="B143">
        <v>4</v>
      </c>
      <c r="C143" t="s">
        <v>26</v>
      </c>
      <c r="D143">
        <v>17</v>
      </c>
      <c r="E143" t="s">
        <v>52</v>
      </c>
      <c r="H143">
        <f t="shared" si="3"/>
        <v>2420</v>
      </c>
      <c r="I143">
        <f t="shared" si="2"/>
        <v>340</v>
      </c>
    </row>
    <row r="144" spans="1:9" x14ac:dyDescent="0.25">
      <c r="A144">
        <v>2007</v>
      </c>
      <c r="B144">
        <v>4</v>
      </c>
      <c r="C144" t="s">
        <v>29</v>
      </c>
      <c r="D144">
        <v>11</v>
      </c>
      <c r="E144" t="s">
        <v>52</v>
      </c>
      <c r="H144">
        <f t="shared" si="3"/>
        <v>2440</v>
      </c>
      <c r="I144">
        <f t="shared" si="2"/>
        <v>339</v>
      </c>
    </row>
    <row r="145" spans="1:9" x14ac:dyDescent="0.25">
      <c r="A145">
        <v>2007</v>
      </c>
      <c r="B145">
        <v>4</v>
      </c>
      <c r="C145" t="s">
        <v>32</v>
      </c>
      <c r="D145">
        <v>10</v>
      </c>
      <c r="E145" t="s">
        <v>52</v>
      </c>
      <c r="H145">
        <f t="shared" si="3"/>
        <v>2460</v>
      </c>
      <c r="I145">
        <f t="shared" si="2"/>
        <v>338</v>
      </c>
    </row>
    <row r="146" spans="1:9" x14ac:dyDescent="0.25">
      <c r="A146">
        <v>2007</v>
      </c>
      <c r="B146">
        <v>4</v>
      </c>
      <c r="C146" t="s">
        <v>28</v>
      </c>
      <c r="D146">
        <v>7</v>
      </c>
      <c r="E146" t="s">
        <v>52</v>
      </c>
      <c r="H146">
        <f t="shared" si="3"/>
        <v>2480</v>
      </c>
      <c r="I146">
        <f t="shared" si="2"/>
        <v>337</v>
      </c>
    </row>
    <row r="147" spans="1:9" x14ac:dyDescent="0.25">
      <c r="A147">
        <v>2007</v>
      </c>
      <c r="B147">
        <v>4</v>
      </c>
      <c r="C147" t="s">
        <v>39</v>
      </c>
      <c r="D147">
        <v>7</v>
      </c>
      <c r="E147" t="s">
        <v>52</v>
      </c>
      <c r="H147">
        <f t="shared" si="3"/>
        <v>2500</v>
      </c>
      <c r="I147">
        <f t="shared" si="2"/>
        <v>336</v>
      </c>
    </row>
    <row r="148" spans="1:9" x14ac:dyDescent="0.25">
      <c r="A148">
        <v>2007</v>
      </c>
      <c r="B148">
        <v>4</v>
      </c>
      <c r="C148" t="s">
        <v>31</v>
      </c>
      <c r="D148">
        <v>5</v>
      </c>
      <c r="E148" t="s">
        <v>52</v>
      </c>
      <c r="H148">
        <f t="shared" si="3"/>
        <v>2520</v>
      </c>
      <c r="I148">
        <f t="shared" si="2"/>
        <v>335</v>
      </c>
    </row>
    <row r="149" spans="1:9" x14ac:dyDescent="0.25">
      <c r="A149">
        <v>2007</v>
      </c>
      <c r="B149">
        <v>4</v>
      </c>
      <c r="C149" t="s">
        <v>30</v>
      </c>
      <c r="D149">
        <v>5</v>
      </c>
      <c r="E149" t="s">
        <v>52</v>
      </c>
      <c r="H149">
        <f t="shared" si="3"/>
        <v>2540</v>
      </c>
      <c r="I149">
        <f t="shared" si="2"/>
        <v>334</v>
      </c>
    </row>
    <row r="150" spans="1:9" x14ac:dyDescent="0.25">
      <c r="A150">
        <v>2007</v>
      </c>
      <c r="B150">
        <v>4</v>
      </c>
      <c r="C150" t="s">
        <v>42</v>
      </c>
      <c r="D150">
        <v>4</v>
      </c>
      <c r="E150" t="s">
        <v>52</v>
      </c>
      <c r="H150">
        <f t="shared" si="3"/>
        <v>2560</v>
      </c>
      <c r="I150">
        <f t="shared" si="2"/>
        <v>333</v>
      </c>
    </row>
    <row r="151" spans="1:9" x14ac:dyDescent="0.25">
      <c r="A151">
        <v>2007</v>
      </c>
      <c r="B151">
        <v>4</v>
      </c>
      <c r="C151" t="s">
        <v>40</v>
      </c>
      <c r="D151">
        <v>2</v>
      </c>
      <c r="E151" t="s">
        <v>52</v>
      </c>
      <c r="H151">
        <f>H150+20</f>
        <v>2580</v>
      </c>
      <c r="I151">
        <f t="shared" si="2"/>
        <v>332</v>
      </c>
    </row>
    <row r="152" spans="1:9" x14ac:dyDescent="0.25">
      <c r="A152">
        <v>2007</v>
      </c>
      <c r="B152">
        <v>4</v>
      </c>
      <c r="C152" t="s">
        <v>35</v>
      </c>
      <c r="D152">
        <v>1</v>
      </c>
      <c r="E152" t="s">
        <v>52</v>
      </c>
      <c r="H152">
        <f>H151+20</f>
        <v>2600</v>
      </c>
      <c r="I152">
        <f t="shared" ref="I152:I167" si="4">FREQUENCY(D131:D590,H152:H296)</f>
        <v>331</v>
      </c>
    </row>
    <row r="153" spans="1:9" x14ac:dyDescent="0.25">
      <c r="A153">
        <v>2007</v>
      </c>
      <c r="B153">
        <v>4</v>
      </c>
      <c r="C153" t="s">
        <v>34</v>
      </c>
      <c r="D153">
        <v>1</v>
      </c>
      <c r="E153" t="s">
        <v>52</v>
      </c>
      <c r="H153">
        <f t="shared" ref="H153:H159" si="5">H152+20</f>
        <v>2620</v>
      </c>
      <c r="I153">
        <f t="shared" si="4"/>
        <v>330</v>
      </c>
    </row>
    <row r="154" spans="1:9" x14ac:dyDescent="0.25">
      <c r="A154">
        <v>2007</v>
      </c>
      <c r="B154">
        <v>5</v>
      </c>
      <c r="C154" t="s">
        <v>1</v>
      </c>
      <c r="D154">
        <v>1934</v>
      </c>
      <c r="E154" t="s">
        <v>52</v>
      </c>
      <c r="H154">
        <f t="shared" si="5"/>
        <v>2640</v>
      </c>
      <c r="I154">
        <f t="shared" si="4"/>
        <v>329</v>
      </c>
    </row>
    <row r="155" spans="1:9" x14ac:dyDescent="0.25">
      <c r="A155">
        <v>2007</v>
      </c>
      <c r="B155">
        <v>5</v>
      </c>
      <c r="C155" t="s">
        <v>0</v>
      </c>
      <c r="D155">
        <v>1866</v>
      </c>
      <c r="E155" t="s">
        <v>52</v>
      </c>
      <c r="H155">
        <f t="shared" si="5"/>
        <v>2660</v>
      </c>
      <c r="I155">
        <f t="shared" si="4"/>
        <v>328</v>
      </c>
    </row>
    <row r="156" spans="1:9" x14ac:dyDescent="0.25">
      <c r="A156">
        <v>2007</v>
      </c>
      <c r="B156">
        <v>5</v>
      </c>
      <c r="C156" t="s">
        <v>4</v>
      </c>
      <c r="D156">
        <v>805</v>
      </c>
      <c r="E156" t="s">
        <v>52</v>
      </c>
      <c r="H156">
        <f t="shared" si="5"/>
        <v>2680</v>
      </c>
      <c r="I156">
        <f t="shared" si="4"/>
        <v>327</v>
      </c>
    </row>
    <row r="157" spans="1:9" x14ac:dyDescent="0.25">
      <c r="A157">
        <v>2007</v>
      </c>
      <c r="B157">
        <v>5</v>
      </c>
      <c r="C157" t="s">
        <v>6</v>
      </c>
      <c r="D157">
        <v>771</v>
      </c>
      <c r="E157" t="s">
        <v>52</v>
      </c>
      <c r="H157">
        <f t="shared" si="5"/>
        <v>2700</v>
      </c>
      <c r="I157">
        <f t="shared" si="4"/>
        <v>326</v>
      </c>
    </row>
    <row r="158" spans="1:9" x14ac:dyDescent="0.25">
      <c r="A158">
        <v>2007</v>
      </c>
      <c r="B158">
        <v>5</v>
      </c>
      <c r="C158" t="s">
        <v>2</v>
      </c>
      <c r="D158">
        <v>743</v>
      </c>
      <c r="E158" t="s">
        <v>52</v>
      </c>
      <c r="H158">
        <f t="shared" si="5"/>
        <v>2720</v>
      </c>
      <c r="I158">
        <f t="shared" si="4"/>
        <v>325</v>
      </c>
    </row>
    <row r="159" spans="1:9" x14ac:dyDescent="0.25">
      <c r="A159">
        <v>2007</v>
      </c>
      <c r="B159">
        <v>5</v>
      </c>
      <c r="C159" t="s">
        <v>3</v>
      </c>
      <c r="D159">
        <v>648</v>
      </c>
      <c r="E159" t="s">
        <v>52</v>
      </c>
      <c r="H159">
        <f t="shared" si="5"/>
        <v>2740</v>
      </c>
      <c r="I159">
        <f t="shared" si="4"/>
        <v>324</v>
      </c>
    </row>
    <row r="160" spans="1:9" x14ac:dyDescent="0.25">
      <c r="A160">
        <v>2007</v>
      </c>
      <c r="B160">
        <v>5</v>
      </c>
      <c r="C160" t="s">
        <v>7</v>
      </c>
      <c r="D160">
        <v>630</v>
      </c>
      <c r="E160" t="s">
        <v>52</v>
      </c>
      <c r="H160">
        <f>H159+20</f>
        <v>2760</v>
      </c>
      <c r="I160">
        <f t="shared" si="4"/>
        <v>323</v>
      </c>
    </row>
    <row r="161" spans="1:9" x14ac:dyDescent="0.25">
      <c r="A161">
        <v>2007</v>
      </c>
      <c r="B161">
        <v>5</v>
      </c>
      <c r="C161" t="s">
        <v>8</v>
      </c>
      <c r="D161">
        <v>520</v>
      </c>
      <c r="E161" t="s">
        <v>52</v>
      </c>
      <c r="H161">
        <f>H160+20</f>
        <v>2780</v>
      </c>
      <c r="I161">
        <f t="shared" si="4"/>
        <v>322</v>
      </c>
    </row>
    <row r="162" spans="1:9" x14ac:dyDescent="0.25">
      <c r="A162">
        <v>2007</v>
      </c>
      <c r="B162">
        <v>5</v>
      </c>
      <c r="C162" t="s">
        <v>5</v>
      </c>
      <c r="D162">
        <v>517</v>
      </c>
      <c r="E162" t="s">
        <v>52</v>
      </c>
      <c r="H162">
        <f t="shared" ref="H162:H165" si="6">H161+20</f>
        <v>2800</v>
      </c>
      <c r="I162">
        <f t="shared" si="4"/>
        <v>321</v>
      </c>
    </row>
    <row r="163" spans="1:9" x14ac:dyDescent="0.25">
      <c r="A163">
        <v>2007</v>
      </c>
      <c r="B163">
        <v>5</v>
      </c>
      <c r="C163" t="s">
        <v>10</v>
      </c>
      <c r="D163">
        <v>431</v>
      </c>
      <c r="E163" t="s">
        <v>52</v>
      </c>
      <c r="H163">
        <f t="shared" si="6"/>
        <v>2820</v>
      </c>
      <c r="I163">
        <f t="shared" si="4"/>
        <v>320</v>
      </c>
    </row>
    <row r="164" spans="1:9" x14ac:dyDescent="0.25">
      <c r="A164">
        <v>2007</v>
      </c>
      <c r="B164">
        <v>5</v>
      </c>
      <c r="C164" t="s">
        <v>9</v>
      </c>
      <c r="D164">
        <v>422</v>
      </c>
      <c r="E164" t="s">
        <v>52</v>
      </c>
      <c r="H164">
        <f t="shared" si="6"/>
        <v>2840</v>
      </c>
      <c r="I164">
        <f t="shared" si="4"/>
        <v>319</v>
      </c>
    </row>
    <row r="165" spans="1:9" x14ac:dyDescent="0.25">
      <c r="A165">
        <v>2007</v>
      </c>
      <c r="B165">
        <v>5</v>
      </c>
      <c r="C165" t="s">
        <v>12</v>
      </c>
      <c r="D165">
        <v>420</v>
      </c>
      <c r="E165" t="s">
        <v>52</v>
      </c>
      <c r="H165">
        <f t="shared" si="6"/>
        <v>2860</v>
      </c>
      <c r="I165">
        <f t="shared" si="4"/>
        <v>318</v>
      </c>
    </row>
    <row r="166" spans="1:9" x14ac:dyDescent="0.25">
      <c r="A166">
        <v>2007</v>
      </c>
      <c r="B166">
        <v>5</v>
      </c>
      <c r="C166" t="s">
        <v>17</v>
      </c>
      <c r="D166">
        <v>382</v>
      </c>
      <c r="E166" t="s">
        <v>52</v>
      </c>
      <c r="H166">
        <f>H165+20</f>
        <v>2880</v>
      </c>
      <c r="I166">
        <f t="shared" si="4"/>
        <v>317</v>
      </c>
    </row>
    <row r="167" spans="1:9" x14ac:dyDescent="0.25">
      <c r="A167">
        <v>2007</v>
      </c>
      <c r="B167">
        <v>5</v>
      </c>
      <c r="C167" t="s">
        <v>13</v>
      </c>
      <c r="D167">
        <v>325</v>
      </c>
      <c r="E167" t="s">
        <v>52</v>
      </c>
      <c r="H167">
        <f>H166+20</f>
        <v>2900</v>
      </c>
      <c r="I167">
        <f t="shared" si="4"/>
        <v>316</v>
      </c>
    </row>
    <row r="168" spans="1:9" x14ac:dyDescent="0.25">
      <c r="A168">
        <v>2007</v>
      </c>
      <c r="B168">
        <v>5</v>
      </c>
      <c r="C168" t="s">
        <v>14</v>
      </c>
      <c r="D168">
        <v>241</v>
      </c>
      <c r="E168" t="s">
        <v>52</v>
      </c>
    </row>
    <row r="169" spans="1:9" x14ac:dyDescent="0.25">
      <c r="A169">
        <v>2007</v>
      </c>
      <c r="B169">
        <v>5</v>
      </c>
      <c r="C169" t="s">
        <v>11</v>
      </c>
      <c r="D169">
        <v>223</v>
      </c>
      <c r="E169" t="s">
        <v>52</v>
      </c>
    </row>
    <row r="170" spans="1:9" x14ac:dyDescent="0.25">
      <c r="A170">
        <v>2007</v>
      </c>
      <c r="B170">
        <v>5</v>
      </c>
      <c r="C170" t="s">
        <v>16</v>
      </c>
      <c r="D170">
        <v>222</v>
      </c>
      <c r="E170" t="s">
        <v>52</v>
      </c>
    </row>
    <row r="171" spans="1:9" x14ac:dyDescent="0.25">
      <c r="A171">
        <v>2007</v>
      </c>
      <c r="B171">
        <v>5</v>
      </c>
      <c r="C171" t="s">
        <v>19</v>
      </c>
      <c r="D171">
        <v>169</v>
      </c>
      <c r="E171" t="s">
        <v>52</v>
      </c>
    </row>
    <row r="172" spans="1:9" x14ac:dyDescent="0.25">
      <c r="A172">
        <v>2007</v>
      </c>
      <c r="B172">
        <v>5</v>
      </c>
      <c r="C172" t="s">
        <v>18</v>
      </c>
      <c r="D172">
        <v>155</v>
      </c>
      <c r="E172" t="s">
        <v>52</v>
      </c>
    </row>
    <row r="173" spans="1:9" x14ac:dyDescent="0.25">
      <c r="A173">
        <v>2007</v>
      </c>
      <c r="B173">
        <v>5</v>
      </c>
      <c r="C173" t="s">
        <v>15</v>
      </c>
      <c r="D173">
        <v>109</v>
      </c>
      <c r="E173" t="s">
        <v>52</v>
      </c>
    </row>
    <row r="174" spans="1:9" x14ac:dyDescent="0.25">
      <c r="A174">
        <v>2007</v>
      </c>
      <c r="B174">
        <v>5</v>
      </c>
      <c r="C174" t="s">
        <v>27</v>
      </c>
      <c r="D174">
        <v>91</v>
      </c>
      <c r="E174" t="s">
        <v>52</v>
      </c>
    </row>
    <row r="175" spans="1:9" x14ac:dyDescent="0.25">
      <c r="A175">
        <v>2007</v>
      </c>
      <c r="B175">
        <v>5</v>
      </c>
      <c r="C175" t="s">
        <v>22</v>
      </c>
      <c r="D175">
        <v>78</v>
      </c>
      <c r="E175" t="s">
        <v>52</v>
      </c>
    </row>
    <row r="176" spans="1:9" x14ac:dyDescent="0.25">
      <c r="A176">
        <v>2007</v>
      </c>
      <c r="B176">
        <v>5</v>
      </c>
      <c r="C176" t="s">
        <v>32</v>
      </c>
      <c r="D176">
        <v>72</v>
      </c>
      <c r="E176" t="s">
        <v>52</v>
      </c>
    </row>
    <row r="177" spans="1:5" x14ac:dyDescent="0.25">
      <c r="A177">
        <v>2007</v>
      </c>
      <c r="B177">
        <v>5</v>
      </c>
      <c r="C177" t="s">
        <v>24</v>
      </c>
      <c r="D177">
        <v>65</v>
      </c>
      <c r="E177" t="s">
        <v>52</v>
      </c>
    </row>
    <row r="178" spans="1:5" x14ac:dyDescent="0.25">
      <c r="A178">
        <v>2007</v>
      </c>
      <c r="B178">
        <v>5</v>
      </c>
      <c r="C178" t="s">
        <v>26</v>
      </c>
      <c r="D178">
        <v>36</v>
      </c>
      <c r="E178" t="s">
        <v>52</v>
      </c>
    </row>
    <row r="179" spans="1:5" x14ac:dyDescent="0.25">
      <c r="A179">
        <v>2007</v>
      </c>
      <c r="B179">
        <v>5</v>
      </c>
      <c r="C179" t="s">
        <v>21</v>
      </c>
      <c r="D179">
        <v>30</v>
      </c>
      <c r="E179" t="s">
        <v>52</v>
      </c>
    </row>
    <row r="180" spans="1:5" x14ac:dyDescent="0.25">
      <c r="A180">
        <v>2007</v>
      </c>
      <c r="B180">
        <v>5</v>
      </c>
      <c r="C180" t="s">
        <v>20</v>
      </c>
      <c r="D180">
        <v>29</v>
      </c>
      <c r="E180" t="s">
        <v>52</v>
      </c>
    </row>
    <row r="181" spans="1:5" x14ac:dyDescent="0.25">
      <c r="A181">
        <v>2007</v>
      </c>
      <c r="B181">
        <v>5</v>
      </c>
      <c r="C181" t="s">
        <v>28</v>
      </c>
      <c r="D181">
        <v>18</v>
      </c>
      <c r="E181" t="s">
        <v>52</v>
      </c>
    </row>
    <row r="182" spans="1:5" x14ac:dyDescent="0.25">
      <c r="A182">
        <v>2007</v>
      </c>
      <c r="B182">
        <v>5</v>
      </c>
      <c r="C182" t="s">
        <v>25</v>
      </c>
      <c r="D182">
        <v>17</v>
      </c>
      <c r="E182" t="s">
        <v>52</v>
      </c>
    </row>
    <row r="183" spans="1:5" x14ac:dyDescent="0.25">
      <c r="A183">
        <v>2007</v>
      </c>
      <c r="B183">
        <v>5</v>
      </c>
      <c r="C183" t="s">
        <v>23</v>
      </c>
      <c r="D183">
        <v>10</v>
      </c>
      <c r="E183" t="s">
        <v>52</v>
      </c>
    </row>
    <row r="184" spans="1:5" x14ac:dyDescent="0.25">
      <c r="A184">
        <v>2007</v>
      </c>
      <c r="B184">
        <v>5</v>
      </c>
      <c r="C184" t="s">
        <v>29</v>
      </c>
      <c r="D184">
        <v>8</v>
      </c>
      <c r="E184" t="s">
        <v>52</v>
      </c>
    </row>
    <row r="185" spans="1:5" x14ac:dyDescent="0.25">
      <c r="A185">
        <v>2007</v>
      </c>
      <c r="B185">
        <v>5</v>
      </c>
      <c r="C185" t="s">
        <v>31</v>
      </c>
      <c r="D185">
        <v>5</v>
      </c>
      <c r="E185" t="s">
        <v>52</v>
      </c>
    </row>
    <row r="186" spans="1:5" x14ac:dyDescent="0.25">
      <c r="A186">
        <v>2007</v>
      </c>
      <c r="B186">
        <v>5</v>
      </c>
      <c r="C186" t="s">
        <v>39</v>
      </c>
      <c r="D186">
        <v>4</v>
      </c>
      <c r="E186" t="s">
        <v>52</v>
      </c>
    </row>
    <row r="187" spans="1:5" x14ac:dyDescent="0.25">
      <c r="A187">
        <v>2007</v>
      </c>
      <c r="B187">
        <v>5</v>
      </c>
      <c r="C187" t="s">
        <v>41</v>
      </c>
      <c r="D187">
        <v>4</v>
      </c>
      <c r="E187" t="s">
        <v>52</v>
      </c>
    </row>
    <row r="188" spans="1:5" x14ac:dyDescent="0.25">
      <c r="A188">
        <v>2007</v>
      </c>
      <c r="B188">
        <v>5</v>
      </c>
      <c r="C188" t="s">
        <v>36</v>
      </c>
      <c r="D188">
        <v>3</v>
      </c>
      <c r="E188" t="s">
        <v>52</v>
      </c>
    </row>
    <row r="189" spans="1:5" x14ac:dyDescent="0.25">
      <c r="A189">
        <v>2007</v>
      </c>
      <c r="B189">
        <v>5</v>
      </c>
      <c r="C189" t="s">
        <v>35</v>
      </c>
      <c r="D189">
        <v>2</v>
      </c>
      <c r="E189" t="s">
        <v>52</v>
      </c>
    </row>
    <row r="190" spans="1:5" x14ac:dyDescent="0.25">
      <c r="A190">
        <v>2007</v>
      </c>
      <c r="B190">
        <v>5</v>
      </c>
      <c r="C190" t="s">
        <v>42</v>
      </c>
      <c r="D190">
        <v>2</v>
      </c>
      <c r="E190" t="s">
        <v>52</v>
      </c>
    </row>
    <row r="191" spans="1:5" x14ac:dyDescent="0.25">
      <c r="A191">
        <v>2007</v>
      </c>
      <c r="B191">
        <v>6</v>
      </c>
      <c r="C191" t="s">
        <v>0</v>
      </c>
      <c r="D191">
        <v>1620</v>
      </c>
      <c r="E191" t="s">
        <v>52</v>
      </c>
    </row>
    <row r="192" spans="1:5" x14ac:dyDescent="0.25">
      <c r="A192">
        <v>2007</v>
      </c>
      <c r="B192">
        <v>6</v>
      </c>
      <c r="C192" t="s">
        <v>1</v>
      </c>
      <c r="D192">
        <v>1531</v>
      </c>
      <c r="E192" t="s">
        <v>52</v>
      </c>
    </row>
    <row r="193" spans="1:5" x14ac:dyDescent="0.25">
      <c r="A193">
        <v>2007</v>
      </c>
      <c r="B193">
        <v>6</v>
      </c>
      <c r="C193" t="s">
        <v>3</v>
      </c>
      <c r="D193">
        <v>772</v>
      </c>
      <c r="E193" t="s">
        <v>52</v>
      </c>
    </row>
    <row r="194" spans="1:5" x14ac:dyDescent="0.25">
      <c r="A194">
        <v>2007</v>
      </c>
      <c r="B194">
        <v>6</v>
      </c>
      <c r="C194" t="s">
        <v>6</v>
      </c>
      <c r="D194">
        <v>683</v>
      </c>
      <c r="E194" t="s">
        <v>52</v>
      </c>
    </row>
    <row r="195" spans="1:5" x14ac:dyDescent="0.25">
      <c r="A195">
        <v>2007</v>
      </c>
      <c r="B195">
        <v>6</v>
      </c>
      <c r="C195" t="s">
        <v>4</v>
      </c>
      <c r="D195">
        <v>662</v>
      </c>
      <c r="E195" t="s">
        <v>52</v>
      </c>
    </row>
    <row r="196" spans="1:5" x14ac:dyDescent="0.25">
      <c r="A196">
        <v>2007</v>
      </c>
      <c r="B196">
        <v>6</v>
      </c>
      <c r="C196" t="s">
        <v>8</v>
      </c>
      <c r="D196">
        <v>624</v>
      </c>
      <c r="E196" t="s">
        <v>52</v>
      </c>
    </row>
    <row r="197" spans="1:5" x14ac:dyDescent="0.25">
      <c r="A197">
        <v>2007</v>
      </c>
      <c r="B197">
        <v>6</v>
      </c>
      <c r="C197" t="s">
        <v>2</v>
      </c>
      <c r="D197">
        <v>569</v>
      </c>
      <c r="E197" t="s">
        <v>52</v>
      </c>
    </row>
    <row r="198" spans="1:5" x14ac:dyDescent="0.25">
      <c r="A198">
        <v>2007</v>
      </c>
      <c r="B198">
        <v>6</v>
      </c>
      <c r="C198" t="s">
        <v>5</v>
      </c>
      <c r="D198">
        <v>512</v>
      </c>
      <c r="E198" t="s">
        <v>52</v>
      </c>
    </row>
    <row r="199" spans="1:5" x14ac:dyDescent="0.25">
      <c r="A199">
        <v>2007</v>
      </c>
      <c r="B199">
        <v>6</v>
      </c>
      <c r="C199" t="s">
        <v>7</v>
      </c>
      <c r="D199">
        <v>498</v>
      </c>
      <c r="E199" t="s">
        <v>52</v>
      </c>
    </row>
    <row r="200" spans="1:5" x14ac:dyDescent="0.25">
      <c r="A200">
        <v>2007</v>
      </c>
      <c r="B200">
        <v>6</v>
      </c>
      <c r="C200" t="s">
        <v>10</v>
      </c>
      <c r="D200">
        <v>477</v>
      </c>
      <c r="E200" t="s">
        <v>52</v>
      </c>
    </row>
    <row r="201" spans="1:5" x14ac:dyDescent="0.25">
      <c r="A201">
        <v>2007</v>
      </c>
      <c r="B201">
        <v>6</v>
      </c>
      <c r="C201" t="s">
        <v>9</v>
      </c>
      <c r="D201">
        <v>421</v>
      </c>
      <c r="E201" t="s">
        <v>52</v>
      </c>
    </row>
    <row r="202" spans="1:5" x14ac:dyDescent="0.25">
      <c r="A202">
        <v>2007</v>
      </c>
      <c r="B202">
        <v>6</v>
      </c>
      <c r="C202" t="s">
        <v>16</v>
      </c>
      <c r="D202">
        <v>414</v>
      </c>
      <c r="E202" t="s">
        <v>52</v>
      </c>
    </row>
    <row r="203" spans="1:5" x14ac:dyDescent="0.25">
      <c r="A203">
        <v>2007</v>
      </c>
      <c r="B203">
        <v>6</v>
      </c>
      <c r="C203" t="s">
        <v>17</v>
      </c>
      <c r="D203">
        <v>364</v>
      </c>
      <c r="E203" t="s">
        <v>52</v>
      </c>
    </row>
    <row r="204" spans="1:5" x14ac:dyDescent="0.25">
      <c r="A204">
        <v>2007</v>
      </c>
      <c r="B204">
        <v>6</v>
      </c>
      <c r="C204" t="s">
        <v>13</v>
      </c>
      <c r="D204">
        <v>296</v>
      </c>
      <c r="E204" t="s">
        <v>52</v>
      </c>
    </row>
    <row r="205" spans="1:5" x14ac:dyDescent="0.25">
      <c r="A205">
        <v>2007</v>
      </c>
      <c r="B205">
        <v>6</v>
      </c>
      <c r="C205" t="s">
        <v>11</v>
      </c>
      <c r="D205">
        <v>277</v>
      </c>
      <c r="E205" t="s">
        <v>52</v>
      </c>
    </row>
    <row r="206" spans="1:5" x14ac:dyDescent="0.25">
      <c r="A206">
        <v>2007</v>
      </c>
      <c r="B206">
        <v>6</v>
      </c>
      <c r="C206" t="s">
        <v>12</v>
      </c>
      <c r="D206">
        <v>262</v>
      </c>
      <c r="E206" t="s">
        <v>52</v>
      </c>
    </row>
    <row r="207" spans="1:5" x14ac:dyDescent="0.25">
      <c r="A207">
        <v>2007</v>
      </c>
      <c r="B207">
        <v>6</v>
      </c>
      <c r="C207" t="s">
        <v>18</v>
      </c>
      <c r="D207">
        <v>204</v>
      </c>
      <c r="E207" t="s">
        <v>52</v>
      </c>
    </row>
    <row r="208" spans="1:5" x14ac:dyDescent="0.25">
      <c r="A208">
        <v>2007</v>
      </c>
      <c r="B208">
        <v>6</v>
      </c>
      <c r="C208" t="s">
        <v>14</v>
      </c>
      <c r="D208">
        <v>195</v>
      </c>
      <c r="E208" t="s">
        <v>52</v>
      </c>
    </row>
    <row r="209" spans="1:5" x14ac:dyDescent="0.25">
      <c r="A209">
        <v>2007</v>
      </c>
      <c r="B209">
        <v>6</v>
      </c>
      <c r="C209" t="s">
        <v>19</v>
      </c>
      <c r="D209">
        <v>159</v>
      </c>
      <c r="E209" t="s">
        <v>52</v>
      </c>
    </row>
    <row r="210" spans="1:5" x14ac:dyDescent="0.25">
      <c r="A210">
        <v>2007</v>
      </c>
      <c r="B210">
        <v>6</v>
      </c>
      <c r="C210" t="s">
        <v>15</v>
      </c>
      <c r="D210">
        <v>107</v>
      </c>
      <c r="E210" t="s">
        <v>52</v>
      </c>
    </row>
    <row r="211" spans="1:5" x14ac:dyDescent="0.25">
      <c r="A211">
        <v>2007</v>
      </c>
      <c r="B211">
        <v>6</v>
      </c>
      <c r="C211" t="s">
        <v>24</v>
      </c>
      <c r="D211">
        <v>74</v>
      </c>
      <c r="E211" t="s">
        <v>52</v>
      </c>
    </row>
    <row r="212" spans="1:5" x14ac:dyDescent="0.25">
      <c r="A212">
        <v>2007</v>
      </c>
      <c r="B212">
        <v>6</v>
      </c>
      <c r="C212" t="s">
        <v>32</v>
      </c>
      <c r="D212">
        <v>68</v>
      </c>
      <c r="E212" t="s">
        <v>52</v>
      </c>
    </row>
    <row r="213" spans="1:5" x14ac:dyDescent="0.25">
      <c r="A213">
        <v>2007</v>
      </c>
      <c r="B213">
        <v>6</v>
      </c>
      <c r="C213" t="s">
        <v>22</v>
      </c>
      <c r="D213">
        <v>65</v>
      </c>
      <c r="E213" t="s">
        <v>52</v>
      </c>
    </row>
    <row r="214" spans="1:5" x14ac:dyDescent="0.25">
      <c r="A214">
        <v>2007</v>
      </c>
      <c r="B214">
        <v>6</v>
      </c>
      <c r="C214" t="s">
        <v>27</v>
      </c>
      <c r="D214">
        <v>47</v>
      </c>
      <c r="E214" t="s">
        <v>52</v>
      </c>
    </row>
    <row r="215" spans="1:5" x14ac:dyDescent="0.25">
      <c r="A215">
        <v>2007</v>
      </c>
      <c r="B215">
        <v>6</v>
      </c>
      <c r="C215" t="s">
        <v>21</v>
      </c>
      <c r="D215">
        <v>37</v>
      </c>
      <c r="E215" t="s">
        <v>52</v>
      </c>
    </row>
    <row r="216" spans="1:5" x14ac:dyDescent="0.25">
      <c r="A216">
        <v>2007</v>
      </c>
      <c r="B216">
        <v>6</v>
      </c>
      <c r="C216" t="s">
        <v>26</v>
      </c>
      <c r="D216">
        <v>37</v>
      </c>
      <c r="E216" t="s">
        <v>52</v>
      </c>
    </row>
    <row r="217" spans="1:5" x14ac:dyDescent="0.25">
      <c r="A217">
        <v>2007</v>
      </c>
      <c r="B217">
        <v>6</v>
      </c>
      <c r="C217" t="s">
        <v>20</v>
      </c>
      <c r="D217">
        <v>23</v>
      </c>
      <c r="E217" t="s">
        <v>52</v>
      </c>
    </row>
    <row r="218" spans="1:5" x14ac:dyDescent="0.25">
      <c r="A218">
        <v>2007</v>
      </c>
      <c r="B218">
        <v>6</v>
      </c>
      <c r="C218" t="s">
        <v>25</v>
      </c>
      <c r="D218">
        <v>21</v>
      </c>
      <c r="E218" t="s">
        <v>52</v>
      </c>
    </row>
    <row r="219" spans="1:5" x14ac:dyDescent="0.25">
      <c r="A219">
        <v>2007</v>
      </c>
      <c r="B219">
        <v>6</v>
      </c>
      <c r="C219" t="s">
        <v>23</v>
      </c>
      <c r="D219">
        <v>17</v>
      </c>
      <c r="E219" t="s">
        <v>52</v>
      </c>
    </row>
    <row r="220" spans="1:5" x14ac:dyDescent="0.25">
      <c r="A220">
        <v>2007</v>
      </c>
      <c r="B220">
        <v>6</v>
      </c>
      <c r="C220" t="s">
        <v>28</v>
      </c>
      <c r="D220">
        <v>10</v>
      </c>
      <c r="E220" t="s">
        <v>52</v>
      </c>
    </row>
    <row r="221" spans="1:5" x14ac:dyDescent="0.25">
      <c r="A221">
        <v>2007</v>
      </c>
      <c r="B221">
        <v>6</v>
      </c>
      <c r="C221" t="s">
        <v>31</v>
      </c>
      <c r="D221">
        <v>8</v>
      </c>
      <c r="E221" t="s">
        <v>52</v>
      </c>
    </row>
    <row r="222" spans="1:5" x14ac:dyDescent="0.25">
      <c r="A222">
        <v>2007</v>
      </c>
      <c r="B222">
        <v>6</v>
      </c>
      <c r="C222" t="s">
        <v>35</v>
      </c>
      <c r="D222">
        <v>8</v>
      </c>
      <c r="E222" t="s">
        <v>52</v>
      </c>
    </row>
    <row r="223" spans="1:5" x14ac:dyDescent="0.25">
      <c r="A223">
        <v>2007</v>
      </c>
      <c r="B223">
        <v>6</v>
      </c>
      <c r="C223" t="s">
        <v>29</v>
      </c>
      <c r="D223">
        <v>5</v>
      </c>
      <c r="E223" t="s">
        <v>52</v>
      </c>
    </row>
    <row r="224" spans="1:5" x14ac:dyDescent="0.25">
      <c r="A224">
        <v>2007</v>
      </c>
      <c r="B224">
        <v>6</v>
      </c>
      <c r="C224" t="s">
        <v>39</v>
      </c>
      <c r="D224">
        <v>5</v>
      </c>
      <c r="E224" t="s">
        <v>52</v>
      </c>
    </row>
    <row r="225" spans="1:5" x14ac:dyDescent="0.25">
      <c r="A225">
        <v>2007</v>
      </c>
      <c r="B225">
        <v>6</v>
      </c>
      <c r="C225" t="s">
        <v>36</v>
      </c>
      <c r="D225">
        <v>5</v>
      </c>
      <c r="E225" t="s">
        <v>52</v>
      </c>
    </row>
    <row r="226" spans="1:5" x14ac:dyDescent="0.25">
      <c r="A226">
        <v>2007</v>
      </c>
      <c r="B226">
        <v>6</v>
      </c>
      <c r="C226" t="s">
        <v>41</v>
      </c>
      <c r="D226">
        <v>3</v>
      </c>
      <c r="E226" t="s">
        <v>52</v>
      </c>
    </row>
    <row r="227" spans="1:5" x14ac:dyDescent="0.25">
      <c r="A227">
        <v>2007</v>
      </c>
      <c r="B227">
        <v>6</v>
      </c>
      <c r="C227" t="s">
        <v>40</v>
      </c>
      <c r="D227">
        <v>1</v>
      </c>
      <c r="E227" t="s">
        <v>52</v>
      </c>
    </row>
    <row r="228" spans="1:5" x14ac:dyDescent="0.25">
      <c r="A228">
        <v>2007</v>
      </c>
      <c r="B228">
        <v>6</v>
      </c>
      <c r="C228" t="s">
        <v>38</v>
      </c>
      <c r="D228">
        <v>1</v>
      </c>
      <c r="E228" t="s">
        <v>52</v>
      </c>
    </row>
    <row r="229" spans="1:5" x14ac:dyDescent="0.25">
      <c r="A229">
        <v>2007</v>
      </c>
      <c r="B229">
        <v>6</v>
      </c>
      <c r="C229" t="s">
        <v>43</v>
      </c>
      <c r="D229">
        <v>1</v>
      </c>
      <c r="E229" t="s">
        <v>52</v>
      </c>
    </row>
    <row r="230" spans="1:5" x14ac:dyDescent="0.25">
      <c r="A230">
        <v>2007</v>
      </c>
      <c r="B230">
        <v>7</v>
      </c>
      <c r="C230" t="s">
        <v>0</v>
      </c>
      <c r="D230">
        <v>1901</v>
      </c>
      <c r="E230" t="s">
        <v>52</v>
      </c>
    </row>
    <row r="231" spans="1:5" x14ac:dyDescent="0.25">
      <c r="A231">
        <v>2007</v>
      </c>
      <c r="B231">
        <v>7</v>
      </c>
      <c r="C231" t="s">
        <v>1</v>
      </c>
      <c r="D231">
        <v>1777</v>
      </c>
      <c r="E231" t="s">
        <v>52</v>
      </c>
    </row>
    <row r="232" spans="1:5" x14ac:dyDescent="0.25">
      <c r="A232">
        <v>2007</v>
      </c>
      <c r="B232">
        <v>7</v>
      </c>
      <c r="C232" t="s">
        <v>4</v>
      </c>
      <c r="D232">
        <v>1064</v>
      </c>
      <c r="E232" t="s">
        <v>52</v>
      </c>
    </row>
    <row r="233" spans="1:5" x14ac:dyDescent="0.25">
      <c r="A233">
        <v>2007</v>
      </c>
      <c r="B233">
        <v>7</v>
      </c>
      <c r="C233" t="s">
        <v>3</v>
      </c>
      <c r="D233">
        <v>1006</v>
      </c>
      <c r="E233" t="s">
        <v>52</v>
      </c>
    </row>
    <row r="234" spans="1:5" x14ac:dyDescent="0.25">
      <c r="A234">
        <v>2007</v>
      </c>
      <c r="B234">
        <v>7</v>
      </c>
      <c r="C234" t="s">
        <v>2</v>
      </c>
      <c r="D234">
        <v>749</v>
      </c>
      <c r="E234" t="s">
        <v>52</v>
      </c>
    </row>
    <row r="235" spans="1:5" x14ac:dyDescent="0.25">
      <c r="A235">
        <v>2007</v>
      </c>
      <c r="B235">
        <v>7</v>
      </c>
      <c r="C235" t="s">
        <v>6</v>
      </c>
      <c r="D235">
        <v>685</v>
      </c>
      <c r="E235" t="s">
        <v>52</v>
      </c>
    </row>
    <row r="236" spans="1:5" x14ac:dyDescent="0.25">
      <c r="A236">
        <v>2007</v>
      </c>
      <c r="B236">
        <v>7</v>
      </c>
      <c r="C236" t="s">
        <v>7</v>
      </c>
      <c r="D236">
        <v>562</v>
      </c>
      <c r="E236" t="s">
        <v>52</v>
      </c>
    </row>
    <row r="237" spans="1:5" x14ac:dyDescent="0.25">
      <c r="A237">
        <v>2007</v>
      </c>
      <c r="B237">
        <v>7</v>
      </c>
      <c r="C237" t="s">
        <v>5</v>
      </c>
      <c r="D237">
        <v>489</v>
      </c>
      <c r="E237" t="s">
        <v>52</v>
      </c>
    </row>
    <row r="238" spans="1:5" x14ac:dyDescent="0.25">
      <c r="A238">
        <v>2007</v>
      </c>
      <c r="B238">
        <v>7</v>
      </c>
      <c r="C238" t="s">
        <v>9</v>
      </c>
      <c r="D238">
        <v>469</v>
      </c>
      <c r="E238" t="s">
        <v>52</v>
      </c>
    </row>
    <row r="239" spans="1:5" x14ac:dyDescent="0.25">
      <c r="A239">
        <v>2007</v>
      </c>
      <c r="B239">
        <v>7</v>
      </c>
      <c r="C239" t="s">
        <v>10</v>
      </c>
      <c r="D239">
        <v>403</v>
      </c>
      <c r="E239" t="s">
        <v>52</v>
      </c>
    </row>
    <row r="240" spans="1:5" x14ac:dyDescent="0.25">
      <c r="A240">
        <v>2007</v>
      </c>
      <c r="B240">
        <v>7</v>
      </c>
      <c r="C240" t="s">
        <v>8</v>
      </c>
      <c r="D240">
        <v>401</v>
      </c>
      <c r="E240" t="s">
        <v>52</v>
      </c>
    </row>
    <row r="241" spans="1:5" x14ac:dyDescent="0.25">
      <c r="A241">
        <v>2007</v>
      </c>
      <c r="B241">
        <v>7</v>
      </c>
      <c r="C241" t="s">
        <v>16</v>
      </c>
      <c r="D241">
        <v>381</v>
      </c>
      <c r="E241" t="s">
        <v>52</v>
      </c>
    </row>
    <row r="242" spans="1:5" x14ac:dyDescent="0.25">
      <c r="A242">
        <v>2007</v>
      </c>
      <c r="B242">
        <v>7</v>
      </c>
      <c r="C242" t="s">
        <v>12</v>
      </c>
      <c r="D242">
        <v>296</v>
      </c>
      <c r="E242" t="s">
        <v>52</v>
      </c>
    </row>
    <row r="243" spans="1:5" x14ac:dyDescent="0.25">
      <c r="A243">
        <v>2007</v>
      </c>
      <c r="B243">
        <v>7</v>
      </c>
      <c r="C243" t="s">
        <v>13</v>
      </c>
      <c r="D243">
        <v>294</v>
      </c>
      <c r="E243" t="s">
        <v>52</v>
      </c>
    </row>
    <row r="244" spans="1:5" x14ac:dyDescent="0.25">
      <c r="A244">
        <v>2007</v>
      </c>
      <c r="B244">
        <v>7</v>
      </c>
      <c r="C244" t="s">
        <v>11</v>
      </c>
      <c r="D244">
        <v>281</v>
      </c>
      <c r="E244" t="s">
        <v>52</v>
      </c>
    </row>
    <row r="245" spans="1:5" x14ac:dyDescent="0.25">
      <c r="A245">
        <v>2007</v>
      </c>
      <c r="B245">
        <v>7</v>
      </c>
      <c r="C245" t="s">
        <v>17</v>
      </c>
      <c r="D245">
        <v>277</v>
      </c>
      <c r="E245" t="s">
        <v>52</v>
      </c>
    </row>
    <row r="246" spans="1:5" x14ac:dyDescent="0.25">
      <c r="A246">
        <v>2007</v>
      </c>
      <c r="B246">
        <v>7</v>
      </c>
      <c r="C246" t="s">
        <v>14</v>
      </c>
      <c r="D246">
        <v>204</v>
      </c>
      <c r="E246" t="s">
        <v>52</v>
      </c>
    </row>
    <row r="247" spans="1:5" x14ac:dyDescent="0.25">
      <c r="A247">
        <v>2007</v>
      </c>
      <c r="B247">
        <v>7</v>
      </c>
      <c r="C247" t="s">
        <v>18</v>
      </c>
      <c r="D247">
        <v>182</v>
      </c>
      <c r="E247" t="s">
        <v>52</v>
      </c>
    </row>
    <row r="248" spans="1:5" x14ac:dyDescent="0.25">
      <c r="A248">
        <v>2007</v>
      </c>
      <c r="B248">
        <v>7</v>
      </c>
      <c r="C248" t="s">
        <v>19</v>
      </c>
      <c r="D248">
        <v>137</v>
      </c>
      <c r="E248" t="s">
        <v>52</v>
      </c>
    </row>
    <row r="249" spans="1:5" x14ac:dyDescent="0.25">
      <c r="A249">
        <v>2007</v>
      </c>
      <c r="B249">
        <v>7</v>
      </c>
      <c r="C249" t="s">
        <v>15</v>
      </c>
      <c r="D249">
        <v>124</v>
      </c>
      <c r="E249" t="s">
        <v>52</v>
      </c>
    </row>
    <row r="250" spans="1:5" x14ac:dyDescent="0.25">
      <c r="A250">
        <v>2007</v>
      </c>
      <c r="B250">
        <v>7</v>
      </c>
      <c r="C250" t="s">
        <v>24</v>
      </c>
      <c r="D250">
        <v>78</v>
      </c>
      <c r="E250" t="s">
        <v>52</v>
      </c>
    </row>
    <row r="251" spans="1:5" x14ac:dyDescent="0.25">
      <c r="A251">
        <v>2007</v>
      </c>
      <c r="B251">
        <v>7</v>
      </c>
      <c r="C251" t="s">
        <v>32</v>
      </c>
      <c r="D251">
        <v>56</v>
      </c>
      <c r="E251" t="s">
        <v>52</v>
      </c>
    </row>
    <row r="252" spans="1:5" x14ac:dyDescent="0.25">
      <c r="A252">
        <v>2007</v>
      </c>
      <c r="B252">
        <v>7</v>
      </c>
      <c r="C252" t="s">
        <v>22</v>
      </c>
      <c r="D252">
        <v>51</v>
      </c>
      <c r="E252" t="s">
        <v>52</v>
      </c>
    </row>
    <row r="253" spans="1:5" x14ac:dyDescent="0.25">
      <c r="A253">
        <v>2007</v>
      </c>
      <c r="B253">
        <v>7</v>
      </c>
      <c r="C253" t="s">
        <v>26</v>
      </c>
      <c r="D253">
        <v>33</v>
      </c>
      <c r="E253" t="s">
        <v>52</v>
      </c>
    </row>
    <row r="254" spans="1:5" x14ac:dyDescent="0.25">
      <c r="A254">
        <v>2007</v>
      </c>
      <c r="B254">
        <v>7</v>
      </c>
      <c r="C254" t="s">
        <v>27</v>
      </c>
      <c r="D254">
        <v>32</v>
      </c>
      <c r="E254" t="s">
        <v>52</v>
      </c>
    </row>
    <row r="255" spans="1:5" x14ac:dyDescent="0.25">
      <c r="A255">
        <v>2007</v>
      </c>
      <c r="B255">
        <v>7</v>
      </c>
      <c r="C255" t="s">
        <v>21</v>
      </c>
      <c r="D255">
        <v>28</v>
      </c>
      <c r="E255" t="s">
        <v>52</v>
      </c>
    </row>
    <row r="256" spans="1:5" x14ac:dyDescent="0.25">
      <c r="A256">
        <v>2007</v>
      </c>
      <c r="B256">
        <v>7</v>
      </c>
      <c r="C256" t="s">
        <v>20</v>
      </c>
      <c r="D256">
        <v>26</v>
      </c>
      <c r="E256" t="s">
        <v>52</v>
      </c>
    </row>
    <row r="257" spans="1:5" x14ac:dyDescent="0.25">
      <c r="A257">
        <v>2007</v>
      </c>
      <c r="B257">
        <v>7</v>
      </c>
      <c r="C257" t="s">
        <v>23</v>
      </c>
      <c r="D257">
        <v>16</v>
      </c>
      <c r="E257" t="s">
        <v>52</v>
      </c>
    </row>
    <row r="258" spans="1:5" x14ac:dyDescent="0.25">
      <c r="A258">
        <v>2007</v>
      </c>
      <c r="B258">
        <v>7</v>
      </c>
      <c r="C258" t="s">
        <v>25</v>
      </c>
      <c r="D258">
        <v>14</v>
      </c>
      <c r="E258" t="s">
        <v>52</v>
      </c>
    </row>
    <row r="259" spans="1:5" x14ac:dyDescent="0.25">
      <c r="A259">
        <v>2007</v>
      </c>
      <c r="B259">
        <v>7</v>
      </c>
      <c r="C259" t="s">
        <v>28</v>
      </c>
      <c r="D259">
        <v>12</v>
      </c>
      <c r="E259" t="s">
        <v>52</v>
      </c>
    </row>
    <row r="260" spans="1:5" x14ac:dyDescent="0.25">
      <c r="A260">
        <v>2007</v>
      </c>
      <c r="B260">
        <v>7</v>
      </c>
      <c r="C260" t="s">
        <v>31</v>
      </c>
      <c r="D260">
        <v>12</v>
      </c>
      <c r="E260" t="s">
        <v>52</v>
      </c>
    </row>
    <row r="261" spans="1:5" x14ac:dyDescent="0.25">
      <c r="A261">
        <v>2007</v>
      </c>
      <c r="B261">
        <v>7</v>
      </c>
      <c r="C261" t="s">
        <v>35</v>
      </c>
      <c r="D261">
        <v>8</v>
      </c>
      <c r="E261" t="s">
        <v>52</v>
      </c>
    </row>
    <row r="262" spans="1:5" x14ac:dyDescent="0.25">
      <c r="A262">
        <v>2007</v>
      </c>
      <c r="B262">
        <v>7</v>
      </c>
      <c r="C262" t="s">
        <v>29</v>
      </c>
      <c r="D262">
        <v>5</v>
      </c>
      <c r="E262" t="s">
        <v>52</v>
      </c>
    </row>
    <row r="263" spans="1:5" x14ac:dyDescent="0.25">
      <c r="A263">
        <v>2007</v>
      </c>
      <c r="B263">
        <v>7</v>
      </c>
      <c r="C263" t="s">
        <v>39</v>
      </c>
      <c r="D263">
        <v>3</v>
      </c>
      <c r="E263" t="s">
        <v>52</v>
      </c>
    </row>
    <row r="264" spans="1:5" x14ac:dyDescent="0.25">
      <c r="A264">
        <v>2007</v>
      </c>
      <c r="B264">
        <v>7</v>
      </c>
      <c r="C264" t="s">
        <v>41</v>
      </c>
      <c r="D264">
        <v>3</v>
      </c>
      <c r="E264" t="s">
        <v>52</v>
      </c>
    </row>
    <row r="265" spans="1:5" x14ac:dyDescent="0.25">
      <c r="A265">
        <v>2007</v>
      </c>
      <c r="B265">
        <v>7</v>
      </c>
      <c r="C265" t="s">
        <v>36</v>
      </c>
      <c r="D265">
        <v>1</v>
      </c>
      <c r="E265" t="s">
        <v>52</v>
      </c>
    </row>
    <row r="266" spans="1:5" x14ac:dyDescent="0.25">
      <c r="A266">
        <v>2007</v>
      </c>
      <c r="B266">
        <v>7</v>
      </c>
      <c r="C266" t="s">
        <v>33</v>
      </c>
      <c r="D266">
        <v>1</v>
      </c>
      <c r="E266" t="s">
        <v>52</v>
      </c>
    </row>
    <row r="267" spans="1:5" x14ac:dyDescent="0.25">
      <c r="A267">
        <v>2007</v>
      </c>
      <c r="B267">
        <v>7</v>
      </c>
      <c r="C267" t="s">
        <v>37</v>
      </c>
      <c r="D267">
        <v>1</v>
      </c>
      <c r="E267" t="s">
        <v>52</v>
      </c>
    </row>
    <row r="268" spans="1:5" x14ac:dyDescent="0.25">
      <c r="A268">
        <v>2007</v>
      </c>
      <c r="B268">
        <v>8</v>
      </c>
      <c r="C268" t="s">
        <v>0</v>
      </c>
      <c r="D268">
        <v>1783</v>
      </c>
      <c r="E268" t="s">
        <v>52</v>
      </c>
    </row>
    <row r="269" spans="1:5" x14ac:dyDescent="0.25">
      <c r="A269">
        <v>2007</v>
      </c>
      <c r="B269">
        <v>8</v>
      </c>
      <c r="C269" t="s">
        <v>1</v>
      </c>
      <c r="D269">
        <v>1665</v>
      </c>
      <c r="E269" t="s">
        <v>52</v>
      </c>
    </row>
    <row r="270" spans="1:5" x14ac:dyDescent="0.25">
      <c r="A270">
        <v>2007</v>
      </c>
      <c r="B270">
        <v>8</v>
      </c>
      <c r="C270" t="s">
        <v>3</v>
      </c>
      <c r="D270">
        <v>816</v>
      </c>
      <c r="E270" t="s">
        <v>52</v>
      </c>
    </row>
    <row r="271" spans="1:5" x14ac:dyDescent="0.25">
      <c r="A271">
        <v>2007</v>
      </c>
      <c r="B271">
        <v>8</v>
      </c>
      <c r="C271" t="s">
        <v>16</v>
      </c>
      <c r="D271">
        <v>681</v>
      </c>
      <c r="E271" t="s">
        <v>52</v>
      </c>
    </row>
    <row r="272" spans="1:5" x14ac:dyDescent="0.25">
      <c r="A272">
        <v>2007</v>
      </c>
      <c r="B272">
        <v>8</v>
      </c>
      <c r="C272" t="s">
        <v>7</v>
      </c>
      <c r="D272">
        <v>590</v>
      </c>
      <c r="E272" t="s">
        <v>52</v>
      </c>
    </row>
    <row r="273" spans="1:5" x14ac:dyDescent="0.25">
      <c r="A273">
        <v>2007</v>
      </c>
      <c r="B273">
        <v>8</v>
      </c>
      <c r="C273" t="s">
        <v>2</v>
      </c>
      <c r="D273">
        <v>531</v>
      </c>
      <c r="E273" t="s">
        <v>52</v>
      </c>
    </row>
    <row r="274" spans="1:5" x14ac:dyDescent="0.25">
      <c r="A274">
        <v>2007</v>
      </c>
      <c r="B274">
        <v>8</v>
      </c>
      <c r="C274" t="s">
        <v>4</v>
      </c>
      <c r="D274">
        <v>498</v>
      </c>
      <c r="E274" t="s">
        <v>52</v>
      </c>
    </row>
    <row r="275" spans="1:5" x14ac:dyDescent="0.25">
      <c r="A275">
        <v>2007</v>
      </c>
      <c r="B275">
        <v>8</v>
      </c>
      <c r="C275" t="s">
        <v>5</v>
      </c>
      <c r="D275">
        <v>476</v>
      </c>
      <c r="E275" t="s">
        <v>52</v>
      </c>
    </row>
    <row r="276" spans="1:5" x14ac:dyDescent="0.25">
      <c r="A276">
        <v>2007</v>
      </c>
      <c r="B276">
        <v>8</v>
      </c>
      <c r="C276" t="s">
        <v>6</v>
      </c>
      <c r="D276">
        <v>472</v>
      </c>
      <c r="E276" t="s">
        <v>52</v>
      </c>
    </row>
    <row r="277" spans="1:5" x14ac:dyDescent="0.25">
      <c r="A277">
        <v>2007</v>
      </c>
      <c r="B277">
        <v>8</v>
      </c>
      <c r="C277" t="s">
        <v>9</v>
      </c>
      <c r="D277">
        <v>435</v>
      </c>
      <c r="E277" t="s">
        <v>52</v>
      </c>
    </row>
    <row r="278" spans="1:5" x14ac:dyDescent="0.25">
      <c r="A278">
        <v>2007</v>
      </c>
      <c r="B278">
        <v>8</v>
      </c>
      <c r="C278" t="s">
        <v>12</v>
      </c>
      <c r="D278">
        <v>392</v>
      </c>
      <c r="E278" t="s">
        <v>52</v>
      </c>
    </row>
    <row r="279" spans="1:5" x14ac:dyDescent="0.25">
      <c r="A279">
        <v>2007</v>
      </c>
      <c r="B279">
        <v>8</v>
      </c>
      <c r="C279" t="s">
        <v>10</v>
      </c>
      <c r="D279">
        <v>348</v>
      </c>
      <c r="E279" t="s">
        <v>52</v>
      </c>
    </row>
    <row r="280" spans="1:5" x14ac:dyDescent="0.25">
      <c r="A280">
        <v>2007</v>
      </c>
      <c r="B280">
        <v>8</v>
      </c>
      <c r="C280" t="s">
        <v>17</v>
      </c>
      <c r="D280">
        <v>348</v>
      </c>
      <c r="E280" t="s">
        <v>52</v>
      </c>
    </row>
    <row r="281" spans="1:5" x14ac:dyDescent="0.25">
      <c r="A281">
        <v>2007</v>
      </c>
      <c r="B281">
        <v>8</v>
      </c>
      <c r="C281" t="s">
        <v>8</v>
      </c>
      <c r="D281">
        <v>296</v>
      </c>
      <c r="E281" t="s">
        <v>52</v>
      </c>
    </row>
    <row r="282" spans="1:5" x14ac:dyDescent="0.25">
      <c r="A282">
        <v>2007</v>
      </c>
      <c r="B282">
        <v>8</v>
      </c>
      <c r="C282" t="s">
        <v>11</v>
      </c>
      <c r="D282">
        <v>288</v>
      </c>
      <c r="E282" t="s">
        <v>52</v>
      </c>
    </row>
    <row r="283" spans="1:5" x14ac:dyDescent="0.25">
      <c r="A283">
        <v>2007</v>
      </c>
      <c r="B283">
        <v>8</v>
      </c>
      <c r="C283" t="s">
        <v>13</v>
      </c>
      <c r="D283">
        <v>237</v>
      </c>
      <c r="E283" t="s">
        <v>52</v>
      </c>
    </row>
    <row r="284" spans="1:5" x14ac:dyDescent="0.25">
      <c r="A284">
        <v>2007</v>
      </c>
      <c r="B284">
        <v>8</v>
      </c>
      <c r="C284" t="s">
        <v>18</v>
      </c>
      <c r="D284">
        <v>196</v>
      </c>
      <c r="E284" t="s">
        <v>52</v>
      </c>
    </row>
    <row r="285" spans="1:5" x14ac:dyDescent="0.25">
      <c r="A285">
        <v>2007</v>
      </c>
      <c r="B285">
        <v>8</v>
      </c>
      <c r="C285" t="s">
        <v>19</v>
      </c>
      <c r="D285">
        <v>122</v>
      </c>
      <c r="E285" t="s">
        <v>52</v>
      </c>
    </row>
    <row r="286" spans="1:5" x14ac:dyDescent="0.25">
      <c r="A286">
        <v>2007</v>
      </c>
      <c r="B286">
        <v>8</v>
      </c>
      <c r="C286" t="s">
        <v>14</v>
      </c>
      <c r="D286">
        <v>103</v>
      </c>
      <c r="E286" t="s">
        <v>52</v>
      </c>
    </row>
    <row r="287" spans="1:5" x14ac:dyDescent="0.25">
      <c r="A287">
        <v>2007</v>
      </c>
      <c r="B287">
        <v>8</v>
      </c>
      <c r="C287" t="s">
        <v>15</v>
      </c>
      <c r="D287">
        <v>100</v>
      </c>
      <c r="E287" t="s">
        <v>52</v>
      </c>
    </row>
    <row r="288" spans="1:5" x14ac:dyDescent="0.25">
      <c r="A288">
        <v>2007</v>
      </c>
      <c r="B288">
        <v>8</v>
      </c>
      <c r="C288" t="s">
        <v>22</v>
      </c>
      <c r="D288">
        <v>92</v>
      </c>
      <c r="E288" t="s">
        <v>52</v>
      </c>
    </row>
    <row r="289" spans="1:5" x14ac:dyDescent="0.25">
      <c r="A289">
        <v>2007</v>
      </c>
      <c r="B289">
        <v>8</v>
      </c>
      <c r="C289" t="s">
        <v>24</v>
      </c>
      <c r="D289">
        <v>67</v>
      </c>
      <c r="E289" t="s">
        <v>52</v>
      </c>
    </row>
    <row r="290" spans="1:5" x14ac:dyDescent="0.25">
      <c r="A290">
        <v>2007</v>
      </c>
      <c r="B290">
        <v>8</v>
      </c>
      <c r="C290" t="s">
        <v>32</v>
      </c>
      <c r="D290">
        <v>51</v>
      </c>
      <c r="E290" t="s">
        <v>52</v>
      </c>
    </row>
    <row r="291" spans="1:5" x14ac:dyDescent="0.25">
      <c r="A291">
        <v>2007</v>
      </c>
      <c r="B291">
        <v>8</v>
      </c>
      <c r="C291" t="s">
        <v>26</v>
      </c>
      <c r="D291">
        <v>40</v>
      </c>
      <c r="E291" t="s">
        <v>52</v>
      </c>
    </row>
    <row r="292" spans="1:5" x14ac:dyDescent="0.25">
      <c r="A292">
        <v>2007</v>
      </c>
      <c r="B292">
        <v>8</v>
      </c>
      <c r="C292" t="s">
        <v>23</v>
      </c>
      <c r="D292">
        <v>30</v>
      </c>
      <c r="E292" t="s">
        <v>52</v>
      </c>
    </row>
    <row r="293" spans="1:5" x14ac:dyDescent="0.25">
      <c r="A293">
        <v>2007</v>
      </c>
      <c r="B293">
        <v>8</v>
      </c>
      <c r="C293" t="s">
        <v>27</v>
      </c>
      <c r="D293">
        <v>28</v>
      </c>
      <c r="E293" t="s">
        <v>52</v>
      </c>
    </row>
    <row r="294" spans="1:5" x14ac:dyDescent="0.25">
      <c r="A294">
        <v>2007</v>
      </c>
      <c r="B294">
        <v>8</v>
      </c>
      <c r="C294" t="s">
        <v>21</v>
      </c>
      <c r="D294">
        <v>24</v>
      </c>
      <c r="E294" t="s">
        <v>52</v>
      </c>
    </row>
    <row r="295" spans="1:5" x14ac:dyDescent="0.25">
      <c r="A295">
        <v>2007</v>
      </c>
      <c r="B295">
        <v>8</v>
      </c>
      <c r="C295" t="s">
        <v>28</v>
      </c>
      <c r="D295">
        <v>23</v>
      </c>
      <c r="E295" t="s">
        <v>52</v>
      </c>
    </row>
    <row r="296" spans="1:5" x14ac:dyDescent="0.25">
      <c r="A296">
        <v>2007</v>
      </c>
      <c r="B296">
        <v>8</v>
      </c>
      <c r="C296" t="s">
        <v>20</v>
      </c>
      <c r="D296">
        <v>13</v>
      </c>
      <c r="E296" t="s">
        <v>52</v>
      </c>
    </row>
    <row r="297" spans="1:5" x14ac:dyDescent="0.25">
      <c r="A297">
        <v>2007</v>
      </c>
      <c r="B297">
        <v>8</v>
      </c>
      <c r="C297" t="s">
        <v>35</v>
      </c>
      <c r="D297">
        <v>13</v>
      </c>
      <c r="E297" t="s">
        <v>52</v>
      </c>
    </row>
    <row r="298" spans="1:5" x14ac:dyDescent="0.25">
      <c r="A298">
        <v>2007</v>
      </c>
      <c r="B298">
        <v>8</v>
      </c>
      <c r="C298" t="s">
        <v>25</v>
      </c>
      <c r="D298">
        <v>12</v>
      </c>
      <c r="E298" t="s">
        <v>52</v>
      </c>
    </row>
    <row r="299" spans="1:5" x14ac:dyDescent="0.25">
      <c r="A299">
        <v>2007</v>
      </c>
      <c r="B299">
        <v>8</v>
      </c>
      <c r="C299" t="s">
        <v>31</v>
      </c>
      <c r="D299">
        <v>5</v>
      </c>
      <c r="E299" t="s">
        <v>52</v>
      </c>
    </row>
    <row r="300" spans="1:5" x14ac:dyDescent="0.25">
      <c r="A300">
        <v>2007</v>
      </c>
      <c r="B300">
        <v>8</v>
      </c>
      <c r="C300" t="s">
        <v>36</v>
      </c>
      <c r="D300">
        <v>3</v>
      </c>
      <c r="E300" t="s">
        <v>52</v>
      </c>
    </row>
    <row r="301" spans="1:5" x14ac:dyDescent="0.25">
      <c r="A301">
        <v>2007</v>
      </c>
      <c r="B301">
        <v>8</v>
      </c>
      <c r="C301" t="s">
        <v>40</v>
      </c>
      <c r="D301">
        <v>3</v>
      </c>
      <c r="E301" t="s">
        <v>52</v>
      </c>
    </row>
    <row r="302" spans="1:5" x14ac:dyDescent="0.25">
      <c r="A302">
        <v>2007</v>
      </c>
      <c r="B302">
        <v>8</v>
      </c>
      <c r="C302" t="s">
        <v>29</v>
      </c>
      <c r="D302">
        <v>1</v>
      </c>
      <c r="E302" t="s">
        <v>52</v>
      </c>
    </row>
    <row r="303" spans="1:5" x14ac:dyDescent="0.25">
      <c r="A303">
        <v>2007</v>
      </c>
      <c r="B303">
        <v>8</v>
      </c>
      <c r="C303" t="s">
        <v>39</v>
      </c>
      <c r="D303">
        <v>1</v>
      </c>
      <c r="E303" t="s">
        <v>52</v>
      </c>
    </row>
    <row r="304" spans="1:5" x14ac:dyDescent="0.25">
      <c r="A304">
        <v>2007</v>
      </c>
      <c r="B304">
        <v>8</v>
      </c>
      <c r="C304" t="s">
        <v>30</v>
      </c>
      <c r="D304">
        <v>1</v>
      </c>
      <c r="E304" t="s">
        <v>52</v>
      </c>
    </row>
    <row r="305" spans="1:5" x14ac:dyDescent="0.25">
      <c r="A305">
        <v>2007</v>
      </c>
      <c r="B305">
        <v>8</v>
      </c>
      <c r="C305" t="s">
        <v>34</v>
      </c>
      <c r="D305">
        <v>1</v>
      </c>
      <c r="E305" t="s">
        <v>52</v>
      </c>
    </row>
    <row r="306" spans="1:5" x14ac:dyDescent="0.25">
      <c r="A306">
        <v>2007</v>
      </c>
      <c r="B306">
        <v>8</v>
      </c>
      <c r="C306" t="s">
        <v>44</v>
      </c>
      <c r="D306">
        <v>1</v>
      </c>
      <c r="E306" t="s">
        <v>52</v>
      </c>
    </row>
    <row r="307" spans="1:5" x14ac:dyDescent="0.25">
      <c r="A307">
        <v>2007</v>
      </c>
      <c r="B307">
        <v>9</v>
      </c>
      <c r="C307" t="s">
        <v>1</v>
      </c>
      <c r="D307">
        <v>1373</v>
      </c>
      <c r="E307" t="s">
        <v>52</v>
      </c>
    </row>
    <row r="308" spans="1:5" x14ac:dyDescent="0.25">
      <c r="A308">
        <v>2007</v>
      </c>
      <c r="B308">
        <v>9</v>
      </c>
      <c r="C308" t="s">
        <v>0</v>
      </c>
      <c r="D308">
        <v>1303</v>
      </c>
      <c r="E308" t="s">
        <v>52</v>
      </c>
    </row>
    <row r="309" spans="1:5" x14ac:dyDescent="0.25">
      <c r="A309">
        <v>2007</v>
      </c>
      <c r="B309">
        <v>9</v>
      </c>
      <c r="C309" t="s">
        <v>3</v>
      </c>
      <c r="D309">
        <v>679</v>
      </c>
      <c r="E309" t="s">
        <v>52</v>
      </c>
    </row>
    <row r="310" spans="1:5" x14ac:dyDescent="0.25">
      <c r="A310">
        <v>2007</v>
      </c>
      <c r="B310">
        <v>9</v>
      </c>
      <c r="C310" t="s">
        <v>4</v>
      </c>
      <c r="D310">
        <v>662</v>
      </c>
      <c r="E310" t="s">
        <v>52</v>
      </c>
    </row>
    <row r="311" spans="1:5" x14ac:dyDescent="0.25">
      <c r="A311">
        <v>2007</v>
      </c>
      <c r="B311">
        <v>9</v>
      </c>
      <c r="C311" t="s">
        <v>16</v>
      </c>
      <c r="D311">
        <v>553</v>
      </c>
      <c r="E311" t="s">
        <v>52</v>
      </c>
    </row>
    <row r="312" spans="1:5" x14ac:dyDescent="0.25">
      <c r="A312">
        <v>2007</v>
      </c>
      <c r="B312">
        <v>9</v>
      </c>
      <c r="C312" t="s">
        <v>17</v>
      </c>
      <c r="D312">
        <v>432</v>
      </c>
      <c r="E312" t="s">
        <v>52</v>
      </c>
    </row>
    <row r="313" spans="1:5" x14ac:dyDescent="0.25">
      <c r="A313">
        <v>2007</v>
      </c>
      <c r="B313">
        <v>9</v>
      </c>
      <c r="C313" t="s">
        <v>2</v>
      </c>
      <c r="D313">
        <v>426</v>
      </c>
      <c r="E313" t="s">
        <v>52</v>
      </c>
    </row>
    <row r="314" spans="1:5" x14ac:dyDescent="0.25">
      <c r="A314">
        <v>2007</v>
      </c>
      <c r="B314">
        <v>9</v>
      </c>
      <c r="C314" t="s">
        <v>6</v>
      </c>
      <c r="D314">
        <v>414</v>
      </c>
      <c r="E314" t="s">
        <v>52</v>
      </c>
    </row>
    <row r="315" spans="1:5" x14ac:dyDescent="0.25">
      <c r="A315">
        <v>2007</v>
      </c>
      <c r="B315">
        <v>9</v>
      </c>
      <c r="C315" t="s">
        <v>7</v>
      </c>
      <c r="D315">
        <v>393</v>
      </c>
      <c r="E315" t="s">
        <v>52</v>
      </c>
    </row>
    <row r="316" spans="1:5" x14ac:dyDescent="0.25">
      <c r="A316">
        <v>2007</v>
      </c>
      <c r="B316">
        <v>9</v>
      </c>
      <c r="C316" t="s">
        <v>8</v>
      </c>
      <c r="D316">
        <v>358</v>
      </c>
      <c r="E316" t="s">
        <v>52</v>
      </c>
    </row>
    <row r="317" spans="1:5" x14ac:dyDescent="0.25">
      <c r="A317">
        <v>2007</v>
      </c>
      <c r="B317">
        <v>9</v>
      </c>
      <c r="C317" t="s">
        <v>5</v>
      </c>
      <c r="D317">
        <v>354</v>
      </c>
      <c r="E317" t="s">
        <v>52</v>
      </c>
    </row>
    <row r="318" spans="1:5" x14ac:dyDescent="0.25">
      <c r="A318">
        <v>2007</v>
      </c>
      <c r="B318">
        <v>9</v>
      </c>
      <c r="C318" t="s">
        <v>12</v>
      </c>
      <c r="D318">
        <v>314</v>
      </c>
      <c r="E318" t="s">
        <v>52</v>
      </c>
    </row>
    <row r="319" spans="1:5" x14ac:dyDescent="0.25">
      <c r="A319">
        <v>2007</v>
      </c>
      <c r="B319">
        <v>9</v>
      </c>
      <c r="C319" t="s">
        <v>9</v>
      </c>
      <c r="D319">
        <v>298</v>
      </c>
      <c r="E319" t="s">
        <v>52</v>
      </c>
    </row>
    <row r="320" spans="1:5" x14ac:dyDescent="0.25">
      <c r="A320">
        <v>2007</v>
      </c>
      <c r="B320">
        <v>9</v>
      </c>
      <c r="C320" t="s">
        <v>10</v>
      </c>
      <c r="D320">
        <v>271</v>
      </c>
      <c r="E320" t="s">
        <v>52</v>
      </c>
    </row>
    <row r="321" spans="1:5" x14ac:dyDescent="0.25">
      <c r="A321">
        <v>2007</v>
      </c>
      <c r="B321">
        <v>9</v>
      </c>
      <c r="C321" t="s">
        <v>13</v>
      </c>
      <c r="D321">
        <v>266</v>
      </c>
      <c r="E321" t="s">
        <v>52</v>
      </c>
    </row>
    <row r="322" spans="1:5" x14ac:dyDescent="0.25">
      <c r="A322">
        <v>2007</v>
      </c>
      <c r="B322">
        <v>9</v>
      </c>
      <c r="C322" t="s">
        <v>18</v>
      </c>
      <c r="D322">
        <v>247</v>
      </c>
      <c r="E322" t="s">
        <v>52</v>
      </c>
    </row>
    <row r="323" spans="1:5" x14ac:dyDescent="0.25">
      <c r="A323">
        <v>2007</v>
      </c>
      <c r="B323">
        <v>9</v>
      </c>
      <c r="C323" t="s">
        <v>14</v>
      </c>
      <c r="D323">
        <v>220</v>
      </c>
      <c r="E323" t="s">
        <v>52</v>
      </c>
    </row>
    <row r="324" spans="1:5" x14ac:dyDescent="0.25">
      <c r="A324">
        <v>2007</v>
      </c>
      <c r="B324">
        <v>9</v>
      </c>
      <c r="C324" t="s">
        <v>11</v>
      </c>
      <c r="D324">
        <v>184</v>
      </c>
      <c r="E324" t="s">
        <v>52</v>
      </c>
    </row>
    <row r="325" spans="1:5" x14ac:dyDescent="0.25">
      <c r="A325">
        <v>2007</v>
      </c>
      <c r="B325">
        <v>9</v>
      </c>
      <c r="C325" t="s">
        <v>19</v>
      </c>
      <c r="D325">
        <v>158</v>
      </c>
      <c r="E325" t="s">
        <v>52</v>
      </c>
    </row>
    <row r="326" spans="1:5" x14ac:dyDescent="0.25">
      <c r="A326">
        <v>2007</v>
      </c>
      <c r="B326">
        <v>9</v>
      </c>
      <c r="C326" t="s">
        <v>22</v>
      </c>
      <c r="D326">
        <v>85</v>
      </c>
      <c r="E326" t="s">
        <v>52</v>
      </c>
    </row>
    <row r="327" spans="1:5" x14ac:dyDescent="0.25">
      <c r="A327">
        <v>2007</v>
      </c>
      <c r="B327">
        <v>9</v>
      </c>
      <c r="C327" t="s">
        <v>15</v>
      </c>
      <c r="D327">
        <v>69</v>
      </c>
      <c r="E327" t="s">
        <v>52</v>
      </c>
    </row>
    <row r="328" spans="1:5" x14ac:dyDescent="0.25">
      <c r="A328">
        <v>2007</v>
      </c>
      <c r="B328">
        <v>9</v>
      </c>
      <c r="C328" t="s">
        <v>24</v>
      </c>
      <c r="D328">
        <v>57</v>
      </c>
      <c r="E328" t="s">
        <v>52</v>
      </c>
    </row>
    <row r="329" spans="1:5" x14ac:dyDescent="0.25">
      <c r="A329">
        <v>2007</v>
      </c>
      <c r="B329">
        <v>9</v>
      </c>
      <c r="C329" t="s">
        <v>32</v>
      </c>
      <c r="D329">
        <v>34</v>
      </c>
      <c r="E329" t="s">
        <v>52</v>
      </c>
    </row>
    <row r="330" spans="1:5" x14ac:dyDescent="0.25">
      <c r="A330">
        <v>2007</v>
      </c>
      <c r="B330">
        <v>9</v>
      </c>
      <c r="C330" t="s">
        <v>27</v>
      </c>
      <c r="D330">
        <v>32</v>
      </c>
      <c r="E330" t="s">
        <v>52</v>
      </c>
    </row>
    <row r="331" spans="1:5" x14ac:dyDescent="0.25">
      <c r="A331">
        <v>2007</v>
      </c>
      <c r="B331">
        <v>9</v>
      </c>
      <c r="C331" t="s">
        <v>28</v>
      </c>
      <c r="D331">
        <v>32</v>
      </c>
      <c r="E331" t="s">
        <v>52</v>
      </c>
    </row>
    <row r="332" spans="1:5" x14ac:dyDescent="0.25">
      <c r="A332">
        <v>2007</v>
      </c>
      <c r="B332">
        <v>9</v>
      </c>
      <c r="C332" t="s">
        <v>21</v>
      </c>
      <c r="D332">
        <v>26</v>
      </c>
      <c r="E332" t="s">
        <v>52</v>
      </c>
    </row>
    <row r="333" spans="1:5" x14ac:dyDescent="0.25">
      <c r="A333">
        <v>2007</v>
      </c>
      <c r="B333">
        <v>9</v>
      </c>
      <c r="C333" t="s">
        <v>26</v>
      </c>
      <c r="D333">
        <v>26</v>
      </c>
      <c r="E333" t="s">
        <v>52</v>
      </c>
    </row>
    <row r="334" spans="1:5" x14ac:dyDescent="0.25">
      <c r="A334">
        <v>2007</v>
      </c>
      <c r="B334">
        <v>9</v>
      </c>
      <c r="C334" t="s">
        <v>23</v>
      </c>
      <c r="D334">
        <v>25</v>
      </c>
      <c r="E334" t="s">
        <v>52</v>
      </c>
    </row>
    <row r="335" spans="1:5" x14ac:dyDescent="0.25">
      <c r="A335">
        <v>2007</v>
      </c>
      <c r="B335">
        <v>9</v>
      </c>
      <c r="C335" t="s">
        <v>25</v>
      </c>
      <c r="D335">
        <v>15</v>
      </c>
      <c r="E335" t="s">
        <v>52</v>
      </c>
    </row>
    <row r="336" spans="1:5" x14ac:dyDescent="0.25">
      <c r="A336">
        <v>2007</v>
      </c>
      <c r="B336">
        <v>9</v>
      </c>
      <c r="C336" t="s">
        <v>20</v>
      </c>
      <c r="D336">
        <v>12</v>
      </c>
      <c r="E336" t="s">
        <v>52</v>
      </c>
    </row>
    <row r="337" spans="1:5" x14ac:dyDescent="0.25">
      <c r="A337">
        <v>2007</v>
      </c>
      <c r="B337">
        <v>9</v>
      </c>
      <c r="C337" t="s">
        <v>31</v>
      </c>
      <c r="D337">
        <v>5</v>
      </c>
      <c r="E337" t="s">
        <v>52</v>
      </c>
    </row>
    <row r="338" spans="1:5" x14ac:dyDescent="0.25">
      <c r="A338">
        <v>2007</v>
      </c>
      <c r="B338">
        <v>9</v>
      </c>
      <c r="C338" t="s">
        <v>29</v>
      </c>
      <c r="D338">
        <v>4</v>
      </c>
      <c r="E338" t="s">
        <v>52</v>
      </c>
    </row>
    <row r="339" spans="1:5" x14ac:dyDescent="0.25">
      <c r="A339">
        <v>2007</v>
      </c>
      <c r="B339">
        <v>9</v>
      </c>
      <c r="C339" t="s">
        <v>39</v>
      </c>
      <c r="D339">
        <v>4</v>
      </c>
      <c r="E339" t="s">
        <v>52</v>
      </c>
    </row>
    <row r="340" spans="1:5" x14ac:dyDescent="0.25">
      <c r="A340">
        <v>2007</v>
      </c>
      <c r="B340">
        <v>9</v>
      </c>
      <c r="C340" t="s">
        <v>35</v>
      </c>
      <c r="D340">
        <v>3</v>
      </c>
      <c r="E340" t="s">
        <v>52</v>
      </c>
    </row>
    <row r="341" spans="1:5" x14ac:dyDescent="0.25">
      <c r="A341">
        <v>2007</v>
      </c>
      <c r="B341">
        <v>9</v>
      </c>
      <c r="C341" t="s">
        <v>36</v>
      </c>
      <c r="D341">
        <v>2</v>
      </c>
      <c r="E341" t="s">
        <v>52</v>
      </c>
    </row>
    <row r="342" spans="1:5" x14ac:dyDescent="0.25">
      <c r="A342">
        <v>2007</v>
      </c>
      <c r="B342">
        <v>9</v>
      </c>
      <c r="C342" t="s">
        <v>33</v>
      </c>
      <c r="D342">
        <v>1</v>
      </c>
      <c r="E342" t="s">
        <v>52</v>
      </c>
    </row>
    <row r="343" spans="1:5" x14ac:dyDescent="0.25">
      <c r="A343">
        <v>2007</v>
      </c>
      <c r="B343">
        <v>9</v>
      </c>
      <c r="C343" t="s">
        <v>42</v>
      </c>
      <c r="D343">
        <v>1</v>
      </c>
      <c r="E343" t="s">
        <v>52</v>
      </c>
    </row>
    <row r="344" spans="1:5" x14ac:dyDescent="0.25">
      <c r="A344">
        <v>2007</v>
      </c>
      <c r="B344">
        <v>9</v>
      </c>
      <c r="C344" t="s">
        <v>44</v>
      </c>
      <c r="D344">
        <v>1</v>
      </c>
      <c r="E344" t="s">
        <v>52</v>
      </c>
    </row>
    <row r="345" spans="1:5" x14ac:dyDescent="0.25">
      <c r="A345">
        <v>2007</v>
      </c>
      <c r="B345">
        <v>9</v>
      </c>
      <c r="C345" t="s">
        <v>45</v>
      </c>
      <c r="D345">
        <v>1</v>
      </c>
      <c r="E345" t="s">
        <v>52</v>
      </c>
    </row>
    <row r="346" spans="1:5" x14ac:dyDescent="0.25">
      <c r="A346">
        <v>2007</v>
      </c>
      <c r="B346">
        <v>10</v>
      </c>
      <c r="C346" t="s">
        <v>1</v>
      </c>
      <c r="D346">
        <v>1941</v>
      </c>
      <c r="E346" t="s">
        <v>52</v>
      </c>
    </row>
    <row r="347" spans="1:5" x14ac:dyDescent="0.25">
      <c r="A347">
        <v>2007</v>
      </c>
      <c r="B347">
        <v>10</v>
      </c>
      <c r="C347" t="s">
        <v>0</v>
      </c>
      <c r="D347">
        <v>1648</v>
      </c>
      <c r="E347" t="s">
        <v>52</v>
      </c>
    </row>
    <row r="348" spans="1:5" x14ac:dyDescent="0.25">
      <c r="A348">
        <v>2007</v>
      </c>
      <c r="B348">
        <v>10</v>
      </c>
      <c r="C348" t="s">
        <v>4</v>
      </c>
      <c r="D348">
        <v>1014</v>
      </c>
      <c r="E348" t="s">
        <v>52</v>
      </c>
    </row>
    <row r="349" spans="1:5" x14ac:dyDescent="0.25">
      <c r="A349">
        <v>2007</v>
      </c>
      <c r="B349">
        <v>10</v>
      </c>
      <c r="C349" t="s">
        <v>2</v>
      </c>
      <c r="D349">
        <v>707</v>
      </c>
      <c r="E349" t="s">
        <v>52</v>
      </c>
    </row>
    <row r="350" spans="1:5" x14ac:dyDescent="0.25">
      <c r="A350">
        <v>2007</v>
      </c>
      <c r="B350">
        <v>10</v>
      </c>
      <c r="C350" t="s">
        <v>3</v>
      </c>
      <c r="D350">
        <v>693</v>
      </c>
      <c r="E350" t="s">
        <v>52</v>
      </c>
    </row>
    <row r="351" spans="1:5" x14ac:dyDescent="0.25">
      <c r="A351">
        <v>2007</v>
      </c>
      <c r="B351">
        <v>10</v>
      </c>
      <c r="C351" t="s">
        <v>10</v>
      </c>
      <c r="D351">
        <v>562</v>
      </c>
      <c r="E351" t="s">
        <v>52</v>
      </c>
    </row>
    <row r="352" spans="1:5" x14ac:dyDescent="0.25">
      <c r="A352">
        <v>2007</v>
      </c>
      <c r="B352">
        <v>10</v>
      </c>
      <c r="C352" t="s">
        <v>7</v>
      </c>
      <c r="D352">
        <v>554</v>
      </c>
      <c r="E352" t="s">
        <v>52</v>
      </c>
    </row>
    <row r="353" spans="1:5" x14ac:dyDescent="0.25">
      <c r="A353">
        <v>2007</v>
      </c>
      <c r="B353">
        <v>10</v>
      </c>
      <c r="C353" t="s">
        <v>6</v>
      </c>
      <c r="D353">
        <v>547</v>
      </c>
      <c r="E353" t="s">
        <v>52</v>
      </c>
    </row>
    <row r="354" spans="1:5" x14ac:dyDescent="0.25">
      <c r="A354">
        <v>2007</v>
      </c>
      <c r="B354">
        <v>10</v>
      </c>
      <c r="C354" t="s">
        <v>17</v>
      </c>
      <c r="D354">
        <v>518</v>
      </c>
      <c r="E354" t="s">
        <v>52</v>
      </c>
    </row>
    <row r="355" spans="1:5" x14ac:dyDescent="0.25">
      <c r="A355">
        <v>2007</v>
      </c>
      <c r="B355">
        <v>10</v>
      </c>
      <c r="C355" t="s">
        <v>5</v>
      </c>
      <c r="D355">
        <v>438</v>
      </c>
      <c r="E355" t="s">
        <v>52</v>
      </c>
    </row>
    <row r="356" spans="1:5" x14ac:dyDescent="0.25">
      <c r="A356">
        <v>2007</v>
      </c>
      <c r="B356">
        <v>10</v>
      </c>
      <c r="C356" t="s">
        <v>8</v>
      </c>
      <c r="D356">
        <v>428</v>
      </c>
      <c r="E356" t="s">
        <v>52</v>
      </c>
    </row>
    <row r="357" spans="1:5" x14ac:dyDescent="0.25">
      <c r="A357">
        <v>2007</v>
      </c>
      <c r="B357">
        <v>10</v>
      </c>
      <c r="C357" t="s">
        <v>9</v>
      </c>
      <c r="D357">
        <v>376</v>
      </c>
      <c r="E357" t="s">
        <v>52</v>
      </c>
    </row>
    <row r="358" spans="1:5" x14ac:dyDescent="0.25">
      <c r="A358">
        <v>2007</v>
      </c>
      <c r="B358">
        <v>10</v>
      </c>
      <c r="C358" t="s">
        <v>12</v>
      </c>
      <c r="D358">
        <v>333</v>
      </c>
      <c r="E358" t="s">
        <v>52</v>
      </c>
    </row>
    <row r="359" spans="1:5" x14ac:dyDescent="0.25">
      <c r="A359">
        <v>2007</v>
      </c>
      <c r="B359">
        <v>10</v>
      </c>
      <c r="C359" t="s">
        <v>16</v>
      </c>
      <c r="D359">
        <v>324</v>
      </c>
      <c r="E359" t="s">
        <v>52</v>
      </c>
    </row>
    <row r="360" spans="1:5" x14ac:dyDescent="0.25">
      <c r="A360">
        <v>2007</v>
      </c>
      <c r="B360">
        <v>10</v>
      </c>
      <c r="C360" t="s">
        <v>13</v>
      </c>
      <c r="D360">
        <v>247</v>
      </c>
      <c r="E360" t="s">
        <v>52</v>
      </c>
    </row>
    <row r="361" spans="1:5" x14ac:dyDescent="0.25">
      <c r="A361">
        <v>2007</v>
      </c>
      <c r="B361">
        <v>10</v>
      </c>
      <c r="C361" t="s">
        <v>14</v>
      </c>
      <c r="D361">
        <v>234</v>
      </c>
      <c r="E361" t="s">
        <v>52</v>
      </c>
    </row>
    <row r="362" spans="1:5" x14ac:dyDescent="0.25">
      <c r="A362">
        <v>2007</v>
      </c>
      <c r="B362">
        <v>10</v>
      </c>
      <c r="C362" t="s">
        <v>18</v>
      </c>
      <c r="D362">
        <v>220</v>
      </c>
      <c r="E362" t="s">
        <v>52</v>
      </c>
    </row>
    <row r="363" spans="1:5" x14ac:dyDescent="0.25">
      <c r="A363">
        <v>2007</v>
      </c>
      <c r="B363">
        <v>10</v>
      </c>
      <c r="C363" t="s">
        <v>11</v>
      </c>
      <c r="D363">
        <v>202</v>
      </c>
      <c r="E363" t="s">
        <v>52</v>
      </c>
    </row>
    <row r="364" spans="1:5" x14ac:dyDescent="0.25">
      <c r="A364">
        <v>2007</v>
      </c>
      <c r="B364">
        <v>10</v>
      </c>
      <c r="C364" t="s">
        <v>19</v>
      </c>
      <c r="D364">
        <v>145</v>
      </c>
      <c r="E364" t="s">
        <v>52</v>
      </c>
    </row>
    <row r="365" spans="1:5" x14ac:dyDescent="0.25">
      <c r="A365">
        <v>2007</v>
      </c>
      <c r="B365">
        <v>10</v>
      </c>
      <c r="C365" t="s">
        <v>22</v>
      </c>
      <c r="D365">
        <v>141</v>
      </c>
      <c r="E365" t="s">
        <v>52</v>
      </c>
    </row>
    <row r="366" spans="1:5" x14ac:dyDescent="0.25">
      <c r="A366">
        <v>2007</v>
      </c>
      <c r="B366">
        <v>10</v>
      </c>
      <c r="C366" t="s">
        <v>15</v>
      </c>
      <c r="D366">
        <v>75</v>
      </c>
      <c r="E366" t="s">
        <v>52</v>
      </c>
    </row>
    <row r="367" spans="1:5" x14ac:dyDescent="0.25">
      <c r="A367">
        <v>2007</v>
      </c>
      <c r="B367">
        <v>10</v>
      </c>
      <c r="C367" t="s">
        <v>32</v>
      </c>
      <c r="D367">
        <v>52</v>
      </c>
      <c r="E367" t="s">
        <v>52</v>
      </c>
    </row>
    <row r="368" spans="1:5" x14ac:dyDescent="0.25">
      <c r="A368">
        <v>2007</v>
      </c>
      <c r="B368">
        <v>10</v>
      </c>
      <c r="C368" t="s">
        <v>24</v>
      </c>
      <c r="D368">
        <v>47</v>
      </c>
      <c r="E368" t="s">
        <v>52</v>
      </c>
    </row>
    <row r="369" spans="1:5" x14ac:dyDescent="0.25">
      <c r="A369">
        <v>2007</v>
      </c>
      <c r="B369">
        <v>10</v>
      </c>
      <c r="C369" t="s">
        <v>27</v>
      </c>
      <c r="D369">
        <v>39</v>
      </c>
      <c r="E369" t="s">
        <v>52</v>
      </c>
    </row>
    <row r="370" spans="1:5" x14ac:dyDescent="0.25">
      <c r="A370">
        <v>2007</v>
      </c>
      <c r="B370">
        <v>10</v>
      </c>
      <c r="C370" t="s">
        <v>28</v>
      </c>
      <c r="D370">
        <v>28</v>
      </c>
      <c r="E370" t="s">
        <v>52</v>
      </c>
    </row>
    <row r="371" spans="1:5" x14ac:dyDescent="0.25">
      <c r="A371">
        <v>2007</v>
      </c>
      <c r="B371">
        <v>10</v>
      </c>
      <c r="C371" t="s">
        <v>26</v>
      </c>
      <c r="D371">
        <v>27</v>
      </c>
      <c r="E371" t="s">
        <v>52</v>
      </c>
    </row>
    <row r="372" spans="1:5" x14ac:dyDescent="0.25">
      <c r="A372">
        <v>2007</v>
      </c>
      <c r="B372">
        <v>10</v>
      </c>
      <c r="C372" t="s">
        <v>21</v>
      </c>
      <c r="D372">
        <v>26</v>
      </c>
      <c r="E372" t="s">
        <v>52</v>
      </c>
    </row>
    <row r="373" spans="1:5" x14ac:dyDescent="0.25">
      <c r="A373">
        <v>2007</v>
      </c>
      <c r="B373">
        <v>10</v>
      </c>
      <c r="C373" t="s">
        <v>23</v>
      </c>
      <c r="D373">
        <v>23</v>
      </c>
      <c r="E373" t="s">
        <v>52</v>
      </c>
    </row>
    <row r="374" spans="1:5" x14ac:dyDescent="0.25">
      <c r="A374">
        <v>2007</v>
      </c>
      <c r="B374">
        <v>10</v>
      </c>
      <c r="C374" t="s">
        <v>20</v>
      </c>
      <c r="D374">
        <v>21</v>
      </c>
      <c r="E374" t="s">
        <v>52</v>
      </c>
    </row>
    <row r="375" spans="1:5" x14ac:dyDescent="0.25">
      <c r="A375">
        <v>2007</v>
      </c>
      <c r="B375">
        <v>10</v>
      </c>
      <c r="C375" t="s">
        <v>25</v>
      </c>
      <c r="D375">
        <v>10</v>
      </c>
      <c r="E375" t="s">
        <v>52</v>
      </c>
    </row>
    <row r="376" spans="1:5" x14ac:dyDescent="0.25">
      <c r="A376">
        <v>2007</v>
      </c>
      <c r="B376">
        <v>10</v>
      </c>
      <c r="C376" t="s">
        <v>31</v>
      </c>
      <c r="D376">
        <v>7</v>
      </c>
      <c r="E376" t="s">
        <v>52</v>
      </c>
    </row>
    <row r="377" spans="1:5" x14ac:dyDescent="0.25">
      <c r="A377">
        <v>2007</v>
      </c>
      <c r="B377">
        <v>10</v>
      </c>
      <c r="C377" t="s">
        <v>35</v>
      </c>
      <c r="D377">
        <v>6</v>
      </c>
      <c r="E377" t="s">
        <v>52</v>
      </c>
    </row>
    <row r="378" spans="1:5" x14ac:dyDescent="0.25">
      <c r="A378">
        <v>2007</v>
      </c>
      <c r="B378">
        <v>10</v>
      </c>
      <c r="C378" t="s">
        <v>29</v>
      </c>
      <c r="D378">
        <v>4</v>
      </c>
      <c r="E378" t="s">
        <v>52</v>
      </c>
    </row>
    <row r="379" spans="1:5" x14ac:dyDescent="0.25">
      <c r="A379">
        <v>2007</v>
      </c>
      <c r="B379">
        <v>10</v>
      </c>
      <c r="C379" t="s">
        <v>39</v>
      </c>
      <c r="D379">
        <v>3</v>
      </c>
      <c r="E379" t="s">
        <v>52</v>
      </c>
    </row>
    <row r="380" spans="1:5" x14ac:dyDescent="0.25">
      <c r="A380">
        <v>2007</v>
      </c>
      <c r="B380">
        <v>10</v>
      </c>
      <c r="C380" t="s">
        <v>36</v>
      </c>
      <c r="D380">
        <v>1</v>
      </c>
      <c r="E380" t="s">
        <v>52</v>
      </c>
    </row>
    <row r="381" spans="1:5" x14ac:dyDescent="0.25">
      <c r="A381">
        <v>2007</v>
      </c>
      <c r="B381">
        <v>10</v>
      </c>
      <c r="C381" t="s">
        <v>40</v>
      </c>
      <c r="D381">
        <v>1</v>
      </c>
      <c r="E381" t="s">
        <v>52</v>
      </c>
    </row>
    <row r="382" spans="1:5" x14ac:dyDescent="0.25">
      <c r="A382">
        <v>2007</v>
      </c>
      <c r="B382">
        <v>10</v>
      </c>
      <c r="C382" t="s">
        <v>33</v>
      </c>
      <c r="D382">
        <v>1</v>
      </c>
      <c r="E382" t="s">
        <v>52</v>
      </c>
    </row>
    <row r="383" spans="1:5" x14ac:dyDescent="0.25">
      <c r="A383">
        <v>2007</v>
      </c>
      <c r="B383">
        <v>10</v>
      </c>
      <c r="C383" t="s">
        <v>38</v>
      </c>
      <c r="D383">
        <v>1</v>
      </c>
      <c r="E383" t="s">
        <v>52</v>
      </c>
    </row>
    <row r="384" spans="1:5" x14ac:dyDescent="0.25">
      <c r="A384">
        <v>2007</v>
      </c>
      <c r="B384">
        <v>10</v>
      </c>
      <c r="C384" t="s">
        <v>45</v>
      </c>
      <c r="D384">
        <v>1</v>
      </c>
      <c r="E384" t="s">
        <v>52</v>
      </c>
    </row>
    <row r="385" spans="1:5" x14ac:dyDescent="0.25">
      <c r="A385">
        <v>2007</v>
      </c>
      <c r="B385">
        <v>10</v>
      </c>
      <c r="C385" t="s">
        <v>46</v>
      </c>
      <c r="D385">
        <v>1</v>
      </c>
      <c r="E385" t="s">
        <v>52</v>
      </c>
    </row>
    <row r="386" spans="1:5" x14ac:dyDescent="0.25">
      <c r="A386">
        <v>2007</v>
      </c>
      <c r="B386">
        <v>11</v>
      </c>
      <c r="C386" t="s">
        <v>0</v>
      </c>
      <c r="D386">
        <v>1579</v>
      </c>
      <c r="E386" t="s">
        <v>52</v>
      </c>
    </row>
    <row r="387" spans="1:5" x14ac:dyDescent="0.25">
      <c r="A387">
        <v>2007</v>
      </c>
      <c r="B387">
        <v>11</v>
      </c>
      <c r="C387" t="s">
        <v>1</v>
      </c>
      <c r="D387">
        <v>1473</v>
      </c>
      <c r="E387" t="s">
        <v>52</v>
      </c>
    </row>
    <row r="388" spans="1:5" x14ac:dyDescent="0.25">
      <c r="A388">
        <v>2007</v>
      </c>
      <c r="B388">
        <v>11</v>
      </c>
      <c r="C388" t="s">
        <v>4</v>
      </c>
      <c r="D388">
        <v>710</v>
      </c>
      <c r="E388" t="s">
        <v>52</v>
      </c>
    </row>
    <row r="389" spans="1:5" x14ac:dyDescent="0.25">
      <c r="A389">
        <v>2007</v>
      </c>
      <c r="B389">
        <v>11</v>
      </c>
      <c r="C389" t="s">
        <v>3</v>
      </c>
      <c r="D389">
        <v>566</v>
      </c>
      <c r="E389" t="s">
        <v>52</v>
      </c>
    </row>
    <row r="390" spans="1:5" x14ac:dyDescent="0.25">
      <c r="A390">
        <v>2007</v>
      </c>
      <c r="B390">
        <v>11</v>
      </c>
      <c r="C390" t="s">
        <v>17</v>
      </c>
      <c r="D390">
        <v>530</v>
      </c>
      <c r="E390" t="s">
        <v>52</v>
      </c>
    </row>
    <row r="391" spans="1:5" x14ac:dyDescent="0.25">
      <c r="A391">
        <v>2007</v>
      </c>
      <c r="B391">
        <v>11</v>
      </c>
      <c r="C391" t="s">
        <v>10</v>
      </c>
      <c r="D391">
        <v>525</v>
      </c>
      <c r="E391" t="s">
        <v>52</v>
      </c>
    </row>
    <row r="392" spans="1:5" x14ac:dyDescent="0.25">
      <c r="A392">
        <v>2007</v>
      </c>
      <c r="B392">
        <v>11</v>
      </c>
      <c r="C392" t="s">
        <v>8</v>
      </c>
      <c r="D392">
        <v>509</v>
      </c>
      <c r="E392" t="s">
        <v>52</v>
      </c>
    </row>
    <row r="393" spans="1:5" x14ac:dyDescent="0.25">
      <c r="A393">
        <v>2007</v>
      </c>
      <c r="B393">
        <v>11</v>
      </c>
      <c r="C393" t="s">
        <v>2</v>
      </c>
      <c r="D393">
        <v>479</v>
      </c>
      <c r="E393" t="s">
        <v>52</v>
      </c>
    </row>
    <row r="394" spans="1:5" x14ac:dyDescent="0.25">
      <c r="A394">
        <v>2007</v>
      </c>
      <c r="B394">
        <v>11</v>
      </c>
      <c r="C394" t="s">
        <v>6</v>
      </c>
      <c r="D394">
        <v>477</v>
      </c>
      <c r="E394" t="s">
        <v>52</v>
      </c>
    </row>
    <row r="395" spans="1:5" x14ac:dyDescent="0.25">
      <c r="A395">
        <v>2007</v>
      </c>
      <c r="B395">
        <v>11</v>
      </c>
      <c r="C395" t="s">
        <v>7</v>
      </c>
      <c r="D395">
        <v>448</v>
      </c>
      <c r="E395" t="s">
        <v>52</v>
      </c>
    </row>
    <row r="396" spans="1:5" x14ac:dyDescent="0.25">
      <c r="A396">
        <v>2007</v>
      </c>
      <c r="B396">
        <v>11</v>
      </c>
      <c r="C396" t="s">
        <v>5</v>
      </c>
      <c r="D396">
        <v>447</v>
      </c>
      <c r="E396" t="s">
        <v>52</v>
      </c>
    </row>
    <row r="397" spans="1:5" x14ac:dyDescent="0.25">
      <c r="A397">
        <v>2007</v>
      </c>
      <c r="B397">
        <v>11</v>
      </c>
      <c r="C397" t="s">
        <v>9</v>
      </c>
      <c r="D397">
        <v>447</v>
      </c>
      <c r="E397" t="s">
        <v>52</v>
      </c>
    </row>
    <row r="398" spans="1:5" x14ac:dyDescent="0.25">
      <c r="A398">
        <v>2007</v>
      </c>
      <c r="B398">
        <v>11</v>
      </c>
      <c r="C398" t="s">
        <v>12</v>
      </c>
      <c r="D398">
        <v>310</v>
      </c>
      <c r="E398" t="s">
        <v>52</v>
      </c>
    </row>
    <row r="399" spans="1:5" x14ac:dyDescent="0.25">
      <c r="A399">
        <v>2007</v>
      </c>
      <c r="B399">
        <v>11</v>
      </c>
      <c r="C399" t="s">
        <v>16</v>
      </c>
      <c r="D399">
        <v>299</v>
      </c>
      <c r="E399" t="s">
        <v>52</v>
      </c>
    </row>
    <row r="400" spans="1:5" x14ac:dyDescent="0.25">
      <c r="A400">
        <v>2007</v>
      </c>
      <c r="B400">
        <v>11</v>
      </c>
      <c r="C400" t="s">
        <v>13</v>
      </c>
      <c r="D400">
        <v>287</v>
      </c>
      <c r="E400" t="s">
        <v>52</v>
      </c>
    </row>
    <row r="401" spans="1:5" x14ac:dyDescent="0.25">
      <c r="A401">
        <v>2007</v>
      </c>
      <c r="B401">
        <v>11</v>
      </c>
      <c r="C401" t="s">
        <v>14</v>
      </c>
      <c r="D401">
        <v>233</v>
      </c>
      <c r="E401" t="s">
        <v>52</v>
      </c>
    </row>
    <row r="402" spans="1:5" x14ac:dyDescent="0.25">
      <c r="A402">
        <v>2007</v>
      </c>
      <c r="B402">
        <v>11</v>
      </c>
      <c r="C402" t="s">
        <v>22</v>
      </c>
      <c r="D402">
        <v>220</v>
      </c>
      <c r="E402" t="s">
        <v>52</v>
      </c>
    </row>
    <row r="403" spans="1:5" x14ac:dyDescent="0.25">
      <c r="A403">
        <v>2007</v>
      </c>
      <c r="B403">
        <v>11</v>
      </c>
      <c r="C403" t="s">
        <v>11</v>
      </c>
      <c r="D403">
        <v>206</v>
      </c>
      <c r="E403" t="s">
        <v>52</v>
      </c>
    </row>
    <row r="404" spans="1:5" x14ac:dyDescent="0.25">
      <c r="A404">
        <v>2007</v>
      </c>
      <c r="B404">
        <v>11</v>
      </c>
      <c r="C404" t="s">
        <v>19</v>
      </c>
      <c r="D404">
        <v>161</v>
      </c>
      <c r="E404" t="s">
        <v>52</v>
      </c>
    </row>
    <row r="405" spans="1:5" x14ac:dyDescent="0.25">
      <c r="A405">
        <v>2007</v>
      </c>
      <c r="B405">
        <v>11</v>
      </c>
      <c r="C405" t="s">
        <v>18</v>
      </c>
      <c r="D405">
        <v>156</v>
      </c>
      <c r="E405" t="s">
        <v>52</v>
      </c>
    </row>
    <row r="406" spans="1:5" x14ac:dyDescent="0.25">
      <c r="A406">
        <v>2007</v>
      </c>
      <c r="B406">
        <v>11</v>
      </c>
      <c r="C406" t="s">
        <v>15</v>
      </c>
      <c r="D406">
        <v>74</v>
      </c>
      <c r="E406" t="s">
        <v>52</v>
      </c>
    </row>
    <row r="407" spans="1:5" x14ac:dyDescent="0.25">
      <c r="A407">
        <v>2007</v>
      </c>
      <c r="B407">
        <v>11</v>
      </c>
      <c r="C407" t="s">
        <v>24</v>
      </c>
      <c r="D407">
        <v>50</v>
      </c>
      <c r="E407" t="s">
        <v>52</v>
      </c>
    </row>
    <row r="408" spans="1:5" x14ac:dyDescent="0.25">
      <c r="A408">
        <v>2007</v>
      </c>
      <c r="B408">
        <v>11</v>
      </c>
      <c r="C408" t="s">
        <v>21</v>
      </c>
      <c r="D408">
        <v>48</v>
      </c>
      <c r="E408" t="s">
        <v>52</v>
      </c>
    </row>
    <row r="409" spans="1:5" x14ac:dyDescent="0.25">
      <c r="A409">
        <v>2007</v>
      </c>
      <c r="B409">
        <v>11</v>
      </c>
      <c r="C409" t="s">
        <v>32</v>
      </c>
      <c r="D409">
        <v>46</v>
      </c>
      <c r="E409" t="s">
        <v>52</v>
      </c>
    </row>
    <row r="410" spans="1:5" x14ac:dyDescent="0.25">
      <c r="A410">
        <v>2007</v>
      </c>
      <c r="B410">
        <v>11</v>
      </c>
      <c r="C410" t="s">
        <v>28</v>
      </c>
      <c r="D410">
        <v>40</v>
      </c>
      <c r="E410" t="s">
        <v>52</v>
      </c>
    </row>
    <row r="411" spans="1:5" x14ac:dyDescent="0.25">
      <c r="A411">
        <v>2007</v>
      </c>
      <c r="B411">
        <v>11</v>
      </c>
      <c r="C411" t="s">
        <v>20</v>
      </c>
      <c r="D411">
        <v>25</v>
      </c>
      <c r="E411" t="s">
        <v>52</v>
      </c>
    </row>
    <row r="412" spans="1:5" x14ac:dyDescent="0.25">
      <c r="A412">
        <v>2007</v>
      </c>
      <c r="B412">
        <v>11</v>
      </c>
      <c r="C412" t="s">
        <v>27</v>
      </c>
      <c r="D412">
        <v>23</v>
      </c>
      <c r="E412" t="s">
        <v>52</v>
      </c>
    </row>
    <row r="413" spans="1:5" x14ac:dyDescent="0.25">
      <c r="A413">
        <v>2007</v>
      </c>
      <c r="B413">
        <v>11</v>
      </c>
      <c r="C413" t="s">
        <v>23</v>
      </c>
      <c r="D413">
        <v>22</v>
      </c>
      <c r="E413" t="s">
        <v>52</v>
      </c>
    </row>
    <row r="414" spans="1:5" x14ac:dyDescent="0.25">
      <c r="A414">
        <v>2007</v>
      </c>
      <c r="B414">
        <v>11</v>
      </c>
      <c r="C414" t="s">
        <v>26</v>
      </c>
      <c r="D414">
        <v>19</v>
      </c>
      <c r="E414" t="s">
        <v>52</v>
      </c>
    </row>
    <row r="415" spans="1:5" x14ac:dyDescent="0.25">
      <c r="A415">
        <v>2007</v>
      </c>
      <c r="B415">
        <v>11</v>
      </c>
      <c r="C415" t="s">
        <v>25</v>
      </c>
      <c r="D415">
        <v>18</v>
      </c>
      <c r="E415" t="s">
        <v>52</v>
      </c>
    </row>
    <row r="416" spans="1:5" x14ac:dyDescent="0.25">
      <c r="A416">
        <v>2007</v>
      </c>
      <c r="B416">
        <v>11</v>
      </c>
      <c r="C416" t="s">
        <v>29</v>
      </c>
      <c r="D416">
        <v>9</v>
      </c>
      <c r="E416" t="s">
        <v>52</v>
      </c>
    </row>
    <row r="417" spans="1:5" x14ac:dyDescent="0.25">
      <c r="A417">
        <v>2007</v>
      </c>
      <c r="B417">
        <v>11</v>
      </c>
      <c r="C417" t="s">
        <v>31</v>
      </c>
      <c r="D417">
        <v>7</v>
      </c>
      <c r="E417" t="s">
        <v>52</v>
      </c>
    </row>
    <row r="418" spans="1:5" x14ac:dyDescent="0.25">
      <c r="A418">
        <v>2007</v>
      </c>
      <c r="B418">
        <v>11</v>
      </c>
      <c r="C418" t="s">
        <v>39</v>
      </c>
      <c r="D418">
        <v>3</v>
      </c>
      <c r="E418" t="s">
        <v>52</v>
      </c>
    </row>
    <row r="419" spans="1:5" x14ac:dyDescent="0.25">
      <c r="A419">
        <v>2007</v>
      </c>
      <c r="B419">
        <v>11</v>
      </c>
      <c r="C419" t="s">
        <v>36</v>
      </c>
      <c r="D419">
        <v>3</v>
      </c>
      <c r="E419" t="s">
        <v>52</v>
      </c>
    </row>
    <row r="420" spans="1:5" x14ac:dyDescent="0.25">
      <c r="A420">
        <v>2007</v>
      </c>
      <c r="B420">
        <v>11</v>
      </c>
      <c r="C420" t="s">
        <v>35</v>
      </c>
      <c r="D420">
        <v>2</v>
      </c>
      <c r="E420" t="s">
        <v>52</v>
      </c>
    </row>
    <row r="421" spans="1:5" x14ac:dyDescent="0.25">
      <c r="A421">
        <v>2007</v>
      </c>
      <c r="B421">
        <v>11</v>
      </c>
      <c r="C421" t="s">
        <v>37</v>
      </c>
      <c r="D421">
        <v>1</v>
      </c>
      <c r="E421" t="s">
        <v>52</v>
      </c>
    </row>
    <row r="422" spans="1:5" x14ac:dyDescent="0.25">
      <c r="A422">
        <v>2007</v>
      </c>
      <c r="B422">
        <v>11</v>
      </c>
      <c r="C422" t="s">
        <v>45</v>
      </c>
      <c r="D422">
        <v>1</v>
      </c>
      <c r="E422" t="s">
        <v>52</v>
      </c>
    </row>
    <row r="423" spans="1:5" x14ac:dyDescent="0.25">
      <c r="A423">
        <v>2007</v>
      </c>
      <c r="B423">
        <v>12</v>
      </c>
      <c r="C423" t="s">
        <v>1</v>
      </c>
      <c r="D423">
        <v>1272</v>
      </c>
      <c r="E423" t="s">
        <v>52</v>
      </c>
    </row>
    <row r="424" spans="1:5" x14ac:dyDescent="0.25">
      <c r="A424">
        <v>2007</v>
      </c>
      <c r="B424">
        <v>12</v>
      </c>
      <c r="C424" t="s">
        <v>0</v>
      </c>
      <c r="D424">
        <v>1081</v>
      </c>
      <c r="E424" t="s">
        <v>52</v>
      </c>
    </row>
    <row r="425" spans="1:5" x14ac:dyDescent="0.25">
      <c r="A425">
        <v>2007</v>
      </c>
      <c r="B425">
        <v>12</v>
      </c>
      <c r="C425" t="s">
        <v>3</v>
      </c>
      <c r="D425">
        <v>821</v>
      </c>
      <c r="E425" t="s">
        <v>52</v>
      </c>
    </row>
    <row r="426" spans="1:5" x14ac:dyDescent="0.25">
      <c r="A426">
        <v>2007</v>
      </c>
      <c r="B426">
        <v>12</v>
      </c>
      <c r="C426" t="s">
        <v>4</v>
      </c>
      <c r="D426">
        <v>641</v>
      </c>
      <c r="E426" t="s">
        <v>52</v>
      </c>
    </row>
    <row r="427" spans="1:5" x14ac:dyDescent="0.25">
      <c r="A427">
        <v>2007</v>
      </c>
      <c r="B427">
        <v>12</v>
      </c>
      <c r="C427" t="s">
        <v>5</v>
      </c>
      <c r="D427">
        <v>578</v>
      </c>
      <c r="E427" t="s">
        <v>52</v>
      </c>
    </row>
    <row r="428" spans="1:5" x14ac:dyDescent="0.25">
      <c r="A428">
        <v>2007</v>
      </c>
      <c r="B428">
        <v>12</v>
      </c>
      <c r="C428" t="s">
        <v>10</v>
      </c>
      <c r="D428">
        <v>512</v>
      </c>
      <c r="E428" t="s">
        <v>52</v>
      </c>
    </row>
    <row r="429" spans="1:5" x14ac:dyDescent="0.25">
      <c r="A429">
        <v>2007</v>
      </c>
      <c r="B429">
        <v>12</v>
      </c>
      <c r="C429" t="s">
        <v>6</v>
      </c>
      <c r="D429">
        <v>481</v>
      </c>
      <c r="E429" t="s">
        <v>52</v>
      </c>
    </row>
    <row r="430" spans="1:5" x14ac:dyDescent="0.25">
      <c r="A430">
        <v>2007</v>
      </c>
      <c r="B430">
        <v>12</v>
      </c>
      <c r="C430" t="s">
        <v>8</v>
      </c>
      <c r="D430">
        <v>471</v>
      </c>
      <c r="E430" t="s">
        <v>52</v>
      </c>
    </row>
    <row r="431" spans="1:5" x14ac:dyDescent="0.25">
      <c r="A431">
        <v>2007</v>
      </c>
      <c r="B431">
        <v>12</v>
      </c>
      <c r="C431" t="s">
        <v>7</v>
      </c>
      <c r="D431">
        <v>462</v>
      </c>
      <c r="E431" t="s">
        <v>52</v>
      </c>
    </row>
    <row r="432" spans="1:5" x14ac:dyDescent="0.25">
      <c r="A432">
        <v>2007</v>
      </c>
      <c r="B432">
        <v>12</v>
      </c>
      <c r="C432" t="s">
        <v>9</v>
      </c>
      <c r="D432">
        <v>456</v>
      </c>
      <c r="E432" t="s">
        <v>52</v>
      </c>
    </row>
    <row r="433" spans="1:5" x14ac:dyDescent="0.25">
      <c r="A433">
        <v>2007</v>
      </c>
      <c r="B433">
        <v>12</v>
      </c>
      <c r="C433" t="s">
        <v>16</v>
      </c>
      <c r="D433">
        <v>351</v>
      </c>
      <c r="E433" t="s">
        <v>52</v>
      </c>
    </row>
    <row r="434" spans="1:5" x14ac:dyDescent="0.25">
      <c r="A434">
        <v>2007</v>
      </c>
      <c r="B434">
        <v>12</v>
      </c>
      <c r="C434" t="s">
        <v>14</v>
      </c>
      <c r="D434">
        <v>307</v>
      </c>
      <c r="E434" t="s">
        <v>52</v>
      </c>
    </row>
    <row r="435" spans="1:5" x14ac:dyDescent="0.25">
      <c r="A435">
        <v>2007</v>
      </c>
      <c r="B435">
        <v>12</v>
      </c>
      <c r="C435" t="s">
        <v>17</v>
      </c>
      <c r="D435">
        <v>244</v>
      </c>
      <c r="E435" t="s">
        <v>52</v>
      </c>
    </row>
    <row r="436" spans="1:5" x14ac:dyDescent="0.25">
      <c r="A436">
        <v>2007</v>
      </c>
      <c r="B436">
        <v>12</v>
      </c>
      <c r="C436" t="s">
        <v>2</v>
      </c>
      <c r="D436">
        <v>225</v>
      </c>
      <c r="E436" t="s">
        <v>52</v>
      </c>
    </row>
    <row r="437" spans="1:5" x14ac:dyDescent="0.25">
      <c r="A437">
        <v>2007</v>
      </c>
      <c r="B437">
        <v>12</v>
      </c>
      <c r="C437" t="s">
        <v>22</v>
      </c>
      <c r="D437">
        <v>224</v>
      </c>
      <c r="E437" t="s">
        <v>52</v>
      </c>
    </row>
    <row r="438" spans="1:5" x14ac:dyDescent="0.25">
      <c r="A438">
        <v>2007</v>
      </c>
      <c r="B438">
        <v>12</v>
      </c>
      <c r="C438" t="s">
        <v>12</v>
      </c>
      <c r="D438">
        <v>201</v>
      </c>
      <c r="E438" t="s">
        <v>52</v>
      </c>
    </row>
    <row r="439" spans="1:5" x14ac:dyDescent="0.25">
      <c r="A439">
        <v>2007</v>
      </c>
      <c r="B439">
        <v>12</v>
      </c>
      <c r="C439" t="s">
        <v>13</v>
      </c>
      <c r="D439">
        <v>194</v>
      </c>
      <c r="E439" t="s">
        <v>52</v>
      </c>
    </row>
    <row r="440" spans="1:5" x14ac:dyDescent="0.25">
      <c r="A440">
        <v>2007</v>
      </c>
      <c r="B440">
        <v>12</v>
      </c>
      <c r="C440" t="s">
        <v>19</v>
      </c>
      <c r="D440">
        <v>132</v>
      </c>
      <c r="E440" t="s">
        <v>52</v>
      </c>
    </row>
    <row r="441" spans="1:5" x14ac:dyDescent="0.25">
      <c r="A441">
        <v>2007</v>
      </c>
      <c r="B441">
        <v>12</v>
      </c>
      <c r="C441" t="s">
        <v>18</v>
      </c>
      <c r="D441">
        <v>128</v>
      </c>
      <c r="E441" t="s">
        <v>52</v>
      </c>
    </row>
    <row r="442" spans="1:5" x14ac:dyDescent="0.25">
      <c r="A442">
        <v>2007</v>
      </c>
      <c r="B442">
        <v>12</v>
      </c>
      <c r="C442" t="s">
        <v>11</v>
      </c>
      <c r="D442">
        <v>120</v>
      </c>
      <c r="E442" t="s">
        <v>52</v>
      </c>
    </row>
    <row r="443" spans="1:5" x14ac:dyDescent="0.25">
      <c r="A443">
        <v>2007</v>
      </c>
      <c r="B443">
        <v>12</v>
      </c>
      <c r="C443" t="s">
        <v>15</v>
      </c>
      <c r="D443">
        <v>57</v>
      </c>
      <c r="E443" t="s">
        <v>52</v>
      </c>
    </row>
    <row r="444" spans="1:5" x14ac:dyDescent="0.25">
      <c r="A444">
        <v>2007</v>
      </c>
      <c r="B444">
        <v>12</v>
      </c>
      <c r="C444" t="s">
        <v>27</v>
      </c>
      <c r="D444">
        <v>56</v>
      </c>
      <c r="E444" t="s">
        <v>52</v>
      </c>
    </row>
    <row r="445" spans="1:5" x14ac:dyDescent="0.25">
      <c r="A445">
        <v>2007</v>
      </c>
      <c r="B445">
        <v>12</v>
      </c>
      <c r="C445" t="s">
        <v>24</v>
      </c>
      <c r="D445">
        <v>44</v>
      </c>
      <c r="E445" t="s">
        <v>52</v>
      </c>
    </row>
    <row r="446" spans="1:5" x14ac:dyDescent="0.25">
      <c r="A446">
        <v>2007</v>
      </c>
      <c r="B446">
        <v>12</v>
      </c>
      <c r="C446" t="s">
        <v>32</v>
      </c>
      <c r="D446">
        <v>43</v>
      </c>
      <c r="E446" t="s">
        <v>52</v>
      </c>
    </row>
    <row r="447" spans="1:5" x14ac:dyDescent="0.25">
      <c r="A447">
        <v>2007</v>
      </c>
      <c r="B447">
        <v>12</v>
      </c>
      <c r="C447" t="s">
        <v>21</v>
      </c>
      <c r="D447">
        <v>28</v>
      </c>
      <c r="E447" t="s">
        <v>52</v>
      </c>
    </row>
    <row r="448" spans="1:5" x14ac:dyDescent="0.25">
      <c r="A448">
        <v>2007</v>
      </c>
      <c r="B448">
        <v>12</v>
      </c>
      <c r="C448" t="s">
        <v>25</v>
      </c>
      <c r="D448">
        <v>21</v>
      </c>
      <c r="E448" t="s">
        <v>52</v>
      </c>
    </row>
    <row r="449" spans="1:5" x14ac:dyDescent="0.25">
      <c r="A449">
        <v>2007</v>
      </c>
      <c r="B449">
        <v>12</v>
      </c>
      <c r="C449" t="s">
        <v>26</v>
      </c>
      <c r="D449">
        <v>16</v>
      </c>
      <c r="E449" t="s">
        <v>52</v>
      </c>
    </row>
    <row r="450" spans="1:5" x14ac:dyDescent="0.25">
      <c r="A450">
        <v>2007</v>
      </c>
      <c r="B450">
        <v>12</v>
      </c>
      <c r="C450" t="s">
        <v>20</v>
      </c>
      <c r="D450">
        <v>16</v>
      </c>
      <c r="E450" t="s">
        <v>52</v>
      </c>
    </row>
    <row r="451" spans="1:5" x14ac:dyDescent="0.25">
      <c r="A451">
        <v>2007</v>
      </c>
      <c r="B451">
        <v>12</v>
      </c>
      <c r="C451" t="s">
        <v>23</v>
      </c>
      <c r="D451">
        <v>10</v>
      </c>
      <c r="E451" t="s">
        <v>52</v>
      </c>
    </row>
    <row r="452" spans="1:5" x14ac:dyDescent="0.25">
      <c r="A452">
        <v>2007</v>
      </c>
      <c r="B452">
        <v>12</v>
      </c>
      <c r="C452" t="s">
        <v>28</v>
      </c>
      <c r="D452">
        <v>9</v>
      </c>
      <c r="E452" t="s">
        <v>52</v>
      </c>
    </row>
    <row r="453" spans="1:5" x14ac:dyDescent="0.25">
      <c r="A453">
        <v>2007</v>
      </c>
      <c r="B453">
        <v>12</v>
      </c>
      <c r="C453" t="s">
        <v>35</v>
      </c>
      <c r="D453">
        <v>6</v>
      </c>
      <c r="E453" t="s">
        <v>52</v>
      </c>
    </row>
    <row r="454" spans="1:5" x14ac:dyDescent="0.25">
      <c r="A454">
        <v>2007</v>
      </c>
      <c r="B454">
        <v>12</v>
      </c>
      <c r="C454" t="s">
        <v>29</v>
      </c>
      <c r="D454">
        <v>4</v>
      </c>
      <c r="E454" t="s">
        <v>52</v>
      </c>
    </row>
    <row r="455" spans="1:5" x14ac:dyDescent="0.25">
      <c r="A455">
        <v>2007</v>
      </c>
      <c r="B455">
        <v>12</v>
      </c>
      <c r="C455" t="s">
        <v>36</v>
      </c>
      <c r="D455">
        <v>3</v>
      </c>
      <c r="E455" t="s">
        <v>52</v>
      </c>
    </row>
    <row r="456" spans="1:5" x14ac:dyDescent="0.25">
      <c r="A456">
        <v>2007</v>
      </c>
      <c r="B456">
        <v>12</v>
      </c>
      <c r="C456" t="s">
        <v>31</v>
      </c>
      <c r="D456">
        <v>2</v>
      </c>
      <c r="E456" t="s">
        <v>52</v>
      </c>
    </row>
    <row r="457" spans="1:5" x14ac:dyDescent="0.25">
      <c r="A457">
        <v>2007</v>
      </c>
      <c r="B457">
        <v>12</v>
      </c>
      <c r="C457" t="s">
        <v>39</v>
      </c>
      <c r="D457">
        <v>2</v>
      </c>
      <c r="E457" t="s">
        <v>52</v>
      </c>
    </row>
    <row r="458" spans="1:5" x14ac:dyDescent="0.25">
      <c r="A458">
        <v>2007</v>
      </c>
      <c r="B458">
        <v>12</v>
      </c>
      <c r="C458" t="s">
        <v>40</v>
      </c>
      <c r="D458">
        <v>1</v>
      </c>
      <c r="E458" t="s">
        <v>52</v>
      </c>
    </row>
    <row r="459" spans="1:5" x14ac:dyDescent="0.25">
      <c r="A459">
        <v>2007</v>
      </c>
      <c r="B459">
        <v>12</v>
      </c>
      <c r="C459" t="s">
        <v>33</v>
      </c>
      <c r="D459">
        <v>1</v>
      </c>
      <c r="E459" t="s">
        <v>52</v>
      </c>
    </row>
    <row r="460" spans="1:5" x14ac:dyDescent="0.25">
      <c r="A460">
        <v>2007</v>
      </c>
      <c r="B460">
        <v>12</v>
      </c>
      <c r="C460" t="s">
        <v>45</v>
      </c>
      <c r="D460">
        <v>1</v>
      </c>
      <c r="E460" t="s">
        <v>52</v>
      </c>
    </row>
    <row r="461" spans="1:5" x14ac:dyDescent="0.25">
      <c r="A461">
        <v>2007</v>
      </c>
      <c r="B461">
        <v>12</v>
      </c>
      <c r="C461" t="s">
        <v>43</v>
      </c>
      <c r="D461">
        <v>1</v>
      </c>
      <c r="E461" t="s">
        <v>52</v>
      </c>
    </row>
  </sheetData>
  <mergeCells count="3">
    <mergeCell ref="H3:I3"/>
    <mergeCell ref="L3:M3"/>
    <mergeCell ref="L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norway_new_car_sales_by_make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Przystojniak</dc:creator>
  <cp:lastModifiedBy>Przystojniak</cp:lastModifiedBy>
  <dcterms:created xsi:type="dcterms:W3CDTF">2017-04-30T11:47:27Z</dcterms:created>
  <dcterms:modified xsi:type="dcterms:W3CDTF">2017-04-30T13:53:53Z</dcterms:modified>
</cp:coreProperties>
</file>