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950" activeTab="1"/>
  </bookViews>
  <sheets>
    <sheet name="OPIS" sheetId="1" r:id="rId1"/>
    <sheet name="TABLICA" sheetId="2" r:id="rId2"/>
    <sheet name="TABELA PRZESTAWNA" sheetId="4" r:id="rId3"/>
  </sheets>
  <calcPr calcId="171027"/>
  <pivotCaches>
    <pivotCache cacheId="15" r:id="rId4"/>
  </pivotCaches>
</workbook>
</file>

<file path=xl/calcChain.xml><?xml version="1.0" encoding="utf-8"?>
<calcChain xmlns="http://schemas.openxmlformats.org/spreadsheetml/2006/main">
  <c r="Q46" i="2" l="1" a="1"/>
  <c r="Q46" i="2" s="1"/>
  <c r="J46" i="2" a="1"/>
  <c r="J46" i="2" s="1"/>
  <c r="Q6" i="2"/>
  <c r="J6" i="2"/>
  <c r="Q8" i="2"/>
  <c r="J8" i="2"/>
  <c r="Q12" i="2"/>
  <c r="J12" i="2"/>
  <c r="J13" i="2"/>
  <c r="Q13" i="2"/>
  <c r="Q15" i="2"/>
  <c r="J15" i="2"/>
  <c r="Q14" i="2"/>
  <c r="J14" i="2"/>
  <c r="S41" i="2"/>
  <c r="Q41" i="2"/>
  <c r="L41" i="2"/>
  <c r="J41" i="2"/>
  <c r="Q40" i="2"/>
  <c r="J40" i="2"/>
  <c r="Q39" i="2"/>
  <c r="J39" i="2"/>
  <c r="Q38" i="2"/>
  <c r="J38" i="2"/>
  <c r="Q37" i="2"/>
  <c r="Q36" i="2"/>
  <c r="Q35" i="2"/>
  <c r="J37" i="2"/>
  <c r="J36" i="2"/>
  <c r="J35" i="2"/>
  <c r="Q32" i="2"/>
  <c r="J32" i="2"/>
  <c r="Q31" i="2"/>
  <c r="J31" i="2"/>
  <c r="Q30" i="2"/>
  <c r="J30" i="2"/>
  <c r="Q27" i="2"/>
  <c r="Q28" i="2" s="1"/>
  <c r="J27" i="2"/>
  <c r="Q26" i="2"/>
  <c r="Q29" i="2" s="1"/>
  <c r="J26" i="2"/>
  <c r="J29" i="2" s="1"/>
  <c r="Q24" i="2"/>
  <c r="J24" i="2"/>
  <c r="Q23" i="2"/>
  <c r="J23" i="2"/>
  <c r="Q65" i="2" l="1"/>
  <c r="Q57" i="2"/>
  <c r="Q49" i="2"/>
  <c r="Q72" i="2"/>
  <c r="Q68" i="2"/>
  <c r="Q64" i="2"/>
  <c r="Q60" i="2"/>
  <c r="Q56" i="2"/>
  <c r="Q52" i="2"/>
  <c r="Q48" i="2"/>
  <c r="Q53" i="2"/>
  <c r="Q71" i="2"/>
  <c r="Q67" i="2"/>
  <c r="Q63" i="2"/>
  <c r="Q59" i="2"/>
  <c r="Q55" i="2"/>
  <c r="Q51" i="2"/>
  <c r="Q47" i="2"/>
  <c r="Q69" i="2"/>
  <c r="Q61" i="2"/>
  <c r="Q70" i="2"/>
  <c r="Q66" i="2"/>
  <c r="Q62" i="2"/>
  <c r="Q58" i="2"/>
  <c r="Q54" i="2"/>
  <c r="Q50" i="2"/>
  <c r="J70" i="2"/>
  <c r="J58" i="2"/>
  <c r="J50" i="2"/>
  <c r="J69" i="2"/>
  <c r="J65" i="2"/>
  <c r="J61" i="2"/>
  <c r="J57" i="2"/>
  <c r="J53" i="2"/>
  <c r="J49" i="2"/>
  <c r="J72" i="2"/>
  <c r="J68" i="2"/>
  <c r="J64" i="2"/>
  <c r="J60" i="2"/>
  <c r="J56" i="2"/>
  <c r="J52" i="2"/>
  <c r="J48" i="2"/>
  <c r="J66" i="2"/>
  <c r="J62" i="2"/>
  <c r="J54" i="2"/>
  <c r="J71" i="2"/>
  <c r="J67" i="2"/>
  <c r="J63" i="2"/>
  <c r="J59" i="2"/>
  <c r="J55" i="2"/>
  <c r="J51" i="2"/>
  <c r="J47" i="2"/>
  <c r="Q25" i="2"/>
  <c r="J25" i="2"/>
  <c r="J28" i="2"/>
  <c r="Q16" i="2" l="1"/>
  <c r="J16" i="2"/>
  <c r="Q7" i="2"/>
  <c r="J7" i="2"/>
  <c r="Q11" i="2"/>
  <c r="J11" i="2"/>
  <c r="Q10" i="2"/>
  <c r="J10" i="2"/>
  <c r="Q5" i="2"/>
  <c r="Q9" i="2"/>
  <c r="J9" i="2"/>
  <c r="J5" i="2" l="1"/>
</calcChain>
</file>

<file path=xl/comments1.xml><?xml version="1.0" encoding="utf-8"?>
<comments xmlns="http://schemas.openxmlformats.org/spreadsheetml/2006/main">
  <authors>
    <author>Lenovo</author>
  </authors>
  <commentList>
    <comment ref="L41" authorId="0" shapeId="0">
      <text>
        <r>
          <rPr>
            <b/>
            <sz val="9"/>
            <color indexed="81"/>
            <rFont val="Tahoma"/>
            <family val="2"/>
            <charset val="238"/>
          </rPr>
          <t>Lenovo:</t>
        </r>
        <r>
          <rPr>
            <sz val="9"/>
            <color indexed="81"/>
            <rFont val="Tahoma"/>
            <family val="2"/>
            <charset val="238"/>
          </rPr>
          <t xml:space="preserve">
Liczba wystąpień dominanty.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  <charset val="238"/>
          </rPr>
          <t>Lenovo:</t>
        </r>
        <r>
          <rPr>
            <sz val="9"/>
            <color indexed="81"/>
            <rFont val="Tahoma"/>
            <family val="2"/>
            <charset val="238"/>
          </rPr>
          <t xml:space="preserve">
Liczba wystąpień dominanty.</t>
        </r>
      </text>
    </comment>
  </commentList>
</comments>
</file>

<file path=xl/sharedStrings.xml><?xml version="1.0" encoding="utf-8"?>
<sst xmlns="http://schemas.openxmlformats.org/spreadsheetml/2006/main" count="1224" uniqueCount="801">
  <si>
    <t>Kategoria:</t>
  </si>
  <si>
    <t>ORGANIZACJA PAŃSTWA I WYMIAR SPRAWIEDLIWOŚCI</t>
  </si>
  <si>
    <t>Pojęcie "wymiar sprawiedliwości" w odniesieniu do źródeł prezentowania informacji statystycznych obejmuje dane dotyczące Sądu Najwyższego, Naczelnego Sądu Administracyjnego, sądów powszechnych (apelacyjnych, okręgowych i rejonowych, przy których działały kolegia do spraw wykroczeń), sądów wojskowych, jednostek organizacyjnych prokuratury, więziennictwa i notariatu.</t>
  </si>
  <si>
    <t>Grupa:</t>
  </si>
  <si>
    <t>PRZESTĘPSTWA STWIERDZONE PRZEZ POLICJĘ W ZAKOŃCZONYCH POSTĘPOWANIACH PRZYGOTOWAWCZYCH</t>
  </si>
  <si>
    <t>Przestępstwo stwierdzone -  jest to zdarzenie,
co do którego w zakończonym postępowaniu przygotowawczym potwierdzono, że jest przestępstwem.
Przestępstwo - zgodnie z Kodeksem karnym z 1997 r. - jest to zbrodnia lub występek ścigany z oskarżenia publicznego lub z oskarżenia prywatnego, zgodnie z Kodeksem karnym skarbowym - jest to przestępstwo skarbowe. Od 2013 r. informacje o przestępstwach stwierdzonych i wskaźnikach wykrywalności sprawców przestępstw opracowano na podstawie statystyki policyjnej (do 2012 roku włącznie uzupełnianej informacjami o śledztwach własnych prowadzonych w prokuraturach i o postępowaniach wobec nieletnich w sądach rodzinnych). Dane o przestępstwach stwierdzonych opracowano według klasyfikacji Kodeksu karnego z 1997 r. i Kodeksu karnego skarbowego (ustawa z dnia 10 IX 1999 r., Dz. U. Nr 83, poz. 930) lub innych ustaw szczególnych.
Wskaźnik wykrywalności sprawców przestępstw jest to stosunek liczby przestępstw wykrytych w danym roku (łącznie z wykrytymi po podjęciu z umorzenia) do liczby przestępstw stwierdzonych w danym roku, powiększonej o liczbę przestępstw stwierdzonych w podjętych postępowaniach, a umorzonych w latach poprzednich z powodu niewykrycia sprawców. Od 2013 r. dane o przestępstwach stwierdzonych oraz wskaźnikach wykrywalności sprawców przestępstw obliczane są z wyłączeniem informacji statystycznych o śledztwach i dochodzeniach własnych prokuratora i powierzonych do prowadzenia uprawnionym organom innym niż Policja, dlatego nie są w pełni porównywalne ze wskaźnikami z lat ubiegłych.</t>
  </si>
  <si>
    <t>Podgrupa:</t>
  </si>
  <si>
    <t>Przestępstwa stwierdzone przez Policję w zakończonych postępowaniach przygotowawczych</t>
  </si>
  <si>
    <t xml:space="preserve">Dane z Komendy Głównej Policji. Od roku 2013 dane do poziomu powiatów (NTS-4). Od 2013 r. dane o przestępstwach stwierdzonych oraz wskaźnikach wykrywalności sprawców przestępstw obliczane są z wyłączeniem informacji statystycznych o śledztwach i dochodzeniach własnych prokuratora i powierzonych do prowadzenia uprawnionym organom innym niż Policja, dlatego nie są w pełni porównywalne ze wskaźnikami z lat ubiegłych. Dane za 2014 rok nie obejmują czynów karalnych popełnionych przez nieletnich; zgodnie ze zmienioną metodologią stwierdzenie popełnienia czynów karalnych przez nieletnich dokonywane jest w postępowaniu sądowym po uprzednim przekazaniu przez Policję akt w sprawach nieletnich do sądu rodzinnego.
</t>
  </si>
  <si>
    <t>Data ostatniej aktualizacji:</t>
  </si>
  <si>
    <t>2017-04-18</t>
  </si>
  <si>
    <t>Wymiary:</t>
  </si>
  <si>
    <t>Przestępstwa; Rok</t>
  </si>
  <si>
    <t>Przypisy:</t>
  </si>
  <si>
    <t>Znak '-' oznacza brak danych</t>
  </si>
  <si>
    <t>Kod</t>
  </si>
  <si>
    <t>Nazwa</t>
  </si>
  <si>
    <t>1101506000</t>
  </si>
  <si>
    <t>Powiat łódzki wschodni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</si>
  <si>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</si>
  <si>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</si>
  <si>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</si>
  <si>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</si>
  <si>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</si>
  <si>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</si>
  <si>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</si>
  <si>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</si>
  <si>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</si>
  <si>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</si>
  <si>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</si>
  <si>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</si>
  <si>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</si>
  <si>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</si>
  <si>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</si>
  <si>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</si>
  <si>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</si>
  <si>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</si>
  <si>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</si>
  <si>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</si>
  <si>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</si>
  <si>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</si>
  <si>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</si>
  <si>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</si>
  <si>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</si>
  <si>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</si>
  <si>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</si>
  <si>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</si>
  <si>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</si>
  <si>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</si>
  <si>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</si>
  <si>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</si>
  <si>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</si>
  <si>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</si>
  <si>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</si>
  <si>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</si>
  <si>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</si>
  <si>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</si>
  <si>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</si>
  <si>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</si>
  <si>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</si>
  <si>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</si>
  <si>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</si>
  <si>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</si>
  <si>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</si>
  <si>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</si>
  <si>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</si>
  <si>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</si>
  <si>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</si>
  <si>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</si>
  <si>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</si>
  <si>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</si>
  <si>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</si>
  <si>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</si>
  <si>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</si>
  <si>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</si>
  <si>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</si>
  <si>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</si>
  <si>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</si>
  <si>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</si>
  <si>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</si>
  <si>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</si>
  <si>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</si>
  <si>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</si>
  <si>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</si>
  <si>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</si>
  <si>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</si>
  <si>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</si>
  <si>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</si>
  <si>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</si>
  <si>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</si>
  <si>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</si>
  <si>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</si>
  <si>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</si>
  <si>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</si>
  <si>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</si>
  <si>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</si>
  <si>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</si>
  <si>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</si>
  <si>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</si>
  <si>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</si>
  <si>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</si>
  <si>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</si>
  <si>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</si>
  <si>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</si>
  <si>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</si>
  <si>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</si>
  <si>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</si>
  <si>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</si>
  <si>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</si>
  <si>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</si>
  <si>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</si>
  <si>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</si>
  <si>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</si>
  <si>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</si>
  <si>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</si>
  <si>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</si>
  <si>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</si>
  <si>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</si>
  <si>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</si>
  <si>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</si>
  <si>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</si>
  <si>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</si>
  <si>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</si>
  <si>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</si>
  <si>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</si>
  <si>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</si>
  <si>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</si>
  <si>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</si>
  <si>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</si>
  <si>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</si>
  <si>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</si>
  <si>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</si>
  <si>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</si>
  <si>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</si>
  <si>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</si>
  <si>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</si>
  <si>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</si>
  <si>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</si>
  <si>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</si>
  <si>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</si>
  <si>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</si>
  <si>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</si>
  <si>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</si>
  <si>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</si>
  <si>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</si>
  <si>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</si>
  <si>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</si>
  <si>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</si>
  <si>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</si>
  <si>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</si>
  <si>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</si>
  <si>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</si>
  <si>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</si>
  <si>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</si>
  <si>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</si>
  <si>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</si>
  <si>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</si>
  <si>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</si>
  <si>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</si>
  <si>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</si>
  <si>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</si>
  <si>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</si>
  <si>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</si>
  <si>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</si>
  <si>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</si>
  <si>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</si>
  <si>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</si>
  <si>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</si>
  <si>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</si>
  <si>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</si>
  <si>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</si>
  <si>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</si>
  <si>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</si>
  <si>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</si>
  <si>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</si>
  <si>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</si>
  <si>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</si>
  <si>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</si>
  <si>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</si>
  <si>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</si>
  <si>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</si>
  <si>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</si>
  <si>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</si>
  <si>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</si>
  <si>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</si>
  <si>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</si>
  <si>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</si>
  <si>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</si>
  <si>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</si>
  <si>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</si>
  <si>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</si>
  <si>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</si>
  <si>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</si>
  <si>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</si>
  <si>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</si>
  <si>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</si>
  <si>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</si>
  <si>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</si>
  <si>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</si>
  <si>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</si>
  <si>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</si>
  <si>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</si>
  <si>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</si>
  <si>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</si>
  <si>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</si>
  <si>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</si>
  <si>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</si>
  <si>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</si>
  <si>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</si>
  <si>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</si>
  <si>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</si>
  <si>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</si>
  <si>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</si>
  <si>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</si>
  <si>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</si>
  <si>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</si>
  <si>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</si>
  <si>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</si>
  <si>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</si>
  <si>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</si>
  <si>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</si>
  <si>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</si>
  <si>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</si>
  <si>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</si>
  <si>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</si>
  <si>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</si>
  <si>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</si>
  <si>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</si>
  <si>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</si>
  <si>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</si>
  <si>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</si>
  <si>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</si>
  <si>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</si>
  <si>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</si>
  <si>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</si>
  <si>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</si>
  <si>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</si>
  <si>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</si>
  <si>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</si>
  <si>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</si>
  <si>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</si>
  <si>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</si>
  <si>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</si>
  <si>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</si>
  <si>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</si>
  <si>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</si>
  <si>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</si>
  <si>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</si>
  <si>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</si>
  <si>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</si>
  <si>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</si>
  <si>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</si>
  <si>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</si>
  <si>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</si>
  <si>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</si>
  <si>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</si>
  <si>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</si>
  <si>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</si>
  <si>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</si>
  <si>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</si>
  <si>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</si>
  <si>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</si>
  <si>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</si>
  <si>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</si>
  <si>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</si>
  <si>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</si>
  <si>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</si>
  <si>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</si>
  <si>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</si>
  <si>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</si>
  <si>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</si>
  <si>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</si>
  <si>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</si>
  <si>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</si>
  <si>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</si>
  <si>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</si>
  <si>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</si>
  <si>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</si>
  <si>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</si>
  <si>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</si>
  <si>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</si>
  <si>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</si>
  <si>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</si>
  <si>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</si>
  <si>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</si>
  <si>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</si>
  <si>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</si>
  <si>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</si>
  <si>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</si>
  <si>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</si>
  <si>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</si>
  <si>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</si>
  <si>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</si>
  <si>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</si>
  <si>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</si>
  <si>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</si>
  <si>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</si>
  <si>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</si>
  <si>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</si>
  <si>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</si>
  <si>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</si>
  <si>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</si>
  <si>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</si>
  <si>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</si>
  <si>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</si>
  <si>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</si>
  <si>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</si>
  <si>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</si>
  <si>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</si>
  <si>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</si>
  <si>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</si>
  <si>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</si>
  <si>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</si>
  <si>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</si>
  <si>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</si>
  <si>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</si>
  <si>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</si>
  <si>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</si>
  <si>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</si>
  <si>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</si>
  <si>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</si>
  <si>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</si>
  <si>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</si>
  <si>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</si>
  <si>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</si>
  <si>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</si>
  <si>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</si>
  <si>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</si>
  <si>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</si>
  <si>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</si>
  <si>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</si>
  <si>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</si>
  <si>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</si>
  <si>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</si>
  <si>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</si>
  <si>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</si>
  <si>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</si>
  <si>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</si>
  <si>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</si>
  <si>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</si>
  <si>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</si>
  <si>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</si>
  <si>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</si>
  <si>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</si>
  <si>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</si>
  <si>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</si>
  <si>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</si>
  <si>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</si>
  <si>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</si>
  <si>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</si>
  <si>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</si>
  <si>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</si>
  <si>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</si>
  <si>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</si>
  <si>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</si>
  <si>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</si>
  <si>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</si>
  <si>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</si>
  <si>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</si>
  <si>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</si>
  <si>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</si>
  <si>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</si>
  <si>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</si>
  <si>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</si>
  <si>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</si>
  <si>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</si>
  <si>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</si>
  <si>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</si>
  <si>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</si>
  <si>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</si>
  <si>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</si>
  <si>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</si>
  <si>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</si>
  <si>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</si>
  <si>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</si>
  <si>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</si>
  <si>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</si>
  <si>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</si>
  <si>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</si>
  <si>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</si>
  <si>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</si>
  <si>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</si>
  <si>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</si>
  <si>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</si>
  <si>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</si>
  <si>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</si>
  <si>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</si>
  <si>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</si>
  <si>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</si>
  <si>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</si>
  <si>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</si>
  <si>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</si>
  <si>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</si>
  <si>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</si>
  <si>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</si>
  <si>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</si>
  <si>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</si>
  <si>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</si>
  <si>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</si>
  <si>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</si>
  <si>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</si>
  <si>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</si>
  <si>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</si>
  <si>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</si>
  <si>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</si>
  <si>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</si>
  <si>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</si>
  <si>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</si>
  <si>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</si>
  <si>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</si>
  <si>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</si>
  <si>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</si>
  <si>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</si>
  <si>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</si>
  <si>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</si>
  <si>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</si>
  <si>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</si>
  <si>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</si>
  <si>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</si>
  <si>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</si>
  <si>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</si>
  <si>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</si>
  <si>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</si>
  <si>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</si>
  <si>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</si>
  <si>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</si>
  <si>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</si>
  <si>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</si>
  <si>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</si>
  <si>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</si>
  <si>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</si>
  <si>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</si>
  <si>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</si>
  <si>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</si>
  <si>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</si>
  <si>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</si>
  <si>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</si>
  <si>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</si>
  <si>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</si>
  <si>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</si>
  <si>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</si>
  <si>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</si>
  <si>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</si>
  <si>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</si>
  <si>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</si>
  <si>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</si>
  <si>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</si>
  <si>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</si>
  <si>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</si>
  <si>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</si>
  <si>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</si>
  <si>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</si>
  <si>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</si>
  <si>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</si>
  <si>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</si>
  <si>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</si>
  <si>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</si>
  <si>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</si>
  <si>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</si>
  <si>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</si>
  <si>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</si>
  <si>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</si>
  <si>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</si>
  <si>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</si>
  <si>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</si>
  <si>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</si>
  <si>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</si>
  <si>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</si>
  <si>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</si>
  <si>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</si>
  <si>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</si>
  <si>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</si>
  <si>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</si>
  <si>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</si>
  <si>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</si>
  <si>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</si>
  <si>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</si>
  <si>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</si>
  <si>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</si>
  <si>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</si>
  <si>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</si>
  <si>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</si>
  <si>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</si>
  <si>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</si>
  <si>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</si>
  <si>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</si>
  <si>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</si>
  <si>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</si>
  <si>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</si>
  <si>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</si>
  <si>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</si>
  <si>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</si>
  <si>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</si>
  <si>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</si>
  <si>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</si>
  <si>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</si>
  <si>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</si>
  <si>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</si>
  <si>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</si>
  <si>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</si>
  <si>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</si>
  <si>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</si>
  <si>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</si>
  <si>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</si>
  <si>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</si>
  <si>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</si>
  <si>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</si>
  <si>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</si>
  <si>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</si>
  <si>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</si>
  <si>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</si>
  <si>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</si>
  <si>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</si>
  <si>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</si>
  <si>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</si>
  <si>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</si>
  <si>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</si>
  <si>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</si>
  <si>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</si>
  <si>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</si>
  <si>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</si>
  <si>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</si>
  <si>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</si>
  <si>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</si>
  <si>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</si>
  <si>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</si>
  <si>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</si>
  <si>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</si>
  <si>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</si>
  <si>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</si>
  <si>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</si>
  <si>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</si>
  <si>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</si>
  <si>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</si>
  <si>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</si>
  <si>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</si>
  <si>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</si>
  <si>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</si>
  <si>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</si>
  <si>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</si>
  <si>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</si>
  <si>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</si>
  <si>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</si>
  <si>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</si>
  <si>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</si>
  <si>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</si>
  <si>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</si>
  <si>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</si>
  <si>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</si>
  <si>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</si>
  <si>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</si>
  <si>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</si>
  <si>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</si>
  <si>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</si>
  <si>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</si>
  <si>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</si>
  <si>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</si>
  <si>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</si>
  <si>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</si>
  <si>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</si>
  <si>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</si>
  <si>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</si>
  <si>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</si>
  <si>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</si>
  <si>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</si>
  <si>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</si>
  <si>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</si>
  <si>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</si>
  <si>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</si>
  <si>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</si>
  <si>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</si>
  <si>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</si>
  <si>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</si>
  <si>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</si>
  <si>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</si>
  <si>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</si>
  <si>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</si>
  <si>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</si>
  <si>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</si>
  <si>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</si>
  <si>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</si>
  <si>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</si>
  <si>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</si>
  <si>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</si>
  <si>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</si>
  <si>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</si>
  <si>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</si>
  <si>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</si>
  <si>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</si>
  <si>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</si>
  <si>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</si>
  <si>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</si>
  <si>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</si>
  <si>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</si>
  <si>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</si>
  <si>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</si>
  <si>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</si>
  <si>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</si>
  <si>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</si>
  <si>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</si>
  <si>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</si>
  <si>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</si>
  <si>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</si>
  <si>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</si>
  <si>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</si>
  <si>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</si>
  <si>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</si>
  <si>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</si>
  <si>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</si>
  <si>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</si>
  <si>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</si>
  <si>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</si>
  <si>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</si>
  <si>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</si>
  <si>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</si>
  <si>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</si>
  <si>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</si>
  <si>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</si>
  <si>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</si>
  <si>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</si>
  <si>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</si>
  <si>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</si>
  <si>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</si>
  <si>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</si>
  <si>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</si>
  <si>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</si>
  <si>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</si>
  <si>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</si>
  <si>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</si>
  <si>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</si>
  <si>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</si>
  <si>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</si>
  <si>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</si>
  <si>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</si>
  <si>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</si>
  <si>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</si>
  <si>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</si>
  <si>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</si>
  <si>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</si>
  <si>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</si>
  <si>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</si>
  <si>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</si>
  <si>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</si>
  <si>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</si>
  <si>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</si>
  <si>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</si>
  <si>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</si>
  <si>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</si>
  <si>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</si>
  <si>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</si>
  <si>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</si>
  <si>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</si>
  <si>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</si>
  <si>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</si>
  <si>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</si>
  <si>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</si>
  <si>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</si>
  <si>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</si>
  <si>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</si>
  <si>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</si>
  <si>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</si>
  <si>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</si>
  <si>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</si>
  <si>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</si>
  <si>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</si>
  <si>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</si>
  <si>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</si>
  <si>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</si>
  <si>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</si>
  <si>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</si>
  <si>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</si>
  <si>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</si>
  <si>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</si>
  <si>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</si>
  <si>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</si>
  <si>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</si>
  <si>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</si>
  <si>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</si>
  <si>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</si>
  <si>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</si>
  <si>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</si>
  <si>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</si>
  <si>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</si>
  <si>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</si>
  <si>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</si>
  <si>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</si>
  <si>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</si>
  <si>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</si>
  <si>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</si>
  <si>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</si>
  <si>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</si>
  <si>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</si>
  <si>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</si>
  <si>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</si>
  <si>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</si>
  <si>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</si>
  <si>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</si>
  <si>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</si>
  <si>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</si>
  <si>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</si>
  <si>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</si>
  <si>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</si>
  <si>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</si>
  <si>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</si>
  <si>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</si>
  <si>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</si>
  <si>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</si>
  <si>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</si>
  <si>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</si>
  <si>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</si>
  <si>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</si>
  <si>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</si>
  <si>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</si>
  <si>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</si>
  <si>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</si>
  <si>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</si>
  <si>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</si>
  <si>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</si>
  <si>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</si>
  <si>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</si>
  <si>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</si>
  <si>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</si>
  <si>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</si>
  <si>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</si>
  <si>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</si>
  <si>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</si>
  <si>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</si>
  <si>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</si>
  <si>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</si>
  <si>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</si>
  <si>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</si>
  <si>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</si>
  <si>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</si>
  <si>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</si>
  <si>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</si>
  <si>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</si>
  <si>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</si>
  <si>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</si>
  <si>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</si>
  <si>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</si>
  <si>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</si>
  <si>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</si>
  <si>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</si>
  <si>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</si>
  <si>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</si>
  <si>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</si>
  <si>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</si>
  <si>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</si>
  <si>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</si>
  <si>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</si>
  <si>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</si>
  <si>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</si>
  <si>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</si>
  <si>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</si>
  <si>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</si>
  <si>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</si>
  <si>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</si>
  <si>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</si>
  <si>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</si>
  <si>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</si>
  <si>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</si>
  <si>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</si>
  <si>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</si>
  <si>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</si>
  <si>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</si>
  <si>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</si>
  <si>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</si>
  <si>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Liczba przestępstw w 2014r.</t>
  </si>
  <si>
    <t>Liczba przestępstw w 2015r.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</si>
  <si>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</si>
  <si>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</si>
  <si>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</si>
  <si>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</si>
  <si>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</si>
  <si>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</si>
  <si>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</si>
  <si>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</si>
  <si>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</si>
  <si>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</si>
  <si>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</si>
  <si>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</si>
  <si>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</si>
  <si>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 w 2014r.</t>
  </si>
  <si>
    <t>Vx</t>
  </si>
  <si>
    <t>Xtyp</t>
  </si>
  <si>
    <t>Miary pozycyjne w 2014r.</t>
  </si>
  <si>
    <t>Q1</t>
  </si>
  <si>
    <t>Q2 (mediana)</t>
  </si>
  <si>
    <t>Q3</t>
  </si>
  <si>
    <t>Q</t>
  </si>
  <si>
    <t>Vq</t>
  </si>
  <si>
    <t>Aq</t>
  </si>
  <si>
    <t>Dominanta</t>
  </si>
  <si>
    <t>Miary klasyczne w 2015r.</t>
  </si>
  <si>
    <t>Miary pozycyjne w 2015r.</t>
  </si>
  <si>
    <t>Histogram - przedziały dopasowane do danych</t>
  </si>
  <si>
    <t>Etykiety wierszy</t>
  </si>
  <si>
    <t>(puste)</t>
  </si>
  <si>
    <t>Suma końcowa</t>
  </si>
  <si>
    <t>Suma z Liczba przestępstw w 2015r.</t>
  </si>
  <si>
    <t>Suma z Liczba przestępstw w 2014r.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</si>
</sst>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5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left"/>
    </xf>
    <xf numFmtId="43" fontId="2" fillId="0" borderId="17" xfId="2" applyFont="1" applyBorder="1" applyAlignment="1">
      <alignment horizontal="left"/>
    </xf>
    <xf numFmtId="43" fontId="2" fillId="0" borderId="18" xfId="2" applyFont="1" applyBorder="1" applyAlignment="1">
      <alignment horizontal="left"/>
    </xf>
    <xf numFmtId="2" fontId="0" fillId="0" borderId="16" xfId="2" applyNumberFormat="1" applyFont="1" applyBorder="1" applyAlignment="1">
      <alignment horizontal="center"/>
    </xf>
    <xf numFmtId="2" fontId="0" fillId="0" borderId="17" xfId="2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5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Dziesiętny" xfId="2" builtinId="3"/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dla roku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TABLICA!$H$46:$H$72</c:f>
              <c:numCache>
                <c:formatCode>General</c:formatCode>
                <c:ptCount val="27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</c:numCache>
            </c:numRef>
          </c:cat>
          <c:val>
            <c:numRef>
              <c:f>TABLICA!$J$46:$J$72</c:f>
              <c:numCache>
                <c:formatCode>General</c:formatCode>
                <c:ptCount val="27"/>
                <c:pt idx="0">
                  <c:v>0</c:v>
                </c:pt>
                <c:pt idx="1">
                  <c:v>258</c:v>
                </c:pt>
                <c:pt idx="2">
                  <c:v>85</c:v>
                </c:pt>
                <c:pt idx="3">
                  <c:v>21</c:v>
                </c:pt>
                <c:pt idx="4">
                  <c:v>7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67-4112-8478-A75DC3130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4692784"/>
        <c:axId val="301215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TABLICA!$H$46:$H$72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TABLICA!$H$46:$H$72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267-4112-8478-A75DC3130732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TABLICA!$H$46:$H$72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TABLICA!$I$46:$I$72</c15:sqref>
                        </c15:formulaRef>
                      </c:ext>
                    </c:extLst>
                    <c:numCache>
                      <c:formatCode>General</c:formatCode>
                      <c:ptCount val="2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267-4112-8478-A75DC3130732}"/>
                  </c:ext>
                </c:extLst>
              </c15:ser>
            </c15:filteredBarSeries>
          </c:ext>
        </c:extLst>
      </c:barChart>
      <c:catAx>
        <c:axId val="29469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1215888"/>
        <c:crosses val="autoZero"/>
        <c:auto val="1"/>
        <c:lblAlgn val="ctr"/>
        <c:lblOffset val="100"/>
        <c:noMultiLvlLbl val="0"/>
      </c:catAx>
      <c:valAx>
        <c:axId val="3012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469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  <a:r>
              <a:rPr lang="pl-PL" baseline="0"/>
              <a:t> dla roku 2015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TABLICA!$O$46:$O$72</c:f>
              <c:numCache>
                <c:formatCode>General</c:formatCode>
                <c:ptCount val="27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  <c:pt idx="26">
                  <c:v>52000</c:v>
                </c:pt>
              </c:numCache>
            </c:numRef>
          </c:cat>
          <c:val>
            <c:numRef>
              <c:f>TABLICA!$Q$46:$Q$72</c:f>
              <c:numCache>
                <c:formatCode>General</c:formatCode>
                <c:ptCount val="27"/>
                <c:pt idx="0">
                  <c:v>0</c:v>
                </c:pt>
                <c:pt idx="1">
                  <c:v>274</c:v>
                </c:pt>
                <c:pt idx="2">
                  <c:v>73</c:v>
                </c:pt>
                <c:pt idx="3">
                  <c:v>19</c:v>
                </c:pt>
                <c:pt idx="4">
                  <c:v>6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7-42D3-BB9F-D79E36C2E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4694032"/>
        <c:axId val="3034356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TABLICA!$O$46:$O$72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TABLICA!$O$46:$O$72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97-42D3-BB9F-D79E36C2E6DC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TABLICA!$O$46:$O$72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6000</c:v>
                      </c:pt>
                      <c:pt idx="4">
                        <c:v>8000</c:v>
                      </c:pt>
                      <c:pt idx="5">
                        <c:v>10000</c:v>
                      </c:pt>
                      <c:pt idx="6">
                        <c:v>12000</c:v>
                      </c:pt>
                      <c:pt idx="7">
                        <c:v>14000</c:v>
                      </c:pt>
                      <c:pt idx="8">
                        <c:v>16000</c:v>
                      </c:pt>
                      <c:pt idx="9">
                        <c:v>18000</c:v>
                      </c:pt>
                      <c:pt idx="10">
                        <c:v>20000</c:v>
                      </c:pt>
                      <c:pt idx="11">
                        <c:v>22000</c:v>
                      </c:pt>
                      <c:pt idx="12">
                        <c:v>24000</c:v>
                      </c:pt>
                      <c:pt idx="13">
                        <c:v>26000</c:v>
                      </c:pt>
                      <c:pt idx="14">
                        <c:v>28000</c:v>
                      </c:pt>
                      <c:pt idx="15">
                        <c:v>30000</c:v>
                      </c:pt>
                      <c:pt idx="16">
                        <c:v>32000</c:v>
                      </c:pt>
                      <c:pt idx="17">
                        <c:v>34000</c:v>
                      </c:pt>
                      <c:pt idx="18">
                        <c:v>36000</c:v>
                      </c:pt>
                      <c:pt idx="19">
                        <c:v>38000</c:v>
                      </c:pt>
                      <c:pt idx="20">
                        <c:v>40000</c:v>
                      </c:pt>
                      <c:pt idx="21">
                        <c:v>42000</c:v>
                      </c:pt>
                      <c:pt idx="22">
                        <c:v>44000</c:v>
                      </c:pt>
                      <c:pt idx="23">
                        <c:v>46000</c:v>
                      </c:pt>
                      <c:pt idx="24">
                        <c:v>48000</c:v>
                      </c:pt>
                      <c:pt idx="25">
                        <c:v>50000</c:v>
                      </c:pt>
                      <c:pt idx="26">
                        <c:v>52000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TABLICA!$P$46:$P$72</c15:sqref>
                        </c15:formulaRef>
                      </c:ext>
                    </c:extLst>
                    <c:numCache>
                      <c:formatCode>General</c:formatCode>
                      <c:ptCount val="2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497-42D3-BB9F-D79E36C2E6DC}"/>
                  </c:ext>
                </c:extLst>
              </c15:ser>
            </c15:filteredBarSeries>
          </c:ext>
        </c:extLst>
      </c:barChart>
      <c:catAx>
        <c:axId val="29469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435696"/>
        <c:crosses val="autoZero"/>
        <c:auto val="1"/>
        <c:lblAlgn val="ctr"/>
        <c:lblOffset val="100"/>
        <c:noMultiLvlLbl val="0"/>
      </c:catAx>
      <c:valAx>
        <c:axId val="3034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469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przestępstw w poszczególnych latach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TABLICA!$C$4:$C$383</c:f>
              <c:numCache>
                <c:formatCode>#,##0</c:formatCode>
                <c:ptCount val="380"/>
                <c:pt idx="0">
                  <c:v>1049</c:v>
                </c:pt>
                <c:pt idx="1">
                  <c:v>1838</c:v>
                </c:pt>
                <c:pt idx="2">
                  <c:v>2776</c:v>
                </c:pt>
                <c:pt idx="3">
                  <c:v>500</c:v>
                </c:pt>
                <c:pt idx="4">
                  <c:v>20601</c:v>
                </c:pt>
                <c:pt idx="5">
                  <c:v>2655</c:v>
                </c:pt>
                <c:pt idx="6">
                  <c:v>1183</c:v>
                </c:pt>
                <c:pt idx="7">
                  <c:v>1090</c:v>
                </c:pt>
                <c:pt idx="8">
                  <c:v>2259</c:v>
                </c:pt>
                <c:pt idx="9">
                  <c:v>2116</c:v>
                </c:pt>
                <c:pt idx="10">
                  <c:v>2235</c:v>
                </c:pt>
                <c:pt idx="11">
                  <c:v>759</c:v>
                </c:pt>
                <c:pt idx="12">
                  <c:v>526</c:v>
                </c:pt>
                <c:pt idx="13">
                  <c:v>681</c:v>
                </c:pt>
                <c:pt idx="14">
                  <c:v>2229</c:v>
                </c:pt>
                <c:pt idx="15">
                  <c:v>1383</c:v>
                </c:pt>
                <c:pt idx="16">
                  <c:v>812</c:v>
                </c:pt>
                <c:pt idx="17">
                  <c:v>1255</c:v>
                </c:pt>
                <c:pt idx="18">
                  <c:v>1746</c:v>
                </c:pt>
                <c:pt idx="19">
                  <c:v>602</c:v>
                </c:pt>
                <c:pt idx="20">
                  <c:v>1214</c:v>
                </c:pt>
                <c:pt idx="21">
                  <c:v>890</c:v>
                </c:pt>
                <c:pt idx="22">
                  <c:v>490</c:v>
                </c:pt>
                <c:pt idx="23">
                  <c:v>1038</c:v>
                </c:pt>
                <c:pt idx="24">
                  <c:v>1822</c:v>
                </c:pt>
                <c:pt idx="25">
                  <c:v>1146</c:v>
                </c:pt>
                <c:pt idx="26">
                  <c:v>2669</c:v>
                </c:pt>
                <c:pt idx="27">
                  <c:v>1121</c:v>
                </c:pt>
                <c:pt idx="28">
                  <c:v>452</c:v>
                </c:pt>
                <c:pt idx="29">
                  <c:v>732</c:v>
                </c:pt>
                <c:pt idx="30">
                  <c:v>895</c:v>
                </c:pt>
                <c:pt idx="31">
                  <c:v>1384</c:v>
                </c:pt>
                <c:pt idx="32">
                  <c:v>876</c:v>
                </c:pt>
                <c:pt idx="33">
                  <c:v>1387</c:v>
                </c:pt>
                <c:pt idx="34">
                  <c:v>1663</c:v>
                </c:pt>
                <c:pt idx="35">
                  <c:v>566</c:v>
                </c:pt>
                <c:pt idx="36">
                  <c:v>1065</c:v>
                </c:pt>
                <c:pt idx="37">
                  <c:v>438</c:v>
                </c:pt>
                <c:pt idx="38">
                  <c:v>576</c:v>
                </c:pt>
                <c:pt idx="39">
                  <c:v>1814</c:v>
                </c:pt>
                <c:pt idx="40">
                  <c:v>802</c:v>
                </c:pt>
                <c:pt idx="41">
                  <c:v>556</c:v>
                </c:pt>
                <c:pt idx="42">
                  <c:v>5646</c:v>
                </c:pt>
                <c:pt idx="43">
                  <c:v>50274</c:v>
                </c:pt>
                <c:pt idx="44">
                  <c:v>1509</c:v>
                </c:pt>
                <c:pt idx="45">
                  <c:v>2476</c:v>
                </c:pt>
                <c:pt idx="46">
                  <c:v>2357</c:v>
                </c:pt>
                <c:pt idx="47">
                  <c:v>2018</c:v>
                </c:pt>
                <c:pt idx="48">
                  <c:v>2261</c:v>
                </c:pt>
                <c:pt idx="49">
                  <c:v>5267</c:v>
                </c:pt>
                <c:pt idx="50">
                  <c:v>1744</c:v>
                </c:pt>
                <c:pt idx="51">
                  <c:v>2149</c:v>
                </c:pt>
                <c:pt idx="52">
                  <c:v>3355</c:v>
                </c:pt>
                <c:pt idx="53">
                  <c:v>2923</c:v>
                </c:pt>
                <c:pt idx="54">
                  <c:v>1515</c:v>
                </c:pt>
                <c:pt idx="55">
                  <c:v>2185</c:v>
                </c:pt>
                <c:pt idx="56">
                  <c:v>2093</c:v>
                </c:pt>
                <c:pt idx="57">
                  <c:v>640</c:v>
                </c:pt>
                <c:pt idx="58">
                  <c:v>1442</c:v>
                </c:pt>
                <c:pt idx="59">
                  <c:v>713</c:v>
                </c:pt>
                <c:pt idx="60">
                  <c:v>3009</c:v>
                </c:pt>
                <c:pt idx="61">
                  <c:v>480</c:v>
                </c:pt>
                <c:pt idx="62">
                  <c:v>910</c:v>
                </c:pt>
                <c:pt idx="63">
                  <c:v>938</c:v>
                </c:pt>
                <c:pt idx="64">
                  <c:v>1129</c:v>
                </c:pt>
                <c:pt idx="65">
                  <c:v>1524</c:v>
                </c:pt>
                <c:pt idx="66">
                  <c:v>1604</c:v>
                </c:pt>
                <c:pt idx="67">
                  <c:v>3814</c:v>
                </c:pt>
                <c:pt idx="68">
                  <c:v>913</c:v>
                </c:pt>
                <c:pt idx="69">
                  <c:v>1427</c:v>
                </c:pt>
                <c:pt idx="70">
                  <c:v>390</c:v>
                </c:pt>
                <c:pt idx="71">
                  <c:v>1652</c:v>
                </c:pt>
                <c:pt idx="72">
                  <c:v>26337</c:v>
                </c:pt>
                <c:pt idx="73">
                  <c:v>1213</c:v>
                </c:pt>
                <c:pt idx="74">
                  <c:v>1711</c:v>
                </c:pt>
                <c:pt idx="75">
                  <c:v>3246</c:v>
                </c:pt>
                <c:pt idx="76">
                  <c:v>4200</c:v>
                </c:pt>
                <c:pt idx="77">
                  <c:v>3494</c:v>
                </c:pt>
                <c:pt idx="78">
                  <c:v>2422</c:v>
                </c:pt>
                <c:pt idx="79">
                  <c:v>3628</c:v>
                </c:pt>
                <c:pt idx="80">
                  <c:v>2356</c:v>
                </c:pt>
                <c:pt idx="81">
                  <c:v>2583</c:v>
                </c:pt>
                <c:pt idx="82">
                  <c:v>1302</c:v>
                </c:pt>
                <c:pt idx="83">
                  <c:v>2036</c:v>
                </c:pt>
                <c:pt idx="84">
                  <c:v>3776</c:v>
                </c:pt>
                <c:pt idx="85">
                  <c:v>2607</c:v>
                </c:pt>
                <c:pt idx="86">
                  <c:v>993</c:v>
                </c:pt>
                <c:pt idx="87">
                  <c:v>1983</c:v>
                </c:pt>
                <c:pt idx="88">
                  <c:v>2766</c:v>
                </c:pt>
                <c:pt idx="89">
                  <c:v>4297</c:v>
                </c:pt>
                <c:pt idx="90">
                  <c:v>2851</c:v>
                </c:pt>
                <c:pt idx="91">
                  <c:v>5638</c:v>
                </c:pt>
                <c:pt idx="92">
                  <c:v>1433</c:v>
                </c:pt>
                <c:pt idx="93">
                  <c:v>3192</c:v>
                </c:pt>
                <c:pt idx="94">
                  <c:v>6400</c:v>
                </c:pt>
                <c:pt idx="95">
                  <c:v>2096</c:v>
                </c:pt>
                <c:pt idx="96">
                  <c:v>1769</c:v>
                </c:pt>
                <c:pt idx="97">
                  <c:v>1055</c:v>
                </c:pt>
                <c:pt idx="98">
                  <c:v>1272</c:v>
                </c:pt>
                <c:pt idx="99">
                  <c:v>5721</c:v>
                </c:pt>
                <c:pt idx="100">
                  <c:v>2473</c:v>
                </c:pt>
                <c:pt idx="101">
                  <c:v>6688</c:v>
                </c:pt>
                <c:pt idx="102">
                  <c:v>5051</c:v>
                </c:pt>
                <c:pt idx="103">
                  <c:v>4702</c:v>
                </c:pt>
                <c:pt idx="104">
                  <c:v>17548</c:v>
                </c:pt>
                <c:pt idx="105">
                  <c:v>2531</c:v>
                </c:pt>
                <c:pt idx="106">
                  <c:v>4010</c:v>
                </c:pt>
                <c:pt idx="107">
                  <c:v>2297</c:v>
                </c:pt>
                <c:pt idx="108">
                  <c:v>1596</c:v>
                </c:pt>
                <c:pt idx="109">
                  <c:v>1666</c:v>
                </c:pt>
                <c:pt idx="110">
                  <c:v>1283</c:v>
                </c:pt>
                <c:pt idx="111">
                  <c:v>3448</c:v>
                </c:pt>
                <c:pt idx="112">
                  <c:v>2228</c:v>
                </c:pt>
                <c:pt idx="113">
                  <c:v>3026</c:v>
                </c:pt>
                <c:pt idx="114">
                  <c:v>1896</c:v>
                </c:pt>
                <c:pt idx="115">
                  <c:v>4209</c:v>
                </c:pt>
                <c:pt idx="116">
                  <c:v>2920</c:v>
                </c:pt>
                <c:pt idx="117">
                  <c:v>4284</c:v>
                </c:pt>
                <c:pt idx="118">
                  <c:v>3360</c:v>
                </c:pt>
                <c:pt idx="119">
                  <c:v>7805</c:v>
                </c:pt>
                <c:pt idx="120">
                  <c:v>2368</c:v>
                </c:pt>
                <c:pt idx="121">
                  <c:v>2160</c:v>
                </c:pt>
                <c:pt idx="122">
                  <c:v>1642</c:v>
                </c:pt>
                <c:pt idx="123">
                  <c:v>3687</c:v>
                </c:pt>
                <c:pt idx="124">
                  <c:v>1570</c:v>
                </c:pt>
                <c:pt idx="125">
                  <c:v>543</c:v>
                </c:pt>
                <c:pt idx="126">
                  <c:v>915</c:v>
                </c:pt>
                <c:pt idx="127">
                  <c:v>576</c:v>
                </c:pt>
                <c:pt idx="128">
                  <c:v>1175</c:v>
                </c:pt>
                <c:pt idx="129">
                  <c:v>1209</c:v>
                </c:pt>
                <c:pt idx="130">
                  <c:v>1330</c:v>
                </c:pt>
                <c:pt idx="131">
                  <c:v>1284</c:v>
                </c:pt>
                <c:pt idx="132">
                  <c:v>859</c:v>
                </c:pt>
                <c:pt idx="133">
                  <c:v>1254</c:v>
                </c:pt>
                <c:pt idx="134">
                  <c:v>1239</c:v>
                </c:pt>
                <c:pt idx="135">
                  <c:v>1878</c:v>
                </c:pt>
                <c:pt idx="136">
                  <c:v>1047</c:v>
                </c:pt>
                <c:pt idx="137">
                  <c:v>1230</c:v>
                </c:pt>
                <c:pt idx="138">
                  <c:v>2154</c:v>
                </c:pt>
                <c:pt idx="139">
                  <c:v>1042</c:v>
                </c:pt>
                <c:pt idx="140">
                  <c:v>1025</c:v>
                </c:pt>
                <c:pt idx="141">
                  <c:v>9548</c:v>
                </c:pt>
                <c:pt idx="142">
                  <c:v>507</c:v>
                </c:pt>
                <c:pt idx="143">
                  <c:v>1423</c:v>
                </c:pt>
                <c:pt idx="144">
                  <c:v>1353</c:v>
                </c:pt>
                <c:pt idx="145">
                  <c:v>900</c:v>
                </c:pt>
                <c:pt idx="146">
                  <c:v>2040</c:v>
                </c:pt>
                <c:pt idx="147">
                  <c:v>785</c:v>
                </c:pt>
                <c:pt idx="148">
                  <c:v>290</c:v>
                </c:pt>
                <c:pt idx="149">
                  <c:v>605</c:v>
                </c:pt>
                <c:pt idx="150">
                  <c:v>1175</c:v>
                </c:pt>
                <c:pt idx="151">
                  <c:v>530</c:v>
                </c:pt>
                <c:pt idx="152">
                  <c:v>1229</c:v>
                </c:pt>
                <c:pt idx="153">
                  <c:v>498</c:v>
                </c:pt>
                <c:pt idx="154">
                  <c:v>1384</c:v>
                </c:pt>
                <c:pt idx="155">
                  <c:v>1398</c:v>
                </c:pt>
                <c:pt idx="156">
                  <c:v>627</c:v>
                </c:pt>
                <c:pt idx="157">
                  <c:v>698</c:v>
                </c:pt>
                <c:pt idx="158">
                  <c:v>766</c:v>
                </c:pt>
                <c:pt idx="159">
                  <c:v>1307</c:v>
                </c:pt>
                <c:pt idx="160">
                  <c:v>550</c:v>
                </c:pt>
                <c:pt idx="161">
                  <c:v>992</c:v>
                </c:pt>
                <c:pt idx="162">
                  <c:v>751</c:v>
                </c:pt>
                <c:pt idx="163">
                  <c:v>1447</c:v>
                </c:pt>
                <c:pt idx="164">
                  <c:v>515</c:v>
                </c:pt>
                <c:pt idx="165">
                  <c:v>4047</c:v>
                </c:pt>
                <c:pt idx="166">
                  <c:v>1795</c:v>
                </c:pt>
                <c:pt idx="167">
                  <c:v>791</c:v>
                </c:pt>
                <c:pt idx="168">
                  <c:v>1885</c:v>
                </c:pt>
                <c:pt idx="169">
                  <c:v>788</c:v>
                </c:pt>
                <c:pt idx="170">
                  <c:v>1994</c:v>
                </c:pt>
                <c:pt idx="171">
                  <c:v>719</c:v>
                </c:pt>
                <c:pt idx="172">
                  <c:v>1127</c:v>
                </c:pt>
                <c:pt idx="173">
                  <c:v>1640</c:v>
                </c:pt>
                <c:pt idx="174">
                  <c:v>1136</c:v>
                </c:pt>
                <c:pt idx="175">
                  <c:v>5332</c:v>
                </c:pt>
                <c:pt idx="176">
                  <c:v>754</c:v>
                </c:pt>
                <c:pt idx="177">
                  <c:v>600</c:v>
                </c:pt>
                <c:pt idx="178">
                  <c:v>493</c:v>
                </c:pt>
                <c:pt idx="179">
                  <c:v>607</c:v>
                </c:pt>
                <c:pt idx="180">
                  <c:v>628</c:v>
                </c:pt>
                <c:pt idx="181">
                  <c:v>623</c:v>
                </c:pt>
                <c:pt idx="182">
                  <c:v>658</c:v>
                </c:pt>
                <c:pt idx="183">
                  <c:v>1219</c:v>
                </c:pt>
                <c:pt idx="184">
                  <c:v>1241</c:v>
                </c:pt>
                <c:pt idx="185">
                  <c:v>588</c:v>
                </c:pt>
                <c:pt idx="186">
                  <c:v>395</c:v>
                </c:pt>
                <c:pt idx="187">
                  <c:v>379</c:v>
                </c:pt>
                <c:pt idx="188">
                  <c:v>637</c:v>
                </c:pt>
                <c:pt idx="189">
                  <c:v>1582</c:v>
                </c:pt>
                <c:pt idx="190">
                  <c:v>2465</c:v>
                </c:pt>
                <c:pt idx="191">
                  <c:v>1020</c:v>
                </c:pt>
                <c:pt idx="192">
                  <c:v>1974</c:v>
                </c:pt>
                <c:pt idx="193">
                  <c:v>2310</c:v>
                </c:pt>
                <c:pt idx="194">
                  <c:v>2750</c:v>
                </c:pt>
                <c:pt idx="195">
                  <c:v>6201</c:v>
                </c:pt>
                <c:pt idx="196">
                  <c:v>2218</c:v>
                </c:pt>
                <c:pt idx="197">
                  <c:v>1515</c:v>
                </c:pt>
                <c:pt idx="198">
                  <c:v>355</c:v>
                </c:pt>
                <c:pt idx="199">
                  <c:v>1081</c:v>
                </c:pt>
                <c:pt idx="200">
                  <c:v>512</c:v>
                </c:pt>
                <c:pt idx="201">
                  <c:v>1012</c:v>
                </c:pt>
                <c:pt idx="202">
                  <c:v>1547</c:v>
                </c:pt>
                <c:pt idx="203">
                  <c:v>516</c:v>
                </c:pt>
                <c:pt idx="204">
                  <c:v>1571</c:v>
                </c:pt>
                <c:pt idx="205">
                  <c:v>1232</c:v>
                </c:pt>
                <c:pt idx="206">
                  <c:v>1852</c:v>
                </c:pt>
                <c:pt idx="207">
                  <c:v>1079</c:v>
                </c:pt>
                <c:pt idx="208">
                  <c:v>1110</c:v>
                </c:pt>
                <c:pt idx="209">
                  <c:v>3707</c:v>
                </c:pt>
                <c:pt idx="210">
                  <c:v>1338</c:v>
                </c:pt>
                <c:pt idx="211">
                  <c:v>3573</c:v>
                </c:pt>
                <c:pt idx="212">
                  <c:v>1386</c:v>
                </c:pt>
                <c:pt idx="213">
                  <c:v>3198</c:v>
                </c:pt>
                <c:pt idx="214">
                  <c:v>1967</c:v>
                </c:pt>
                <c:pt idx="215">
                  <c:v>2446</c:v>
                </c:pt>
                <c:pt idx="216">
                  <c:v>707</c:v>
                </c:pt>
                <c:pt idx="217">
                  <c:v>4570</c:v>
                </c:pt>
                <c:pt idx="218">
                  <c:v>1119</c:v>
                </c:pt>
                <c:pt idx="219">
                  <c:v>1151</c:v>
                </c:pt>
                <c:pt idx="220">
                  <c:v>1000</c:v>
                </c:pt>
                <c:pt idx="221">
                  <c:v>1263</c:v>
                </c:pt>
                <c:pt idx="222">
                  <c:v>4224</c:v>
                </c:pt>
                <c:pt idx="223">
                  <c:v>1047</c:v>
                </c:pt>
                <c:pt idx="224">
                  <c:v>1038</c:v>
                </c:pt>
                <c:pt idx="225">
                  <c:v>3138</c:v>
                </c:pt>
                <c:pt idx="226">
                  <c:v>2514</c:v>
                </c:pt>
                <c:pt idx="227">
                  <c:v>1648</c:v>
                </c:pt>
                <c:pt idx="228">
                  <c:v>2535</c:v>
                </c:pt>
                <c:pt idx="229">
                  <c:v>612</c:v>
                </c:pt>
                <c:pt idx="230">
                  <c:v>1339</c:v>
                </c:pt>
                <c:pt idx="231">
                  <c:v>1040</c:v>
                </c:pt>
                <c:pt idx="232">
                  <c:v>1628</c:v>
                </c:pt>
                <c:pt idx="233">
                  <c:v>1027</c:v>
                </c:pt>
                <c:pt idx="234">
                  <c:v>669</c:v>
                </c:pt>
                <c:pt idx="235">
                  <c:v>3435</c:v>
                </c:pt>
                <c:pt idx="236">
                  <c:v>573</c:v>
                </c:pt>
                <c:pt idx="237">
                  <c:v>527</c:v>
                </c:pt>
                <c:pt idx="238">
                  <c:v>1193</c:v>
                </c:pt>
                <c:pt idx="239">
                  <c:v>976</c:v>
                </c:pt>
                <c:pt idx="240">
                  <c:v>766</c:v>
                </c:pt>
                <c:pt idx="241">
                  <c:v>2084</c:v>
                </c:pt>
                <c:pt idx="242">
                  <c:v>1011</c:v>
                </c:pt>
                <c:pt idx="243">
                  <c:v>1016</c:v>
                </c:pt>
                <c:pt idx="244">
                  <c:v>2433</c:v>
                </c:pt>
                <c:pt idx="245">
                  <c:v>1530</c:v>
                </c:pt>
                <c:pt idx="246">
                  <c:v>1045</c:v>
                </c:pt>
                <c:pt idx="247">
                  <c:v>1047</c:v>
                </c:pt>
                <c:pt idx="248">
                  <c:v>6303</c:v>
                </c:pt>
                <c:pt idx="249">
                  <c:v>1521</c:v>
                </c:pt>
                <c:pt idx="250">
                  <c:v>894</c:v>
                </c:pt>
                <c:pt idx="251">
                  <c:v>907</c:v>
                </c:pt>
                <c:pt idx="252">
                  <c:v>22206</c:v>
                </c:pt>
                <c:pt idx="253">
                  <c:v>1150</c:v>
                </c:pt>
                <c:pt idx="254">
                  <c:v>2539</c:v>
                </c:pt>
                <c:pt idx="255">
                  <c:v>1457</c:v>
                </c:pt>
                <c:pt idx="256">
                  <c:v>814</c:v>
                </c:pt>
                <c:pt idx="257">
                  <c:v>3434</c:v>
                </c:pt>
                <c:pt idx="258">
                  <c:v>1295</c:v>
                </c:pt>
                <c:pt idx="259">
                  <c:v>1690</c:v>
                </c:pt>
                <c:pt idx="260">
                  <c:v>1460</c:v>
                </c:pt>
                <c:pt idx="261">
                  <c:v>721</c:v>
                </c:pt>
                <c:pt idx="262">
                  <c:v>1229</c:v>
                </c:pt>
                <c:pt idx="263">
                  <c:v>1230</c:v>
                </c:pt>
                <c:pt idx="264">
                  <c:v>1438</c:v>
                </c:pt>
                <c:pt idx="265">
                  <c:v>1045</c:v>
                </c:pt>
                <c:pt idx="266">
                  <c:v>13892</c:v>
                </c:pt>
                <c:pt idx="267">
                  <c:v>1763</c:v>
                </c:pt>
                <c:pt idx="268">
                  <c:v>1470</c:v>
                </c:pt>
                <c:pt idx="269">
                  <c:v>1368</c:v>
                </c:pt>
                <c:pt idx="270">
                  <c:v>1180</c:v>
                </c:pt>
                <c:pt idx="271">
                  <c:v>1364</c:v>
                </c:pt>
                <c:pt idx="272">
                  <c:v>2007</c:v>
                </c:pt>
                <c:pt idx="273">
                  <c:v>1017</c:v>
                </c:pt>
                <c:pt idx="274">
                  <c:v>2396</c:v>
                </c:pt>
                <c:pt idx="275">
                  <c:v>805</c:v>
                </c:pt>
                <c:pt idx="276">
                  <c:v>1362</c:v>
                </c:pt>
                <c:pt idx="277">
                  <c:v>898</c:v>
                </c:pt>
                <c:pt idx="278">
                  <c:v>1336</c:v>
                </c:pt>
                <c:pt idx="279">
                  <c:v>908</c:v>
                </c:pt>
                <c:pt idx="280">
                  <c:v>2370</c:v>
                </c:pt>
                <c:pt idx="281">
                  <c:v>928</c:v>
                </c:pt>
                <c:pt idx="282">
                  <c:v>2469</c:v>
                </c:pt>
                <c:pt idx="283">
                  <c:v>2967</c:v>
                </c:pt>
                <c:pt idx="284">
                  <c:v>706</c:v>
                </c:pt>
                <c:pt idx="285">
                  <c:v>1490</c:v>
                </c:pt>
                <c:pt idx="286">
                  <c:v>2993</c:v>
                </c:pt>
                <c:pt idx="287">
                  <c:v>1577</c:v>
                </c:pt>
                <c:pt idx="288">
                  <c:v>4619</c:v>
                </c:pt>
                <c:pt idx="289">
                  <c:v>2150</c:v>
                </c:pt>
                <c:pt idx="290">
                  <c:v>3284</c:v>
                </c:pt>
                <c:pt idx="291">
                  <c:v>4408</c:v>
                </c:pt>
                <c:pt idx="292">
                  <c:v>1544</c:v>
                </c:pt>
                <c:pt idx="293">
                  <c:v>1356</c:v>
                </c:pt>
                <c:pt idx="294">
                  <c:v>5456</c:v>
                </c:pt>
                <c:pt idx="295">
                  <c:v>622</c:v>
                </c:pt>
                <c:pt idx="296">
                  <c:v>1835</c:v>
                </c:pt>
                <c:pt idx="297">
                  <c:v>1428</c:v>
                </c:pt>
                <c:pt idx="298">
                  <c:v>1010</c:v>
                </c:pt>
                <c:pt idx="299">
                  <c:v>927</c:v>
                </c:pt>
                <c:pt idx="300">
                  <c:v>1535</c:v>
                </c:pt>
                <c:pt idx="301">
                  <c:v>750</c:v>
                </c:pt>
                <c:pt idx="302">
                  <c:v>2707</c:v>
                </c:pt>
                <c:pt idx="303">
                  <c:v>26730</c:v>
                </c:pt>
                <c:pt idx="304">
                  <c:v>2502</c:v>
                </c:pt>
                <c:pt idx="305">
                  <c:v>1049</c:v>
                </c:pt>
                <c:pt idx="306">
                  <c:v>806</c:v>
                </c:pt>
                <c:pt idx="307">
                  <c:v>3101</c:v>
                </c:pt>
                <c:pt idx="308">
                  <c:v>1407</c:v>
                </c:pt>
                <c:pt idx="309">
                  <c:v>2016</c:v>
                </c:pt>
                <c:pt idx="310">
                  <c:v>1366</c:v>
                </c:pt>
                <c:pt idx="311">
                  <c:v>1168</c:v>
                </c:pt>
                <c:pt idx="312">
                  <c:v>1529</c:v>
                </c:pt>
                <c:pt idx="313">
                  <c:v>1898</c:v>
                </c:pt>
                <c:pt idx="314">
                  <c:v>1455</c:v>
                </c:pt>
                <c:pt idx="315">
                  <c:v>4683</c:v>
                </c:pt>
                <c:pt idx="316">
                  <c:v>1805</c:v>
                </c:pt>
                <c:pt idx="317">
                  <c:v>1891</c:v>
                </c:pt>
                <c:pt idx="318">
                  <c:v>7774</c:v>
                </c:pt>
                <c:pt idx="319">
                  <c:v>5819</c:v>
                </c:pt>
                <c:pt idx="320">
                  <c:v>1075</c:v>
                </c:pt>
                <c:pt idx="321">
                  <c:v>721</c:v>
                </c:pt>
                <c:pt idx="322">
                  <c:v>923</c:v>
                </c:pt>
                <c:pt idx="323">
                  <c:v>456</c:v>
                </c:pt>
                <c:pt idx="324">
                  <c:v>632</c:v>
                </c:pt>
                <c:pt idx="325">
                  <c:v>517</c:v>
                </c:pt>
                <c:pt idx="326">
                  <c:v>2120</c:v>
                </c:pt>
                <c:pt idx="327">
                  <c:v>1380</c:v>
                </c:pt>
                <c:pt idx="328">
                  <c:v>1223</c:v>
                </c:pt>
                <c:pt idx="329">
                  <c:v>520</c:v>
                </c:pt>
                <c:pt idx="330">
                  <c:v>1437</c:v>
                </c:pt>
                <c:pt idx="331">
                  <c:v>3634</c:v>
                </c:pt>
                <c:pt idx="332">
                  <c:v>3322</c:v>
                </c:pt>
                <c:pt idx="333">
                  <c:v>658</c:v>
                </c:pt>
                <c:pt idx="334">
                  <c:v>1968</c:v>
                </c:pt>
                <c:pt idx="335">
                  <c:v>1136</c:v>
                </c:pt>
                <c:pt idx="336">
                  <c:v>732</c:v>
                </c:pt>
                <c:pt idx="337">
                  <c:v>1569</c:v>
                </c:pt>
                <c:pt idx="338">
                  <c:v>748</c:v>
                </c:pt>
                <c:pt idx="339">
                  <c:v>3148</c:v>
                </c:pt>
                <c:pt idx="340">
                  <c:v>1935</c:v>
                </c:pt>
                <c:pt idx="341">
                  <c:v>822</c:v>
                </c:pt>
                <c:pt idx="342">
                  <c:v>1739</c:v>
                </c:pt>
                <c:pt idx="343">
                  <c:v>3900</c:v>
                </c:pt>
                <c:pt idx="344">
                  <c:v>1228</c:v>
                </c:pt>
                <c:pt idx="345">
                  <c:v>1673</c:v>
                </c:pt>
                <c:pt idx="346">
                  <c:v>1798</c:v>
                </c:pt>
                <c:pt idx="347">
                  <c:v>2524</c:v>
                </c:pt>
                <c:pt idx="348">
                  <c:v>1495</c:v>
                </c:pt>
                <c:pt idx="349">
                  <c:v>1187</c:v>
                </c:pt>
                <c:pt idx="350">
                  <c:v>2589</c:v>
                </c:pt>
                <c:pt idx="351">
                  <c:v>3028</c:v>
                </c:pt>
                <c:pt idx="352">
                  <c:v>749</c:v>
                </c:pt>
                <c:pt idx="353">
                  <c:v>12335</c:v>
                </c:pt>
                <c:pt idx="354">
                  <c:v>7996</c:v>
                </c:pt>
                <c:pt idx="355">
                  <c:v>2390</c:v>
                </c:pt>
                <c:pt idx="356">
                  <c:v>2006</c:v>
                </c:pt>
                <c:pt idx="357">
                  <c:v>1073</c:v>
                </c:pt>
                <c:pt idx="358">
                  <c:v>1124</c:v>
                </c:pt>
                <c:pt idx="359">
                  <c:v>878</c:v>
                </c:pt>
                <c:pt idx="360">
                  <c:v>1129</c:v>
                </c:pt>
                <c:pt idx="361">
                  <c:v>1507</c:v>
                </c:pt>
                <c:pt idx="362">
                  <c:v>1908</c:v>
                </c:pt>
                <c:pt idx="363">
                  <c:v>673</c:v>
                </c:pt>
                <c:pt idx="364">
                  <c:v>2101</c:v>
                </c:pt>
                <c:pt idx="365">
                  <c:v>3399</c:v>
                </c:pt>
                <c:pt idx="366">
                  <c:v>1784</c:v>
                </c:pt>
                <c:pt idx="367">
                  <c:v>1122</c:v>
                </c:pt>
                <c:pt idx="368">
                  <c:v>578</c:v>
                </c:pt>
                <c:pt idx="369">
                  <c:v>1031</c:v>
                </c:pt>
                <c:pt idx="370">
                  <c:v>418</c:v>
                </c:pt>
                <c:pt idx="371">
                  <c:v>486</c:v>
                </c:pt>
                <c:pt idx="372">
                  <c:v>1115</c:v>
                </c:pt>
                <c:pt idx="373">
                  <c:v>917</c:v>
                </c:pt>
                <c:pt idx="374">
                  <c:v>763</c:v>
                </c:pt>
                <c:pt idx="375">
                  <c:v>1416</c:v>
                </c:pt>
                <c:pt idx="376">
                  <c:v>817</c:v>
                </c:pt>
                <c:pt idx="377">
                  <c:v>2175</c:v>
                </c:pt>
                <c:pt idx="378">
                  <c:v>1444</c:v>
                </c:pt>
                <c:pt idx="379">
                  <c:v>4806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D-43D2-9CB4-F50761B58EE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TABLICA!$D$4:$D$383</c:f>
              <c:numCache>
                <c:formatCode>#,##0</c:formatCode>
                <c:ptCount val="380"/>
                <c:pt idx="0">
                  <c:v>963</c:v>
                </c:pt>
                <c:pt idx="1">
                  <c:v>1855</c:v>
                </c:pt>
                <c:pt idx="2">
                  <c:v>2375</c:v>
                </c:pt>
                <c:pt idx="3">
                  <c:v>809</c:v>
                </c:pt>
                <c:pt idx="4">
                  <c:v>19445</c:v>
                </c:pt>
                <c:pt idx="5">
                  <c:v>2069</c:v>
                </c:pt>
                <c:pt idx="6">
                  <c:v>1078</c:v>
                </c:pt>
                <c:pt idx="7">
                  <c:v>874</c:v>
                </c:pt>
                <c:pt idx="8">
                  <c:v>2062</c:v>
                </c:pt>
                <c:pt idx="9">
                  <c:v>1932</c:v>
                </c:pt>
                <c:pt idx="10">
                  <c:v>1799</c:v>
                </c:pt>
                <c:pt idx="11">
                  <c:v>605</c:v>
                </c:pt>
                <c:pt idx="12">
                  <c:v>486</c:v>
                </c:pt>
                <c:pt idx="13">
                  <c:v>666</c:v>
                </c:pt>
                <c:pt idx="14">
                  <c:v>2029</c:v>
                </c:pt>
                <c:pt idx="15">
                  <c:v>1582</c:v>
                </c:pt>
                <c:pt idx="16">
                  <c:v>622</c:v>
                </c:pt>
                <c:pt idx="17">
                  <c:v>1339</c:v>
                </c:pt>
                <c:pt idx="18">
                  <c:v>1676</c:v>
                </c:pt>
                <c:pt idx="19">
                  <c:v>581</c:v>
                </c:pt>
                <c:pt idx="20">
                  <c:v>1214</c:v>
                </c:pt>
                <c:pt idx="21">
                  <c:v>901</c:v>
                </c:pt>
                <c:pt idx="22">
                  <c:v>417</c:v>
                </c:pt>
                <c:pt idx="23">
                  <c:v>942</c:v>
                </c:pt>
                <c:pt idx="24">
                  <c:v>2158</c:v>
                </c:pt>
                <c:pt idx="25">
                  <c:v>997</c:v>
                </c:pt>
                <c:pt idx="26">
                  <c:v>1948</c:v>
                </c:pt>
                <c:pt idx="27">
                  <c:v>1179</c:v>
                </c:pt>
                <c:pt idx="28">
                  <c:v>315</c:v>
                </c:pt>
                <c:pt idx="29">
                  <c:v>570</c:v>
                </c:pt>
                <c:pt idx="30">
                  <c:v>873</c:v>
                </c:pt>
                <c:pt idx="31">
                  <c:v>1103</c:v>
                </c:pt>
                <c:pt idx="32">
                  <c:v>777</c:v>
                </c:pt>
                <c:pt idx="33">
                  <c:v>1241</c:v>
                </c:pt>
                <c:pt idx="34">
                  <c:v>2356</c:v>
                </c:pt>
                <c:pt idx="35">
                  <c:v>495</c:v>
                </c:pt>
                <c:pt idx="36">
                  <c:v>950</c:v>
                </c:pt>
                <c:pt idx="37">
                  <c:v>375</c:v>
                </c:pt>
                <c:pt idx="38">
                  <c:v>644</c:v>
                </c:pt>
                <c:pt idx="39">
                  <c:v>1760</c:v>
                </c:pt>
                <c:pt idx="40">
                  <c:v>550</c:v>
                </c:pt>
                <c:pt idx="41">
                  <c:v>446</c:v>
                </c:pt>
                <c:pt idx="42">
                  <c:v>4280</c:v>
                </c:pt>
                <c:pt idx="43">
                  <c:v>48982</c:v>
                </c:pt>
                <c:pt idx="44">
                  <c:v>1835</c:v>
                </c:pt>
                <c:pt idx="45">
                  <c:v>2381</c:v>
                </c:pt>
                <c:pt idx="46">
                  <c:v>2198</c:v>
                </c:pt>
                <c:pt idx="47">
                  <c:v>1730</c:v>
                </c:pt>
                <c:pt idx="48">
                  <c:v>2554</c:v>
                </c:pt>
                <c:pt idx="49">
                  <c:v>5061</c:v>
                </c:pt>
                <c:pt idx="50">
                  <c:v>1749</c:v>
                </c:pt>
                <c:pt idx="51">
                  <c:v>1907</c:v>
                </c:pt>
                <c:pt idx="52">
                  <c:v>3184</c:v>
                </c:pt>
                <c:pt idx="53">
                  <c:v>2648</c:v>
                </c:pt>
                <c:pt idx="54">
                  <c:v>1214</c:v>
                </c:pt>
                <c:pt idx="55">
                  <c:v>1988</c:v>
                </c:pt>
                <c:pt idx="56">
                  <c:v>1804</c:v>
                </c:pt>
                <c:pt idx="57">
                  <c:v>530</c:v>
                </c:pt>
                <c:pt idx="58">
                  <c:v>1540</c:v>
                </c:pt>
                <c:pt idx="59">
                  <c:v>981</c:v>
                </c:pt>
                <c:pt idx="60">
                  <c:v>2481</c:v>
                </c:pt>
                <c:pt idx="61">
                  <c:v>436</c:v>
                </c:pt>
                <c:pt idx="62">
                  <c:v>788</c:v>
                </c:pt>
                <c:pt idx="63">
                  <c:v>770</c:v>
                </c:pt>
                <c:pt idx="64">
                  <c:v>1118</c:v>
                </c:pt>
                <c:pt idx="65">
                  <c:v>1557</c:v>
                </c:pt>
                <c:pt idx="66">
                  <c:v>1515</c:v>
                </c:pt>
                <c:pt idx="67">
                  <c:v>3789</c:v>
                </c:pt>
                <c:pt idx="68">
                  <c:v>791</c:v>
                </c:pt>
                <c:pt idx="69">
                  <c:v>1232</c:v>
                </c:pt>
                <c:pt idx="70">
                  <c:v>426</c:v>
                </c:pt>
                <c:pt idx="71">
                  <c:v>1526</c:v>
                </c:pt>
                <c:pt idx="72">
                  <c:v>24348</c:v>
                </c:pt>
                <c:pt idx="73">
                  <c:v>1089</c:v>
                </c:pt>
                <c:pt idx="74">
                  <c:v>1247</c:v>
                </c:pt>
                <c:pt idx="75">
                  <c:v>4169</c:v>
                </c:pt>
                <c:pt idx="76">
                  <c:v>4541</c:v>
                </c:pt>
                <c:pt idx="77">
                  <c:v>3042</c:v>
                </c:pt>
                <c:pt idx="78">
                  <c:v>2038</c:v>
                </c:pt>
                <c:pt idx="79">
                  <c:v>3430</c:v>
                </c:pt>
                <c:pt idx="80">
                  <c:v>2084</c:v>
                </c:pt>
                <c:pt idx="81">
                  <c:v>2227</c:v>
                </c:pt>
                <c:pt idx="82">
                  <c:v>1533</c:v>
                </c:pt>
                <c:pt idx="83">
                  <c:v>2033</c:v>
                </c:pt>
                <c:pt idx="84">
                  <c:v>3074</c:v>
                </c:pt>
                <c:pt idx="85">
                  <c:v>2213</c:v>
                </c:pt>
                <c:pt idx="86">
                  <c:v>1189</c:v>
                </c:pt>
                <c:pt idx="87">
                  <c:v>1764</c:v>
                </c:pt>
                <c:pt idx="88">
                  <c:v>2393</c:v>
                </c:pt>
                <c:pt idx="89">
                  <c:v>5527</c:v>
                </c:pt>
                <c:pt idx="90">
                  <c:v>2771</c:v>
                </c:pt>
                <c:pt idx="91">
                  <c:v>4860</c:v>
                </c:pt>
                <c:pt idx="92">
                  <c:v>1450</c:v>
                </c:pt>
                <c:pt idx="93">
                  <c:v>3196</c:v>
                </c:pt>
                <c:pt idx="94">
                  <c:v>5724</c:v>
                </c:pt>
                <c:pt idx="95">
                  <c:v>1807</c:v>
                </c:pt>
                <c:pt idx="96">
                  <c:v>1447</c:v>
                </c:pt>
                <c:pt idx="97">
                  <c:v>1032</c:v>
                </c:pt>
                <c:pt idx="98">
                  <c:v>1180</c:v>
                </c:pt>
                <c:pt idx="99">
                  <c:v>5038</c:v>
                </c:pt>
                <c:pt idx="100">
                  <c:v>2309</c:v>
                </c:pt>
                <c:pt idx="101">
                  <c:v>7532</c:v>
                </c:pt>
                <c:pt idx="102">
                  <c:v>4232</c:v>
                </c:pt>
                <c:pt idx="103">
                  <c:v>5855</c:v>
                </c:pt>
                <c:pt idx="104">
                  <c:v>13099</c:v>
                </c:pt>
                <c:pt idx="105">
                  <c:v>2401</c:v>
                </c:pt>
                <c:pt idx="106">
                  <c:v>3506</c:v>
                </c:pt>
                <c:pt idx="107">
                  <c:v>2054</c:v>
                </c:pt>
                <c:pt idx="108">
                  <c:v>1538</c:v>
                </c:pt>
                <c:pt idx="109">
                  <c:v>2022</c:v>
                </c:pt>
                <c:pt idx="110">
                  <c:v>1285</c:v>
                </c:pt>
                <c:pt idx="111">
                  <c:v>3037</c:v>
                </c:pt>
                <c:pt idx="112">
                  <c:v>1868</c:v>
                </c:pt>
                <c:pt idx="113">
                  <c:v>3119</c:v>
                </c:pt>
                <c:pt idx="114">
                  <c:v>1448</c:v>
                </c:pt>
                <c:pt idx="115">
                  <c:v>3579</c:v>
                </c:pt>
                <c:pt idx="116">
                  <c:v>2136</c:v>
                </c:pt>
                <c:pt idx="117">
                  <c:v>3542</c:v>
                </c:pt>
                <c:pt idx="118">
                  <c:v>1700</c:v>
                </c:pt>
                <c:pt idx="119">
                  <c:v>6882</c:v>
                </c:pt>
                <c:pt idx="120">
                  <c:v>1832</c:v>
                </c:pt>
                <c:pt idx="121">
                  <c:v>1659</c:v>
                </c:pt>
                <c:pt idx="122">
                  <c:v>856</c:v>
                </c:pt>
                <c:pt idx="123">
                  <c:v>3247</c:v>
                </c:pt>
                <c:pt idx="124">
                  <c:v>1624</c:v>
                </c:pt>
                <c:pt idx="125">
                  <c:v>375</c:v>
                </c:pt>
                <c:pt idx="126">
                  <c:v>743</c:v>
                </c:pt>
                <c:pt idx="127">
                  <c:v>580</c:v>
                </c:pt>
                <c:pt idx="128">
                  <c:v>1246</c:v>
                </c:pt>
                <c:pt idx="129">
                  <c:v>966</c:v>
                </c:pt>
                <c:pt idx="130">
                  <c:v>1172</c:v>
                </c:pt>
                <c:pt idx="131">
                  <c:v>1390</c:v>
                </c:pt>
                <c:pt idx="132">
                  <c:v>811</c:v>
                </c:pt>
                <c:pt idx="133">
                  <c:v>1152</c:v>
                </c:pt>
                <c:pt idx="134">
                  <c:v>954</c:v>
                </c:pt>
                <c:pt idx="135">
                  <c:v>1968</c:v>
                </c:pt>
                <c:pt idx="136">
                  <c:v>1101</c:v>
                </c:pt>
                <c:pt idx="137">
                  <c:v>986</c:v>
                </c:pt>
                <c:pt idx="138">
                  <c:v>1667</c:v>
                </c:pt>
                <c:pt idx="139">
                  <c:v>841</c:v>
                </c:pt>
                <c:pt idx="140">
                  <c:v>1016</c:v>
                </c:pt>
                <c:pt idx="141">
                  <c:v>7711</c:v>
                </c:pt>
                <c:pt idx="142">
                  <c:v>702</c:v>
                </c:pt>
                <c:pt idx="143">
                  <c:v>1203</c:v>
                </c:pt>
                <c:pt idx="144">
                  <c:v>1243</c:v>
                </c:pt>
                <c:pt idx="145">
                  <c:v>830</c:v>
                </c:pt>
                <c:pt idx="146">
                  <c:v>1976</c:v>
                </c:pt>
                <c:pt idx="147">
                  <c:v>724</c:v>
                </c:pt>
                <c:pt idx="148">
                  <c:v>258</c:v>
                </c:pt>
                <c:pt idx="149">
                  <c:v>549</c:v>
                </c:pt>
                <c:pt idx="150">
                  <c:v>889</c:v>
                </c:pt>
                <c:pt idx="151">
                  <c:v>3267</c:v>
                </c:pt>
                <c:pt idx="152">
                  <c:v>1135</c:v>
                </c:pt>
                <c:pt idx="153">
                  <c:v>371</c:v>
                </c:pt>
                <c:pt idx="154">
                  <c:v>1048</c:v>
                </c:pt>
                <c:pt idx="155">
                  <c:v>1269</c:v>
                </c:pt>
                <c:pt idx="156">
                  <c:v>527</c:v>
                </c:pt>
                <c:pt idx="157">
                  <c:v>682</c:v>
                </c:pt>
                <c:pt idx="158">
                  <c:v>688</c:v>
                </c:pt>
                <c:pt idx="159">
                  <c:v>1114</c:v>
                </c:pt>
                <c:pt idx="160">
                  <c:v>438</c:v>
                </c:pt>
                <c:pt idx="161">
                  <c:v>907</c:v>
                </c:pt>
                <c:pt idx="162">
                  <c:v>546</c:v>
                </c:pt>
                <c:pt idx="163">
                  <c:v>1119</c:v>
                </c:pt>
                <c:pt idx="164">
                  <c:v>437</c:v>
                </c:pt>
                <c:pt idx="165">
                  <c:v>3528</c:v>
                </c:pt>
                <c:pt idx="166">
                  <c:v>1570</c:v>
                </c:pt>
                <c:pt idx="167">
                  <c:v>736</c:v>
                </c:pt>
                <c:pt idx="168">
                  <c:v>1872</c:v>
                </c:pt>
                <c:pt idx="169">
                  <c:v>832</c:v>
                </c:pt>
                <c:pt idx="170">
                  <c:v>2038</c:v>
                </c:pt>
                <c:pt idx="171">
                  <c:v>591</c:v>
                </c:pt>
                <c:pt idx="172">
                  <c:v>1076</c:v>
                </c:pt>
                <c:pt idx="173">
                  <c:v>1437</c:v>
                </c:pt>
                <c:pt idx="174">
                  <c:v>1362</c:v>
                </c:pt>
                <c:pt idx="175">
                  <c:v>5117</c:v>
                </c:pt>
                <c:pt idx="176">
                  <c:v>762</c:v>
                </c:pt>
                <c:pt idx="177">
                  <c:v>613</c:v>
                </c:pt>
                <c:pt idx="178">
                  <c:v>410</c:v>
                </c:pt>
                <c:pt idx="179">
                  <c:v>531</c:v>
                </c:pt>
                <c:pt idx="180">
                  <c:v>657</c:v>
                </c:pt>
                <c:pt idx="181">
                  <c:v>671</c:v>
                </c:pt>
                <c:pt idx="182">
                  <c:v>692</c:v>
                </c:pt>
                <c:pt idx="183">
                  <c:v>1116</c:v>
                </c:pt>
                <c:pt idx="184">
                  <c:v>957</c:v>
                </c:pt>
                <c:pt idx="185">
                  <c:v>562</c:v>
                </c:pt>
                <c:pt idx="186">
                  <c:v>413</c:v>
                </c:pt>
                <c:pt idx="187">
                  <c:v>295</c:v>
                </c:pt>
                <c:pt idx="188">
                  <c:v>466</c:v>
                </c:pt>
                <c:pt idx="189">
                  <c:v>1409</c:v>
                </c:pt>
                <c:pt idx="190">
                  <c:v>2299</c:v>
                </c:pt>
                <c:pt idx="191">
                  <c:v>1062</c:v>
                </c:pt>
                <c:pt idx="192">
                  <c:v>1942</c:v>
                </c:pt>
                <c:pt idx="193">
                  <c:v>2269</c:v>
                </c:pt>
                <c:pt idx="194">
                  <c:v>2147</c:v>
                </c:pt>
                <c:pt idx="195">
                  <c:v>4995</c:v>
                </c:pt>
                <c:pt idx="196">
                  <c:v>774</c:v>
                </c:pt>
                <c:pt idx="197">
                  <c:v>1079</c:v>
                </c:pt>
                <c:pt idx="198">
                  <c:v>1895</c:v>
                </c:pt>
                <c:pt idx="199">
                  <c:v>551</c:v>
                </c:pt>
                <c:pt idx="200">
                  <c:v>465</c:v>
                </c:pt>
                <c:pt idx="201">
                  <c:v>990</c:v>
                </c:pt>
                <c:pt idx="202">
                  <c:v>1026</c:v>
                </c:pt>
                <c:pt idx="203">
                  <c:v>3255</c:v>
                </c:pt>
                <c:pt idx="204">
                  <c:v>1405</c:v>
                </c:pt>
                <c:pt idx="205">
                  <c:v>1431</c:v>
                </c:pt>
                <c:pt idx="206">
                  <c:v>1311</c:v>
                </c:pt>
                <c:pt idx="207">
                  <c:v>1049</c:v>
                </c:pt>
                <c:pt idx="208">
                  <c:v>1538</c:v>
                </c:pt>
                <c:pt idx="209">
                  <c:v>3490</c:v>
                </c:pt>
                <c:pt idx="210">
                  <c:v>1206</c:v>
                </c:pt>
                <c:pt idx="211">
                  <c:v>3110</c:v>
                </c:pt>
                <c:pt idx="212">
                  <c:v>1351</c:v>
                </c:pt>
                <c:pt idx="213">
                  <c:v>1401</c:v>
                </c:pt>
                <c:pt idx="214">
                  <c:v>2173</c:v>
                </c:pt>
                <c:pt idx="215">
                  <c:v>2207</c:v>
                </c:pt>
                <c:pt idx="216">
                  <c:v>666</c:v>
                </c:pt>
                <c:pt idx="217">
                  <c:v>4611</c:v>
                </c:pt>
                <c:pt idx="218">
                  <c:v>1061</c:v>
                </c:pt>
                <c:pt idx="219">
                  <c:v>806</c:v>
                </c:pt>
                <c:pt idx="220">
                  <c:v>997</c:v>
                </c:pt>
                <c:pt idx="221">
                  <c:v>1176</c:v>
                </c:pt>
                <c:pt idx="222">
                  <c:v>4356</c:v>
                </c:pt>
                <c:pt idx="223">
                  <c:v>891</c:v>
                </c:pt>
                <c:pt idx="224">
                  <c:v>973</c:v>
                </c:pt>
                <c:pt idx="225">
                  <c:v>2740</c:v>
                </c:pt>
                <c:pt idx="226">
                  <c:v>2203</c:v>
                </c:pt>
                <c:pt idx="227">
                  <c:v>1402</c:v>
                </c:pt>
                <c:pt idx="228">
                  <c:v>1756</c:v>
                </c:pt>
                <c:pt idx="229">
                  <c:v>567</c:v>
                </c:pt>
                <c:pt idx="230">
                  <c:v>1400</c:v>
                </c:pt>
                <c:pt idx="231">
                  <c:v>1012</c:v>
                </c:pt>
                <c:pt idx="232">
                  <c:v>1586</c:v>
                </c:pt>
                <c:pt idx="233">
                  <c:v>1016</c:v>
                </c:pt>
                <c:pt idx="234">
                  <c:v>696</c:v>
                </c:pt>
                <c:pt idx="235">
                  <c:v>1195</c:v>
                </c:pt>
                <c:pt idx="236">
                  <c:v>710</c:v>
                </c:pt>
                <c:pt idx="237">
                  <c:v>647</c:v>
                </c:pt>
                <c:pt idx="238">
                  <c:v>1064</c:v>
                </c:pt>
                <c:pt idx="239">
                  <c:v>823</c:v>
                </c:pt>
                <c:pt idx="240">
                  <c:v>805</c:v>
                </c:pt>
                <c:pt idx="241">
                  <c:v>1921</c:v>
                </c:pt>
                <c:pt idx="242">
                  <c:v>734</c:v>
                </c:pt>
                <c:pt idx="243">
                  <c:v>967</c:v>
                </c:pt>
                <c:pt idx="244">
                  <c:v>2850</c:v>
                </c:pt>
                <c:pt idx="245">
                  <c:v>1316</c:v>
                </c:pt>
                <c:pt idx="246">
                  <c:v>935</c:v>
                </c:pt>
                <c:pt idx="247">
                  <c:v>1350</c:v>
                </c:pt>
                <c:pt idx="248">
                  <c:v>5543</c:v>
                </c:pt>
                <c:pt idx="249">
                  <c:v>1832</c:v>
                </c:pt>
                <c:pt idx="250">
                  <c:v>889</c:v>
                </c:pt>
                <c:pt idx="251">
                  <c:v>716</c:v>
                </c:pt>
                <c:pt idx="252">
                  <c:v>19869</c:v>
                </c:pt>
                <c:pt idx="253">
                  <c:v>1363</c:v>
                </c:pt>
                <c:pt idx="254">
                  <c:v>1767</c:v>
                </c:pt>
                <c:pt idx="255">
                  <c:v>1116</c:v>
                </c:pt>
                <c:pt idx="256">
                  <c:v>788</c:v>
                </c:pt>
                <c:pt idx="257">
                  <c:v>3063</c:v>
                </c:pt>
                <c:pt idx="258">
                  <c:v>1558</c:v>
                </c:pt>
                <c:pt idx="259">
                  <c:v>1192</c:v>
                </c:pt>
                <c:pt idx="260">
                  <c:v>1677</c:v>
                </c:pt>
                <c:pt idx="261">
                  <c:v>547</c:v>
                </c:pt>
                <c:pt idx="262">
                  <c:v>1204</c:v>
                </c:pt>
                <c:pt idx="263">
                  <c:v>1159</c:v>
                </c:pt>
                <c:pt idx="264">
                  <c:v>863</c:v>
                </c:pt>
                <c:pt idx="265">
                  <c:v>894</c:v>
                </c:pt>
                <c:pt idx="266">
                  <c:v>11966</c:v>
                </c:pt>
                <c:pt idx="267">
                  <c:v>1522</c:v>
                </c:pt>
                <c:pt idx="268">
                  <c:v>1363</c:v>
                </c:pt>
                <c:pt idx="269">
                  <c:v>1436</c:v>
                </c:pt>
                <c:pt idx="270">
                  <c:v>1163</c:v>
                </c:pt>
                <c:pt idx="271">
                  <c:v>1337</c:v>
                </c:pt>
                <c:pt idx="272">
                  <c:v>2758</c:v>
                </c:pt>
                <c:pt idx="273">
                  <c:v>1042</c:v>
                </c:pt>
                <c:pt idx="274">
                  <c:v>2326</c:v>
                </c:pt>
                <c:pt idx="275">
                  <c:v>918</c:v>
                </c:pt>
                <c:pt idx="276">
                  <c:v>1508</c:v>
                </c:pt>
                <c:pt idx="277">
                  <c:v>693</c:v>
                </c:pt>
                <c:pt idx="278">
                  <c:v>1176</c:v>
                </c:pt>
                <c:pt idx="279">
                  <c:v>923</c:v>
                </c:pt>
                <c:pt idx="280">
                  <c:v>2572</c:v>
                </c:pt>
                <c:pt idx="281">
                  <c:v>978</c:v>
                </c:pt>
                <c:pt idx="282">
                  <c:v>3050</c:v>
                </c:pt>
                <c:pt idx="283">
                  <c:v>2026</c:v>
                </c:pt>
                <c:pt idx="284">
                  <c:v>762</c:v>
                </c:pt>
                <c:pt idx="285">
                  <c:v>2356</c:v>
                </c:pt>
                <c:pt idx="286">
                  <c:v>2879</c:v>
                </c:pt>
                <c:pt idx="287">
                  <c:v>1532</c:v>
                </c:pt>
                <c:pt idx="288">
                  <c:v>4657</c:v>
                </c:pt>
                <c:pt idx="289">
                  <c:v>1617</c:v>
                </c:pt>
                <c:pt idx="290">
                  <c:v>3242</c:v>
                </c:pt>
                <c:pt idx="291">
                  <c:v>3278</c:v>
                </c:pt>
                <c:pt idx="292">
                  <c:v>1266</c:v>
                </c:pt>
                <c:pt idx="293">
                  <c:v>1246</c:v>
                </c:pt>
                <c:pt idx="294">
                  <c:v>4102</c:v>
                </c:pt>
                <c:pt idx="295">
                  <c:v>566</c:v>
                </c:pt>
                <c:pt idx="296">
                  <c:v>2471</c:v>
                </c:pt>
                <c:pt idx="297">
                  <c:v>1734</c:v>
                </c:pt>
                <c:pt idx="298">
                  <c:v>912</c:v>
                </c:pt>
                <c:pt idx="299">
                  <c:v>887</c:v>
                </c:pt>
                <c:pt idx="300">
                  <c:v>1327</c:v>
                </c:pt>
                <c:pt idx="301">
                  <c:v>668</c:v>
                </c:pt>
                <c:pt idx="302">
                  <c:v>2516</c:v>
                </c:pt>
                <c:pt idx="303">
                  <c:v>25207</c:v>
                </c:pt>
                <c:pt idx="304">
                  <c:v>1845</c:v>
                </c:pt>
                <c:pt idx="305">
                  <c:v>901</c:v>
                </c:pt>
                <c:pt idx="306">
                  <c:v>794</c:v>
                </c:pt>
                <c:pt idx="307">
                  <c:v>2760</c:v>
                </c:pt>
                <c:pt idx="308">
                  <c:v>951</c:v>
                </c:pt>
                <c:pt idx="309">
                  <c:v>1524</c:v>
                </c:pt>
                <c:pt idx="310">
                  <c:v>1111</c:v>
                </c:pt>
                <c:pt idx="311">
                  <c:v>1110</c:v>
                </c:pt>
                <c:pt idx="312">
                  <c:v>1216</c:v>
                </c:pt>
                <c:pt idx="313">
                  <c:v>1838</c:v>
                </c:pt>
                <c:pt idx="314">
                  <c:v>1194</c:v>
                </c:pt>
                <c:pt idx="315">
                  <c:v>4683</c:v>
                </c:pt>
                <c:pt idx="316">
                  <c:v>1626</c:v>
                </c:pt>
                <c:pt idx="317">
                  <c:v>1400</c:v>
                </c:pt>
                <c:pt idx="318">
                  <c:v>6968</c:v>
                </c:pt>
                <c:pt idx="319">
                  <c:v>7101</c:v>
                </c:pt>
                <c:pt idx="320">
                  <c:v>847</c:v>
                </c:pt>
                <c:pt idx="321">
                  <c:v>707</c:v>
                </c:pt>
                <c:pt idx="322">
                  <c:v>873</c:v>
                </c:pt>
                <c:pt idx="323">
                  <c:v>365</c:v>
                </c:pt>
                <c:pt idx="324">
                  <c:v>560</c:v>
                </c:pt>
                <c:pt idx="325">
                  <c:v>458</c:v>
                </c:pt>
                <c:pt idx="326">
                  <c:v>1825</c:v>
                </c:pt>
                <c:pt idx="327">
                  <c:v>1042</c:v>
                </c:pt>
                <c:pt idx="328">
                  <c:v>954</c:v>
                </c:pt>
                <c:pt idx="329">
                  <c:v>480</c:v>
                </c:pt>
                <c:pt idx="330">
                  <c:v>1201</c:v>
                </c:pt>
                <c:pt idx="331">
                  <c:v>3485</c:v>
                </c:pt>
                <c:pt idx="332">
                  <c:v>3047</c:v>
                </c:pt>
                <c:pt idx="333">
                  <c:v>543</c:v>
                </c:pt>
                <c:pt idx="334">
                  <c:v>1572</c:v>
                </c:pt>
                <c:pt idx="335">
                  <c:v>1142</c:v>
                </c:pt>
                <c:pt idx="336">
                  <c:v>591</c:v>
                </c:pt>
                <c:pt idx="337">
                  <c:v>1511</c:v>
                </c:pt>
                <c:pt idx="338">
                  <c:v>534</c:v>
                </c:pt>
                <c:pt idx="339">
                  <c:v>2426</c:v>
                </c:pt>
                <c:pt idx="340">
                  <c:v>2116</c:v>
                </c:pt>
                <c:pt idx="341">
                  <c:v>713</c:v>
                </c:pt>
                <c:pt idx="342">
                  <c:v>2054</c:v>
                </c:pt>
                <c:pt idx="343">
                  <c:v>3742</c:v>
                </c:pt>
                <c:pt idx="344">
                  <c:v>1191</c:v>
                </c:pt>
                <c:pt idx="345">
                  <c:v>1539</c:v>
                </c:pt>
                <c:pt idx="346">
                  <c:v>1497</c:v>
                </c:pt>
                <c:pt idx="347">
                  <c:v>1942</c:v>
                </c:pt>
                <c:pt idx="348">
                  <c:v>1362</c:v>
                </c:pt>
                <c:pt idx="349">
                  <c:v>1396</c:v>
                </c:pt>
                <c:pt idx="350">
                  <c:v>2774</c:v>
                </c:pt>
                <c:pt idx="351">
                  <c:v>2803</c:v>
                </c:pt>
                <c:pt idx="352">
                  <c:v>781</c:v>
                </c:pt>
                <c:pt idx="353">
                  <c:v>11203</c:v>
                </c:pt>
                <c:pt idx="354">
                  <c:v>6012</c:v>
                </c:pt>
                <c:pt idx="355">
                  <c:v>2046</c:v>
                </c:pt>
                <c:pt idx="356">
                  <c:v>1492</c:v>
                </c:pt>
                <c:pt idx="357">
                  <c:v>871</c:v>
                </c:pt>
                <c:pt idx="358">
                  <c:v>1090</c:v>
                </c:pt>
                <c:pt idx="359">
                  <c:v>803</c:v>
                </c:pt>
                <c:pt idx="360">
                  <c:v>1178</c:v>
                </c:pt>
                <c:pt idx="361">
                  <c:v>1037</c:v>
                </c:pt>
                <c:pt idx="362">
                  <c:v>1640</c:v>
                </c:pt>
                <c:pt idx="363">
                  <c:v>624</c:v>
                </c:pt>
                <c:pt idx="364">
                  <c:v>2038</c:v>
                </c:pt>
                <c:pt idx="365">
                  <c:v>3183</c:v>
                </c:pt>
                <c:pt idx="366">
                  <c:v>1707</c:v>
                </c:pt>
                <c:pt idx="367">
                  <c:v>1015</c:v>
                </c:pt>
                <c:pt idx="368">
                  <c:v>551</c:v>
                </c:pt>
                <c:pt idx="369">
                  <c:v>1092</c:v>
                </c:pt>
                <c:pt idx="370">
                  <c:v>382</c:v>
                </c:pt>
                <c:pt idx="371">
                  <c:v>387</c:v>
                </c:pt>
                <c:pt idx="372">
                  <c:v>900</c:v>
                </c:pt>
                <c:pt idx="373">
                  <c:v>703</c:v>
                </c:pt>
                <c:pt idx="374">
                  <c:v>668</c:v>
                </c:pt>
                <c:pt idx="375">
                  <c:v>665</c:v>
                </c:pt>
                <c:pt idx="376">
                  <c:v>919</c:v>
                </c:pt>
                <c:pt idx="377">
                  <c:v>1847</c:v>
                </c:pt>
                <c:pt idx="378">
                  <c:v>1265</c:v>
                </c:pt>
                <c:pt idx="379">
                  <c:v>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D-43D2-9CB4-F50761B5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261776"/>
        <c:axId val="303415824"/>
      </c:barChart>
      <c:catAx>
        <c:axId val="30326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415824"/>
        <c:crosses val="autoZero"/>
        <c:auto val="1"/>
        <c:lblAlgn val="ctr"/>
        <c:lblOffset val="100"/>
        <c:noMultiLvlLbl val="0"/>
      </c:catAx>
      <c:valAx>
        <c:axId val="3034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2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422275</xdr:colOff>
      <xdr:row>72</xdr:row>
      <xdr:rowOff>155575</xdr:rowOff>
    </xdr:from>
    <xdr:to>
      <xdr:col>12</xdr:col>
      <xdr:colOff>117475</xdr:colOff>
      <xdr:row>87</xdr:row>
      <xdr:rowOff>136525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70A18DC-C4E8-464D-9591-C81620DE3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434975</xdr:colOff>
      <xdr:row>72</xdr:row>
      <xdr:rowOff>142875</xdr:rowOff>
    </xdr:from>
    <xdr:to>
      <xdr:col>20</xdr:col>
      <xdr:colOff>130175</xdr:colOff>
      <xdr:row>87</xdr:row>
      <xdr:rowOff>123825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60232E-3879-4E0C-BAF1-845370C69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168274</xdr:colOff>
      <xdr:row>89</xdr:row>
      <xdr:rowOff>28575</xdr:rowOff>
    </xdr:from>
    <xdr:to>
      <xdr:col>17</xdr:col>
      <xdr:colOff>495299</xdr:colOff>
      <xdr:row>104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D0EDE72-F534-447E-91DD-F292E301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2855.982880439813" createdVersion="6" refreshedVersion="6" minRefreshableVersion="3" recordCount="382">
  <cacheSource type="worksheet">
    <worksheetSource ref="A1:D383" sheet="TABLICA"/>
  </cacheSource>
  <cacheFields count="4">
    <cacheField name="Kod" numFmtId="0">
      <sharedItems containsBlank="1" count="381">
        <m/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ntainsBlank="1" count="371">
        <m/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Liczba przestępstw w 2014r." numFmtId="0">
      <sharedItems containsString="0" containsBlank="1" containsNumber="1" containsInteger="1" minValue="290" maxValue="50274" count="364">
        <m/>
        <n v="1049"/>
        <n v="1838"/>
        <n v="2776"/>
        <n v="500"/>
        <n v="20601"/>
        <n v="2655"/>
        <n v="1183"/>
        <n v="1090"/>
        <n v="2259"/>
        <n v="2116"/>
        <n v="2235"/>
        <n v="759"/>
        <n v="526"/>
        <n v="681"/>
        <n v="2229"/>
        <n v="1383"/>
        <n v="812"/>
        <n v="1255"/>
        <n v="1746"/>
        <n v="602"/>
        <n v="1214"/>
        <n v="890"/>
        <n v="490"/>
        <n v="1038"/>
        <n v="1822"/>
        <n v="1146"/>
        <n v="2669"/>
        <n v="1121"/>
        <n v="452"/>
        <n v="732"/>
        <n v="895"/>
        <n v="1384"/>
        <n v="876"/>
        <n v="1387"/>
        <n v="1663"/>
        <n v="566"/>
        <n v="1065"/>
        <n v="438"/>
        <n v="576"/>
        <n v="1814"/>
        <n v="802"/>
        <n v="556"/>
        <n v="5646"/>
        <n v="50274"/>
        <n v="1509"/>
        <n v="2476"/>
        <n v="2357"/>
        <n v="2018"/>
        <n v="2261"/>
        <n v="5267"/>
        <n v="1744"/>
        <n v="2149"/>
        <n v="3355"/>
        <n v="2923"/>
        <n v="1515"/>
        <n v="2185"/>
        <n v="2093"/>
        <n v="640"/>
        <n v="1442"/>
        <n v="713"/>
        <n v="3009"/>
        <n v="480"/>
        <n v="910"/>
        <n v="938"/>
        <n v="1129"/>
        <n v="1524"/>
        <n v="1604"/>
        <n v="3814"/>
        <n v="913"/>
        <n v="1427"/>
        <n v="390"/>
        <n v="1652"/>
        <n v="26337"/>
        <n v="1213"/>
        <n v="1711"/>
        <n v="3246"/>
        <n v="4200"/>
        <n v="3494"/>
        <n v="2422"/>
        <n v="3628"/>
        <n v="2356"/>
        <n v="2583"/>
        <n v="1302"/>
        <n v="2036"/>
        <n v="3776"/>
        <n v="2607"/>
        <n v="993"/>
        <n v="1983"/>
        <n v="2766"/>
        <n v="4297"/>
        <n v="2851"/>
        <n v="5638"/>
        <n v="1433"/>
        <n v="3192"/>
        <n v="6400"/>
        <n v="2096"/>
        <n v="1769"/>
        <n v="1055"/>
        <n v="1272"/>
        <n v="5721"/>
        <n v="2473"/>
        <n v="6688"/>
        <n v="5051"/>
        <n v="4702"/>
        <n v="17548"/>
        <n v="2531"/>
        <n v="4010"/>
        <n v="2297"/>
        <n v="1596"/>
        <n v="1666"/>
        <n v="1283"/>
        <n v="3448"/>
        <n v="2228"/>
        <n v="3026"/>
        <n v="1896"/>
        <n v="4209"/>
        <n v="2920"/>
        <n v="4284"/>
        <n v="3360"/>
        <n v="7805"/>
        <n v="2368"/>
        <n v="2160"/>
        <n v="1642"/>
        <n v="3687"/>
        <n v="1570"/>
        <n v="543"/>
        <n v="915"/>
        <n v="1175"/>
        <n v="1209"/>
        <n v="1330"/>
        <n v="1284"/>
        <n v="859"/>
        <n v="1254"/>
        <n v="1239"/>
        <n v="1878"/>
        <n v="1047"/>
        <n v="1230"/>
        <n v="2154"/>
        <n v="1042"/>
        <n v="1025"/>
        <n v="9548"/>
        <n v="507"/>
        <n v="1423"/>
        <n v="1353"/>
        <n v="900"/>
        <n v="2040"/>
        <n v="785"/>
        <n v="290"/>
        <n v="605"/>
        <n v="530"/>
        <n v="1229"/>
        <n v="498"/>
        <n v="1398"/>
        <n v="627"/>
        <n v="698"/>
        <n v="766"/>
        <n v="1307"/>
        <n v="550"/>
        <n v="992"/>
        <n v="751"/>
        <n v="1447"/>
        <n v="515"/>
        <n v="4047"/>
        <n v="1795"/>
        <n v="791"/>
        <n v="1885"/>
        <n v="788"/>
        <n v="1994"/>
        <n v="719"/>
        <n v="1127"/>
        <n v="1640"/>
        <n v="1136"/>
        <n v="5332"/>
        <n v="754"/>
        <n v="600"/>
        <n v="493"/>
        <n v="607"/>
        <n v="628"/>
        <n v="623"/>
        <n v="658"/>
        <n v="1219"/>
        <n v="1241"/>
        <n v="588"/>
        <n v="395"/>
        <n v="379"/>
        <n v="637"/>
        <n v="1582"/>
        <n v="2465"/>
        <n v="1020"/>
        <n v="1974"/>
        <n v="2310"/>
        <n v="2750"/>
        <n v="6201"/>
        <n v="2218"/>
        <n v="355"/>
        <n v="1081"/>
        <n v="512"/>
        <n v="1012"/>
        <n v="1547"/>
        <n v="516"/>
        <n v="1571"/>
        <n v="1232"/>
        <n v="1852"/>
        <n v="1079"/>
        <n v="1110"/>
        <n v="3707"/>
        <n v="1338"/>
        <n v="3573"/>
        <n v="1386"/>
        <n v="3198"/>
        <n v="1967"/>
        <n v="2446"/>
        <n v="707"/>
        <n v="4570"/>
        <n v="1119"/>
        <n v="1151"/>
        <n v="1000"/>
        <n v="1263"/>
        <n v="4224"/>
        <n v="3138"/>
        <n v="2514"/>
        <n v="1648"/>
        <n v="2535"/>
        <n v="612"/>
        <n v="1339"/>
        <n v="1040"/>
        <n v="1628"/>
        <n v="1027"/>
        <n v="669"/>
        <n v="3435"/>
        <n v="573"/>
        <n v="527"/>
        <n v="1193"/>
        <n v="976"/>
        <n v="2084"/>
        <n v="1011"/>
        <n v="1016"/>
        <n v="2433"/>
        <n v="1530"/>
        <n v="1045"/>
        <n v="6303"/>
        <n v="1521"/>
        <n v="894"/>
        <n v="907"/>
        <n v="22206"/>
        <n v="1150"/>
        <n v="2539"/>
        <n v="1457"/>
        <n v="814"/>
        <n v="3434"/>
        <n v="1295"/>
        <n v="1690"/>
        <n v="1460"/>
        <n v="721"/>
        <n v="1438"/>
        <n v="13892"/>
        <n v="1763"/>
        <n v="1470"/>
        <n v="1368"/>
        <n v="1180"/>
        <n v="1364"/>
        <n v="2007"/>
        <n v="1017"/>
        <n v="2396"/>
        <n v="805"/>
        <n v="1362"/>
        <n v="898"/>
        <n v="1336"/>
        <n v="908"/>
        <n v="2370"/>
        <n v="928"/>
        <n v="2469"/>
        <n v="2967"/>
        <n v="706"/>
        <n v="1490"/>
        <n v="2993"/>
        <n v="1577"/>
        <n v="4619"/>
        <n v="2150"/>
        <n v="3284"/>
        <n v="4408"/>
        <n v="1544"/>
        <n v="1356"/>
        <n v="5456"/>
        <n v="622"/>
        <n v="1835"/>
        <n v="1428"/>
        <n v="1010"/>
        <n v="927"/>
        <n v="1535"/>
        <n v="750"/>
        <n v="2707"/>
        <n v="26730"/>
        <n v="2502"/>
        <n v="806"/>
        <n v="3101"/>
        <n v="1407"/>
        <n v="2016"/>
        <n v="1366"/>
        <n v="1168"/>
        <n v="1529"/>
        <n v="1898"/>
        <n v="1455"/>
        <n v="4683"/>
        <n v="1805"/>
        <n v="1891"/>
        <n v="7774"/>
        <n v="5819"/>
        <n v="1075"/>
        <n v="923"/>
        <n v="456"/>
        <n v="632"/>
        <n v="517"/>
        <n v="2120"/>
        <n v="1380"/>
        <n v="1223"/>
        <n v="520"/>
        <n v="1437"/>
        <n v="3634"/>
        <n v="3322"/>
        <n v="1968"/>
        <n v="1569"/>
        <n v="748"/>
        <n v="3148"/>
        <n v="1935"/>
        <n v="822"/>
        <n v="1739"/>
        <n v="3900"/>
        <n v="1228"/>
        <n v="1673"/>
        <n v="1798"/>
        <n v="2524"/>
        <n v="1495"/>
        <n v="1187"/>
        <n v="2589"/>
        <n v="3028"/>
        <n v="749"/>
        <n v="12335"/>
        <n v="7996"/>
        <n v="2390"/>
        <n v="2006"/>
        <n v="1073"/>
        <n v="1124"/>
        <n v="878"/>
        <n v="1507"/>
        <n v="1908"/>
        <n v="673"/>
        <n v="2101"/>
        <n v="3399"/>
        <n v="1784"/>
        <n v="1122"/>
        <n v="578"/>
        <n v="1031"/>
        <n v="418"/>
        <n v="486"/>
        <n v="1115"/>
        <n v="917"/>
        <n v="763"/>
        <n v="1416"/>
        <n v="817"/>
        <n v="2175"/>
        <n v="1444"/>
        <n v="4806"/>
      </sharedItems>
    </cacheField>
    <cacheField name="Liczba przestępstw w 2015r." numFmtId="0">
      <sharedItems containsString="0" containsBlank="1" containsNumber="1" containsInteger="1" minValue="258" maxValue="489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">
  <r>
    <x v="0"/>
    <x v="0"/>
    <x v="0"/>
    <m/>
  </r>
  <r>
    <x v="0"/>
    <x v="0"/>
    <x v="0"/>
    <m/>
  </r>
  <r>
    <x v="1"/>
    <x v="1"/>
    <x v="1"/>
    <n v="963"/>
  </r>
  <r>
    <x v="2"/>
    <x v="2"/>
    <x v="2"/>
    <n v="1855"/>
  </r>
  <r>
    <x v="3"/>
    <x v="3"/>
    <x v="3"/>
    <n v="2375"/>
  </r>
  <r>
    <x v="4"/>
    <x v="4"/>
    <x v="4"/>
    <n v="809"/>
  </r>
  <r>
    <x v="5"/>
    <x v="5"/>
    <x v="5"/>
    <n v="19445"/>
  </r>
  <r>
    <x v="6"/>
    <x v="6"/>
    <x v="6"/>
    <n v="2069"/>
  </r>
  <r>
    <x v="7"/>
    <x v="7"/>
    <x v="7"/>
    <n v="1078"/>
  </r>
  <r>
    <x v="8"/>
    <x v="8"/>
    <x v="8"/>
    <n v="874"/>
  </r>
  <r>
    <x v="9"/>
    <x v="9"/>
    <x v="9"/>
    <n v="2062"/>
  </r>
  <r>
    <x v="10"/>
    <x v="10"/>
    <x v="10"/>
    <n v="1932"/>
  </r>
  <r>
    <x v="11"/>
    <x v="11"/>
    <x v="11"/>
    <n v="1799"/>
  </r>
  <r>
    <x v="12"/>
    <x v="12"/>
    <x v="12"/>
    <n v="605"/>
  </r>
  <r>
    <x v="13"/>
    <x v="13"/>
    <x v="13"/>
    <n v="486"/>
  </r>
  <r>
    <x v="14"/>
    <x v="14"/>
    <x v="14"/>
    <n v="666"/>
  </r>
  <r>
    <x v="15"/>
    <x v="15"/>
    <x v="15"/>
    <n v="2029"/>
  </r>
  <r>
    <x v="16"/>
    <x v="16"/>
    <x v="16"/>
    <n v="1582"/>
  </r>
  <r>
    <x v="17"/>
    <x v="17"/>
    <x v="17"/>
    <n v="622"/>
  </r>
  <r>
    <x v="18"/>
    <x v="18"/>
    <x v="18"/>
    <n v="1339"/>
  </r>
  <r>
    <x v="19"/>
    <x v="19"/>
    <x v="19"/>
    <n v="1676"/>
  </r>
  <r>
    <x v="20"/>
    <x v="20"/>
    <x v="20"/>
    <n v="581"/>
  </r>
  <r>
    <x v="21"/>
    <x v="21"/>
    <x v="21"/>
    <n v="1214"/>
  </r>
  <r>
    <x v="22"/>
    <x v="22"/>
    <x v="22"/>
    <n v="901"/>
  </r>
  <r>
    <x v="23"/>
    <x v="23"/>
    <x v="23"/>
    <n v="417"/>
  </r>
  <r>
    <x v="24"/>
    <x v="24"/>
    <x v="24"/>
    <n v="942"/>
  </r>
  <r>
    <x v="25"/>
    <x v="25"/>
    <x v="25"/>
    <n v="2158"/>
  </r>
  <r>
    <x v="26"/>
    <x v="26"/>
    <x v="26"/>
    <n v="997"/>
  </r>
  <r>
    <x v="27"/>
    <x v="27"/>
    <x v="27"/>
    <n v="1948"/>
  </r>
  <r>
    <x v="28"/>
    <x v="28"/>
    <x v="28"/>
    <n v="1179"/>
  </r>
  <r>
    <x v="29"/>
    <x v="29"/>
    <x v="29"/>
    <n v="315"/>
  </r>
  <r>
    <x v="30"/>
    <x v="30"/>
    <x v="30"/>
    <n v="570"/>
  </r>
  <r>
    <x v="31"/>
    <x v="31"/>
    <x v="31"/>
    <n v="873"/>
  </r>
  <r>
    <x v="32"/>
    <x v="32"/>
    <x v="32"/>
    <n v="1103"/>
  </r>
  <r>
    <x v="33"/>
    <x v="33"/>
    <x v="33"/>
    <n v="777"/>
  </r>
  <r>
    <x v="34"/>
    <x v="34"/>
    <x v="34"/>
    <n v="1241"/>
  </r>
  <r>
    <x v="35"/>
    <x v="35"/>
    <x v="35"/>
    <n v="2356"/>
  </r>
  <r>
    <x v="36"/>
    <x v="36"/>
    <x v="36"/>
    <n v="495"/>
  </r>
  <r>
    <x v="37"/>
    <x v="37"/>
    <x v="37"/>
    <n v="950"/>
  </r>
  <r>
    <x v="38"/>
    <x v="38"/>
    <x v="38"/>
    <n v="375"/>
  </r>
  <r>
    <x v="39"/>
    <x v="39"/>
    <x v="39"/>
    <n v="644"/>
  </r>
  <r>
    <x v="40"/>
    <x v="40"/>
    <x v="40"/>
    <n v="1760"/>
  </r>
  <r>
    <x v="41"/>
    <x v="41"/>
    <x v="41"/>
    <n v="550"/>
  </r>
  <r>
    <x v="42"/>
    <x v="42"/>
    <x v="42"/>
    <n v="446"/>
  </r>
  <r>
    <x v="43"/>
    <x v="43"/>
    <x v="43"/>
    <n v="4280"/>
  </r>
  <r>
    <x v="44"/>
    <x v="44"/>
    <x v="44"/>
    <n v="48982"/>
  </r>
  <r>
    <x v="45"/>
    <x v="45"/>
    <x v="45"/>
    <n v="1835"/>
  </r>
  <r>
    <x v="46"/>
    <x v="46"/>
    <x v="46"/>
    <n v="2381"/>
  </r>
  <r>
    <x v="47"/>
    <x v="47"/>
    <x v="47"/>
    <n v="2198"/>
  </r>
  <r>
    <x v="48"/>
    <x v="48"/>
    <x v="48"/>
    <n v="1730"/>
  </r>
  <r>
    <x v="49"/>
    <x v="49"/>
    <x v="49"/>
    <n v="2554"/>
  </r>
  <r>
    <x v="50"/>
    <x v="50"/>
    <x v="50"/>
    <n v="5061"/>
  </r>
  <r>
    <x v="51"/>
    <x v="51"/>
    <x v="51"/>
    <n v="1749"/>
  </r>
  <r>
    <x v="52"/>
    <x v="52"/>
    <x v="52"/>
    <n v="1907"/>
  </r>
  <r>
    <x v="53"/>
    <x v="53"/>
    <x v="53"/>
    <n v="3184"/>
  </r>
  <r>
    <x v="54"/>
    <x v="54"/>
    <x v="54"/>
    <n v="2648"/>
  </r>
  <r>
    <x v="55"/>
    <x v="55"/>
    <x v="55"/>
    <n v="1214"/>
  </r>
  <r>
    <x v="56"/>
    <x v="56"/>
    <x v="56"/>
    <n v="1988"/>
  </r>
  <r>
    <x v="57"/>
    <x v="57"/>
    <x v="57"/>
    <n v="1804"/>
  </r>
  <r>
    <x v="58"/>
    <x v="58"/>
    <x v="58"/>
    <n v="530"/>
  </r>
  <r>
    <x v="59"/>
    <x v="59"/>
    <x v="59"/>
    <n v="1540"/>
  </r>
  <r>
    <x v="60"/>
    <x v="60"/>
    <x v="60"/>
    <n v="981"/>
  </r>
  <r>
    <x v="61"/>
    <x v="61"/>
    <x v="61"/>
    <n v="2481"/>
  </r>
  <r>
    <x v="62"/>
    <x v="62"/>
    <x v="62"/>
    <n v="436"/>
  </r>
  <r>
    <x v="63"/>
    <x v="63"/>
    <x v="63"/>
    <n v="788"/>
  </r>
  <r>
    <x v="64"/>
    <x v="64"/>
    <x v="64"/>
    <n v="770"/>
  </r>
  <r>
    <x v="65"/>
    <x v="65"/>
    <x v="65"/>
    <n v="1118"/>
  </r>
  <r>
    <x v="66"/>
    <x v="66"/>
    <x v="66"/>
    <n v="1557"/>
  </r>
  <r>
    <x v="67"/>
    <x v="67"/>
    <x v="67"/>
    <n v="1515"/>
  </r>
  <r>
    <x v="68"/>
    <x v="68"/>
    <x v="68"/>
    <n v="3789"/>
  </r>
  <r>
    <x v="69"/>
    <x v="69"/>
    <x v="69"/>
    <n v="791"/>
  </r>
  <r>
    <x v="70"/>
    <x v="70"/>
    <x v="70"/>
    <n v="1232"/>
  </r>
  <r>
    <x v="71"/>
    <x v="71"/>
    <x v="71"/>
    <n v="426"/>
  </r>
  <r>
    <x v="72"/>
    <x v="72"/>
    <x v="72"/>
    <n v="1526"/>
  </r>
  <r>
    <x v="73"/>
    <x v="73"/>
    <x v="73"/>
    <n v="24348"/>
  </r>
  <r>
    <x v="74"/>
    <x v="74"/>
    <x v="74"/>
    <n v="1089"/>
  </r>
  <r>
    <x v="75"/>
    <x v="75"/>
    <x v="75"/>
    <n v="1247"/>
  </r>
  <r>
    <x v="76"/>
    <x v="76"/>
    <x v="76"/>
    <n v="4169"/>
  </r>
  <r>
    <x v="77"/>
    <x v="77"/>
    <x v="77"/>
    <n v="4541"/>
  </r>
  <r>
    <x v="78"/>
    <x v="78"/>
    <x v="78"/>
    <n v="3042"/>
  </r>
  <r>
    <x v="79"/>
    <x v="79"/>
    <x v="79"/>
    <n v="2038"/>
  </r>
  <r>
    <x v="80"/>
    <x v="80"/>
    <x v="80"/>
    <n v="3430"/>
  </r>
  <r>
    <x v="81"/>
    <x v="81"/>
    <x v="81"/>
    <n v="2084"/>
  </r>
  <r>
    <x v="82"/>
    <x v="82"/>
    <x v="82"/>
    <n v="2227"/>
  </r>
  <r>
    <x v="83"/>
    <x v="83"/>
    <x v="83"/>
    <n v="1533"/>
  </r>
  <r>
    <x v="84"/>
    <x v="84"/>
    <x v="84"/>
    <n v="2033"/>
  </r>
  <r>
    <x v="85"/>
    <x v="85"/>
    <x v="85"/>
    <n v="3074"/>
  </r>
  <r>
    <x v="86"/>
    <x v="86"/>
    <x v="86"/>
    <n v="2213"/>
  </r>
  <r>
    <x v="87"/>
    <x v="87"/>
    <x v="87"/>
    <n v="1189"/>
  </r>
  <r>
    <x v="88"/>
    <x v="88"/>
    <x v="88"/>
    <n v="1764"/>
  </r>
  <r>
    <x v="89"/>
    <x v="89"/>
    <x v="89"/>
    <n v="2393"/>
  </r>
  <r>
    <x v="90"/>
    <x v="90"/>
    <x v="90"/>
    <n v="5527"/>
  </r>
  <r>
    <x v="91"/>
    <x v="91"/>
    <x v="91"/>
    <n v="2771"/>
  </r>
  <r>
    <x v="92"/>
    <x v="92"/>
    <x v="92"/>
    <n v="4860"/>
  </r>
  <r>
    <x v="93"/>
    <x v="93"/>
    <x v="93"/>
    <n v="1450"/>
  </r>
  <r>
    <x v="94"/>
    <x v="94"/>
    <x v="94"/>
    <n v="3196"/>
  </r>
  <r>
    <x v="95"/>
    <x v="95"/>
    <x v="95"/>
    <n v="5724"/>
  </r>
  <r>
    <x v="96"/>
    <x v="96"/>
    <x v="96"/>
    <n v="1807"/>
  </r>
  <r>
    <x v="97"/>
    <x v="97"/>
    <x v="97"/>
    <n v="1447"/>
  </r>
  <r>
    <x v="98"/>
    <x v="98"/>
    <x v="98"/>
    <n v="1032"/>
  </r>
  <r>
    <x v="99"/>
    <x v="99"/>
    <x v="99"/>
    <n v="1180"/>
  </r>
  <r>
    <x v="100"/>
    <x v="100"/>
    <x v="100"/>
    <n v="5038"/>
  </r>
  <r>
    <x v="101"/>
    <x v="101"/>
    <x v="101"/>
    <n v="2309"/>
  </r>
  <r>
    <x v="102"/>
    <x v="102"/>
    <x v="102"/>
    <n v="7532"/>
  </r>
  <r>
    <x v="103"/>
    <x v="103"/>
    <x v="103"/>
    <n v="4232"/>
  </r>
  <r>
    <x v="104"/>
    <x v="104"/>
    <x v="104"/>
    <n v="5855"/>
  </r>
  <r>
    <x v="105"/>
    <x v="105"/>
    <x v="105"/>
    <n v="13099"/>
  </r>
  <r>
    <x v="106"/>
    <x v="106"/>
    <x v="106"/>
    <n v="2401"/>
  </r>
  <r>
    <x v="107"/>
    <x v="107"/>
    <x v="107"/>
    <n v="3506"/>
  </r>
  <r>
    <x v="108"/>
    <x v="108"/>
    <x v="108"/>
    <n v="2054"/>
  </r>
  <r>
    <x v="109"/>
    <x v="109"/>
    <x v="109"/>
    <n v="1538"/>
  </r>
  <r>
    <x v="110"/>
    <x v="110"/>
    <x v="110"/>
    <n v="2022"/>
  </r>
  <r>
    <x v="111"/>
    <x v="111"/>
    <x v="111"/>
    <n v="1285"/>
  </r>
  <r>
    <x v="112"/>
    <x v="112"/>
    <x v="112"/>
    <n v="3037"/>
  </r>
  <r>
    <x v="113"/>
    <x v="113"/>
    <x v="113"/>
    <n v="1868"/>
  </r>
  <r>
    <x v="114"/>
    <x v="114"/>
    <x v="114"/>
    <n v="3119"/>
  </r>
  <r>
    <x v="115"/>
    <x v="115"/>
    <x v="115"/>
    <n v="1448"/>
  </r>
  <r>
    <x v="116"/>
    <x v="116"/>
    <x v="116"/>
    <n v="3579"/>
  </r>
  <r>
    <x v="117"/>
    <x v="117"/>
    <x v="117"/>
    <n v="2136"/>
  </r>
  <r>
    <x v="118"/>
    <x v="118"/>
    <x v="118"/>
    <n v="3542"/>
  </r>
  <r>
    <x v="119"/>
    <x v="119"/>
    <x v="119"/>
    <n v="1700"/>
  </r>
  <r>
    <x v="120"/>
    <x v="120"/>
    <x v="120"/>
    <n v="6882"/>
  </r>
  <r>
    <x v="121"/>
    <x v="121"/>
    <x v="121"/>
    <n v="1832"/>
  </r>
  <r>
    <x v="122"/>
    <x v="122"/>
    <x v="122"/>
    <n v="1659"/>
  </r>
  <r>
    <x v="123"/>
    <x v="123"/>
    <x v="123"/>
    <n v="856"/>
  </r>
  <r>
    <x v="124"/>
    <x v="124"/>
    <x v="124"/>
    <n v="3247"/>
  </r>
  <r>
    <x v="125"/>
    <x v="125"/>
    <x v="125"/>
    <n v="1624"/>
  </r>
  <r>
    <x v="126"/>
    <x v="126"/>
    <x v="126"/>
    <n v="375"/>
  </r>
  <r>
    <x v="127"/>
    <x v="127"/>
    <x v="127"/>
    <n v="743"/>
  </r>
  <r>
    <x v="128"/>
    <x v="128"/>
    <x v="39"/>
    <n v="580"/>
  </r>
  <r>
    <x v="129"/>
    <x v="129"/>
    <x v="128"/>
    <n v="1246"/>
  </r>
  <r>
    <x v="130"/>
    <x v="130"/>
    <x v="129"/>
    <n v="966"/>
  </r>
  <r>
    <x v="131"/>
    <x v="131"/>
    <x v="130"/>
    <n v="1172"/>
  </r>
  <r>
    <x v="132"/>
    <x v="132"/>
    <x v="131"/>
    <n v="1390"/>
  </r>
  <r>
    <x v="133"/>
    <x v="133"/>
    <x v="132"/>
    <n v="811"/>
  </r>
  <r>
    <x v="134"/>
    <x v="10"/>
    <x v="133"/>
    <n v="1152"/>
  </r>
  <r>
    <x v="135"/>
    <x v="134"/>
    <x v="134"/>
    <n v="954"/>
  </r>
  <r>
    <x v="136"/>
    <x v="135"/>
    <x v="135"/>
    <n v="1968"/>
  </r>
  <r>
    <x v="137"/>
    <x v="136"/>
    <x v="136"/>
    <n v="1101"/>
  </r>
  <r>
    <x v="138"/>
    <x v="137"/>
    <x v="137"/>
    <n v="986"/>
  </r>
  <r>
    <x v="139"/>
    <x v="138"/>
    <x v="138"/>
    <n v="1667"/>
  </r>
  <r>
    <x v="140"/>
    <x v="139"/>
    <x v="139"/>
    <n v="841"/>
  </r>
  <r>
    <x v="141"/>
    <x v="140"/>
    <x v="140"/>
    <n v="1016"/>
  </r>
  <r>
    <x v="142"/>
    <x v="141"/>
    <x v="141"/>
    <n v="7711"/>
  </r>
  <r>
    <x v="143"/>
    <x v="142"/>
    <x v="142"/>
    <n v="702"/>
  </r>
  <r>
    <x v="144"/>
    <x v="143"/>
    <x v="143"/>
    <n v="1203"/>
  </r>
  <r>
    <x v="145"/>
    <x v="144"/>
    <x v="144"/>
    <n v="1243"/>
  </r>
  <r>
    <x v="146"/>
    <x v="145"/>
    <x v="145"/>
    <n v="830"/>
  </r>
  <r>
    <x v="147"/>
    <x v="146"/>
    <x v="146"/>
    <n v="1976"/>
  </r>
  <r>
    <x v="148"/>
    <x v="147"/>
    <x v="147"/>
    <n v="724"/>
  </r>
  <r>
    <x v="149"/>
    <x v="148"/>
    <x v="148"/>
    <n v="258"/>
  </r>
  <r>
    <x v="150"/>
    <x v="149"/>
    <x v="149"/>
    <n v="549"/>
  </r>
  <r>
    <x v="151"/>
    <x v="150"/>
    <x v="128"/>
    <n v="889"/>
  </r>
  <r>
    <x v="152"/>
    <x v="151"/>
    <x v="150"/>
    <n v="3267"/>
  </r>
  <r>
    <x v="153"/>
    <x v="152"/>
    <x v="151"/>
    <n v="1135"/>
  </r>
  <r>
    <x v="154"/>
    <x v="153"/>
    <x v="152"/>
    <n v="371"/>
  </r>
  <r>
    <x v="155"/>
    <x v="154"/>
    <x v="32"/>
    <n v="1048"/>
  </r>
  <r>
    <x v="156"/>
    <x v="155"/>
    <x v="153"/>
    <n v="1269"/>
  </r>
  <r>
    <x v="157"/>
    <x v="156"/>
    <x v="154"/>
    <n v="527"/>
  </r>
  <r>
    <x v="158"/>
    <x v="157"/>
    <x v="155"/>
    <n v="682"/>
  </r>
  <r>
    <x v="159"/>
    <x v="158"/>
    <x v="156"/>
    <n v="688"/>
  </r>
  <r>
    <x v="160"/>
    <x v="159"/>
    <x v="157"/>
    <n v="1114"/>
  </r>
  <r>
    <x v="161"/>
    <x v="160"/>
    <x v="158"/>
    <n v="438"/>
  </r>
  <r>
    <x v="162"/>
    <x v="161"/>
    <x v="159"/>
    <n v="907"/>
  </r>
  <r>
    <x v="163"/>
    <x v="162"/>
    <x v="160"/>
    <n v="546"/>
  </r>
  <r>
    <x v="164"/>
    <x v="163"/>
    <x v="161"/>
    <n v="1119"/>
  </r>
  <r>
    <x v="165"/>
    <x v="164"/>
    <x v="162"/>
    <n v="437"/>
  </r>
  <r>
    <x v="166"/>
    <x v="165"/>
    <x v="163"/>
    <n v="3528"/>
  </r>
  <r>
    <x v="167"/>
    <x v="166"/>
    <x v="164"/>
    <n v="1570"/>
  </r>
  <r>
    <x v="168"/>
    <x v="167"/>
    <x v="165"/>
    <n v="736"/>
  </r>
  <r>
    <x v="169"/>
    <x v="168"/>
    <x v="166"/>
    <n v="1872"/>
  </r>
  <r>
    <x v="170"/>
    <x v="169"/>
    <x v="167"/>
    <n v="832"/>
  </r>
  <r>
    <x v="171"/>
    <x v="170"/>
    <x v="168"/>
    <n v="2038"/>
  </r>
  <r>
    <x v="172"/>
    <x v="171"/>
    <x v="169"/>
    <n v="591"/>
  </r>
  <r>
    <x v="173"/>
    <x v="172"/>
    <x v="170"/>
    <n v="1076"/>
  </r>
  <r>
    <x v="174"/>
    <x v="173"/>
    <x v="171"/>
    <n v="1437"/>
  </r>
  <r>
    <x v="175"/>
    <x v="174"/>
    <x v="172"/>
    <n v="1362"/>
  </r>
  <r>
    <x v="176"/>
    <x v="175"/>
    <x v="173"/>
    <n v="5117"/>
  </r>
  <r>
    <x v="177"/>
    <x v="89"/>
    <x v="174"/>
    <n v="762"/>
  </r>
  <r>
    <x v="178"/>
    <x v="176"/>
    <x v="175"/>
    <n v="613"/>
  </r>
  <r>
    <x v="179"/>
    <x v="177"/>
    <x v="176"/>
    <n v="410"/>
  </r>
  <r>
    <x v="180"/>
    <x v="178"/>
    <x v="177"/>
    <n v="531"/>
  </r>
  <r>
    <x v="181"/>
    <x v="179"/>
    <x v="178"/>
    <n v="657"/>
  </r>
  <r>
    <x v="182"/>
    <x v="180"/>
    <x v="179"/>
    <n v="671"/>
  </r>
  <r>
    <x v="183"/>
    <x v="181"/>
    <x v="180"/>
    <n v="692"/>
  </r>
  <r>
    <x v="184"/>
    <x v="182"/>
    <x v="181"/>
    <n v="1116"/>
  </r>
  <r>
    <x v="185"/>
    <x v="183"/>
    <x v="182"/>
    <n v="957"/>
  </r>
  <r>
    <x v="186"/>
    <x v="184"/>
    <x v="183"/>
    <n v="562"/>
  </r>
  <r>
    <x v="187"/>
    <x v="185"/>
    <x v="184"/>
    <n v="413"/>
  </r>
  <r>
    <x v="188"/>
    <x v="186"/>
    <x v="185"/>
    <n v="295"/>
  </r>
  <r>
    <x v="189"/>
    <x v="187"/>
    <x v="186"/>
    <n v="466"/>
  </r>
  <r>
    <x v="190"/>
    <x v="188"/>
    <x v="187"/>
    <n v="1409"/>
  </r>
  <r>
    <x v="191"/>
    <x v="189"/>
    <x v="188"/>
    <n v="2299"/>
  </r>
  <r>
    <x v="192"/>
    <x v="190"/>
    <x v="189"/>
    <n v="1062"/>
  </r>
  <r>
    <x v="193"/>
    <x v="191"/>
    <x v="190"/>
    <n v="1942"/>
  </r>
  <r>
    <x v="194"/>
    <x v="192"/>
    <x v="191"/>
    <n v="2269"/>
  </r>
  <r>
    <x v="195"/>
    <x v="193"/>
    <x v="192"/>
    <n v="2147"/>
  </r>
  <r>
    <x v="196"/>
    <x v="194"/>
    <x v="193"/>
    <n v="4995"/>
  </r>
  <r>
    <x v="197"/>
    <x v="195"/>
    <x v="194"/>
    <n v="774"/>
  </r>
  <r>
    <x v="198"/>
    <x v="196"/>
    <x v="55"/>
    <n v="1079"/>
  </r>
  <r>
    <x v="199"/>
    <x v="197"/>
    <x v="195"/>
    <n v="1895"/>
  </r>
  <r>
    <x v="200"/>
    <x v="198"/>
    <x v="196"/>
    <n v="551"/>
  </r>
  <r>
    <x v="201"/>
    <x v="199"/>
    <x v="197"/>
    <n v="465"/>
  </r>
  <r>
    <x v="202"/>
    <x v="200"/>
    <x v="198"/>
    <n v="990"/>
  </r>
  <r>
    <x v="203"/>
    <x v="201"/>
    <x v="199"/>
    <n v="1026"/>
  </r>
  <r>
    <x v="204"/>
    <x v="202"/>
    <x v="200"/>
    <n v="3255"/>
  </r>
  <r>
    <x v="205"/>
    <x v="203"/>
    <x v="201"/>
    <n v="1405"/>
  </r>
  <r>
    <x v="206"/>
    <x v="204"/>
    <x v="202"/>
    <n v="1431"/>
  </r>
  <r>
    <x v="207"/>
    <x v="205"/>
    <x v="203"/>
    <n v="1311"/>
  </r>
  <r>
    <x v="208"/>
    <x v="206"/>
    <x v="204"/>
    <n v="1049"/>
  </r>
  <r>
    <x v="209"/>
    <x v="207"/>
    <x v="205"/>
    <n v="1538"/>
  </r>
  <r>
    <x v="210"/>
    <x v="208"/>
    <x v="206"/>
    <n v="3490"/>
  </r>
  <r>
    <x v="211"/>
    <x v="151"/>
    <x v="207"/>
    <n v="1206"/>
  </r>
  <r>
    <x v="212"/>
    <x v="209"/>
    <x v="208"/>
    <n v="3110"/>
  </r>
  <r>
    <x v="213"/>
    <x v="210"/>
    <x v="209"/>
    <n v="1351"/>
  </r>
  <r>
    <x v="214"/>
    <x v="211"/>
    <x v="210"/>
    <n v="1401"/>
  </r>
  <r>
    <x v="215"/>
    <x v="212"/>
    <x v="211"/>
    <n v="2173"/>
  </r>
  <r>
    <x v="216"/>
    <x v="213"/>
    <x v="212"/>
    <n v="2207"/>
  </r>
  <r>
    <x v="217"/>
    <x v="214"/>
    <x v="213"/>
    <n v="666"/>
  </r>
  <r>
    <x v="218"/>
    <x v="215"/>
    <x v="214"/>
    <n v="4611"/>
  </r>
  <r>
    <x v="219"/>
    <x v="216"/>
    <x v="215"/>
    <n v="1061"/>
  </r>
  <r>
    <x v="220"/>
    <x v="217"/>
    <x v="216"/>
    <n v="806"/>
  </r>
  <r>
    <x v="221"/>
    <x v="218"/>
    <x v="217"/>
    <n v="997"/>
  </r>
  <r>
    <x v="222"/>
    <x v="219"/>
    <x v="218"/>
    <n v="1176"/>
  </r>
  <r>
    <x v="223"/>
    <x v="32"/>
    <x v="219"/>
    <n v="4356"/>
  </r>
  <r>
    <x v="224"/>
    <x v="220"/>
    <x v="136"/>
    <n v="891"/>
  </r>
  <r>
    <x v="225"/>
    <x v="221"/>
    <x v="24"/>
    <n v="973"/>
  </r>
  <r>
    <x v="226"/>
    <x v="222"/>
    <x v="220"/>
    <n v="2740"/>
  </r>
  <r>
    <x v="227"/>
    <x v="223"/>
    <x v="221"/>
    <n v="2203"/>
  </r>
  <r>
    <x v="228"/>
    <x v="224"/>
    <x v="222"/>
    <n v="1402"/>
  </r>
  <r>
    <x v="229"/>
    <x v="225"/>
    <x v="223"/>
    <n v="1756"/>
  </r>
  <r>
    <x v="230"/>
    <x v="226"/>
    <x v="224"/>
    <n v="567"/>
  </r>
  <r>
    <x v="231"/>
    <x v="227"/>
    <x v="225"/>
    <n v="1400"/>
  </r>
  <r>
    <x v="232"/>
    <x v="228"/>
    <x v="226"/>
    <n v="1012"/>
  </r>
  <r>
    <x v="233"/>
    <x v="229"/>
    <x v="227"/>
    <n v="1586"/>
  </r>
  <r>
    <x v="234"/>
    <x v="230"/>
    <x v="228"/>
    <n v="1016"/>
  </r>
  <r>
    <x v="235"/>
    <x v="51"/>
    <x v="229"/>
    <n v="696"/>
  </r>
  <r>
    <x v="236"/>
    <x v="231"/>
    <x v="230"/>
    <n v="1195"/>
  </r>
  <r>
    <x v="237"/>
    <x v="232"/>
    <x v="231"/>
    <n v="710"/>
  </r>
  <r>
    <x v="238"/>
    <x v="233"/>
    <x v="232"/>
    <n v="647"/>
  </r>
  <r>
    <x v="239"/>
    <x v="234"/>
    <x v="233"/>
    <n v="1064"/>
  </r>
  <r>
    <x v="240"/>
    <x v="235"/>
    <x v="234"/>
    <n v="823"/>
  </r>
  <r>
    <x v="241"/>
    <x v="236"/>
    <x v="156"/>
    <n v="805"/>
  </r>
  <r>
    <x v="242"/>
    <x v="237"/>
    <x v="235"/>
    <n v="1921"/>
  </r>
  <r>
    <x v="243"/>
    <x v="238"/>
    <x v="236"/>
    <n v="734"/>
  </r>
  <r>
    <x v="244"/>
    <x v="239"/>
    <x v="237"/>
    <n v="967"/>
  </r>
  <r>
    <x v="245"/>
    <x v="240"/>
    <x v="238"/>
    <n v="2850"/>
  </r>
  <r>
    <x v="246"/>
    <x v="241"/>
    <x v="239"/>
    <n v="1316"/>
  </r>
  <r>
    <x v="247"/>
    <x v="242"/>
    <x v="240"/>
    <n v="935"/>
  </r>
  <r>
    <x v="248"/>
    <x v="243"/>
    <x v="136"/>
    <n v="1350"/>
  </r>
  <r>
    <x v="249"/>
    <x v="244"/>
    <x v="241"/>
    <n v="5543"/>
  </r>
  <r>
    <x v="250"/>
    <x v="245"/>
    <x v="242"/>
    <n v="1832"/>
  </r>
  <r>
    <x v="251"/>
    <x v="246"/>
    <x v="243"/>
    <n v="889"/>
  </r>
  <r>
    <x v="252"/>
    <x v="247"/>
    <x v="244"/>
    <n v="716"/>
  </r>
  <r>
    <x v="253"/>
    <x v="248"/>
    <x v="245"/>
    <n v="19869"/>
  </r>
  <r>
    <x v="254"/>
    <x v="249"/>
    <x v="246"/>
    <n v="1363"/>
  </r>
  <r>
    <x v="255"/>
    <x v="250"/>
    <x v="247"/>
    <n v="1767"/>
  </r>
  <r>
    <x v="256"/>
    <x v="251"/>
    <x v="248"/>
    <n v="1116"/>
  </r>
  <r>
    <x v="257"/>
    <x v="252"/>
    <x v="249"/>
    <n v="788"/>
  </r>
  <r>
    <x v="258"/>
    <x v="253"/>
    <x v="250"/>
    <n v="3063"/>
  </r>
  <r>
    <x v="259"/>
    <x v="254"/>
    <x v="251"/>
    <n v="1558"/>
  </r>
  <r>
    <x v="260"/>
    <x v="255"/>
    <x v="252"/>
    <n v="1192"/>
  </r>
  <r>
    <x v="261"/>
    <x v="256"/>
    <x v="253"/>
    <n v="1677"/>
  </r>
  <r>
    <x v="262"/>
    <x v="257"/>
    <x v="254"/>
    <n v="547"/>
  </r>
  <r>
    <x v="263"/>
    <x v="258"/>
    <x v="151"/>
    <n v="1204"/>
  </r>
  <r>
    <x v="264"/>
    <x v="259"/>
    <x v="137"/>
    <n v="1159"/>
  </r>
  <r>
    <x v="265"/>
    <x v="260"/>
    <x v="255"/>
    <n v="863"/>
  </r>
  <r>
    <x v="266"/>
    <x v="261"/>
    <x v="240"/>
    <n v="894"/>
  </r>
  <r>
    <x v="267"/>
    <x v="262"/>
    <x v="256"/>
    <n v="11966"/>
  </r>
  <r>
    <x v="268"/>
    <x v="263"/>
    <x v="257"/>
    <n v="1522"/>
  </r>
  <r>
    <x v="269"/>
    <x v="264"/>
    <x v="258"/>
    <n v="1363"/>
  </r>
  <r>
    <x v="270"/>
    <x v="265"/>
    <x v="259"/>
    <n v="1436"/>
  </r>
  <r>
    <x v="271"/>
    <x v="266"/>
    <x v="260"/>
    <n v="1163"/>
  </r>
  <r>
    <x v="272"/>
    <x v="267"/>
    <x v="261"/>
    <n v="1337"/>
  </r>
  <r>
    <x v="273"/>
    <x v="268"/>
    <x v="262"/>
    <n v="2758"/>
  </r>
  <r>
    <x v="274"/>
    <x v="269"/>
    <x v="263"/>
    <n v="1042"/>
  </r>
  <r>
    <x v="275"/>
    <x v="270"/>
    <x v="264"/>
    <n v="2326"/>
  </r>
  <r>
    <x v="276"/>
    <x v="271"/>
    <x v="265"/>
    <n v="918"/>
  </r>
  <r>
    <x v="277"/>
    <x v="272"/>
    <x v="266"/>
    <n v="1508"/>
  </r>
  <r>
    <x v="278"/>
    <x v="273"/>
    <x v="267"/>
    <n v="693"/>
  </r>
  <r>
    <x v="279"/>
    <x v="274"/>
    <x v="268"/>
    <n v="1176"/>
  </r>
  <r>
    <x v="280"/>
    <x v="275"/>
    <x v="269"/>
    <n v="923"/>
  </r>
  <r>
    <x v="281"/>
    <x v="276"/>
    <x v="270"/>
    <n v="2572"/>
  </r>
  <r>
    <x v="282"/>
    <x v="277"/>
    <x v="271"/>
    <n v="978"/>
  </r>
  <r>
    <x v="283"/>
    <x v="278"/>
    <x v="272"/>
    <n v="3050"/>
  </r>
  <r>
    <x v="284"/>
    <x v="279"/>
    <x v="273"/>
    <n v="2026"/>
  </r>
  <r>
    <x v="285"/>
    <x v="280"/>
    <x v="274"/>
    <n v="762"/>
  </r>
  <r>
    <x v="286"/>
    <x v="281"/>
    <x v="275"/>
    <n v="2356"/>
  </r>
  <r>
    <x v="287"/>
    <x v="282"/>
    <x v="276"/>
    <n v="2879"/>
  </r>
  <r>
    <x v="288"/>
    <x v="283"/>
    <x v="277"/>
    <n v="1532"/>
  </r>
  <r>
    <x v="289"/>
    <x v="284"/>
    <x v="278"/>
    <n v="4657"/>
  </r>
  <r>
    <x v="290"/>
    <x v="285"/>
    <x v="279"/>
    <n v="1617"/>
  </r>
  <r>
    <x v="291"/>
    <x v="286"/>
    <x v="280"/>
    <n v="3242"/>
  </r>
  <r>
    <x v="292"/>
    <x v="140"/>
    <x v="281"/>
    <n v="3278"/>
  </r>
  <r>
    <x v="293"/>
    <x v="287"/>
    <x v="282"/>
    <n v="1266"/>
  </r>
  <r>
    <x v="294"/>
    <x v="288"/>
    <x v="283"/>
    <n v="1246"/>
  </r>
  <r>
    <x v="295"/>
    <x v="289"/>
    <x v="284"/>
    <n v="4102"/>
  </r>
  <r>
    <x v="296"/>
    <x v="290"/>
    <x v="285"/>
    <n v="566"/>
  </r>
  <r>
    <x v="297"/>
    <x v="291"/>
    <x v="286"/>
    <n v="2471"/>
  </r>
  <r>
    <x v="298"/>
    <x v="292"/>
    <x v="287"/>
    <n v="1734"/>
  </r>
  <r>
    <x v="299"/>
    <x v="293"/>
    <x v="288"/>
    <n v="912"/>
  </r>
  <r>
    <x v="300"/>
    <x v="246"/>
    <x v="289"/>
    <n v="887"/>
  </r>
  <r>
    <x v="301"/>
    <x v="294"/>
    <x v="290"/>
    <n v="1327"/>
  </r>
  <r>
    <x v="302"/>
    <x v="295"/>
    <x v="291"/>
    <n v="668"/>
  </r>
  <r>
    <x v="303"/>
    <x v="296"/>
    <x v="292"/>
    <n v="2516"/>
  </r>
  <r>
    <x v="304"/>
    <x v="297"/>
    <x v="293"/>
    <n v="25207"/>
  </r>
  <r>
    <x v="305"/>
    <x v="82"/>
    <x v="294"/>
    <n v="1845"/>
  </r>
  <r>
    <x v="306"/>
    <x v="298"/>
    <x v="1"/>
    <n v="901"/>
  </r>
  <r>
    <x v="307"/>
    <x v="299"/>
    <x v="295"/>
    <n v="794"/>
  </r>
  <r>
    <x v="308"/>
    <x v="300"/>
    <x v="296"/>
    <n v="2760"/>
  </r>
  <r>
    <x v="309"/>
    <x v="301"/>
    <x v="297"/>
    <n v="951"/>
  </r>
  <r>
    <x v="310"/>
    <x v="302"/>
    <x v="298"/>
    <n v="1524"/>
  </r>
  <r>
    <x v="311"/>
    <x v="303"/>
    <x v="299"/>
    <n v="1111"/>
  </r>
  <r>
    <x v="312"/>
    <x v="304"/>
    <x v="300"/>
    <n v="1110"/>
  </r>
  <r>
    <x v="313"/>
    <x v="305"/>
    <x v="301"/>
    <n v="1216"/>
  </r>
  <r>
    <x v="314"/>
    <x v="145"/>
    <x v="302"/>
    <n v="1838"/>
  </r>
  <r>
    <x v="315"/>
    <x v="306"/>
    <x v="303"/>
    <n v="1194"/>
  </r>
  <r>
    <x v="316"/>
    <x v="307"/>
    <x v="304"/>
    <n v="4683"/>
  </r>
  <r>
    <x v="317"/>
    <x v="308"/>
    <x v="305"/>
    <n v="1626"/>
  </r>
  <r>
    <x v="318"/>
    <x v="309"/>
    <x v="306"/>
    <n v="1400"/>
  </r>
  <r>
    <x v="319"/>
    <x v="310"/>
    <x v="307"/>
    <n v="6968"/>
  </r>
  <r>
    <x v="320"/>
    <x v="311"/>
    <x v="308"/>
    <n v="7101"/>
  </r>
  <r>
    <x v="321"/>
    <x v="312"/>
    <x v="309"/>
    <n v="847"/>
  </r>
  <r>
    <x v="322"/>
    <x v="313"/>
    <x v="254"/>
    <n v="707"/>
  </r>
  <r>
    <x v="323"/>
    <x v="314"/>
    <x v="310"/>
    <n v="873"/>
  </r>
  <r>
    <x v="324"/>
    <x v="315"/>
    <x v="311"/>
    <n v="365"/>
  </r>
  <r>
    <x v="325"/>
    <x v="316"/>
    <x v="312"/>
    <n v="560"/>
  </r>
  <r>
    <x v="326"/>
    <x v="317"/>
    <x v="313"/>
    <n v="458"/>
  </r>
  <r>
    <x v="327"/>
    <x v="318"/>
    <x v="314"/>
    <n v="1825"/>
  </r>
  <r>
    <x v="328"/>
    <x v="319"/>
    <x v="315"/>
    <n v="1042"/>
  </r>
  <r>
    <x v="329"/>
    <x v="320"/>
    <x v="316"/>
    <n v="954"/>
  </r>
  <r>
    <x v="330"/>
    <x v="321"/>
    <x v="317"/>
    <n v="480"/>
  </r>
  <r>
    <x v="331"/>
    <x v="322"/>
    <x v="318"/>
    <n v="1201"/>
  </r>
  <r>
    <x v="332"/>
    <x v="323"/>
    <x v="319"/>
    <n v="3485"/>
  </r>
  <r>
    <x v="333"/>
    <x v="324"/>
    <x v="320"/>
    <n v="3047"/>
  </r>
  <r>
    <x v="334"/>
    <x v="325"/>
    <x v="180"/>
    <n v="543"/>
  </r>
  <r>
    <x v="335"/>
    <x v="326"/>
    <x v="321"/>
    <n v="1572"/>
  </r>
  <r>
    <x v="336"/>
    <x v="327"/>
    <x v="172"/>
    <n v="1142"/>
  </r>
  <r>
    <x v="337"/>
    <x v="328"/>
    <x v="30"/>
    <n v="591"/>
  </r>
  <r>
    <x v="338"/>
    <x v="329"/>
    <x v="322"/>
    <n v="1511"/>
  </r>
  <r>
    <x v="339"/>
    <x v="330"/>
    <x v="323"/>
    <n v="534"/>
  </r>
  <r>
    <x v="340"/>
    <x v="331"/>
    <x v="324"/>
    <n v="2426"/>
  </r>
  <r>
    <x v="341"/>
    <x v="332"/>
    <x v="325"/>
    <n v="2116"/>
  </r>
  <r>
    <x v="342"/>
    <x v="48"/>
    <x v="326"/>
    <n v="713"/>
  </r>
  <r>
    <x v="343"/>
    <x v="333"/>
    <x v="327"/>
    <n v="2054"/>
  </r>
  <r>
    <x v="344"/>
    <x v="334"/>
    <x v="328"/>
    <n v="3742"/>
  </r>
  <r>
    <x v="345"/>
    <x v="335"/>
    <x v="329"/>
    <n v="1191"/>
  </r>
  <r>
    <x v="346"/>
    <x v="336"/>
    <x v="330"/>
    <n v="1539"/>
  </r>
  <r>
    <x v="347"/>
    <x v="337"/>
    <x v="331"/>
    <n v="1497"/>
  </r>
  <r>
    <x v="348"/>
    <x v="338"/>
    <x v="332"/>
    <n v="1942"/>
  </r>
  <r>
    <x v="349"/>
    <x v="339"/>
    <x v="333"/>
    <n v="1362"/>
  </r>
  <r>
    <x v="350"/>
    <x v="340"/>
    <x v="334"/>
    <n v="1396"/>
  </r>
  <r>
    <x v="351"/>
    <x v="341"/>
    <x v="335"/>
    <n v="2774"/>
  </r>
  <r>
    <x v="352"/>
    <x v="342"/>
    <x v="336"/>
    <n v="2803"/>
  </r>
  <r>
    <x v="353"/>
    <x v="343"/>
    <x v="337"/>
    <n v="781"/>
  </r>
  <r>
    <x v="354"/>
    <x v="344"/>
    <x v="338"/>
    <n v="11203"/>
  </r>
  <r>
    <x v="355"/>
    <x v="345"/>
    <x v="339"/>
    <n v="6012"/>
  </r>
  <r>
    <x v="356"/>
    <x v="346"/>
    <x v="340"/>
    <n v="2046"/>
  </r>
  <r>
    <x v="357"/>
    <x v="347"/>
    <x v="341"/>
    <n v="1492"/>
  </r>
  <r>
    <x v="358"/>
    <x v="348"/>
    <x v="342"/>
    <n v="871"/>
  </r>
  <r>
    <x v="359"/>
    <x v="349"/>
    <x v="343"/>
    <n v="1090"/>
  </r>
  <r>
    <x v="360"/>
    <x v="350"/>
    <x v="344"/>
    <n v="803"/>
  </r>
  <r>
    <x v="361"/>
    <x v="351"/>
    <x v="65"/>
    <n v="1178"/>
  </r>
  <r>
    <x v="362"/>
    <x v="352"/>
    <x v="345"/>
    <n v="1037"/>
  </r>
  <r>
    <x v="363"/>
    <x v="353"/>
    <x v="346"/>
    <n v="1640"/>
  </r>
  <r>
    <x v="364"/>
    <x v="354"/>
    <x v="347"/>
    <n v="624"/>
  </r>
  <r>
    <x v="365"/>
    <x v="355"/>
    <x v="348"/>
    <n v="2038"/>
  </r>
  <r>
    <x v="366"/>
    <x v="356"/>
    <x v="349"/>
    <n v="3183"/>
  </r>
  <r>
    <x v="367"/>
    <x v="357"/>
    <x v="350"/>
    <n v="1707"/>
  </r>
  <r>
    <x v="368"/>
    <x v="358"/>
    <x v="351"/>
    <n v="1015"/>
  </r>
  <r>
    <x v="369"/>
    <x v="359"/>
    <x v="352"/>
    <n v="551"/>
  </r>
  <r>
    <x v="370"/>
    <x v="360"/>
    <x v="353"/>
    <n v="1092"/>
  </r>
  <r>
    <x v="371"/>
    <x v="361"/>
    <x v="354"/>
    <n v="382"/>
  </r>
  <r>
    <x v="372"/>
    <x v="362"/>
    <x v="355"/>
    <n v="387"/>
  </r>
  <r>
    <x v="373"/>
    <x v="363"/>
    <x v="356"/>
    <n v="900"/>
  </r>
  <r>
    <x v="374"/>
    <x v="364"/>
    <x v="357"/>
    <n v="703"/>
  </r>
  <r>
    <x v="375"/>
    <x v="365"/>
    <x v="358"/>
    <n v="668"/>
  </r>
  <r>
    <x v="376"/>
    <x v="366"/>
    <x v="359"/>
    <n v="665"/>
  </r>
  <r>
    <x v="377"/>
    <x v="367"/>
    <x v="360"/>
    <n v="919"/>
  </r>
  <r>
    <x v="378"/>
    <x v="368"/>
    <x v="361"/>
    <n v="1847"/>
  </r>
  <r>
    <x v="379"/>
    <x v="369"/>
    <x v="362"/>
    <n v="1265"/>
  </r>
  <r>
    <x v="380"/>
    <x v="370"/>
    <x v="363"/>
    <n v="45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1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1:C373" firstHeaderRow="0" firstDataRow="1" firstDataCol="1"/>
  <pivotFields count="4">
    <pivotField subtotalTop="0" showAll="0">
      <items count="38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0"/>
        <item t="default"/>
      </items>
    </pivotField>
    <pivotField axis="axisRow" subtotalTop="0" showAll="0">
      <items count="372">
        <item x="319"/>
        <item x="183"/>
        <item x="363"/>
        <item x="6"/>
        <item x="116"/>
        <item x="125"/>
        <item x="36"/>
        <item x="249"/>
        <item x="173"/>
        <item x="89"/>
        <item x="123"/>
        <item x="148"/>
        <item x="130"/>
        <item x="67"/>
        <item x="270"/>
        <item x="350"/>
        <item x="312"/>
        <item x="82"/>
        <item x="4"/>
        <item x="149"/>
        <item x="195"/>
        <item x="308"/>
        <item x="335"/>
        <item x="313"/>
        <item x="131"/>
        <item x="238"/>
        <item x="347"/>
        <item x="254"/>
        <item x="78"/>
        <item x="25"/>
        <item x="90"/>
        <item x="239"/>
        <item x="97"/>
        <item x="348"/>
        <item x="83"/>
        <item x="166"/>
        <item x="255"/>
        <item x="351"/>
        <item x="285"/>
        <item x="352"/>
        <item x="357"/>
        <item x="45"/>
        <item x="331"/>
        <item x="358"/>
        <item x="101"/>
        <item x="279"/>
        <item x="298"/>
        <item x="223"/>
        <item x="263"/>
        <item x="314"/>
        <item x="361"/>
        <item x="74"/>
        <item x="203"/>
        <item x="58"/>
        <item x="230"/>
        <item x="280"/>
        <item x="184"/>
        <item x="51"/>
        <item x="52"/>
        <item x="315"/>
        <item x="264"/>
        <item x="265"/>
        <item x="176"/>
        <item x="132"/>
        <item x="353"/>
        <item x="324"/>
        <item x="142"/>
        <item x="216"/>
        <item x="155"/>
        <item x="150"/>
        <item x="271"/>
        <item x="272"/>
        <item x="196"/>
        <item x="217"/>
        <item x="273"/>
        <item x="266"/>
        <item x="332"/>
        <item x="197"/>
        <item x="302"/>
        <item x="218"/>
        <item x="364"/>
        <item x="189"/>
        <item x="303"/>
        <item x="98"/>
        <item x="286"/>
        <item x="160"/>
        <item x="177"/>
        <item x="224"/>
        <item x="250"/>
        <item x="190"/>
        <item x="225"/>
        <item x="251"/>
        <item x="231"/>
        <item x="349"/>
        <item x="37"/>
        <item x="68"/>
        <item x="304"/>
        <item x="133"/>
        <item x="143"/>
        <item x="151"/>
        <item x="219"/>
        <item x="19"/>
        <item x="339"/>
        <item x="46"/>
        <item x="281"/>
        <item x="153"/>
        <item x="232"/>
        <item x="167"/>
        <item x="336"/>
        <item x="365"/>
        <item x="75"/>
        <item x="320"/>
        <item x="38"/>
        <item x="156"/>
        <item x="274"/>
        <item x="137"/>
        <item x="138"/>
        <item x="282"/>
        <item x="93"/>
        <item x="275"/>
        <item x="161"/>
        <item x="12"/>
        <item x="20"/>
        <item x="139"/>
        <item x="261"/>
        <item x="178"/>
        <item x="62"/>
        <item x="21"/>
        <item x="1"/>
        <item x="144"/>
        <item x="44"/>
        <item x="129"/>
        <item x="175"/>
        <item x="92"/>
        <item x="310"/>
        <item x="95"/>
        <item x="135"/>
        <item x="104"/>
        <item x="100"/>
        <item x="118"/>
        <item x="356"/>
        <item x="344"/>
        <item x="345"/>
        <item x="102"/>
        <item x="208"/>
        <item x="318"/>
        <item x="113"/>
        <item x="119"/>
        <item x="278"/>
        <item x="222"/>
        <item x="105"/>
        <item x="194"/>
        <item x="229"/>
        <item x="253"/>
        <item x="73"/>
        <item x="154"/>
        <item x="284"/>
        <item x="237"/>
        <item x="141"/>
        <item x="182"/>
        <item x="5"/>
        <item x="106"/>
        <item x="77"/>
        <item x="370"/>
        <item x="307"/>
        <item x="35"/>
        <item x="96"/>
        <item x="11"/>
        <item x="61"/>
        <item x="248"/>
        <item x="159"/>
        <item x="43"/>
        <item x="107"/>
        <item x="114"/>
        <item x="165"/>
        <item x="66"/>
        <item x="108"/>
        <item x="24"/>
        <item x="338"/>
        <item x="346"/>
        <item x="120"/>
        <item x="188"/>
        <item x="262"/>
        <item x="109"/>
        <item x="269"/>
        <item x="172"/>
        <item x="85"/>
        <item x="311"/>
        <item x="124"/>
        <item x="289"/>
        <item x="323"/>
        <item x="297"/>
        <item x="103"/>
        <item x="136"/>
        <item x="215"/>
        <item x="115"/>
        <item x="30"/>
        <item x="340"/>
        <item x="69"/>
        <item x="168"/>
        <item x="233"/>
        <item x="204"/>
        <item x="121"/>
        <item x="290"/>
        <item x="47"/>
        <item x="26"/>
        <item x="325"/>
        <item x="185"/>
        <item x="366"/>
        <item x="99"/>
        <item x="70"/>
        <item x="256"/>
        <item x="326"/>
        <item x="299"/>
        <item x="367"/>
        <item x="169"/>
        <item x="48"/>
        <item x="354"/>
        <item x="76"/>
        <item x="209"/>
        <item x="86"/>
        <item x="234"/>
        <item x="300"/>
        <item x="243"/>
        <item x="359"/>
        <item x="305"/>
        <item x="291"/>
        <item x="79"/>
        <item x="368"/>
        <item x="292"/>
        <item x="198"/>
        <item x="7"/>
        <item x="145"/>
        <item x="31"/>
        <item x="191"/>
        <item x="32"/>
        <item x="355"/>
        <item x="220"/>
        <item x="80"/>
        <item x="49"/>
        <item x="2"/>
        <item x="13"/>
        <item x="126"/>
        <item x="53"/>
        <item x="240"/>
        <item x="199"/>
        <item x="8"/>
        <item x="360"/>
        <item x="221"/>
        <item x="59"/>
        <item x="27"/>
        <item x="14"/>
        <item x="267"/>
        <item x="283"/>
        <item x="244"/>
        <item x="71"/>
        <item x="301"/>
        <item x="54"/>
        <item x="33"/>
        <item x="157"/>
        <item x="158"/>
        <item x="39"/>
        <item x="122"/>
        <item x="333"/>
        <item x="146"/>
        <item x="28"/>
        <item x="257"/>
        <item x="110"/>
        <item x="40"/>
        <item x="9"/>
        <item x="321"/>
        <item x="127"/>
        <item x="235"/>
        <item x="22"/>
        <item x="162"/>
        <item x="111"/>
        <item x="147"/>
        <item x="316"/>
        <item x="163"/>
        <item x="200"/>
        <item x="152"/>
        <item x="186"/>
        <item x="328"/>
        <item x="63"/>
        <item x="179"/>
        <item x="15"/>
        <item x="60"/>
        <item x="192"/>
        <item x="23"/>
        <item x="252"/>
        <item x="205"/>
        <item x="226"/>
        <item x="337"/>
        <item x="55"/>
        <item x="64"/>
        <item x="174"/>
        <item x="170"/>
        <item x="193"/>
        <item x="268"/>
        <item x="341"/>
        <item x="201"/>
        <item x="306"/>
        <item x="206"/>
        <item x="293"/>
        <item x="164"/>
        <item x="207"/>
        <item x="87"/>
        <item x="187"/>
        <item x="245"/>
        <item x="258"/>
        <item x="369"/>
        <item x="343"/>
        <item x="41"/>
        <item x="246"/>
        <item x="247"/>
        <item x="140"/>
        <item x="259"/>
        <item x="210"/>
        <item x="329"/>
        <item x="171"/>
        <item x="94"/>
        <item x="84"/>
        <item x="88"/>
        <item x="342"/>
        <item x="10"/>
        <item x="309"/>
        <item x="294"/>
        <item x="330"/>
        <item x="227"/>
        <item x="81"/>
        <item x="287"/>
        <item x="260"/>
        <item x="56"/>
        <item x="317"/>
        <item x="241"/>
        <item x="334"/>
        <item x="362"/>
        <item x="65"/>
        <item x="72"/>
        <item x="16"/>
        <item x="17"/>
        <item x="322"/>
        <item x="128"/>
        <item x="202"/>
        <item x="112"/>
        <item x="236"/>
        <item x="50"/>
        <item x="295"/>
        <item x="296"/>
        <item x="228"/>
        <item x="214"/>
        <item x="180"/>
        <item x="34"/>
        <item x="181"/>
        <item x="134"/>
        <item x="117"/>
        <item x="288"/>
        <item x="18"/>
        <item x="3"/>
        <item x="276"/>
        <item x="211"/>
        <item x="277"/>
        <item x="242"/>
        <item x="42"/>
        <item x="212"/>
        <item x="213"/>
        <item x="327"/>
        <item x="29"/>
        <item x="57"/>
        <item x="91"/>
        <item x="0"/>
        <item t="default"/>
      </items>
    </pivotField>
    <pivotField dataField="1" subtotalTop="0" showAll="0">
      <items count="365">
        <item x="148"/>
        <item x="195"/>
        <item x="185"/>
        <item x="71"/>
        <item x="184"/>
        <item x="354"/>
        <item x="38"/>
        <item x="29"/>
        <item x="311"/>
        <item x="62"/>
        <item x="355"/>
        <item x="23"/>
        <item x="176"/>
        <item x="152"/>
        <item x="4"/>
        <item x="142"/>
        <item x="197"/>
        <item x="162"/>
        <item x="200"/>
        <item x="313"/>
        <item x="317"/>
        <item x="13"/>
        <item x="232"/>
        <item x="150"/>
        <item x="126"/>
        <item x="158"/>
        <item x="42"/>
        <item x="36"/>
        <item x="231"/>
        <item x="39"/>
        <item x="352"/>
        <item x="183"/>
        <item x="175"/>
        <item x="20"/>
        <item x="149"/>
        <item x="177"/>
        <item x="224"/>
        <item x="285"/>
        <item x="179"/>
        <item x="154"/>
        <item x="178"/>
        <item x="312"/>
        <item x="186"/>
        <item x="58"/>
        <item x="180"/>
        <item x="229"/>
        <item x="347"/>
        <item x="14"/>
        <item x="155"/>
        <item x="274"/>
        <item x="213"/>
        <item x="60"/>
        <item x="169"/>
        <item x="254"/>
        <item x="30"/>
        <item x="323"/>
        <item x="337"/>
        <item x="291"/>
        <item x="160"/>
        <item x="174"/>
        <item x="12"/>
        <item x="358"/>
        <item x="156"/>
        <item x="147"/>
        <item x="167"/>
        <item x="165"/>
        <item x="41"/>
        <item x="265"/>
        <item x="295"/>
        <item x="17"/>
        <item x="249"/>
        <item x="360"/>
        <item x="326"/>
        <item x="132"/>
        <item x="33"/>
        <item x="344"/>
        <item x="22"/>
        <item x="243"/>
        <item x="31"/>
        <item x="267"/>
        <item x="145"/>
        <item x="244"/>
        <item x="269"/>
        <item x="63"/>
        <item x="69"/>
        <item x="127"/>
        <item x="357"/>
        <item x="310"/>
        <item x="289"/>
        <item x="271"/>
        <item x="64"/>
        <item x="234"/>
        <item x="159"/>
        <item x="87"/>
        <item x="217"/>
        <item x="288"/>
        <item x="236"/>
        <item x="198"/>
        <item x="237"/>
        <item x="263"/>
        <item x="189"/>
        <item x="140"/>
        <item x="228"/>
        <item x="353"/>
        <item x="24"/>
        <item x="226"/>
        <item x="139"/>
        <item x="240"/>
        <item x="136"/>
        <item x="1"/>
        <item x="98"/>
        <item x="37"/>
        <item x="342"/>
        <item x="309"/>
        <item x="204"/>
        <item x="196"/>
        <item x="8"/>
        <item x="205"/>
        <item x="356"/>
        <item x="215"/>
        <item x="28"/>
        <item x="351"/>
        <item x="343"/>
        <item x="170"/>
        <item x="65"/>
        <item x="172"/>
        <item x="26"/>
        <item x="246"/>
        <item x="216"/>
        <item x="300"/>
        <item x="128"/>
        <item x="260"/>
        <item x="7"/>
        <item x="334"/>
        <item x="233"/>
        <item x="129"/>
        <item x="74"/>
        <item x="21"/>
        <item x="181"/>
        <item x="316"/>
        <item x="329"/>
        <item x="151"/>
        <item x="137"/>
        <item x="202"/>
        <item x="134"/>
        <item x="182"/>
        <item x="133"/>
        <item x="18"/>
        <item x="218"/>
        <item x="99"/>
        <item x="111"/>
        <item x="131"/>
        <item x="251"/>
        <item x="83"/>
        <item x="157"/>
        <item x="130"/>
        <item x="268"/>
        <item x="207"/>
        <item x="225"/>
        <item x="144"/>
        <item x="283"/>
        <item x="266"/>
        <item x="261"/>
        <item x="299"/>
        <item x="259"/>
        <item x="315"/>
        <item x="16"/>
        <item x="32"/>
        <item x="209"/>
        <item x="34"/>
        <item x="153"/>
        <item x="297"/>
        <item x="359"/>
        <item x="143"/>
        <item x="70"/>
        <item x="287"/>
        <item x="93"/>
        <item x="318"/>
        <item x="255"/>
        <item x="59"/>
        <item x="362"/>
        <item x="161"/>
        <item x="303"/>
        <item x="248"/>
        <item x="253"/>
        <item x="258"/>
        <item x="275"/>
        <item x="333"/>
        <item x="345"/>
        <item x="45"/>
        <item x="55"/>
        <item x="242"/>
        <item x="66"/>
        <item x="301"/>
        <item x="239"/>
        <item x="290"/>
        <item x="282"/>
        <item x="199"/>
        <item x="322"/>
        <item x="125"/>
        <item x="201"/>
        <item x="277"/>
        <item x="187"/>
        <item x="109"/>
        <item x="67"/>
        <item x="227"/>
        <item x="171"/>
        <item x="123"/>
        <item x="222"/>
        <item x="72"/>
        <item x="35"/>
        <item x="110"/>
        <item x="330"/>
        <item x="252"/>
        <item x="75"/>
        <item x="327"/>
        <item x="51"/>
        <item x="19"/>
        <item x="257"/>
        <item x="97"/>
        <item x="350"/>
        <item x="164"/>
        <item x="331"/>
        <item x="305"/>
        <item x="40"/>
        <item x="25"/>
        <item x="286"/>
        <item x="2"/>
        <item x="203"/>
        <item x="135"/>
        <item x="166"/>
        <item x="306"/>
        <item x="115"/>
        <item x="302"/>
        <item x="346"/>
        <item x="325"/>
        <item x="211"/>
        <item x="321"/>
        <item x="190"/>
        <item x="88"/>
        <item x="168"/>
        <item x="341"/>
        <item x="262"/>
        <item x="298"/>
        <item x="48"/>
        <item x="84"/>
        <item x="146"/>
        <item x="235"/>
        <item x="57"/>
        <item x="96"/>
        <item x="348"/>
        <item x="10"/>
        <item x="314"/>
        <item x="52"/>
        <item x="279"/>
        <item x="138"/>
        <item x="122"/>
        <item x="361"/>
        <item x="56"/>
        <item x="194"/>
        <item x="113"/>
        <item x="15"/>
        <item x="11"/>
        <item x="9"/>
        <item x="49"/>
        <item x="108"/>
        <item x="191"/>
        <item x="81"/>
        <item x="47"/>
        <item x="121"/>
        <item x="270"/>
        <item x="340"/>
        <item x="264"/>
        <item x="79"/>
        <item x="238"/>
        <item x="212"/>
        <item x="188"/>
        <item x="272"/>
        <item x="101"/>
        <item x="46"/>
        <item x="294"/>
        <item x="221"/>
        <item x="332"/>
        <item x="106"/>
        <item x="223"/>
        <item x="247"/>
        <item x="82"/>
        <item x="335"/>
        <item x="86"/>
        <item x="6"/>
        <item x="27"/>
        <item x="292"/>
        <item x="192"/>
        <item x="89"/>
        <item x="3"/>
        <item x="91"/>
        <item x="117"/>
        <item x="54"/>
        <item x="273"/>
        <item x="276"/>
        <item x="61"/>
        <item x="114"/>
        <item x="336"/>
        <item x="296"/>
        <item x="220"/>
        <item x="324"/>
        <item x="94"/>
        <item x="210"/>
        <item x="76"/>
        <item x="280"/>
        <item x="320"/>
        <item x="53"/>
        <item x="119"/>
        <item x="349"/>
        <item x="250"/>
        <item x="230"/>
        <item x="112"/>
        <item x="78"/>
        <item x="208"/>
        <item x="80"/>
        <item x="319"/>
        <item x="124"/>
        <item x="206"/>
        <item x="85"/>
        <item x="68"/>
        <item x="328"/>
        <item x="107"/>
        <item x="163"/>
        <item x="77"/>
        <item x="116"/>
        <item x="219"/>
        <item x="118"/>
        <item x="90"/>
        <item x="281"/>
        <item x="214"/>
        <item x="278"/>
        <item x="304"/>
        <item x="104"/>
        <item x="363"/>
        <item x="103"/>
        <item x="50"/>
        <item x="173"/>
        <item x="284"/>
        <item x="92"/>
        <item x="43"/>
        <item x="100"/>
        <item x="308"/>
        <item x="193"/>
        <item x="241"/>
        <item x="95"/>
        <item x="102"/>
        <item x="307"/>
        <item x="120"/>
        <item x="339"/>
        <item x="141"/>
        <item x="338"/>
        <item x="256"/>
        <item x="105"/>
        <item x="5"/>
        <item x="245"/>
        <item x="73"/>
        <item x="293"/>
        <item x="44"/>
        <item x="0"/>
        <item t="default"/>
      </items>
    </pivotField>
    <pivotField dataField="1" subtotalTop="0" showAll="0"/>
  </pivotFields>
  <rowFields count="1">
    <field x="1"/>
  </rowFields>
  <rowItems count="3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Liczba przestępstw w 2015r." fld="3" baseField="1" baseItem="4"/>
    <dataField name="Suma z Liczba przestępstw w 2014r." fld="2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2" t="s">
        <v>2</v>
      </c>
    </row>
    <row r="3" spans="1:2" x14ac:dyDescent="0.35">
      <c r="A3" t="s">
        <v>3</v>
      </c>
      <c r="B3" t="s">
        <v>4</v>
      </c>
    </row>
    <row r="4" spans="1:2" ht="50" customHeight="1" x14ac:dyDescent="0.35">
      <c r="B4" s="44" t="s">
        <v>5</v>
      </c>
    </row>
    <row r="5" spans="1:2" x14ac:dyDescent="0.35">
      <c r="A5" t="s">
        <v>6</v>
      </c>
      <c r="B5" t="s">
        <v>7</v>
      </c>
    </row>
    <row r="6" spans="1:2" ht="50" customHeight="1" x14ac:dyDescent="0.35">
      <c r="B6" s="44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3"/>
  <sheetViews>
    <sheetView tabSelected="1" workbookViewId="0">
      <selection activeCell="T94" sqref="T94"/>
    </sheetView>
  </sheetViews>
  <sheetFormatPr defaultRowHeight="14.5" x14ac:dyDescent="0.35"/>
  <cols>
    <col min="2" max="2" width="20.1796875" customWidth="1"/>
    <col min="3" max="3" width="15" customWidth="1"/>
    <col min="4" max="4" width="13.36328125" customWidth="1"/>
  </cols>
  <sheetData>
    <row r="1" spans="1:18" x14ac:dyDescent="0.35">
      <c r="A1" s="38" t="s">
        <v>15</v>
      </c>
      <c r="B1" s="38" t="s">
        <v>16</v>
      </c>
      <c r="C1" s="39" t="s">
        <v>767</v>
      </c>
      <c r="D1" s="39" t="s">
        <v>768</v>
      </c>
    </row>
    <row r="2" spans="1:18" ht="15" thickBot="1" x14ac:dyDescent="0.4">
      <c r="A2" s="38"/>
      <c r="B2" s="38"/>
      <c r="C2" s="40"/>
      <c r="D2" s="40"/>
    </row>
    <row r="3" spans="1:18" ht="15.5" thickTop="1" thickBot="1" x14ac:dyDescent="0.4">
      <c r="A3" s="38"/>
      <c r="B3" s="38"/>
      <c r="C3" s="41"/>
      <c r="D3" s="41"/>
      <c r="G3" s="21" t="s">
        <v>767</v>
      </c>
      <c r="H3" s="22"/>
      <c r="I3" s="22"/>
      <c r="J3" s="22"/>
      <c r="K3" s="23"/>
      <c r="N3" s="21" t="s">
        <v>768</v>
      </c>
      <c r="O3" s="22"/>
      <c r="P3" s="22"/>
      <c r="Q3" s="22"/>
      <c r="R3" s="23"/>
    </row>
    <row r="4" spans="1:18" ht="15" thickTop="1" x14ac:dyDescent="0.35">
      <c r="A4" t="s">
        <v>17</v>
      </c>
      <c r="B4" t="s">
        <v>18</v>
      </c>
      <c r="C4" s="3">
        <v>1049</v>
      </c>
      <c r="D4" s="3">
        <v>963</v>
      </c>
      <c r="G4" s="42"/>
      <c r="H4" s="42"/>
      <c r="I4" s="43"/>
      <c r="J4" s="35"/>
      <c r="K4" s="24"/>
      <c r="N4" s="24"/>
      <c r="O4" s="24"/>
      <c r="P4" s="25"/>
      <c r="Q4" s="35"/>
      <c r="R4" s="24"/>
    </row>
    <row r="5" spans="1:18" x14ac:dyDescent="0.35">
      <c r="A5" t="s">
        <v>19</v>
      </c>
      <c r="B5" t="s">
        <v>20</v>
      </c>
      <c r="C5" s="3">
        <v>1838</v>
      </c>
      <c r="D5" s="3">
        <v>1855</v>
      </c>
      <c r="G5" s="12" t="s">
        <v>769</v>
      </c>
      <c r="H5" s="12"/>
      <c r="I5" s="16"/>
      <c r="J5" s="26">
        <f>AVERAGE(C4:C383)</f>
        <v>2283.8289473684213</v>
      </c>
      <c r="K5" s="15"/>
      <c r="N5" s="32" t="s">
        <v>769</v>
      </c>
      <c r="O5" s="33"/>
      <c r="P5" s="34"/>
      <c r="Q5" s="26">
        <f>AVERAGE(D4:D383)</f>
        <v>2104.6815789473685</v>
      </c>
      <c r="R5" s="15"/>
    </row>
    <row r="6" spans="1:18" x14ac:dyDescent="0.35">
      <c r="A6" t="s">
        <v>21</v>
      </c>
      <c r="B6" t="s">
        <v>22</v>
      </c>
      <c r="C6" s="3">
        <v>2776</v>
      </c>
      <c r="D6" s="3">
        <v>2375</v>
      </c>
      <c r="G6" s="32" t="s">
        <v>770</v>
      </c>
      <c r="H6" s="33"/>
      <c r="I6" s="34"/>
      <c r="J6" s="26">
        <f>J9/SQRT(J17)</f>
        <v>194.62461107837072</v>
      </c>
      <c r="K6" s="15"/>
      <c r="N6" s="32" t="s">
        <v>770</v>
      </c>
      <c r="O6" s="33"/>
      <c r="P6" s="34"/>
      <c r="Q6" s="26">
        <f>Q9/SQRT(Q17)</f>
        <v>182.63755095027022</v>
      </c>
      <c r="R6" s="15"/>
    </row>
    <row r="7" spans="1:18" x14ac:dyDescent="0.35">
      <c r="A7" t="s">
        <v>23</v>
      </c>
      <c r="B7" t="s">
        <v>24</v>
      </c>
      <c r="C7" s="3">
        <v>500</v>
      </c>
      <c r="D7" s="3">
        <v>809</v>
      </c>
      <c r="G7" s="32" t="s">
        <v>771</v>
      </c>
      <c r="H7" s="33"/>
      <c r="I7" s="34"/>
      <c r="J7" s="26">
        <f>MEDIAN(C4:C383)</f>
        <v>1425</v>
      </c>
      <c r="K7" s="15"/>
      <c r="N7" s="32" t="s">
        <v>771</v>
      </c>
      <c r="O7" s="33"/>
      <c r="P7" s="34"/>
      <c r="Q7" s="26">
        <f>MEDIAN(D4:D383)</f>
        <v>1313.5</v>
      </c>
      <c r="R7" s="15"/>
    </row>
    <row r="8" spans="1:18" x14ac:dyDescent="0.35">
      <c r="A8" t="s">
        <v>25</v>
      </c>
      <c r="B8" t="s">
        <v>26</v>
      </c>
      <c r="C8" s="3">
        <v>20601</v>
      </c>
      <c r="D8" s="3">
        <v>19445</v>
      </c>
      <c r="G8" s="32" t="s">
        <v>772</v>
      </c>
      <c r="H8" s="33"/>
      <c r="I8" s="34"/>
      <c r="J8" s="26">
        <f>_xlfn.MODE.SNGL(C4:C383)</f>
        <v>1047</v>
      </c>
      <c r="K8" s="15"/>
      <c r="N8" s="32" t="s">
        <v>772</v>
      </c>
      <c r="O8" s="33"/>
      <c r="P8" s="34"/>
      <c r="Q8" s="26">
        <f>_xlfn.MODE.SNGL(D4:D383)</f>
        <v>2038</v>
      </c>
      <c r="R8" s="15"/>
    </row>
    <row r="9" spans="1:18" x14ac:dyDescent="0.35">
      <c r="A9" t="s">
        <v>27</v>
      </c>
      <c r="B9" t="s">
        <v>28</v>
      </c>
      <c r="C9" s="3">
        <v>2655</v>
      </c>
      <c r="D9" s="3">
        <v>2069</v>
      </c>
      <c r="G9" s="32" t="s">
        <v>773</v>
      </c>
      <c r="H9" s="33"/>
      <c r="I9" s="34"/>
      <c r="J9" s="26">
        <f>_xlfn.STDEV.P(C4:C383)</f>
        <v>3793.9321172386153</v>
      </c>
      <c r="K9" s="15"/>
      <c r="N9" s="32" t="s">
        <v>773</v>
      </c>
      <c r="O9" s="33"/>
      <c r="P9" s="34"/>
      <c r="Q9" s="26">
        <f>_xlfn.STDEV.P(D4:D383)</f>
        <v>3560.2612975037055</v>
      </c>
      <c r="R9" s="15"/>
    </row>
    <row r="10" spans="1:18" x14ac:dyDescent="0.35">
      <c r="A10" t="s">
        <v>29</v>
      </c>
      <c r="B10" t="s">
        <v>30</v>
      </c>
      <c r="C10" s="3">
        <v>1183</v>
      </c>
      <c r="D10" s="3">
        <v>1078</v>
      </c>
      <c r="G10" s="32" t="s">
        <v>774</v>
      </c>
      <c r="H10" s="33"/>
      <c r="I10" s="34"/>
      <c r="J10" s="26">
        <f>_xlfn.VAR.S(C4:C383)</f>
        <v>14431899.593355088</v>
      </c>
      <c r="K10" s="15"/>
      <c r="N10" s="32" t="s">
        <v>774</v>
      </c>
      <c r="O10" s="33"/>
      <c r="P10" s="34"/>
      <c r="Q10" s="26">
        <f>_xlfn.VAR.S(D4:D383)</f>
        <v>12708904.993327314</v>
      </c>
      <c r="R10" s="15"/>
    </row>
    <row r="11" spans="1:18" x14ac:dyDescent="0.35">
      <c r="A11" t="s">
        <v>31</v>
      </c>
      <c r="B11" t="s">
        <v>32</v>
      </c>
      <c r="C11" s="3">
        <v>1090</v>
      </c>
      <c r="D11" s="3">
        <v>874</v>
      </c>
      <c r="G11" s="32" t="s">
        <v>775</v>
      </c>
      <c r="H11" s="33"/>
      <c r="I11" s="34"/>
      <c r="J11" s="26">
        <f>KURT(C4:C383)</f>
        <v>78.800295444955538</v>
      </c>
      <c r="K11" s="15"/>
      <c r="N11" s="32" t="s">
        <v>775</v>
      </c>
      <c r="O11" s="33"/>
      <c r="P11" s="34"/>
      <c r="Q11" s="26">
        <f>KURT(D4:D383)</f>
        <v>89.672800184957097</v>
      </c>
      <c r="R11" s="15"/>
    </row>
    <row r="12" spans="1:18" x14ac:dyDescent="0.35">
      <c r="A12" t="s">
        <v>33</v>
      </c>
      <c r="B12" t="s">
        <v>34</v>
      </c>
      <c r="C12" s="3">
        <v>2259</v>
      </c>
      <c r="D12" s="3">
        <v>2062</v>
      </c>
      <c r="G12" s="32" t="s">
        <v>776</v>
      </c>
      <c r="H12" s="33"/>
      <c r="I12" s="34"/>
      <c r="J12" s="26">
        <f>SKEW(C4:C383)</f>
        <v>7.7551861163975726</v>
      </c>
      <c r="K12" s="15"/>
      <c r="N12" s="32" t="s">
        <v>776</v>
      </c>
      <c r="O12" s="33"/>
      <c r="P12" s="34"/>
      <c r="Q12" s="26">
        <f>SKEW(D4:D383)</f>
        <v>8.2543603499038163</v>
      </c>
      <c r="R12" s="37"/>
    </row>
    <row r="13" spans="1:18" x14ac:dyDescent="0.35">
      <c r="A13" t="s">
        <v>35</v>
      </c>
      <c r="B13" t="s">
        <v>36</v>
      </c>
      <c r="C13" s="3">
        <v>2116</v>
      </c>
      <c r="D13" s="3">
        <v>1932</v>
      </c>
      <c r="G13" s="32" t="s">
        <v>777</v>
      </c>
      <c r="H13" s="33"/>
      <c r="I13" s="34"/>
      <c r="J13" s="26">
        <f>J15-J14</f>
        <v>49984</v>
      </c>
      <c r="K13" s="15"/>
      <c r="N13" s="32" t="s">
        <v>777</v>
      </c>
      <c r="O13" s="33"/>
      <c r="P13" s="34"/>
      <c r="Q13" s="26">
        <f>Q15-Q14</f>
        <v>48724</v>
      </c>
      <c r="R13" s="15"/>
    </row>
    <row r="14" spans="1:18" x14ac:dyDescent="0.35">
      <c r="A14" t="s">
        <v>37</v>
      </c>
      <c r="B14" t="s">
        <v>38</v>
      </c>
      <c r="C14" s="3">
        <v>2235</v>
      </c>
      <c r="D14" s="3">
        <v>1799</v>
      </c>
      <c r="G14" s="32" t="s">
        <v>778</v>
      </c>
      <c r="H14" s="33"/>
      <c r="I14" s="34"/>
      <c r="J14" s="26">
        <f>MIN(C4:C383)</f>
        <v>290</v>
      </c>
      <c r="K14" s="15"/>
      <c r="N14" s="32" t="s">
        <v>778</v>
      </c>
      <c r="O14" s="33"/>
      <c r="P14" s="34"/>
      <c r="Q14" s="26">
        <f>MIN(D4:D383)</f>
        <v>258</v>
      </c>
      <c r="R14" s="15"/>
    </row>
    <row r="15" spans="1:18" x14ac:dyDescent="0.35">
      <c r="A15" t="s">
        <v>39</v>
      </c>
      <c r="B15" t="s">
        <v>40</v>
      </c>
      <c r="C15" s="3">
        <v>759</v>
      </c>
      <c r="D15" s="3">
        <v>605</v>
      </c>
      <c r="G15" s="32" t="s">
        <v>779</v>
      </c>
      <c r="H15" s="33"/>
      <c r="I15" s="34"/>
      <c r="J15" s="26">
        <f>MAX(C4:C383)</f>
        <v>50274</v>
      </c>
      <c r="K15" s="15"/>
      <c r="N15" s="32" t="s">
        <v>779</v>
      </c>
      <c r="O15" s="33"/>
      <c r="P15" s="34"/>
      <c r="Q15" s="26">
        <f>MAX(D4:D383)</f>
        <v>48982</v>
      </c>
      <c r="R15" s="15"/>
    </row>
    <row r="16" spans="1:18" x14ac:dyDescent="0.35">
      <c r="A16" t="s">
        <v>41</v>
      </c>
      <c r="B16" t="s">
        <v>42</v>
      </c>
      <c r="C16" s="3">
        <v>526</v>
      </c>
      <c r="D16" s="3">
        <v>486</v>
      </c>
      <c r="G16" s="32" t="s">
        <v>780</v>
      </c>
      <c r="H16" s="33"/>
      <c r="I16" s="34"/>
      <c r="J16" s="26">
        <f>SUM(C4:C383)</f>
        <v>867855</v>
      </c>
      <c r="K16" s="15"/>
      <c r="N16" s="32" t="s">
        <v>780</v>
      </c>
      <c r="O16" s="33"/>
      <c r="P16" s="34"/>
      <c r="Q16" s="26">
        <f>SUM(D4:D383)</f>
        <v>799779</v>
      </c>
      <c r="R16" s="15"/>
    </row>
    <row r="17" spans="1:18" ht="15" thickBot="1" x14ac:dyDescent="0.4">
      <c r="A17" t="s">
        <v>43</v>
      </c>
      <c r="B17" t="s">
        <v>44</v>
      </c>
      <c r="C17" s="3">
        <v>681</v>
      </c>
      <c r="D17" s="3">
        <v>666</v>
      </c>
      <c r="G17" s="29" t="s">
        <v>781</v>
      </c>
      <c r="H17" s="30"/>
      <c r="I17" s="31"/>
      <c r="J17" s="36">
        <v>380</v>
      </c>
      <c r="K17" s="11"/>
      <c r="N17" s="29" t="s">
        <v>781</v>
      </c>
      <c r="O17" s="30"/>
      <c r="P17" s="31"/>
      <c r="Q17" s="36">
        <v>380</v>
      </c>
      <c r="R17" s="11"/>
    </row>
    <row r="18" spans="1:18" x14ac:dyDescent="0.35">
      <c r="A18" t="s">
        <v>45</v>
      </c>
      <c r="B18" t="s">
        <v>46</v>
      </c>
      <c r="C18" s="3">
        <v>2229</v>
      </c>
      <c r="D18" s="3">
        <v>2029</v>
      </c>
    </row>
    <row r="19" spans="1:18" ht="15" thickBot="1" x14ac:dyDescent="0.4">
      <c r="A19" t="s">
        <v>47</v>
      </c>
      <c r="B19" t="s">
        <v>48</v>
      </c>
      <c r="C19" s="3">
        <v>1383</v>
      </c>
      <c r="D19" s="3">
        <v>1582</v>
      </c>
    </row>
    <row r="20" spans="1:18" ht="15.5" thickTop="1" thickBot="1" x14ac:dyDescent="0.4">
      <c r="A20" t="s">
        <v>49</v>
      </c>
      <c r="B20" t="s">
        <v>50</v>
      </c>
      <c r="C20" s="3">
        <v>812</v>
      </c>
      <c r="D20" s="3">
        <v>622</v>
      </c>
      <c r="G20" s="21" t="s">
        <v>782</v>
      </c>
      <c r="H20" s="22"/>
      <c r="I20" s="22"/>
      <c r="J20" s="22"/>
      <c r="K20" s="23"/>
      <c r="N20" s="21" t="s">
        <v>793</v>
      </c>
      <c r="O20" s="22"/>
      <c r="P20" s="22"/>
      <c r="Q20" s="22"/>
      <c r="R20" s="23"/>
    </row>
    <row r="21" spans="1:18" ht="15" thickTop="1" x14ac:dyDescent="0.35">
      <c r="A21" t="s">
        <v>51</v>
      </c>
      <c r="B21" t="s">
        <v>52</v>
      </c>
      <c r="C21" s="3">
        <v>1255</v>
      </c>
      <c r="D21" s="3">
        <v>1339</v>
      </c>
      <c r="G21" s="24"/>
      <c r="H21" s="24"/>
      <c r="I21" s="25"/>
      <c r="J21" s="7"/>
      <c r="K21" s="7"/>
      <c r="N21" s="24"/>
      <c r="O21" s="24"/>
      <c r="P21" s="25"/>
      <c r="Q21" s="7"/>
      <c r="R21" s="7"/>
    </row>
    <row r="22" spans="1:18" x14ac:dyDescent="0.35">
      <c r="A22" t="s">
        <v>53</v>
      </c>
      <c r="B22" t="s">
        <v>54</v>
      </c>
      <c r="C22" s="3">
        <v>1746</v>
      </c>
      <c r="D22" s="3">
        <v>1676</v>
      </c>
      <c r="G22" s="12" t="s">
        <v>781</v>
      </c>
      <c r="H22" s="13"/>
      <c r="I22" s="14"/>
      <c r="J22" s="15">
        <v>380</v>
      </c>
      <c r="K22" s="15"/>
      <c r="N22" s="12" t="s">
        <v>781</v>
      </c>
      <c r="O22" s="13"/>
      <c r="P22" s="14"/>
      <c r="Q22" s="15">
        <v>380</v>
      </c>
      <c r="R22" s="15"/>
    </row>
    <row r="23" spans="1:18" x14ac:dyDescent="0.35">
      <c r="A23" t="s">
        <v>55</v>
      </c>
      <c r="B23" t="s">
        <v>56</v>
      </c>
      <c r="C23" s="3">
        <v>602</v>
      </c>
      <c r="D23" s="3">
        <v>581</v>
      </c>
      <c r="G23" s="12" t="s">
        <v>778</v>
      </c>
      <c r="H23" s="13"/>
      <c r="I23" s="14"/>
      <c r="J23" s="15">
        <f>MIN(C4:C383)</f>
        <v>290</v>
      </c>
      <c r="K23" s="15"/>
      <c r="N23" s="12" t="s">
        <v>778</v>
      </c>
      <c r="O23" s="13"/>
      <c r="P23" s="14"/>
      <c r="Q23" s="15">
        <f>MIN(D4:D383)</f>
        <v>258</v>
      </c>
      <c r="R23" s="15"/>
    </row>
    <row r="24" spans="1:18" x14ac:dyDescent="0.35">
      <c r="A24" t="s">
        <v>57</v>
      </c>
      <c r="B24" t="s">
        <v>58</v>
      </c>
      <c r="C24" s="3">
        <v>1214</v>
      </c>
      <c r="D24" s="3">
        <v>1214</v>
      </c>
      <c r="G24" s="12" t="s">
        <v>779</v>
      </c>
      <c r="H24" s="13"/>
      <c r="I24" s="14"/>
      <c r="J24" s="15">
        <f>MAX(C4:C383)</f>
        <v>50274</v>
      </c>
      <c r="K24" s="15"/>
      <c r="N24" s="12" t="s">
        <v>779</v>
      </c>
      <c r="O24" s="13"/>
      <c r="P24" s="14"/>
      <c r="Q24" s="15">
        <f>MAX(D4:D383)</f>
        <v>48982</v>
      </c>
      <c r="R24" s="15"/>
    </row>
    <row r="25" spans="1:18" x14ac:dyDescent="0.35">
      <c r="A25" t="s">
        <v>59</v>
      </c>
      <c r="B25" t="s">
        <v>60</v>
      </c>
      <c r="C25" s="3">
        <v>890</v>
      </c>
      <c r="D25" s="3">
        <v>901</v>
      </c>
      <c r="G25" s="12" t="s">
        <v>777</v>
      </c>
      <c r="H25" s="13"/>
      <c r="I25" s="14"/>
      <c r="J25" s="15">
        <f>J24-J23</f>
        <v>49984</v>
      </c>
      <c r="K25" s="15"/>
      <c r="N25" s="12" t="s">
        <v>777</v>
      </c>
      <c r="O25" s="13"/>
      <c r="P25" s="14"/>
      <c r="Q25" s="15">
        <f>Q24-Q23</f>
        <v>48724</v>
      </c>
      <c r="R25" s="15"/>
    </row>
    <row r="26" spans="1:18" x14ac:dyDescent="0.35">
      <c r="A26" t="s">
        <v>61</v>
      </c>
      <c r="B26" t="s">
        <v>62</v>
      </c>
      <c r="C26" s="3">
        <v>490</v>
      </c>
      <c r="D26" s="3">
        <v>417</v>
      </c>
      <c r="G26" s="12" t="s">
        <v>769</v>
      </c>
      <c r="H26" s="13"/>
      <c r="I26" s="14"/>
      <c r="J26" s="15">
        <f>AVERAGE(C4:C383)</f>
        <v>2283.8289473684213</v>
      </c>
      <c r="K26" s="15"/>
      <c r="N26" s="12" t="s">
        <v>769</v>
      </c>
      <c r="O26" s="13"/>
      <c r="P26" s="14"/>
      <c r="Q26" s="15">
        <f>AVERAGE(D4:D383)</f>
        <v>2104.6815789473685</v>
      </c>
      <c r="R26" s="15"/>
    </row>
    <row r="27" spans="1:18" x14ac:dyDescent="0.35">
      <c r="A27" t="s">
        <v>63</v>
      </c>
      <c r="B27" t="s">
        <v>64</v>
      </c>
      <c r="C27" s="3">
        <v>1038</v>
      </c>
      <c r="D27" s="3">
        <v>942</v>
      </c>
      <c r="G27" s="12" t="s">
        <v>773</v>
      </c>
      <c r="H27" s="13"/>
      <c r="I27" s="14"/>
      <c r="J27" s="15">
        <f>_xlfn.STDEV.P(C4:C383)</f>
        <v>3793.9321172386153</v>
      </c>
      <c r="K27" s="15"/>
      <c r="N27" s="12" t="s">
        <v>773</v>
      </c>
      <c r="O27" s="13"/>
      <c r="P27" s="14"/>
      <c r="Q27" s="15">
        <f>_xlfn.STDEV.P(D4:D383)</f>
        <v>3560.2612975037055</v>
      </c>
      <c r="R27" s="15"/>
    </row>
    <row r="28" spans="1:18" x14ac:dyDescent="0.35">
      <c r="A28" t="s">
        <v>65</v>
      </c>
      <c r="B28" t="s">
        <v>66</v>
      </c>
      <c r="C28" s="3">
        <v>1822</v>
      </c>
      <c r="D28" s="3">
        <v>2158</v>
      </c>
      <c r="G28" s="12" t="s">
        <v>783</v>
      </c>
      <c r="H28" s="13"/>
      <c r="I28" s="14"/>
      <c r="J28" s="15">
        <f>J27/J26</f>
        <v>1.6612155308786303</v>
      </c>
      <c r="K28" s="15"/>
      <c r="N28" s="12" t="s">
        <v>783</v>
      </c>
      <c r="O28" s="13"/>
      <c r="P28" s="14"/>
      <c r="Q28" s="15">
        <f>Q27/Q26</f>
        <v>1.6915914184436052</v>
      </c>
      <c r="R28" s="15"/>
    </row>
    <row r="29" spans="1:18" x14ac:dyDescent="0.35">
      <c r="A29" t="s">
        <v>67</v>
      </c>
      <c r="B29" t="s">
        <v>68</v>
      </c>
      <c r="C29" s="3">
        <v>1146</v>
      </c>
      <c r="D29" s="3">
        <v>997</v>
      </c>
      <c r="G29" s="12" t="s">
        <v>784</v>
      </c>
      <c r="H29" s="13"/>
      <c r="I29" s="14"/>
      <c r="J29" s="15">
        <f>J26-J27</f>
        <v>-1510.1031698701941</v>
      </c>
      <c r="K29" s="15"/>
      <c r="N29" s="12" t="s">
        <v>784</v>
      </c>
      <c r="O29" s="13"/>
      <c r="P29" s="14"/>
      <c r="Q29" s="15">
        <f>Q26-Q27</f>
        <v>-1455.579718556337</v>
      </c>
      <c r="R29" s="15"/>
    </row>
    <row r="30" spans="1:18" x14ac:dyDescent="0.35">
      <c r="A30" t="s">
        <v>69</v>
      </c>
      <c r="B30" t="s">
        <v>70</v>
      </c>
      <c r="C30" s="3">
        <v>2669</v>
      </c>
      <c r="D30" s="3">
        <v>1948</v>
      </c>
      <c r="G30" s="12" t="s">
        <v>784</v>
      </c>
      <c r="H30" s="13"/>
      <c r="I30" s="14"/>
      <c r="J30" s="15">
        <f>J26+J27</f>
        <v>6077.761064607037</v>
      </c>
      <c r="K30" s="15"/>
      <c r="N30" s="12" t="s">
        <v>784</v>
      </c>
      <c r="O30" s="13"/>
      <c r="P30" s="14"/>
      <c r="Q30" s="26">
        <f>Q26+Q27</f>
        <v>5664.942876451074</v>
      </c>
      <c r="R30" s="15"/>
    </row>
    <row r="31" spans="1:18" x14ac:dyDescent="0.35">
      <c r="A31" t="s">
        <v>71</v>
      </c>
      <c r="B31" t="s">
        <v>72</v>
      </c>
      <c r="C31" s="3">
        <v>1121</v>
      </c>
      <c r="D31" s="3">
        <v>1179</v>
      </c>
      <c r="G31" s="12" t="s">
        <v>775</v>
      </c>
      <c r="H31" s="13"/>
      <c r="I31" s="14"/>
      <c r="J31" s="15">
        <f>KURT(C4:C383)</f>
        <v>78.800295444955538</v>
      </c>
      <c r="K31" s="15"/>
      <c r="N31" s="12" t="s">
        <v>775</v>
      </c>
      <c r="O31" s="13"/>
      <c r="P31" s="14"/>
      <c r="Q31" s="15">
        <f>KURT(D4:D383)</f>
        <v>89.672800184957097</v>
      </c>
      <c r="R31" s="15"/>
    </row>
    <row r="32" spans="1:18" ht="15" thickBot="1" x14ac:dyDescent="0.4">
      <c r="A32" t="s">
        <v>73</v>
      </c>
      <c r="B32" t="s">
        <v>74</v>
      </c>
      <c r="C32" s="3">
        <v>452</v>
      </c>
      <c r="D32" s="3">
        <v>315</v>
      </c>
      <c r="G32" s="27" t="s">
        <v>776</v>
      </c>
      <c r="H32" s="27"/>
      <c r="I32" s="28"/>
      <c r="J32" s="19">
        <f>SKEW(C4:C383)</f>
        <v>7.7551861163975726</v>
      </c>
      <c r="K32" s="20"/>
      <c r="N32" s="17" t="s">
        <v>776</v>
      </c>
      <c r="O32" s="17"/>
      <c r="P32" s="18"/>
      <c r="Q32" s="19">
        <f>SKEW(D4:D383)</f>
        <v>8.2543603499038163</v>
      </c>
      <c r="R32" s="20"/>
    </row>
    <row r="33" spans="1:19" ht="15.5" thickTop="1" thickBot="1" x14ac:dyDescent="0.4">
      <c r="A33" t="s">
        <v>75</v>
      </c>
      <c r="B33" t="s">
        <v>76</v>
      </c>
      <c r="C33" s="3">
        <v>732</v>
      </c>
      <c r="D33" s="3">
        <v>570</v>
      </c>
      <c r="G33" s="21" t="s">
        <v>785</v>
      </c>
      <c r="H33" s="22"/>
      <c r="I33" s="22"/>
      <c r="J33" s="22"/>
      <c r="K33" s="23"/>
      <c r="N33" s="21" t="s">
        <v>794</v>
      </c>
      <c r="O33" s="22"/>
      <c r="P33" s="22"/>
      <c r="Q33" s="22"/>
      <c r="R33" s="23"/>
    </row>
    <row r="34" spans="1:19" ht="15" thickTop="1" x14ac:dyDescent="0.35">
      <c r="A34" t="s">
        <v>77</v>
      </c>
      <c r="B34" t="s">
        <v>78</v>
      </c>
      <c r="C34" s="3">
        <v>895</v>
      </c>
      <c r="D34" s="3">
        <v>873</v>
      </c>
      <c r="G34" s="24"/>
      <c r="H34" s="24"/>
      <c r="I34" s="25"/>
      <c r="J34" s="7"/>
      <c r="K34" s="7"/>
      <c r="N34" s="24"/>
      <c r="O34" s="24"/>
      <c r="P34" s="25"/>
      <c r="Q34" s="7"/>
      <c r="R34" s="7"/>
    </row>
    <row r="35" spans="1:19" x14ac:dyDescent="0.35">
      <c r="A35" t="s">
        <v>79</v>
      </c>
      <c r="B35" t="s">
        <v>80</v>
      </c>
      <c r="C35" s="3">
        <v>1384</v>
      </c>
      <c r="D35" s="3">
        <v>1103</v>
      </c>
      <c r="G35" s="12" t="s">
        <v>786</v>
      </c>
      <c r="H35" s="13"/>
      <c r="I35" s="14"/>
      <c r="J35" s="15">
        <f>QUARTILE(C4:C383,1)</f>
        <v>935.5</v>
      </c>
      <c r="K35" s="15"/>
      <c r="N35" s="12" t="s">
        <v>786</v>
      </c>
      <c r="O35" s="13"/>
      <c r="P35" s="14"/>
      <c r="Q35" s="15">
        <f>QUARTILE(D4:D383,1)</f>
        <v>873</v>
      </c>
      <c r="R35" s="15"/>
    </row>
    <row r="36" spans="1:19" x14ac:dyDescent="0.35">
      <c r="A36" t="s">
        <v>81</v>
      </c>
      <c r="B36" t="s">
        <v>82</v>
      </c>
      <c r="C36" s="3">
        <v>876</v>
      </c>
      <c r="D36" s="3">
        <v>777</v>
      </c>
      <c r="G36" s="12" t="s">
        <v>787</v>
      </c>
      <c r="H36" s="13"/>
      <c r="I36" s="14"/>
      <c r="J36" s="15">
        <f>QUARTILE(C4:C383,2)</f>
        <v>1425</v>
      </c>
      <c r="K36" s="15"/>
      <c r="N36" s="12" t="s">
        <v>787</v>
      </c>
      <c r="O36" s="13"/>
      <c r="P36" s="14"/>
      <c r="Q36" s="15">
        <f>QUARTILE(D4:D383,2)</f>
        <v>1313.5</v>
      </c>
      <c r="R36" s="15"/>
    </row>
    <row r="37" spans="1:19" x14ac:dyDescent="0.35">
      <c r="A37" t="s">
        <v>83</v>
      </c>
      <c r="B37" t="s">
        <v>84</v>
      </c>
      <c r="C37" s="3">
        <v>1387</v>
      </c>
      <c r="D37" s="3">
        <v>1241</v>
      </c>
      <c r="G37" s="12" t="s">
        <v>788</v>
      </c>
      <c r="H37" s="12"/>
      <c r="I37" s="16"/>
      <c r="J37" s="15">
        <f>QUARTILE(C4:C383,3)</f>
        <v>2356.25</v>
      </c>
      <c r="K37" s="15"/>
      <c r="N37" s="12" t="s">
        <v>788</v>
      </c>
      <c r="O37" s="12"/>
      <c r="P37" s="16"/>
      <c r="Q37" s="15">
        <f>QUARTILE(D4:D383,3)</f>
        <v>2063.75</v>
      </c>
      <c r="R37" s="15"/>
    </row>
    <row r="38" spans="1:19" x14ac:dyDescent="0.35">
      <c r="A38" t="s">
        <v>85</v>
      </c>
      <c r="B38" t="s">
        <v>86</v>
      </c>
      <c r="C38" s="3">
        <v>1663</v>
      </c>
      <c r="D38" s="3">
        <v>2356</v>
      </c>
      <c r="G38" s="12" t="s">
        <v>789</v>
      </c>
      <c r="H38" s="13"/>
      <c r="I38" s="14"/>
      <c r="J38" s="15">
        <f>(J37-J35)/2</f>
        <v>710.375</v>
      </c>
      <c r="K38" s="15"/>
      <c r="N38" s="12" t="s">
        <v>789</v>
      </c>
      <c r="O38" s="13"/>
      <c r="P38" s="14"/>
      <c r="Q38" s="15">
        <f>(Q37-Q35)/2</f>
        <v>595.375</v>
      </c>
      <c r="R38" s="15"/>
    </row>
    <row r="39" spans="1:19" x14ac:dyDescent="0.35">
      <c r="A39" t="s">
        <v>87</v>
      </c>
      <c r="B39" t="s">
        <v>88</v>
      </c>
      <c r="C39" s="3">
        <v>566</v>
      </c>
      <c r="D39" s="3">
        <v>495</v>
      </c>
      <c r="G39" s="12" t="s">
        <v>790</v>
      </c>
      <c r="H39" s="13"/>
      <c r="I39" s="14"/>
      <c r="J39" s="15">
        <f>J38/J36</f>
        <v>0.49850877192982457</v>
      </c>
      <c r="K39" s="15"/>
      <c r="N39" s="12" t="s">
        <v>790</v>
      </c>
      <c r="O39" s="13"/>
      <c r="P39" s="14"/>
      <c r="Q39" s="15">
        <f>Q38/Q36</f>
        <v>0.4532736962314427</v>
      </c>
      <c r="R39" s="15"/>
    </row>
    <row r="40" spans="1:19" x14ac:dyDescent="0.35">
      <c r="A40" t="s">
        <v>89</v>
      </c>
      <c r="B40" t="s">
        <v>90</v>
      </c>
      <c r="C40" s="3">
        <v>1065</v>
      </c>
      <c r="D40" s="3">
        <v>950</v>
      </c>
      <c r="G40" s="12" t="s">
        <v>791</v>
      </c>
      <c r="H40" s="13"/>
      <c r="I40" s="14"/>
      <c r="J40" s="15">
        <f>(J35+J37-2*J36)/J38</f>
        <v>0.62185465423191977</v>
      </c>
      <c r="K40" s="15"/>
      <c r="N40" s="12" t="s">
        <v>791</v>
      </c>
      <c r="O40" s="13"/>
      <c r="P40" s="14"/>
      <c r="Q40" s="15">
        <f>(Q35+Q37-2*Q36)/Q38</f>
        <v>0.52026034012177202</v>
      </c>
      <c r="R40" s="15"/>
    </row>
    <row r="41" spans="1:19" ht="15" thickBot="1" x14ac:dyDescent="0.4">
      <c r="A41" t="s">
        <v>91</v>
      </c>
      <c r="B41" t="s">
        <v>92</v>
      </c>
      <c r="C41" s="3">
        <v>438</v>
      </c>
      <c r="D41" s="3">
        <v>375</v>
      </c>
      <c r="G41" s="8" t="s">
        <v>792</v>
      </c>
      <c r="H41" s="9"/>
      <c r="I41" s="10"/>
      <c r="J41" s="11">
        <f>_xlfn.MODE.SNGL(C4:C383)</f>
        <v>1047</v>
      </c>
      <c r="K41" s="11"/>
      <c r="L41">
        <f>COUNTIF($C$4:$C$383,J41)</f>
        <v>3</v>
      </c>
      <c r="N41" s="8" t="s">
        <v>792</v>
      </c>
      <c r="O41" s="9"/>
      <c r="P41" s="10"/>
      <c r="Q41" s="11">
        <f>_xlfn.MODE.SNGL(D4:D383)</f>
        <v>2038</v>
      </c>
      <c r="R41" s="11"/>
      <c r="S41">
        <f>COUNTIF($D$4:$D$383,Q41)</f>
        <v>3</v>
      </c>
    </row>
    <row r="42" spans="1:19" x14ac:dyDescent="0.35">
      <c r="A42" t="s">
        <v>93</v>
      </c>
      <c r="B42" t="s">
        <v>94</v>
      </c>
      <c r="C42" s="3">
        <v>576</v>
      </c>
      <c r="D42" s="3">
        <v>644</v>
      </c>
    </row>
    <row r="43" spans="1:19" x14ac:dyDescent="0.35">
      <c r="A43" t="s">
        <v>95</v>
      </c>
      <c r="B43" t="s">
        <v>96</v>
      </c>
      <c r="C43" s="3">
        <v>1814</v>
      </c>
      <c r="D43" s="3">
        <v>1760</v>
      </c>
    </row>
    <row r="44" spans="1:19" x14ac:dyDescent="0.35">
      <c r="A44" t="s">
        <v>97</v>
      </c>
      <c r="B44" t="s">
        <v>98</v>
      </c>
      <c r="C44" s="3">
        <v>802</v>
      </c>
      <c r="D44" s="3">
        <v>550</v>
      </c>
      <c r="G44" s="5" t="s">
        <v>795</v>
      </c>
      <c r="H44" s="5"/>
      <c r="I44" s="5"/>
      <c r="J44" s="5"/>
      <c r="K44" s="5"/>
      <c r="N44" s="6" t="s">
        <v>795</v>
      </c>
      <c r="O44" s="7"/>
      <c r="P44" s="7"/>
      <c r="Q44" s="7"/>
      <c r="R44" s="7"/>
    </row>
    <row r="45" spans="1:19" ht="14.5" customHeight="1" x14ac:dyDescent="0.35">
      <c r="A45" t="s">
        <v>99</v>
      </c>
      <c r="B45" t="s">
        <v>100</v>
      </c>
      <c r="C45" s="3">
        <v>556</v>
      </c>
      <c r="D45" s="3">
        <v>446</v>
      </c>
    </row>
    <row r="46" spans="1:19" x14ac:dyDescent="0.35">
      <c r="A46" t="s">
        <v>101</v>
      </c>
      <c r="B46" t="s">
        <v>102</v>
      </c>
      <c r="C46" s="3">
        <v>5646</v>
      </c>
      <c r="D46" s="3">
        <v>4280</v>
      </c>
      <c r="H46">
        <v>0</v>
      </c>
      <c r="J46" s="4">
        <f t="array" ref="J46:J72">FREQUENCY($C$4:$C$383,$H$46:$H$72)</f>
        <v>0</v>
      </c>
      <c r="O46">
        <v>0</v>
      </c>
      <c r="Q46">
        <f t="array" ref="Q46:Q72">FREQUENCY($D$4:$D$383,$O$46:$O$72)</f>
        <v>0</v>
      </c>
    </row>
    <row r="47" spans="1:19" x14ac:dyDescent="0.35">
      <c r="A47" t="s">
        <v>103</v>
      </c>
      <c r="B47" t="s">
        <v>104</v>
      </c>
      <c r="C47" s="3">
        <v>50274</v>
      </c>
      <c r="D47" s="3">
        <v>48982</v>
      </c>
      <c r="H47">
        <v>2000</v>
      </c>
      <c r="J47" s="4">
        <v>258</v>
      </c>
      <c r="O47">
        <v>2000</v>
      </c>
      <c r="Q47">
        <v>274</v>
      </c>
    </row>
    <row r="48" spans="1:19" x14ac:dyDescent="0.35">
      <c r="A48" t="s">
        <v>105</v>
      </c>
      <c r="B48" t="s">
        <v>106</v>
      </c>
      <c r="C48" s="3">
        <v>1509</v>
      </c>
      <c r="D48" s="3">
        <v>1835</v>
      </c>
      <c r="H48">
        <v>4000</v>
      </c>
      <c r="J48" s="4">
        <v>85</v>
      </c>
      <c r="O48">
        <v>4000</v>
      </c>
      <c r="Q48">
        <v>73</v>
      </c>
    </row>
    <row r="49" spans="1:17" x14ac:dyDescent="0.35">
      <c r="A49" t="s">
        <v>107</v>
      </c>
      <c r="B49" t="s">
        <v>108</v>
      </c>
      <c r="C49" s="3">
        <v>2476</v>
      </c>
      <c r="D49" s="3">
        <v>2381</v>
      </c>
      <c r="H49">
        <v>6000</v>
      </c>
      <c r="J49">
        <v>21</v>
      </c>
      <c r="O49">
        <v>6000</v>
      </c>
      <c r="Q49">
        <v>19</v>
      </c>
    </row>
    <row r="50" spans="1:17" x14ac:dyDescent="0.35">
      <c r="A50" t="s">
        <v>109</v>
      </c>
      <c r="B50" t="s">
        <v>110</v>
      </c>
      <c r="C50" s="3">
        <v>2357</v>
      </c>
      <c r="D50" s="3">
        <v>2198</v>
      </c>
      <c r="H50">
        <v>8000</v>
      </c>
      <c r="J50">
        <v>7</v>
      </c>
      <c r="O50">
        <v>8000</v>
      </c>
      <c r="Q50">
        <v>6</v>
      </c>
    </row>
    <row r="51" spans="1:17" x14ac:dyDescent="0.35">
      <c r="A51" t="s">
        <v>111</v>
      </c>
      <c r="B51" t="s">
        <v>112</v>
      </c>
      <c r="C51" s="3">
        <v>2018</v>
      </c>
      <c r="D51" s="3">
        <v>1730</v>
      </c>
      <c r="H51">
        <v>10000</v>
      </c>
      <c r="J51">
        <v>1</v>
      </c>
      <c r="O51">
        <v>10000</v>
      </c>
      <c r="Q51">
        <v>0</v>
      </c>
    </row>
    <row r="52" spans="1:17" x14ac:dyDescent="0.35">
      <c r="A52" t="s">
        <v>113</v>
      </c>
      <c r="B52" t="s">
        <v>114</v>
      </c>
      <c r="C52" s="3">
        <v>2261</v>
      </c>
      <c r="D52" s="3">
        <v>2554</v>
      </c>
      <c r="H52">
        <v>12000</v>
      </c>
      <c r="J52">
        <v>0</v>
      </c>
      <c r="O52">
        <v>12000</v>
      </c>
      <c r="Q52">
        <v>2</v>
      </c>
    </row>
    <row r="53" spans="1:17" x14ac:dyDescent="0.35">
      <c r="A53" t="s">
        <v>115</v>
      </c>
      <c r="B53" t="s">
        <v>116</v>
      </c>
      <c r="C53" s="3">
        <v>5267</v>
      </c>
      <c r="D53" s="3">
        <v>5061</v>
      </c>
      <c r="H53">
        <v>14000</v>
      </c>
      <c r="J53">
        <v>2</v>
      </c>
      <c r="O53">
        <v>14000</v>
      </c>
      <c r="Q53">
        <v>1</v>
      </c>
    </row>
    <row r="54" spans="1:17" x14ac:dyDescent="0.35">
      <c r="A54" t="s">
        <v>117</v>
      </c>
      <c r="B54" t="s">
        <v>118</v>
      </c>
      <c r="C54" s="3">
        <v>1744</v>
      </c>
      <c r="D54" s="3">
        <v>1749</v>
      </c>
      <c r="H54">
        <v>16000</v>
      </c>
      <c r="J54">
        <v>0</v>
      </c>
      <c r="O54">
        <v>16000</v>
      </c>
      <c r="Q54">
        <v>0</v>
      </c>
    </row>
    <row r="55" spans="1:17" x14ac:dyDescent="0.35">
      <c r="A55" t="s">
        <v>119</v>
      </c>
      <c r="B55" t="s">
        <v>120</v>
      </c>
      <c r="C55" s="3">
        <v>2149</v>
      </c>
      <c r="D55" s="3">
        <v>1907</v>
      </c>
      <c r="H55">
        <v>18000</v>
      </c>
      <c r="J55">
        <v>1</v>
      </c>
      <c r="O55">
        <v>18000</v>
      </c>
      <c r="Q55">
        <v>0</v>
      </c>
    </row>
    <row r="56" spans="1:17" x14ac:dyDescent="0.35">
      <c r="A56" t="s">
        <v>121</v>
      </c>
      <c r="B56" t="s">
        <v>122</v>
      </c>
      <c r="C56" s="3">
        <v>3355</v>
      </c>
      <c r="D56" s="3">
        <v>3184</v>
      </c>
      <c r="H56">
        <v>20000</v>
      </c>
      <c r="J56">
        <v>0</v>
      </c>
      <c r="O56">
        <v>20000</v>
      </c>
      <c r="Q56">
        <v>2</v>
      </c>
    </row>
    <row r="57" spans="1:17" x14ac:dyDescent="0.35">
      <c r="A57" t="s">
        <v>123</v>
      </c>
      <c r="B57" t="s">
        <v>124</v>
      </c>
      <c r="C57" s="3">
        <v>2923</v>
      </c>
      <c r="D57" s="3">
        <v>2648</v>
      </c>
      <c r="H57">
        <v>22000</v>
      </c>
      <c r="J57">
        <v>1</v>
      </c>
      <c r="O57">
        <v>22000</v>
      </c>
      <c r="Q57">
        <v>0</v>
      </c>
    </row>
    <row r="58" spans="1:17" x14ac:dyDescent="0.35">
      <c r="A58" t="s">
        <v>125</v>
      </c>
      <c r="B58" t="s">
        <v>126</v>
      </c>
      <c r="C58" s="3">
        <v>1515</v>
      </c>
      <c r="D58" s="3">
        <v>1214</v>
      </c>
      <c r="H58">
        <v>24000</v>
      </c>
      <c r="J58">
        <v>1</v>
      </c>
      <c r="O58">
        <v>24000</v>
      </c>
      <c r="Q58">
        <v>0</v>
      </c>
    </row>
    <row r="59" spans="1:17" x14ac:dyDescent="0.35">
      <c r="A59" t="s">
        <v>127</v>
      </c>
      <c r="B59" t="s">
        <v>128</v>
      </c>
      <c r="C59" s="3">
        <v>2185</v>
      </c>
      <c r="D59" s="3">
        <v>1988</v>
      </c>
      <c r="H59">
        <v>26000</v>
      </c>
      <c r="J59">
        <v>0</v>
      </c>
      <c r="O59">
        <v>26000</v>
      </c>
      <c r="Q59">
        <v>2</v>
      </c>
    </row>
    <row r="60" spans="1:17" x14ac:dyDescent="0.35">
      <c r="A60" t="s">
        <v>129</v>
      </c>
      <c r="B60" t="s">
        <v>130</v>
      </c>
      <c r="C60" s="3">
        <v>2093</v>
      </c>
      <c r="D60" s="3">
        <v>1804</v>
      </c>
      <c r="H60">
        <v>28000</v>
      </c>
      <c r="J60">
        <v>2</v>
      </c>
      <c r="O60">
        <v>28000</v>
      </c>
      <c r="Q60">
        <v>0</v>
      </c>
    </row>
    <row r="61" spans="1:17" x14ac:dyDescent="0.35">
      <c r="A61" t="s">
        <v>131</v>
      </c>
      <c r="B61" t="s">
        <v>132</v>
      </c>
      <c r="C61" s="3">
        <v>640</v>
      </c>
      <c r="D61" s="3">
        <v>530</v>
      </c>
      <c r="H61">
        <v>30000</v>
      </c>
      <c r="J61">
        <v>0</v>
      </c>
      <c r="O61">
        <v>30000</v>
      </c>
      <c r="Q61">
        <v>0</v>
      </c>
    </row>
    <row r="62" spans="1:17" x14ac:dyDescent="0.35">
      <c r="A62" t="s">
        <v>133</v>
      </c>
      <c r="B62" t="s">
        <v>134</v>
      </c>
      <c r="C62" s="3">
        <v>1442</v>
      </c>
      <c r="D62" s="3">
        <v>1540</v>
      </c>
      <c r="H62">
        <v>32000</v>
      </c>
      <c r="J62">
        <v>0</v>
      </c>
      <c r="O62">
        <v>32000</v>
      </c>
      <c r="Q62">
        <v>0</v>
      </c>
    </row>
    <row r="63" spans="1:17" x14ac:dyDescent="0.35">
      <c r="A63" t="s">
        <v>135</v>
      </c>
      <c r="B63" t="s">
        <v>136</v>
      </c>
      <c r="C63" s="3">
        <v>713</v>
      </c>
      <c r="D63" s="3">
        <v>981</v>
      </c>
      <c r="H63">
        <v>34000</v>
      </c>
      <c r="J63">
        <v>0</v>
      </c>
      <c r="O63">
        <v>34000</v>
      </c>
      <c r="Q63">
        <v>0</v>
      </c>
    </row>
    <row r="64" spans="1:17" x14ac:dyDescent="0.35">
      <c r="A64" t="s">
        <v>137</v>
      </c>
      <c r="B64" t="s">
        <v>138</v>
      </c>
      <c r="C64" s="3">
        <v>3009</v>
      </c>
      <c r="D64" s="3">
        <v>2481</v>
      </c>
      <c r="H64">
        <v>36000</v>
      </c>
      <c r="J64">
        <v>0</v>
      </c>
      <c r="O64">
        <v>36000</v>
      </c>
      <c r="Q64">
        <v>0</v>
      </c>
    </row>
    <row r="65" spans="1:17" x14ac:dyDescent="0.35">
      <c r="A65" t="s">
        <v>139</v>
      </c>
      <c r="B65" t="s">
        <v>140</v>
      </c>
      <c r="C65" s="3">
        <v>480</v>
      </c>
      <c r="D65" s="3">
        <v>436</v>
      </c>
      <c r="H65">
        <v>38000</v>
      </c>
      <c r="J65">
        <v>0</v>
      </c>
      <c r="O65">
        <v>38000</v>
      </c>
      <c r="Q65">
        <v>0</v>
      </c>
    </row>
    <row r="66" spans="1:17" x14ac:dyDescent="0.35">
      <c r="A66" t="s">
        <v>141</v>
      </c>
      <c r="B66" t="s">
        <v>142</v>
      </c>
      <c r="C66" s="3">
        <v>910</v>
      </c>
      <c r="D66" s="3">
        <v>788</v>
      </c>
      <c r="H66">
        <v>40000</v>
      </c>
      <c r="J66">
        <v>0</v>
      </c>
      <c r="O66">
        <v>40000</v>
      </c>
      <c r="Q66">
        <v>0</v>
      </c>
    </row>
    <row r="67" spans="1:17" x14ac:dyDescent="0.35">
      <c r="A67" t="s">
        <v>143</v>
      </c>
      <c r="B67" t="s">
        <v>144</v>
      </c>
      <c r="C67" s="3">
        <v>938</v>
      </c>
      <c r="D67" s="3">
        <v>770</v>
      </c>
      <c r="H67">
        <v>42000</v>
      </c>
      <c r="J67">
        <v>0</v>
      </c>
      <c r="O67">
        <v>42000</v>
      </c>
      <c r="Q67">
        <v>0</v>
      </c>
    </row>
    <row r="68" spans="1:17" x14ac:dyDescent="0.35">
      <c r="A68" t="s">
        <v>145</v>
      </c>
      <c r="B68" t="s">
        <v>146</v>
      </c>
      <c r="C68" s="3">
        <v>1129</v>
      </c>
      <c r="D68" s="3">
        <v>1118</v>
      </c>
      <c r="H68">
        <v>44000</v>
      </c>
      <c r="J68">
        <v>0</v>
      </c>
      <c r="O68">
        <v>44000</v>
      </c>
      <c r="Q68">
        <v>0</v>
      </c>
    </row>
    <row r="69" spans="1:17" x14ac:dyDescent="0.35">
      <c r="A69" t="s">
        <v>147</v>
      </c>
      <c r="B69" t="s">
        <v>148</v>
      </c>
      <c r="C69" s="3">
        <v>1524</v>
      </c>
      <c r="D69" s="3">
        <v>1557</v>
      </c>
      <c r="H69">
        <v>46000</v>
      </c>
      <c r="J69">
        <v>0</v>
      </c>
      <c r="O69">
        <v>46000</v>
      </c>
      <c r="Q69">
        <v>0</v>
      </c>
    </row>
    <row r="70" spans="1:17" x14ac:dyDescent="0.35">
      <c r="A70" t="s">
        <v>149</v>
      </c>
      <c r="B70" t="s">
        <v>150</v>
      </c>
      <c r="C70" s="3">
        <v>1604</v>
      </c>
      <c r="D70" s="3">
        <v>1515</v>
      </c>
      <c r="H70">
        <v>48000</v>
      </c>
      <c r="J70">
        <v>0</v>
      </c>
      <c r="O70">
        <v>48000</v>
      </c>
      <c r="Q70">
        <v>0</v>
      </c>
    </row>
    <row r="71" spans="1:17" x14ac:dyDescent="0.35">
      <c r="A71" t="s">
        <v>151</v>
      </c>
      <c r="B71" t="s">
        <v>152</v>
      </c>
      <c r="C71" s="3">
        <v>3814</v>
      </c>
      <c r="D71" s="3">
        <v>3789</v>
      </c>
      <c r="H71">
        <v>50000</v>
      </c>
      <c r="J71">
        <v>0</v>
      </c>
      <c r="O71">
        <v>50000</v>
      </c>
      <c r="Q71">
        <v>1</v>
      </c>
    </row>
    <row r="72" spans="1:17" x14ac:dyDescent="0.35">
      <c r="A72" t="s">
        <v>153</v>
      </c>
      <c r="B72" t="s">
        <v>154</v>
      </c>
      <c r="C72" s="3">
        <v>913</v>
      </c>
      <c r="D72" s="3">
        <v>791</v>
      </c>
      <c r="H72">
        <v>52000</v>
      </c>
      <c r="J72">
        <v>1</v>
      </c>
      <c r="O72">
        <v>52000</v>
      </c>
      <c r="Q72">
        <v>0</v>
      </c>
    </row>
    <row r="73" spans="1:17" x14ac:dyDescent="0.35">
      <c r="A73" t="s">
        <v>155</v>
      </c>
      <c r="B73" t="s">
        <v>156</v>
      </c>
      <c r="C73" s="3">
        <v>1427</v>
      </c>
      <c r="D73" s="3">
        <v>1232</v>
      </c>
    </row>
    <row r="74" spans="1:17" x14ac:dyDescent="0.35">
      <c r="A74" t="s">
        <v>157</v>
      </c>
      <c r="B74" t="s">
        <v>158</v>
      </c>
      <c r="C74" s="3">
        <v>390</v>
      </c>
      <c r="D74" s="3">
        <v>426</v>
      </c>
    </row>
    <row r="75" spans="1:17" x14ac:dyDescent="0.35">
      <c r="A75" t="s">
        <v>159</v>
      </c>
      <c r="B75" t="s">
        <v>160</v>
      </c>
      <c r="C75" s="3">
        <v>1652</v>
      </c>
      <c r="D75" s="3">
        <v>1526</v>
      </c>
    </row>
    <row r="76" spans="1:17" x14ac:dyDescent="0.35">
      <c r="A76" t="s">
        <v>161</v>
      </c>
      <c r="B76" t="s">
        <v>162</v>
      </c>
      <c r="C76" s="3">
        <v>26337</v>
      </c>
      <c r="D76" s="3">
        <v>24348</v>
      </c>
    </row>
    <row r="77" spans="1:17" x14ac:dyDescent="0.35">
      <c r="A77" t="s">
        <v>163</v>
      </c>
      <c r="B77" t="s">
        <v>164</v>
      </c>
      <c r="C77" s="3">
        <v>1213</v>
      </c>
      <c r="D77" s="3">
        <v>1089</v>
      </c>
    </row>
    <row r="78" spans="1:17" x14ac:dyDescent="0.35">
      <c r="A78" t="s">
        <v>165</v>
      </c>
      <c r="B78" t="s">
        <v>166</v>
      </c>
      <c r="C78" s="3">
        <v>1711</v>
      </c>
      <c r="D78" s="3">
        <v>1247</v>
      </c>
    </row>
    <row r="79" spans="1:17" x14ac:dyDescent="0.35">
      <c r="A79" t="s">
        <v>167</v>
      </c>
      <c r="B79" t="s">
        <v>168</v>
      </c>
      <c r="C79" s="3">
        <v>3246</v>
      </c>
      <c r="D79" s="3">
        <v>4169</v>
      </c>
    </row>
    <row r="80" spans="1:17" x14ac:dyDescent="0.35">
      <c r="A80" t="s">
        <v>169</v>
      </c>
      <c r="B80" t="s">
        <v>170</v>
      </c>
      <c r="C80" s="3">
        <v>4200</v>
      </c>
      <c r="D80" s="3">
        <v>4541</v>
      </c>
    </row>
    <row r="81" spans="1:4" x14ac:dyDescent="0.35">
      <c r="A81" t="s">
        <v>171</v>
      </c>
      <c r="B81" t="s">
        <v>172</v>
      </c>
      <c r="C81" s="3">
        <v>3494</v>
      </c>
      <c r="D81" s="3">
        <v>3042</v>
      </c>
    </row>
    <row r="82" spans="1:4" x14ac:dyDescent="0.35">
      <c r="A82" t="s">
        <v>173</v>
      </c>
      <c r="B82" t="s">
        <v>174</v>
      </c>
      <c r="C82" s="3">
        <v>2422</v>
      </c>
      <c r="D82" s="3">
        <v>2038</v>
      </c>
    </row>
    <row r="83" spans="1:4" x14ac:dyDescent="0.35">
      <c r="A83" t="s">
        <v>175</v>
      </c>
      <c r="B83" t="s">
        <v>176</v>
      </c>
      <c r="C83" s="3">
        <v>3628</v>
      </c>
      <c r="D83" s="3">
        <v>3430</v>
      </c>
    </row>
    <row r="84" spans="1:4" x14ac:dyDescent="0.35">
      <c r="A84" t="s">
        <v>177</v>
      </c>
      <c r="B84" t="s">
        <v>178</v>
      </c>
      <c r="C84" s="3">
        <v>2356</v>
      </c>
      <c r="D84" s="3">
        <v>2084</v>
      </c>
    </row>
    <row r="85" spans="1:4" x14ac:dyDescent="0.35">
      <c r="A85" t="s">
        <v>179</v>
      </c>
      <c r="B85" t="s">
        <v>180</v>
      </c>
      <c r="C85" s="3">
        <v>2583</v>
      </c>
      <c r="D85" s="3">
        <v>2227</v>
      </c>
    </row>
    <row r="86" spans="1:4" x14ac:dyDescent="0.35">
      <c r="A86" t="s">
        <v>181</v>
      </c>
      <c r="B86" t="s">
        <v>182</v>
      </c>
      <c r="C86" s="3">
        <v>1302</v>
      </c>
      <c r="D86" s="3">
        <v>1533</v>
      </c>
    </row>
    <row r="87" spans="1:4" x14ac:dyDescent="0.35">
      <c r="A87" t="s">
        <v>183</v>
      </c>
      <c r="B87" t="s">
        <v>184</v>
      </c>
      <c r="C87" s="3">
        <v>2036</v>
      </c>
      <c r="D87" s="3">
        <v>2033</v>
      </c>
    </row>
    <row r="88" spans="1:4" x14ac:dyDescent="0.35">
      <c r="A88" t="s">
        <v>185</v>
      </c>
      <c r="B88" t="s">
        <v>186</v>
      </c>
      <c r="C88" s="3">
        <v>3776</v>
      </c>
      <c r="D88" s="3">
        <v>3074</v>
      </c>
    </row>
    <row r="89" spans="1:4" x14ac:dyDescent="0.35">
      <c r="A89" t="s">
        <v>187</v>
      </c>
      <c r="B89" t="s">
        <v>188</v>
      </c>
      <c r="C89" s="3">
        <v>2607</v>
      </c>
      <c r="D89" s="3">
        <v>2213</v>
      </c>
    </row>
    <row r="90" spans="1:4" x14ac:dyDescent="0.35">
      <c r="A90" t="s">
        <v>189</v>
      </c>
      <c r="B90" t="s">
        <v>190</v>
      </c>
      <c r="C90" s="3">
        <v>993</v>
      </c>
      <c r="D90" s="3">
        <v>1189</v>
      </c>
    </row>
    <row r="91" spans="1:4" x14ac:dyDescent="0.35">
      <c r="A91" t="s">
        <v>191</v>
      </c>
      <c r="B91" t="s">
        <v>192</v>
      </c>
      <c r="C91" s="3">
        <v>1983</v>
      </c>
      <c r="D91" s="3">
        <v>1764</v>
      </c>
    </row>
    <row r="92" spans="1:4" x14ac:dyDescent="0.35">
      <c r="A92" t="s">
        <v>193</v>
      </c>
      <c r="B92" t="s">
        <v>194</v>
      </c>
      <c r="C92" s="3">
        <v>2766</v>
      </c>
      <c r="D92" s="3">
        <v>2393</v>
      </c>
    </row>
    <row r="93" spans="1:4" x14ac:dyDescent="0.35">
      <c r="A93" t="s">
        <v>195</v>
      </c>
      <c r="B93" t="s">
        <v>196</v>
      </c>
      <c r="C93" s="3">
        <v>4297</v>
      </c>
      <c r="D93" s="3">
        <v>5527</v>
      </c>
    </row>
    <row r="94" spans="1:4" x14ac:dyDescent="0.35">
      <c r="A94" t="s">
        <v>197</v>
      </c>
      <c r="B94" t="s">
        <v>198</v>
      </c>
      <c r="C94" s="3">
        <v>2851</v>
      </c>
      <c r="D94" s="3">
        <v>2771</v>
      </c>
    </row>
    <row r="95" spans="1:4" x14ac:dyDescent="0.35">
      <c r="A95" t="s">
        <v>199</v>
      </c>
      <c r="B95" t="s">
        <v>200</v>
      </c>
      <c r="C95" s="3">
        <v>5638</v>
      </c>
      <c r="D95" s="3">
        <v>4860</v>
      </c>
    </row>
    <row r="96" spans="1:4" x14ac:dyDescent="0.35">
      <c r="A96" t="s">
        <v>201</v>
      </c>
      <c r="B96" t="s">
        <v>202</v>
      </c>
      <c r="C96" s="3">
        <v>1433</v>
      </c>
      <c r="D96" s="3">
        <v>1450</v>
      </c>
    </row>
    <row r="97" spans="1:4" x14ac:dyDescent="0.35">
      <c r="A97" t="s">
        <v>203</v>
      </c>
      <c r="B97" t="s">
        <v>204</v>
      </c>
      <c r="C97" s="3">
        <v>3192</v>
      </c>
      <c r="D97" s="3">
        <v>3196</v>
      </c>
    </row>
    <row r="98" spans="1:4" x14ac:dyDescent="0.35">
      <c r="A98" t="s">
        <v>205</v>
      </c>
      <c r="B98" t="s">
        <v>206</v>
      </c>
      <c r="C98" s="3">
        <v>6400</v>
      </c>
      <c r="D98" s="3">
        <v>5724</v>
      </c>
    </row>
    <row r="99" spans="1:4" x14ac:dyDescent="0.35">
      <c r="A99" t="s">
        <v>207</v>
      </c>
      <c r="B99" t="s">
        <v>208</v>
      </c>
      <c r="C99" s="3">
        <v>2096</v>
      </c>
      <c r="D99" s="3">
        <v>1807</v>
      </c>
    </row>
    <row r="100" spans="1:4" x14ac:dyDescent="0.35">
      <c r="A100" t="s">
        <v>209</v>
      </c>
      <c r="B100" t="s">
        <v>210</v>
      </c>
      <c r="C100" s="3">
        <v>1769</v>
      </c>
      <c r="D100" s="3">
        <v>1447</v>
      </c>
    </row>
    <row r="101" spans="1:4" x14ac:dyDescent="0.35">
      <c r="A101" t="s">
        <v>211</v>
      </c>
      <c r="B101" t="s">
        <v>212</v>
      </c>
      <c r="C101" s="3">
        <v>1055</v>
      </c>
      <c r="D101" s="3">
        <v>1032</v>
      </c>
    </row>
    <row r="102" spans="1:4" x14ac:dyDescent="0.35">
      <c r="A102" t="s">
        <v>213</v>
      </c>
      <c r="B102" t="s">
        <v>214</v>
      </c>
      <c r="C102" s="3">
        <v>1272</v>
      </c>
      <c r="D102" s="3">
        <v>1180</v>
      </c>
    </row>
    <row r="103" spans="1:4" x14ac:dyDescent="0.35">
      <c r="A103" t="s">
        <v>215</v>
      </c>
      <c r="B103" t="s">
        <v>216</v>
      </c>
      <c r="C103" s="3">
        <v>5721</v>
      </c>
      <c r="D103" s="3">
        <v>5038</v>
      </c>
    </row>
    <row r="104" spans="1:4" x14ac:dyDescent="0.35">
      <c r="A104" t="s">
        <v>217</v>
      </c>
      <c r="B104" t="s">
        <v>218</v>
      </c>
      <c r="C104" s="3">
        <v>2473</v>
      </c>
      <c r="D104" s="3">
        <v>2309</v>
      </c>
    </row>
    <row r="105" spans="1:4" x14ac:dyDescent="0.35">
      <c r="A105" t="s">
        <v>219</v>
      </c>
      <c r="B105" t="s">
        <v>220</v>
      </c>
      <c r="C105" s="3">
        <v>6688</v>
      </c>
      <c r="D105" s="3">
        <v>7532</v>
      </c>
    </row>
    <row r="106" spans="1:4" x14ac:dyDescent="0.35">
      <c r="A106" t="s">
        <v>221</v>
      </c>
      <c r="B106" t="s">
        <v>222</v>
      </c>
      <c r="C106" s="3">
        <v>5051</v>
      </c>
      <c r="D106" s="3">
        <v>4232</v>
      </c>
    </row>
    <row r="107" spans="1:4" x14ac:dyDescent="0.35">
      <c r="A107" t="s">
        <v>223</v>
      </c>
      <c r="B107" t="s">
        <v>224</v>
      </c>
      <c r="C107" s="3">
        <v>4702</v>
      </c>
      <c r="D107" s="3">
        <v>5855</v>
      </c>
    </row>
    <row r="108" spans="1:4" x14ac:dyDescent="0.35">
      <c r="A108" t="s">
        <v>225</v>
      </c>
      <c r="B108" t="s">
        <v>226</v>
      </c>
      <c r="C108" s="3">
        <v>17548</v>
      </c>
      <c r="D108" s="3">
        <v>13099</v>
      </c>
    </row>
    <row r="109" spans="1:4" x14ac:dyDescent="0.35">
      <c r="A109" t="s">
        <v>227</v>
      </c>
      <c r="B109" t="s">
        <v>228</v>
      </c>
      <c r="C109" s="3">
        <v>2531</v>
      </c>
      <c r="D109" s="3">
        <v>2401</v>
      </c>
    </row>
    <row r="110" spans="1:4" x14ac:dyDescent="0.35">
      <c r="A110" t="s">
        <v>229</v>
      </c>
      <c r="B110" t="s">
        <v>230</v>
      </c>
      <c r="C110" s="3">
        <v>4010</v>
      </c>
      <c r="D110" s="3">
        <v>3506</v>
      </c>
    </row>
    <row r="111" spans="1:4" x14ac:dyDescent="0.35">
      <c r="A111" t="s">
        <v>231</v>
      </c>
      <c r="B111" t="s">
        <v>232</v>
      </c>
      <c r="C111" s="3">
        <v>2297</v>
      </c>
      <c r="D111" s="3">
        <v>2054</v>
      </c>
    </row>
    <row r="112" spans="1:4" x14ac:dyDescent="0.35">
      <c r="A112" t="s">
        <v>233</v>
      </c>
      <c r="B112" t="s">
        <v>234</v>
      </c>
      <c r="C112" s="3">
        <v>1596</v>
      </c>
      <c r="D112" s="3">
        <v>1538</v>
      </c>
    </row>
    <row r="113" spans="1:4" x14ac:dyDescent="0.35">
      <c r="A113" t="s">
        <v>235</v>
      </c>
      <c r="B113" t="s">
        <v>236</v>
      </c>
      <c r="C113" s="3">
        <v>1666</v>
      </c>
      <c r="D113" s="3">
        <v>2022</v>
      </c>
    </row>
    <row r="114" spans="1:4" x14ac:dyDescent="0.35">
      <c r="A114" t="s">
        <v>237</v>
      </c>
      <c r="B114" t="s">
        <v>238</v>
      </c>
      <c r="C114" s="3">
        <v>1283</v>
      </c>
      <c r="D114" s="3">
        <v>1285</v>
      </c>
    </row>
    <row r="115" spans="1:4" x14ac:dyDescent="0.35">
      <c r="A115" t="s">
        <v>239</v>
      </c>
      <c r="B115" t="s">
        <v>240</v>
      </c>
      <c r="C115" s="3">
        <v>3448</v>
      </c>
      <c r="D115" s="3">
        <v>3037</v>
      </c>
    </row>
    <row r="116" spans="1:4" x14ac:dyDescent="0.35">
      <c r="A116" t="s">
        <v>241</v>
      </c>
      <c r="B116" t="s">
        <v>242</v>
      </c>
      <c r="C116" s="3">
        <v>2228</v>
      </c>
      <c r="D116" s="3">
        <v>1868</v>
      </c>
    </row>
    <row r="117" spans="1:4" x14ac:dyDescent="0.35">
      <c r="A117" t="s">
        <v>243</v>
      </c>
      <c r="B117" t="s">
        <v>244</v>
      </c>
      <c r="C117" s="3">
        <v>3026</v>
      </c>
      <c r="D117" s="3">
        <v>3119</v>
      </c>
    </row>
    <row r="118" spans="1:4" x14ac:dyDescent="0.35">
      <c r="A118" t="s">
        <v>245</v>
      </c>
      <c r="B118" t="s">
        <v>246</v>
      </c>
      <c r="C118" s="3">
        <v>1896</v>
      </c>
      <c r="D118" s="3">
        <v>1448</v>
      </c>
    </row>
    <row r="119" spans="1:4" x14ac:dyDescent="0.35">
      <c r="A119" t="s">
        <v>247</v>
      </c>
      <c r="B119" t="s">
        <v>248</v>
      </c>
      <c r="C119" s="3">
        <v>4209</v>
      </c>
      <c r="D119" s="3">
        <v>3579</v>
      </c>
    </row>
    <row r="120" spans="1:4" x14ac:dyDescent="0.35">
      <c r="A120" t="s">
        <v>249</v>
      </c>
      <c r="B120" t="s">
        <v>250</v>
      </c>
      <c r="C120" s="3">
        <v>2920</v>
      </c>
      <c r="D120" s="3">
        <v>2136</v>
      </c>
    </row>
    <row r="121" spans="1:4" x14ac:dyDescent="0.35">
      <c r="A121" t="s">
        <v>251</v>
      </c>
      <c r="B121" t="s">
        <v>252</v>
      </c>
      <c r="C121" s="3">
        <v>4284</v>
      </c>
      <c r="D121" s="3">
        <v>3542</v>
      </c>
    </row>
    <row r="122" spans="1:4" x14ac:dyDescent="0.35">
      <c r="A122" t="s">
        <v>253</v>
      </c>
      <c r="B122" t="s">
        <v>254</v>
      </c>
      <c r="C122" s="3">
        <v>3360</v>
      </c>
      <c r="D122" s="3">
        <v>1700</v>
      </c>
    </row>
    <row r="123" spans="1:4" x14ac:dyDescent="0.35">
      <c r="A123" t="s">
        <v>255</v>
      </c>
      <c r="B123" t="s">
        <v>256</v>
      </c>
      <c r="C123" s="3">
        <v>7805</v>
      </c>
      <c r="D123" s="3">
        <v>6882</v>
      </c>
    </row>
    <row r="124" spans="1:4" x14ac:dyDescent="0.35">
      <c r="A124" t="s">
        <v>257</v>
      </c>
      <c r="B124" t="s">
        <v>258</v>
      </c>
      <c r="C124" s="3">
        <v>2368</v>
      </c>
      <c r="D124" s="3">
        <v>1832</v>
      </c>
    </row>
    <row r="125" spans="1:4" x14ac:dyDescent="0.35">
      <c r="A125" t="s">
        <v>259</v>
      </c>
      <c r="B125" t="s">
        <v>260</v>
      </c>
      <c r="C125" s="3">
        <v>2160</v>
      </c>
      <c r="D125" s="3">
        <v>1659</v>
      </c>
    </row>
    <row r="126" spans="1:4" x14ac:dyDescent="0.35">
      <c r="A126" t="s">
        <v>261</v>
      </c>
      <c r="B126" t="s">
        <v>262</v>
      </c>
      <c r="C126" s="3">
        <v>1642</v>
      </c>
      <c r="D126" s="3">
        <v>856</v>
      </c>
    </row>
    <row r="127" spans="1:4" x14ac:dyDescent="0.35">
      <c r="A127" t="s">
        <v>263</v>
      </c>
      <c r="B127" t="s">
        <v>264</v>
      </c>
      <c r="C127" s="3">
        <v>3687</v>
      </c>
      <c r="D127" s="3">
        <v>3247</v>
      </c>
    </row>
    <row r="128" spans="1:4" x14ac:dyDescent="0.35">
      <c r="A128" t="s">
        <v>265</v>
      </c>
      <c r="B128" t="s">
        <v>266</v>
      </c>
      <c r="C128" s="3">
        <v>1570</v>
      </c>
      <c r="D128" s="3">
        <v>1624</v>
      </c>
    </row>
    <row r="129" spans="1:4" x14ac:dyDescent="0.35">
      <c r="A129" t="s">
        <v>267</v>
      </c>
      <c r="B129" t="s">
        <v>268</v>
      </c>
      <c r="C129" s="3">
        <v>543</v>
      </c>
      <c r="D129" s="3">
        <v>375</v>
      </c>
    </row>
    <row r="130" spans="1:4" x14ac:dyDescent="0.35">
      <c r="A130" t="s">
        <v>269</v>
      </c>
      <c r="B130" t="s">
        <v>270</v>
      </c>
      <c r="C130" s="3">
        <v>915</v>
      </c>
      <c r="D130" s="3">
        <v>743</v>
      </c>
    </row>
    <row r="131" spans="1:4" x14ac:dyDescent="0.35">
      <c r="A131" t="s">
        <v>271</v>
      </c>
      <c r="B131" t="s">
        <v>272</v>
      </c>
      <c r="C131" s="3">
        <v>576</v>
      </c>
      <c r="D131" s="3">
        <v>580</v>
      </c>
    </row>
    <row r="132" spans="1:4" x14ac:dyDescent="0.35">
      <c r="A132" t="s">
        <v>273</v>
      </c>
      <c r="B132" t="s">
        <v>274</v>
      </c>
      <c r="C132" s="3">
        <v>1175</v>
      </c>
      <c r="D132" s="3">
        <v>1246</v>
      </c>
    </row>
    <row r="133" spans="1:4" x14ac:dyDescent="0.35">
      <c r="A133" t="s">
        <v>275</v>
      </c>
      <c r="B133" t="s">
        <v>276</v>
      </c>
      <c r="C133" s="3">
        <v>1209</v>
      </c>
      <c r="D133" s="3">
        <v>966</v>
      </c>
    </row>
    <row r="134" spans="1:4" x14ac:dyDescent="0.35">
      <c r="A134" t="s">
        <v>277</v>
      </c>
      <c r="B134" t="s">
        <v>278</v>
      </c>
      <c r="C134" s="3">
        <v>1330</v>
      </c>
      <c r="D134" s="3">
        <v>1172</v>
      </c>
    </row>
    <row r="135" spans="1:4" x14ac:dyDescent="0.35">
      <c r="A135" t="s">
        <v>279</v>
      </c>
      <c r="B135" t="s">
        <v>280</v>
      </c>
      <c r="C135" s="3">
        <v>1284</v>
      </c>
      <c r="D135" s="3">
        <v>1390</v>
      </c>
    </row>
    <row r="136" spans="1:4" x14ac:dyDescent="0.35">
      <c r="A136" t="s">
        <v>281</v>
      </c>
      <c r="B136" t="s">
        <v>282</v>
      </c>
      <c r="C136" s="3">
        <v>859</v>
      </c>
      <c r="D136" s="3">
        <v>811</v>
      </c>
    </row>
    <row r="137" spans="1:4" x14ac:dyDescent="0.35">
      <c r="A137" t="s">
        <v>283</v>
      </c>
      <c r="B137" t="s">
        <v>36</v>
      </c>
      <c r="C137" s="3">
        <v>1254</v>
      </c>
      <c r="D137" s="3">
        <v>1152</v>
      </c>
    </row>
    <row r="138" spans="1:4" x14ac:dyDescent="0.35">
      <c r="A138" t="s">
        <v>284</v>
      </c>
      <c r="B138" t="s">
        <v>285</v>
      </c>
      <c r="C138" s="3">
        <v>1239</v>
      </c>
      <c r="D138" s="3">
        <v>954</v>
      </c>
    </row>
    <row r="139" spans="1:4" x14ac:dyDescent="0.35">
      <c r="A139" t="s">
        <v>286</v>
      </c>
      <c r="B139" t="s">
        <v>287</v>
      </c>
      <c r="C139" s="3">
        <v>1878</v>
      </c>
      <c r="D139" s="3">
        <v>1968</v>
      </c>
    </row>
    <row r="140" spans="1:4" x14ac:dyDescent="0.35">
      <c r="A140" t="s">
        <v>288</v>
      </c>
      <c r="B140" t="s">
        <v>289</v>
      </c>
      <c r="C140" s="3">
        <v>1047</v>
      </c>
      <c r="D140" s="3">
        <v>1101</v>
      </c>
    </row>
    <row r="141" spans="1:4" x14ac:dyDescent="0.35">
      <c r="A141" t="s">
        <v>290</v>
      </c>
      <c r="B141" t="s">
        <v>291</v>
      </c>
      <c r="C141" s="3">
        <v>1230</v>
      </c>
      <c r="D141" s="3">
        <v>986</v>
      </c>
    </row>
    <row r="142" spans="1:4" x14ac:dyDescent="0.35">
      <c r="A142" t="s">
        <v>292</v>
      </c>
      <c r="B142" t="s">
        <v>293</v>
      </c>
      <c r="C142" s="3">
        <v>2154</v>
      </c>
      <c r="D142" s="3">
        <v>1667</v>
      </c>
    </row>
    <row r="143" spans="1:4" x14ac:dyDescent="0.35">
      <c r="A143" t="s">
        <v>294</v>
      </c>
      <c r="B143" t="s">
        <v>295</v>
      </c>
      <c r="C143" s="3">
        <v>1042</v>
      </c>
      <c r="D143" s="3">
        <v>841</v>
      </c>
    </row>
    <row r="144" spans="1:4" x14ac:dyDescent="0.35">
      <c r="A144" t="s">
        <v>296</v>
      </c>
      <c r="B144" t="s">
        <v>297</v>
      </c>
      <c r="C144" s="3">
        <v>1025</v>
      </c>
      <c r="D144" s="3">
        <v>1016</v>
      </c>
    </row>
    <row r="145" spans="1:4" x14ac:dyDescent="0.35">
      <c r="A145" t="s">
        <v>298</v>
      </c>
      <c r="B145" t="s">
        <v>299</v>
      </c>
      <c r="C145" s="3">
        <v>9548</v>
      </c>
      <c r="D145" s="3">
        <v>7711</v>
      </c>
    </row>
    <row r="146" spans="1:4" x14ac:dyDescent="0.35">
      <c r="A146" t="s">
        <v>300</v>
      </c>
      <c r="B146" t="s">
        <v>301</v>
      </c>
      <c r="C146" s="3">
        <v>507</v>
      </c>
      <c r="D146" s="3">
        <v>702</v>
      </c>
    </row>
    <row r="147" spans="1:4" x14ac:dyDescent="0.35">
      <c r="A147" t="s">
        <v>302</v>
      </c>
      <c r="B147" t="s">
        <v>303</v>
      </c>
      <c r="C147" s="3">
        <v>1423</v>
      </c>
      <c r="D147" s="3">
        <v>1203</v>
      </c>
    </row>
    <row r="148" spans="1:4" x14ac:dyDescent="0.35">
      <c r="A148" t="s">
        <v>304</v>
      </c>
      <c r="B148" t="s">
        <v>305</v>
      </c>
      <c r="C148" s="3">
        <v>1353</v>
      </c>
      <c r="D148" s="3">
        <v>1243</v>
      </c>
    </row>
    <row r="149" spans="1:4" x14ac:dyDescent="0.35">
      <c r="A149" t="s">
        <v>306</v>
      </c>
      <c r="B149" t="s">
        <v>307</v>
      </c>
      <c r="C149" s="3">
        <v>900</v>
      </c>
      <c r="D149" s="3">
        <v>830</v>
      </c>
    </row>
    <row r="150" spans="1:4" x14ac:dyDescent="0.35">
      <c r="A150" t="s">
        <v>308</v>
      </c>
      <c r="B150" t="s">
        <v>309</v>
      </c>
      <c r="C150" s="3">
        <v>2040</v>
      </c>
      <c r="D150" s="3">
        <v>1976</v>
      </c>
    </row>
    <row r="151" spans="1:4" x14ac:dyDescent="0.35">
      <c r="A151" t="s">
        <v>310</v>
      </c>
      <c r="B151" t="s">
        <v>311</v>
      </c>
      <c r="C151" s="3">
        <v>785</v>
      </c>
      <c r="D151" s="3">
        <v>724</v>
      </c>
    </row>
    <row r="152" spans="1:4" x14ac:dyDescent="0.35">
      <c r="A152" t="s">
        <v>312</v>
      </c>
      <c r="B152" t="s">
        <v>313</v>
      </c>
      <c r="C152" s="3">
        <v>290</v>
      </c>
      <c r="D152" s="3">
        <v>258</v>
      </c>
    </row>
    <row r="153" spans="1:4" x14ac:dyDescent="0.35">
      <c r="A153" t="s">
        <v>314</v>
      </c>
      <c r="B153" t="s">
        <v>315</v>
      </c>
      <c r="C153" s="3">
        <v>605</v>
      </c>
      <c r="D153" s="3">
        <v>549</v>
      </c>
    </row>
    <row r="154" spans="1:4" x14ac:dyDescent="0.35">
      <c r="A154" t="s">
        <v>316</v>
      </c>
      <c r="B154" t="s">
        <v>317</v>
      </c>
      <c r="C154" s="3">
        <v>1175</v>
      </c>
      <c r="D154" s="3">
        <v>889</v>
      </c>
    </row>
    <row r="155" spans="1:4" x14ac:dyDescent="0.35">
      <c r="A155" t="s">
        <v>318</v>
      </c>
      <c r="B155" t="s">
        <v>319</v>
      </c>
      <c r="C155" s="3">
        <v>530</v>
      </c>
      <c r="D155" s="3">
        <v>3267</v>
      </c>
    </row>
    <row r="156" spans="1:4" x14ac:dyDescent="0.35">
      <c r="A156" t="s">
        <v>320</v>
      </c>
      <c r="B156" t="s">
        <v>321</v>
      </c>
      <c r="C156" s="3">
        <v>1229</v>
      </c>
      <c r="D156" s="3">
        <v>1135</v>
      </c>
    </row>
    <row r="157" spans="1:4" x14ac:dyDescent="0.35">
      <c r="A157" t="s">
        <v>322</v>
      </c>
      <c r="B157" t="s">
        <v>323</v>
      </c>
      <c r="C157" s="3">
        <v>498</v>
      </c>
      <c r="D157" s="3">
        <v>371</v>
      </c>
    </row>
    <row r="158" spans="1:4" x14ac:dyDescent="0.35">
      <c r="A158" t="s">
        <v>324</v>
      </c>
      <c r="B158" t="s">
        <v>325</v>
      </c>
      <c r="C158" s="3">
        <v>1384</v>
      </c>
      <c r="D158" s="3">
        <v>1048</v>
      </c>
    </row>
    <row r="159" spans="1:4" x14ac:dyDescent="0.35">
      <c r="A159" t="s">
        <v>326</v>
      </c>
      <c r="B159" t="s">
        <v>327</v>
      </c>
      <c r="C159" s="3">
        <v>1398</v>
      </c>
      <c r="D159" s="3">
        <v>1269</v>
      </c>
    </row>
    <row r="160" spans="1:4" x14ac:dyDescent="0.35">
      <c r="A160" t="s">
        <v>328</v>
      </c>
      <c r="B160" t="s">
        <v>329</v>
      </c>
      <c r="C160" s="3">
        <v>627</v>
      </c>
      <c r="D160" s="3">
        <v>527</v>
      </c>
    </row>
    <row r="161" spans="1:4" x14ac:dyDescent="0.35">
      <c r="A161" t="s">
        <v>330</v>
      </c>
      <c r="B161" t="s">
        <v>331</v>
      </c>
      <c r="C161" s="3">
        <v>698</v>
      </c>
      <c r="D161" s="3">
        <v>682</v>
      </c>
    </row>
    <row r="162" spans="1:4" x14ac:dyDescent="0.35">
      <c r="A162" t="s">
        <v>332</v>
      </c>
      <c r="B162" t="s">
        <v>333</v>
      </c>
      <c r="C162" s="3">
        <v>766</v>
      </c>
      <c r="D162" s="3">
        <v>688</v>
      </c>
    </row>
    <row r="163" spans="1:4" x14ac:dyDescent="0.35">
      <c r="A163" t="s">
        <v>334</v>
      </c>
      <c r="B163" t="s">
        <v>335</v>
      </c>
      <c r="C163" s="3">
        <v>1307</v>
      </c>
      <c r="D163" s="3">
        <v>1114</v>
      </c>
    </row>
    <row r="164" spans="1:4" x14ac:dyDescent="0.35">
      <c r="A164" t="s">
        <v>336</v>
      </c>
      <c r="B164" t="s">
        <v>337</v>
      </c>
      <c r="C164" s="3">
        <v>550</v>
      </c>
      <c r="D164" s="3">
        <v>438</v>
      </c>
    </row>
    <row r="165" spans="1:4" x14ac:dyDescent="0.35">
      <c r="A165" t="s">
        <v>338</v>
      </c>
      <c r="B165" t="s">
        <v>339</v>
      </c>
      <c r="C165" s="3">
        <v>992</v>
      </c>
      <c r="D165" s="3">
        <v>907</v>
      </c>
    </row>
    <row r="166" spans="1:4" x14ac:dyDescent="0.35">
      <c r="A166" t="s">
        <v>340</v>
      </c>
      <c r="B166" t="s">
        <v>341</v>
      </c>
      <c r="C166" s="3">
        <v>751</v>
      </c>
      <c r="D166" s="3">
        <v>546</v>
      </c>
    </row>
    <row r="167" spans="1:4" x14ac:dyDescent="0.35">
      <c r="A167" t="s">
        <v>342</v>
      </c>
      <c r="B167" t="s">
        <v>343</v>
      </c>
      <c r="C167" s="3">
        <v>1447</v>
      </c>
      <c r="D167" s="3">
        <v>1119</v>
      </c>
    </row>
    <row r="168" spans="1:4" x14ac:dyDescent="0.35">
      <c r="A168" t="s">
        <v>344</v>
      </c>
      <c r="B168" t="s">
        <v>345</v>
      </c>
      <c r="C168" s="3">
        <v>515</v>
      </c>
      <c r="D168" s="3">
        <v>437</v>
      </c>
    </row>
    <row r="169" spans="1:4" x14ac:dyDescent="0.35">
      <c r="A169" t="s">
        <v>346</v>
      </c>
      <c r="B169" t="s">
        <v>347</v>
      </c>
      <c r="C169" s="3">
        <v>4047</v>
      </c>
      <c r="D169" s="3">
        <v>3528</v>
      </c>
    </row>
    <row r="170" spans="1:4" x14ac:dyDescent="0.35">
      <c r="A170" t="s">
        <v>348</v>
      </c>
      <c r="B170" t="s">
        <v>349</v>
      </c>
      <c r="C170" s="3">
        <v>1795</v>
      </c>
      <c r="D170" s="3">
        <v>1570</v>
      </c>
    </row>
    <row r="171" spans="1:4" x14ac:dyDescent="0.35">
      <c r="A171" t="s">
        <v>350</v>
      </c>
      <c r="B171" t="s">
        <v>351</v>
      </c>
      <c r="C171" s="3">
        <v>791</v>
      </c>
      <c r="D171" s="3">
        <v>736</v>
      </c>
    </row>
    <row r="172" spans="1:4" x14ac:dyDescent="0.35">
      <c r="A172" t="s">
        <v>352</v>
      </c>
      <c r="B172" t="s">
        <v>353</v>
      </c>
      <c r="C172" s="3">
        <v>1885</v>
      </c>
      <c r="D172" s="3">
        <v>1872</v>
      </c>
    </row>
    <row r="173" spans="1:4" x14ac:dyDescent="0.35">
      <c r="A173" t="s">
        <v>354</v>
      </c>
      <c r="B173" t="s">
        <v>355</v>
      </c>
      <c r="C173" s="3">
        <v>788</v>
      </c>
      <c r="D173" s="3">
        <v>832</v>
      </c>
    </row>
    <row r="174" spans="1:4" x14ac:dyDescent="0.35">
      <c r="A174" t="s">
        <v>356</v>
      </c>
      <c r="B174" t="s">
        <v>357</v>
      </c>
      <c r="C174" s="3">
        <v>1994</v>
      </c>
      <c r="D174" s="3">
        <v>2038</v>
      </c>
    </row>
    <row r="175" spans="1:4" x14ac:dyDescent="0.35">
      <c r="A175" t="s">
        <v>358</v>
      </c>
      <c r="B175" t="s">
        <v>359</v>
      </c>
      <c r="C175" s="3">
        <v>719</v>
      </c>
      <c r="D175" s="3">
        <v>591</v>
      </c>
    </row>
    <row r="176" spans="1:4" x14ac:dyDescent="0.35">
      <c r="A176" t="s">
        <v>360</v>
      </c>
      <c r="B176" t="s">
        <v>361</v>
      </c>
      <c r="C176" s="3">
        <v>1127</v>
      </c>
      <c r="D176" s="3">
        <v>1076</v>
      </c>
    </row>
    <row r="177" spans="1:4" x14ac:dyDescent="0.35">
      <c r="A177" t="s">
        <v>362</v>
      </c>
      <c r="B177" t="s">
        <v>363</v>
      </c>
      <c r="C177" s="3">
        <v>1640</v>
      </c>
      <c r="D177" s="3">
        <v>1437</v>
      </c>
    </row>
    <row r="178" spans="1:4" x14ac:dyDescent="0.35">
      <c r="A178" t="s">
        <v>364</v>
      </c>
      <c r="B178" t="s">
        <v>365</v>
      </c>
      <c r="C178" s="3">
        <v>1136</v>
      </c>
      <c r="D178" s="3">
        <v>1362</v>
      </c>
    </row>
    <row r="179" spans="1:4" x14ac:dyDescent="0.35">
      <c r="A179" t="s">
        <v>366</v>
      </c>
      <c r="B179" t="s">
        <v>367</v>
      </c>
      <c r="C179" s="3">
        <v>5332</v>
      </c>
      <c r="D179" s="3">
        <v>5117</v>
      </c>
    </row>
    <row r="180" spans="1:4" x14ac:dyDescent="0.35">
      <c r="A180" t="s">
        <v>368</v>
      </c>
      <c r="B180" t="s">
        <v>194</v>
      </c>
      <c r="C180" s="3">
        <v>754</v>
      </c>
      <c r="D180" s="3">
        <v>762</v>
      </c>
    </row>
    <row r="181" spans="1:4" x14ac:dyDescent="0.35">
      <c r="A181" t="s">
        <v>369</v>
      </c>
      <c r="B181" t="s">
        <v>370</v>
      </c>
      <c r="C181" s="3">
        <v>600</v>
      </c>
      <c r="D181" s="3">
        <v>613</v>
      </c>
    </row>
    <row r="182" spans="1:4" x14ac:dyDescent="0.35">
      <c r="A182" t="s">
        <v>371</v>
      </c>
      <c r="B182" t="s">
        <v>372</v>
      </c>
      <c r="C182" s="3">
        <v>493</v>
      </c>
      <c r="D182" s="3">
        <v>410</v>
      </c>
    </row>
    <row r="183" spans="1:4" x14ac:dyDescent="0.35">
      <c r="A183" t="s">
        <v>373</v>
      </c>
      <c r="B183" t="s">
        <v>374</v>
      </c>
      <c r="C183" s="3">
        <v>607</v>
      </c>
      <c r="D183" s="3">
        <v>531</v>
      </c>
    </row>
    <row r="184" spans="1:4" x14ac:dyDescent="0.35">
      <c r="A184" t="s">
        <v>375</v>
      </c>
      <c r="B184" t="s">
        <v>376</v>
      </c>
      <c r="C184" s="3">
        <v>628</v>
      </c>
      <c r="D184" s="3">
        <v>657</v>
      </c>
    </row>
    <row r="185" spans="1:4" x14ac:dyDescent="0.35">
      <c r="A185" t="s">
        <v>377</v>
      </c>
      <c r="B185" t="s">
        <v>378</v>
      </c>
      <c r="C185" s="3">
        <v>623</v>
      </c>
      <c r="D185" s="3">
        <v>671</v>
      </c>
    </row>
    <row r="186" spans="1:4" x14ac:dyDescent="0.35">
      <c r="A186" t="s">
        <v>379</v>
      </c>
      <c r="B186" t="s">
        <v>380</v>
      </c>
      <c r="C186" s="3">
        <v>658</v>
      </c>
      <c r="D186" s="3">
        <v>692</v>
      </c>
    </row>
    <row r="187" spans="1:4" x14ac:dyDescent="0.35">
      <c r="A187" t="s">
        <v>381</v>
      </c>
      <c r="B187" t="s">
        <v>382</v>
      </c>
      <c r="C187" s="3">
        <v>1219</v>
      </c>
      <c r="D187" s="3">
        <v>1116</v>
      </c>
    </row>
    <row r="188" spans="1:4" x14ac:dyDescent="0.35">
      <c r="A188" t="s">
        <v>383</v>
      </c>
      <c r="B188" t="s">
        <v>384</v>
      </c>
      <c r="C188" s="3">
        <v>1241</v>
      </c>
      <c r="D188" s="3">
        <v>957</v>
      </c>
    </row>
    <row r="189" spans="1:4" x14ac:dyDescent="0.35">
      <c r="A189" t="s">
        <v>385</v>
      </c>
      <c r="B189" t="s">
        <v>386</v>
      </c>
      <c r="C189" s="3">
        <v>588</v>
      </c>
      <c r="D189" s="3">
        <v>562</v>
      </c>
    </row>
    <row r="190" spans="1:4" x14ac:dyDescent="0.35">
      <c r="A190" t="s">
        <v>387</v>
      </c>
      <c r="B190" t="s">
        <v>388</v>
      </c>
      <c r="C190" s="3">
        <v>395</v>
      </c>
      <c r="D190" s="3">
        <v>413</v>
      </c>
    </row>
    <row r="191" spans="1:4" x14ac:dyDescent="0.35">
      <c r="A191" t="s">
        <v>389</v>
      </c>
      <c r="B191" t="s">
        <v>390</v>
      </c>
      <c r="C191" s="3">
        <v>379</v>
      </c>
      <c r="D191" s="3">
        <v>295</v>
      </c>
    </row>
    <row r="192" spans="1:4" x14ac:dyDescent="0.35">
      <c r="A192" t="s">
        <v>391</v>
      </c>
      <c r="B192" t="s">
        <v>392</v>
      </c>
      <c r="C192" s="3">
        <v>637</v>
      </c>
      <c r="D192" s="3">
        <v>466</v>
      </c>
    </row>
    <row r="193" spans="1:4" x14ac:dyDescent="0.35">
      <c r="A193" t="s">
        <v>393</v>
      </c>
      <c r="B193" t="s">
        <v>394</v>
      </c>
      <c r="C193" s="3">
        <v>1582</v>
      </c>
      <c r="D193" s="3">
        <v>1409</v>
      </c>
    </row>
    <row r="194" spans="1:4" x14ac:dyDescent="0.35">
      <c r="A194" t="s">
        <v>395</v>
      </c>
      <c r="B194" t="s">
        <v>396</v>
      </c>
      <c r="C194" s="3">
        <v>2465</v>
      </c>
      <c r="D194" s="3">
        <v>2299</v>
      </c>
    </row>
    <row r="195" spans="1:4" x14ac:dyDescent="0.35">
      <c r="A195" t="s">
        <v>397</v>
      </c>
      <c r="B195" t="s">
        <v>398</v>
      </c>
      <c r="C195" s="3">
        <v>1020</v>
      </c>
      <c r="D195" s="3">
        <v>1062</v>
      </c>
    </row>
    <row r="196" spans="1:4" x14ac:dyDescent="0.35">
      <c r="A196" t="s">
        <v>399</v>
      </c>
      <c r="B196" t="s">
        <v>400</v>
      </c>
      <c r="C196" s="3">
        <v>1974</v>
      </c>
      <c r="D196" s="3">
        <v>1942</v>
      </c>
    </row>
    <row r="197" spans="1:4" x14ac:dyDescent="0.35">
      <c r="A197" t="s">
        <v>401</v>
      </c>
      <c r="B197" t="s">
        <v>402</v>
      </c>
      <c r="C197" s="3">
        <v>2310</v>
      </c>
      <c r="D197" s="3">
        <v>2269</v>
      </c>
    </row>
    <row r="198" spans="1:4" x14ac:dyDescent="0.35">
      <c r="A198" t="s">
        <v>403</v>
      </c>
      <c r="B198" t="s">
        <v>404</v>
      </c>
      <c r="C198" s="3">
        <v>2750</v>
      </c>
      <c r="D198" s="3">
        <v>2147</v>
      </c>
    </row>
    <row r="199" spans="1:4" x14ac:dyDescent="0.35">
      <c r="A199" t="s">
        <v>405</v>
      </c>
      <c r="B199" t="s">
        <v>406</v>
      </c>
      <c r="C199" s="3">
        <v>6201</v>
      </c>
      <c r="D199" s="3">
        <v>4995</v>
      </c>
    </row>
    <row r="200" spans="1:4" x14ac:dyDescent="0.35">
      <c r="A200" t="s">
        <v>407</v>
      </c>
      <c r="B200" t="s">
        <v>408</v>
      </c>
      <c r="C200" s="3">
        <v>2218</v>
      </c>
      <c r="D200" s="3">
        <v>774</v>
      </c>
    </row>
    <row r="201" spans="1:4" x14ac:dyDescent="0.35">
      <c r="A201" t="s">
        <v>409</v>
      </c>
      <c r="B201" t="s">
        <v>410</v>
      </c>
      <c r="C201" s="3">
        <v>1515</v>
      </c>
      <c r="D201" s="3">
        <v>1079</v>
      </c>
    </row>
    <row r="202" spans="1:4" x14ac:dyDescent="0.35">
      <c r="A202" t="s">
        <v>411</v>
      </c>
      <c r="B202" t="s">
        <v>412</v>
      </c>
      <c r="C202" s="3">
        <v>355</v>
      </c>
      <c r="D202" s="3">
        <v>1895</v>
      </c>
    </row>
    <row r="203" spans="1:4" x14ac:dyDescent="0.35">
      <c r="A203" t="s">
        <v>413</v>
      </c>
      <c r="B203" t="s">
        <v>414</v>
      </c>
      <c r="C203" s="3">
        <v>1081</v>
      </c>
      <c r="D203" s="3">
        <v>551</v>
      </c>
    </row>
    <row r="204" spans="1:4" x14ac:dyDescent="0.35">
      <c r="A204" t="s">
        <v>415</v>
      </c>
      <c r="B204" t="s">
        <v>416</v>
      </c>
      <c r="C204" s="3">
        <v>512</v>
      </c>
      <c r="D204" s="3">
        <v>465</v>
      </c>
    </row>
    <row r="205" spans="1:4" x14ac:dyDescent="0.35">
      <c r="A205" t="s">
        <v>417</v>
      </c>
      <c r="B205" t="s">
        <v>418</v>
      </c>
      <c r="C205" s="3">
        <v>1012</v>
      </c>
      <c r="D205" s="3">
        <v>990</v>
      </c>
    </row>
    <row r="206" spans="1:4" x14ac:dyDescent="0.35">
      <c r="A206" t="s">
        <v>419</v>
      </c>
      <c r="B206" t="s">
        <v>420</v>
      </c>
      <c r="C206" s="3">
        <v>1547</v>
      </c>
      <c r="D206" s="3">
        <v>1026</v>
      </c>
    </row>
    <row r="207" spans="1:4" x14ac:dyDescent="0.35">
      <c r="A207" t="s">
        <v>421</v>
      </c>
      <c r="B207" t="s">
        <v>422</v>
      </c>
      <c r="C207" s="3">
        <v>516</v>
      </c>
      <c r="D207" s="3">
        <v>3255</v>
      </c>
    </row>
    <row r="208" spans="1:4" x14ac:dyDescent="0.35">
      <c r="A208" t="s">
        <v>423</v>
      </c>
      <c r="B208" t="s">
        <v>424</v>
      </c>
      <c r="C208" s="3">
        <v>1571</v>
      </c>
      <c r="D208" s="3">
        <v>1405</v>
      </c>
    </row>
    <row r="209" spans="1:4" x14ac:dyDescent="0.35">
      <c r="A209" t="s">
        <v>425</v>
      </c>
      <c r="B209" t="s">
        <v>426</v>
      </c>
      <c r="C209" s="3">
        <v>1232</v>
      </c>
      <c r="D209" s="3">
        <v>1431</v>
      </c>
    </row>
    <row r="210" spans="1:4" x14ac:dyDescent="0.35">
      <c r="A210" t="s">
        <v>427</v>
      </c>
      <c r="B210" t="s">
        <v>428</v>
      </c>
      <c r="C210" s="3">
        <v>1852</v>
      </c>
      <c r="D210" s="3">
        <v>1311</v>
      </c>
    </row>
    <row r="211" spans="1:4" x14ac:dyDescent="0.35">
      <c r="A211" t="s">
        <v>429</v>
      </c>
      <c r="B211" t="s">
        <v>430</v>
      </c>
      <c r="C211" s="3">
        <v>1079</v>
      </c>
      <c r="D211" s="3">
        <v>1049</v>
      </c>
    </row>
    <row r="212" spans="1:4" x14ac:dyDescent="0.35">
      <c r="A212" t="s">
        <v>431</v>
      </c>
      <c r="B212" t="s">
        <v>432</v>
      </c>
      <c r="C212" s="3">
        <v>1110</v>
      </c>
      <c r="D212" s="3">
        <v>1538</v>
      </c>
    </row>
    <row r="213" spans="1:4" x14ac:dyDescent="0.35">
      <c r="A213" t="s">
        <v>433</v>
      </c>
      <c r="B213" t="s">
        <v>434</v>
      </c>
      <c r="C213" s="3">
        <v>3707</v>
      </c>
      <c r="D213" s="3">
        <v>3490</v>
      </c>
    </row>
    <row r="214" spans="1:4" x14ac:dyDescent="0.35">
      <c r="A214" t="s">
        <v>435</v>
      </c>
      <c r="B214" t="s">
        <v>319</v>
      </c>
      <c r="C214" s="3">
        <v>1338</v>
      </c>
      <c r="D214" s="3">
        <v>1206</v>
      </c>
    </row>
    <row r="215" spans="1:4" x14ac:dyDescent="0.35">
      <c r="A215" t="s">
        <v>436</v>
      </c>
      <c r="B215" t="s">
        <v>437</v>
      </c>
      <c r="C215" s="3">
        <v>3573</v>
      </c>
      <c r="D215" s="3">
        <v>3110</v>
      </c>
    </row>
    <row r="216" spans="1:4" x14ac:dyDescent="0.35">
      <c r="A216" t="s">
        <v>438</v>
      </c>
      <c r="B216" t="s">
        <v>439</v>
      </c>
      <c r="C216" s="3">
        <v>1386</v>
      </c>
      <c r="D216" s="3">
        <v>1351</v>
      </c>
    </row>
    <row r="217" spans="1:4" x14ac:dyDescent="0.35">
      <c r="A217" t="s">
        <v>440</v>
      </c>
      <c r="B217" t="s">
        <v>441</v>
      </c>
      <c r="C217" s="3">
        <v>3198</v>
      </c>
      <c r="D217" s="3">
        <v>1401</v>
      </c>
    </row>
    <row r="218" spans="1:4" x14ac:dyDescent="0.35">
      <c r="A218" t="s">
        <v>442</v>
      </c>
      <c r="B218" t="s">
        <v>443</v>
      </c>
      <c r="C218" s="3">
        <v>1967</v>
      </c>
      <c r="D218" s="3">
        <v>2173</v>
      </c>
    </row>
    <row r="219" spans="1:4" x14ac:dyDescent="0.35">
      <c r="A219" t="s">
        <v>444</v>
      </c>
      <c r="B219" t="s">
        <v>445</v>
      </c>
      <c r="C219" s="3">
        <v>2446</v>
      </c>
      <c r="D219" s="3">
        <v>2207</v>
      </c>
    </row>
    <row r="220" spans="1:4" x14ac:dyDescent="0.35">
      <c r="A220" t="s">
        <v>446</v>
      </c>
      <c r="B220" t="s">
        <v>447</v>
      </c>
      <c r="C220" s="3">
        <v>707</v>
      </c>
      <c r="D220" s="3">
        <v>666</v>
      </c>
    </row>
    <row r="221" spans="1:4" x14ac:dyDescent="0.35">
      <c r="A221" t="s">
        <v>448</v>
      </c>
      <c r="B221" t="s">
        <v>449</v>
      </c>
      <c r="C221" s="3">
        <v>4570</v>
      </c>
      <c r="D221" s="3">
        <v>4611</v>
      </c>
    </row>
    <row r="222" spans="1:4" x14ac:dyDescent="0.35">
      <c r="A222" t="s">
        <v>450</v>
      </c>
      <c r="B222" t="s">
        <v>451</v>
      </c>
      <c r="C222" s="3">
        <v>1119</v>
      </c>
      <c r="D222" s="3">
        <v>1061</v>
      </c>
    </row>
    <row r="223" spans="1:4" x14ac:dyDescent="0.35">
      <c r="A223" t="s">
        <v>452</v>
      </c>
      <c r="B223" t="s">
        <v>453</v>
      </c>
      <c r="C223" s="3">
        <v>1151</v>
      </c>
      <c r="D223" s="3">
        <v>806</v>
      </c>
    </row>
    <row r="224" spans="1:4" x14ac:dyDescent="0.35">
      <c r="A224" t="s">
        <v>454</v>
      </c>
      <c r="B224" t="s">
        <v>455</v>
      </c>
      <c r="C224" s="3">
        <v>1000</v>
      </c>
      <c r="D224" s="3">
        <v>997</v>
      </c>
    </row>
    <row r="225" spans="1:4" x14ac:dyDescent="0.35">
      <c r="A225" t="s">
        <v>456</v>
      </c>
      <c r="B225" t="s">
        <v>457</v>
      </c>
      <c r="C225" s="3">
        <v>1263</v>
      </c>
      <c r="D225" s="3">
        <v>1176</v>
      </c>
    </row>
    <row r="226" spans="1:4" x14ac:dyDescent="0.35">
      <c r="A226" t="s">
        <v>458</v>
      </c>
      <c r="B226" t="s">
        <v>80</v>
      </c>
      <c r="C226" s="3">
        <v>4224</v>
      </c>
      <c r="D226" s="3">
        <v>4356</v>
      </c>
    </row>
    <row r="227" spans="1:4" x14ac:dyDescent="0.35">
      <c r="A227" t="s">
        <v>459</v>
      </c>
      <c r="B227" t="s">
        <v>460</v>
      </c>
      <c r="C227" s="3">
        <v>1047</v>
      </c>
      <c r="D227" s="3">
        <v>891</v>
      </c>
    </row>
    <row r="228" spans="1:4" x14ac:dyDescent="0.35">
      <c r="A228" t="s">
        <v>461</v>
      </c>
      <c r="B228" t="s">
        <v>462</v>
      </c>
      <c r="C228" s="3">
        <v>1038</v>
      </c>
      <c r="D228" s="3">
        <v>973</v>
      </c>
    </row>
    <row r="229" spans="1:4" x14ac:dyDescent="0.35">
      <c r="A229" t="s">
        <v>463</v>
      </c>
      <c r="B229" t="s">
        <v>464</v>
      </c>
      <c r="C229" s="3">
        <v>3138</v>
      </c>
      <c r="D229" s="3">
        <v>2740</v>
      </c>
    </row>
    <row r="230" spans="1:4" x14ac:dyDescent="0.35">
      <c r="A230" t="s">
        <v>465</v>
      </c>
      <c r="B230" t="s">
        <v>466</v>
      </c>
      <c r="C230" s="3">
        <v>2514</v>
      </c>
      <c r="D230" s="3">
        <v>2203</v>
      </c>
    </row>
    <row r="231" spans="1:4" x14ac:dyDescent="0.35">
      <c r="A231" t="s">
        <v>467</v>
      </c>
      <c r="B231" t="s">
        <v>468</v>
      </c>
      <c r="C231" s="3">
        <v>1648</v>
      </c>
      <c r="D231" s="3">
        <v>1402</v>
      </c>
    </row>
    <row r="232" spans="1:4" x14ac:dyDescent="0.35">
      <c r="A232" t="s">
        <v>469</v>
      </c>
      <c r="B232" t="s">
        <v>470</v>
      </c>
      <c r="C232" s="3">
        <v>2535</v>
      </c>
      <c r="D232" s="3">
        <v>1756</v>
      </c>
    </row>
    <row r="233" spans="1:4" x14ac:dyDescent="0.35">
      <c r="A233" t="s">
        <v>471</v>
      </c>
      <c r="B233" t="s">
        <v>472</v>
      </c>
      <c r="C233" s="3">
        <v>612</v>
      </c>
      <c r="D233" s="3">
        <v>567</v>
      </c>
    </row>
    <row r="234" spans="1:4" x14ac:dyDescent="0.35">
      <c r="A234" t="s">
        <v>473</v>
      </c>
      <c r="B234" t="s">
        <v>474</v>
      </c>
      <c r="C234" s="3">
        <v>1339</v>
      </c>
      <c r="D234" s="3">
        <v>1400</v>
      </c>
    </row>
    <row r="235" spans="1:4" x14ac:dyDescent="0.35">
      <c r="A235" t="s">
        <v>475</v>
      </c>
      <c r="B235" t="s">
        <v>476</v>
      </c>
      <c r="C235" s="3">
        <v>1040</v>
      </c>
      <c r="D235" s="3">
        <v>1012</v>
      </c>
    </row>
    <row r="236" spans="1:4" x14ac:dyDescent="0.35">
      <c r="A236" t="s">
        <v>477</v>
      </c>
      <c r="B236" t="s">
        <v>478</v>
      </c>
      <c r="C236" s="3">
        <v>1628</v>
      </c>
      <c r="D236" s="3">
        <v>1586</v>
      </c>
    </row>
    <row r="237" spans="1:4" x14ac:dyDescent="0.35">
      <c r="A237" t="s">
        <v>479</v>
      </c>
      <c r="B237" t="s">
        <v>480</v>
      </c>
      <c r="C237" s="3">
        <v>1027</v>
      </c>
      <c r="D237" s="3">
        <v>1016</v>
      </c>
    </row>
    <row r="238" spans="1:4" x14ac:dyDescent="0.35">
      <c r="A238" t="s">
        <v>481</v>
      </c>
      <c r="B238" t="s">
        <v>118</v>
      </c>
      <c r="C238" s="3">
        <v>669</v>
      </c>
      <c r="D238" s="3">
        <v>696</v>
      </c>
    </row>
    <row r="239" spans="1:4" x14ac:dyDescent="0.35">
      <c r="A239" t="s">
        <v>482</v>
      </c>
      <c r="B239" t="s">
        <v>483</v>
      </c>
      <c r="C239" s="3">
        <v>3435</v>
      </c>
      <c r="D239" s="3">
        <v>1195</v>
      </c>
    </row>
    <row r="240" spans="1:4" x14ac:dyDescent="0.35">
      <c r="A240" t="s">
        <v>484</v>
      </c>
      <c r="B240" t="s">
        <v>485</v>
      </c>
      <c r="C240" s="3">
        <v>573</v>
      </c>
      <c r="D240" s="3">
        <v>710</v>
      </c>
    </row>
    <row r="241" spans="1:4" x14ac:dyDescent="0.35">
      <c r="A241" t="s">
        <v>486</v>
      </c>
      <c r="B241" t="s">
        <v>487</v>
      </c>
      <c r="C241" s="3">
        <v>527</v>
      </c>
      <c r="D241" s="3">
        <v>647</v>
      </c>
    </row>
    <row r="242" spans="1:4" x14ac:dyDescent="0.35">
      <c r="A242" t="s">
        <v>488</v>
      </c>
      <c r="B242" t="s">
        <v>489</v>
      </c>
      <c r="C242" s="3">
        <v>1193</v>
      </c>
      <c r="D242" s="3">
        <v>1064</v>
      </c>
    </row>
    <row r="243" spans="1:4" x14ac:dyDescent="0.35">
      <c r="A243" t="s">
        <v>490</v>
      </c>
      <c r="B243" t="s">
        <v>491</v>
      </c>
      <c r="C243" s="3">
        <v>976</v>
      </c>
      <c r="D243" s="3">
        <v>823</v>
      </c>
    </row>
    <row r="244" spans="1:4" x14ac:dyDescent="0.35">
      <c r="A244" t="s">
        <v>492</v>
      </c>
      <c r="B244" t="s">
        <v>493</v>
      </c>
      <c r="C244" s="3">
        <v>766</v>
      </c>
      <c r="D244" s="3">
        <v>805</v>
      </c>
    </row>
    <row r="245" spans="1:4" x14ac:dyDescent="0.35">
      <c r="A245" t="s">
        <v>494</v>
      </c>
      <c r="B245" t="s">
        <v>495</v>
      </c>
      <c r="C245" s="3">
        <v>2084</v>
      </c>
      <c r="D245" s="3">
        <v>1921</v>
      </c>
    </row>
    <row r="246" spans="1:4" x14ac:dyDescent="0.35">
      <c r="A246" t="s">
        <v>496</v>
      </c>
      <c r="B246" t="s">
        <v>497</v>
      </c>
      <c r="C246" s="3">
        <v>1011</v>
      </c>
      <c r="D246" s="3">
        <v>734</v>
      </c>
    </row>
    <row r="247" spans="1:4" x14ac:dyDescent="0.35">
      <c r="A247" t="s">
        <v>498</v>
      </c>
      <c r="B247" t="s">
        <v>499</v>
      </c>
      <c r="C247" s="3">
        <v>1016</v>
      </c>
      <c r="D247" s="3">
        <v>967</v>
      </c>
    </row>
    <row r="248" spans="1:4" x14ac:dyDescent="0.35">
      <c r="A248" t="s">
        <v>500</v>
      </c>
      <c r="B248" t="s">
        <v>501</v>
      </c>
      <c r="C248" s="3">
        <v>2433</v>
      </c>
      <c r="D248" s="3">
        <v>2850</v>
      </c>
    </row>
    <row r="249" spans="1:4" x14ac:dyDescent="0.35">
      <c r="A249" t="s">
        <v>502</v>
      </c>
      <c r="B249" t="s">
        <v>503</v>
      </c>
      <c r="C249" s="3">
        <v>1530</v>
      </c>
      <c r="D249" s="3">
        <v>1316</v>
      </c>
    </row>
    <row r="250" spans="1:4" x14ac:dyDescent="0.35">
      <c r="A250" t="s">
        <v>504</v>
      </c>
      <c r="B250" t="s">
        <v>505</v>
      </c>
      <c r="C250" s="3">
        <v>1045</v>
      </c>
      <c r="D250" s="3">
        <v>935</v>
      </c>
    </row>
    <row r="251" spans="1:4" x14ac:dyDescent="0.35">
      <c r="A251" t="s">
        <v>506</v>
      </c>
      <c r="B251" t="s">
        <v>507</v>
      </c>
      <c r="C251" s="3">
        <v>1047</v>
      </c>
      <c r="D251" s="3">
        <v>1350</v>
      </c>
    </row>
    <row r="252" spans="1:4" x14ac:dyDescent="0.35">
      <c r="A252" t="s">
        <v>508</v>
      </c>
      <c r="B252" t="s">
        <v>509</v>
      </c>
      <c r="C252" s="3">
        <v>6303</v>
      </c>
      <c r="D252" s="3">
        <v>5543</v>
      </c>
    </row>
    <row r="253" spans="1:4" x14ac:dyDescent="0.35">
      <c r="A253" t="s">
        <v>510</v>
      </c>
      <c r="B253" t="s">
        <v>511</v>
      </c>
      <c r="C253" s="3">
        <v>1521</v>
      </c>
      <c r="D253" s="3">
        <v>1832</v>
      </c>
    </row>
    <row r="254" spans="1:4" x14ac:dyDescent="0.35">
      <c r="A254" t="s">
        <v>512</v>
      </c>
      <c r="B254" t="s">
        <v>513</v>
      </c>
      <c r="C254" s="3">
        <v>894</v>
      </c>
      <c r="D254" s="3">
        <v>889</v>
      </c>
    </row>
    <row r="255" spans="1:4" x14ac:dyDescent="0.35">
      <c r="A255" t="s">
        <v>514</v>
      </c>
      <c r="B255" t="s">
        <v>515</v>
      </c>
      <c r="C255" s="3">
        <v>907</v>
      </c>
      <c r="D255" s="3">
        <v>716</v>
      </c>
    </row>
    <row r="256" spans="1:4" x14ac:dyDescent="0.35">
      <c r="A256" t="s">
        <v>516</v>
      </c>
      <c r="B256" t="s">
        <v>517</v>
      </c>
      <c r="C256" s="3">
        <v>22206</v>
      </c>
      <c r="D256" s="3">
        <v>19869</v>
      </c>
    </row>
    <row r="257" spans="1:4" x14ac:dyDescent="0.35">
      <c r="A257" t="s">
        <v>518</v>
      </c>
      <c r="B257" t="s">
        <v>519</v>
      </c>
      <c r="C257" s="3">
        <v>1150</v>
      </c>
      <c r="D257" s="3">
        <v>1363</v>
      </c>
    </row>
    <row r="258" spans="1:4" x14ac:dyDescent="0.35">
      <c r="A258" t="s">
        <v>520</v>
      </c>
      <c r="B258" t="s">
        <v>521</v>
      </c>
      <c r="C258" s="3">
        <v>2539</v>
      </c>
      <c r="D258" s="3">
        <v>1767</v>
      </c>
    </row>
    <row r="259" spans="1:4" x14ac:dyDescent="0.35">
      <c r="A259" t="s">
        <v>522</v>
      </c>
      <c r="B259" t="s">
        <v>523</v>
      </c>
      <c r="C259" s="3">
        <v>1457</v>
      </c>
      <c r="D259" s="3">
        <v>1116</v>
      </c>
    </row>
    <row r="260" spans="1:4" x14ac:dyDescent="0.35">
      <c r="A260" t="s">
        <v>524</v>
      </c>
      <c r="B260" t="s">
        <v>525</v>
      </c>
      <c r="C260" s="3">
        <v>814</v>
      </c>
      <c r="D260" s="3">
        <v>788</v>
      </c>
    </row>
    <row r="261" spans="1:4" x14ac:dyDescent="0.35">
      <c r="A261" t="s">
        <v>526</v>
      </c>
      <c r="B261" t="s">
        <v>527</v>
      </c>
      <c r="C261" s="3">
        <v>3434</v>
      </c>
      <c r="D261" s="3">
        <v>3063</v>
      </c>
    </row>
    <row r="262" spans="1:4" x14ac:dyDescent="0.35">
      <c r="A262" t="s">
        <v>528</v>
      </c>
      <c r="B262" t="s">
        <v>529</v>
      </c>
      <c r="C262" s="3">
        <v>1295</v>
      </c>
      <c r="D262" s="3">
        <v>1558</v>
      </c>
    </row>
    <row r="263" spans="1:4" x14ac:dyDescent="0.35">
      <c r="A263" t="s">
        <v>530</v>
      </c>
      <c r="B263" t="s">
        <v>531</v>
      </c>
      <c r="C263" s="3">
        <v>1690</v>
      </c>
      <c r="D263" s="3">
        <v>1192</v>
      </c>
    </row>
    <row r="264" spans="1:4" x14ac:dyDescent="0.35">
      <c r="A264" t="s">
        <v>532</v>
      </c>
      <c r="B264" t="s">
        <v>533</v>
      </c>
      <c r="C264" s="3">
        <v>1460</v>
      </c>
      <c r="D264" s="3">
        <v>1677</v>
      </c>
    </row>
    <row r="265" spans="1:4" x14ac:dyDescent="0.35">
      <c r="A265" t="s">
        <v>534</v>
      </c>
      <c r="B265" t="s">
        <v>535</v>
      </c>
      <c r="C265" s="3">
        <v>721</v>
      </c>
      <c r="D265" s="3">
        <v>547</v>
      </c>
    </row>
    <row r="266" spans="1:4" x14ac:dyDescent="0.35">
      <c r="A266" t="s">
        <v>536</v>
      </c>
      <c r="B266" t="s">
        <v>537</v>
      </c>
      <c r="C266" s="3">
        <v>1229</v>
      </c>
      <c r="D266" s="3">
        <v>1204</v>
      </c>
    </row>
    <row r="267" spans="1:4" x14ac:dyDescent="0.35">
      <c r="A267" t="s">
        <v>538</v>
      </c>
      <c r="B267" t="s">
        <v>539</v>
      </c>
      <c r="C267" s="3">
        <v>1230</v>
      </c>
      <c r="D267" s="3">
        <v>1159</v>
      </c>
    </row>
    <row r="268" spans="1:4" x14ac:dyDescent="0.35">
      <c r="A268" t="s">
        <v>540</v>
      </c>
      <c r="B268" t="s">
        <v>541</v>
      </c>
      <c r="C268" s="3">
        <v>1438</v>
      </c>
      <c r="D268" s="3">
        <v>863</v>
      </c>
    </row>
    <row r="269" spans="1:4" x14ac:dyDescent="0.35">
      <c r="A269" t="s">
        <v>542</v>
      </c>
      <c r="B269" t="s">
        <v>543</v>
      </c>
      <c r="C269" s="3">
        <v>1045</v>
      </c>
      <c r="D269" s="3">
        <v>894</v>
      </c>
    </row>
    <row r="270" spans="1:4" x14ac:dyDescent="0.35">
      <c r="A270" t="s">
        <v>544</v>
      </c>
      <c r="B270" t="s">
        <v>545</v>
      </c>
      <c r="C270" s="3">
        <v>13892</v>
      </c>
      <c r="D270" s="3">
        <v>11966</v>
      </c>
    </row>
    <row r="271" spans="1:4" x14ac:dyDescent="0.35">
      <c r="A271" t="s">
        <v>546</v>
      </c>
      <c r="B271" t="s">
        <v>547</v>
      </c>
      <c r="C271" s="3">
        <v>1763</v>
      </c>
      <c r="D271" s="3">
        <v>1522</v>
      </c>
    </row>
    <row r="272" spans="1:4" x14ac:dyDescent="0.35">
      <c r="A272" t="s">
        <v>548</v>
      </c>
      <c r="B272" t="s">
        <v>549</v>
      </c>
      <c r="C272" s="3">
        <v>1470</v>
      </c>
      <c r="D272" s="3">
        <v>1363</v>
      </c>
    </row>
    <row r="273" spans="1:4" x14ac:dyDescent="0.35">
      <c r="A273" t="s">
        <v>550</v>
      </c>
      <c r="B273" t="s">
        <v>551</v>
      </c>
      <c r="C273" s="3">
        <v>1368</v>
      </c>
      <c r="D273" s="3">
        <v>1436</v>
      </c>
    </row>
    <row r="274" spans="1:4" x14ac:dyDescent="0.35">
      <c r="A274" t="s">
        <v>552</v>
      </c>
      <c r="B274" t="s">
        <v>553</v>
      </c>
      <c r="C274" s="3">
        <v>1180</v>
      </c>
      <c r="D274" s="3">
        <v>1163</v>
      </c>
    </row>
    <row r="275" spans="1:4" x14ac:dyDescent="0.35">
      <c r="A275" t="s">
        <v>554</v>
      </c>
      <c r="B275" t="s">
        <v>555</v>
      </c>
      <c r="C275" s="3">
        <v>1364</v>
      </c>
      <c r="D275" s="3">
        <v>1337</v>
      </c>
    </row>
    <row r="276" spans="1:4" x14ac:dyDescent="0.35">
      <c r="A276" t="s">
        <v>556</v>
      </c>
      <c r="B276" t="s">
        <v>557</v>
      </c>
      <c r="C276" s="3">
        <v>2007</v>
      </c>
      <c r="D276" s="3">
        <v>2758</v>
      </c>
    </row>
    <row r="277" spans="1:4" x14ac:dyDescent="0.35">
      <c r="A277" t="s">
        <v>558</v>
      </c>
      <c r="B277" t="s">
        <v>559</v>
      </c>
      <c r="C277" s="3">
        <v>1017</v>
      </c>
      <c r="D277" s="3">
        <v>1042</v>
      </c>
    </row>
    <row r="278" spans="1:4" x14ac:dyDescent="0.35">
      <c r="A278" t="s">
        <v>560</v>
      </c>
      <c r="B278" t="s">
        <v>561</v>
      </c>
      <c r="C278" s="3">
        <v>2396</v>
      </c>
      <c r="D278" s="3">
        <v>2326</v>
      </c>
    </row>
    <row r="279" spans="1:4" x14ac:dyDescent="0.35">
      <c r="A279" t="s">
        <v>562</v>
      </c>
      <c r="B279" t="s">
        <v>563</v>
      </c>
      <c r="C279" s="3">
        <v>805</v>
      </c>
      <c r="D279" s="3">
        <v>918</v>
      </c>
    </row>
    <row r="280" spans="1:4" x14ac:dyDescent="0.35">
      <c r="A280" t="s">
        <v>564</v>
      </c>
      <c r="B280" t="s">
        <v>565</v>
      </c>
      <c r="C280" s="3">
        <v>1362</v>
      </c>
      <c r="D280" s="3">
        <v>1508</v>
      </c>
    </row>
    <row r="281" spans="1:4" x14ac:dyDescent="0.35">
      <c r="A281" t="s">
        <v>566</v>
      </c>
      <c r="B281" t="s">
        <v>567</v>
      </c>
      <c r="C281" s="3">
        <v>898</v>
      </c>
      <c r="D281" s="3">
        <v>693</v>
      </c>
    </row>
    <row r="282" spans="1:4" x14ac:dyDescent="0.35">
      <c r="A282" t="s">
        <v>568</v>
      </c>
      <c r="B282" t="s">
        <v>569</v>
      </c>
      <c r="C282" s="3">
        <v>1336</v>
      </c>
      <c r="D282" s="3">
        <v>1176</v>
      </c>
    </row>
    <row r="283" spans="1:4" x14ac:dyDescent="0.35">
      <c r="A283" t="s">
        <v>570</v>
      </c>
      <c r="B283" t="s">
        <v>571</v>
      </c>
      <c r="C283" s="3">
        <v>908</v>
      </c>
      <c r="D283" s="3">
        <v>923</v>
      </c>
    </row>
    <row r="284" spans="1:4" x14ac:dyDescent="0.35">
      <c r="A284" t="s">
        <v>572</v>
      </c>
      <c r="B284" t="s">
        <v>573</v>
      </c>
      <c r="C284" s="3">
        <v>2370</v>
      </c>
      <c r="D284" s="3">
        <v>2572</v>
      </c>
    </row>
    <row r="285" spans="1:4" x14ac:dyDescent="0.35">
      <c r="A285" t="s">
        <v>574</v>
      </c>
      <c r="B285" t="s">
        <v>575</v>
      </c>
      <c r="C285" s="3">
        <v>928</v>
      </c>
      <c r="D285" s="3">
        <v>978</v>
      </c>
    </row>
    <row r="286" spans="1:4" x14ac:dyDescent="0.35">
      <c r="A286" t="s">
        <v>576</v>
      </c>
      <c r="B286" t="s">
        <v>577</v>
      </c>
      <c r="C286" s="3">
        <v>2469</v>
      </c>
      <c r="D286" s="3">
        <v>3050</v>
      </c>
    </row>
    <row r="287" spans="1:4" x14ac:dyDescent="0.35">
      <c r="A287" t="s">
        <v>578</v>
      </c>
      <c r="B287" t="s">
        <v>579</v>
      </c>
      <c r="C287" s="3">
        <v>2967</v>
      </c>
      <c r="D287" s="3">
        <v>2026</v>
      </c>
    </row>
    <row r="288" spans="1:4" x14ac:dyDescent="0.35">
      <c r="A288" t="s">
        <v>580</v>
      </c>
      <c r="B288" t="s">
        <v>581</v>
      </c>
      <c r="C288" s="3">
        <v>706</v>
      </c>
      <c r="D288" s="3">
        <v>762</v>
      </c>
    </row>
    <row r="289" spans="1:4" x14ac:dyDescent="0.35">
      <c r="A289" t="s">
        <v>582</v>
      </c>
      <c r="B289" t="s">
        <v>583</v>
      </c>
      <c r="C289" s="3">
        <v>1490</v>
      </c>
      <c r="D289" s="3">
        <v>2356</v>
      </c>
    </row>
    <row r="290" spans="1:4" x14ac:dyDescent="0.35">
      <c r="A290" t="s">
        <v>584</v>
      </c>
      <c r="B290" t="s">
        <v>585</v>
      </c>
      <c r="C290" s="3">
        <v>2993</v>
      </c>
      <c r="D290" s="3">
        <v>2879</v>
      </c>
    </row>
    <row r="291" spans="1:4" x14ac:dyDescent="0.35">
      <c r="A291" t="s">
        <v>586</v>
      </c>
      <c r="B291" t="s">
        <v>587</v>
      </c>
      <c r="C291" s="3">
        <v>1577</v>
      </c>
      <c r="D291" s="3">
        <v>1532</v>
      </c>
    </row>
    <row r="292" spans="1:4" x14ac:dyDescent="0.35">
      <c r="A292" t="s">
        <v>588</v>
      </c>
      <c r="B292" t="s">
        <v>589</v>
      </c>
      <c r="C292" s="3">
        <v>4619</v>
      </c>
      <c r="D292" s="3">
        <v>4657</v>
      </c>
    </row>
    <row r="293" spans="1:4" x14ac:dyDescent="0.35">
      <c r="A293" t="s">
        <v>590</v>
      </c>
      <c r="B293" t="s">
        <v>591</v>
      </c>
      <c r="C293" s="3">
        <v>2150</v>
      </c>
      <c r="D293" s="3">
        <v>1617</v>
      </c>
    </row>
    <row r="294" spans="1:4" x14ac:dyDescent="0.35">
      <c r="A294" t="s">
        <v>592</v>
      </c>
      <c r="B294" t="s">
        <v>593</v>
      </c>
      <c r="C294" s="3">
        <v>3284</v>
      </c>
      <c r="D294" s="3">
        <v>3242</v>
      </c>
    </row>
    <row r="295" spans="1:4" x14ac:dyDescent="0.35">
      <c r="A295" t="s">
        <v>594</v>
      </c>
      <c r="B295" t="s">
        <v>297</v>
      </c>
      <c r="C295" s="3">
        <v>4408</v>
      </c>
      <c r="D295" s="3">
        <v>3278</v>
      </c>
    </row>
    <row r="296" spans="1:4" x14ac:dyDescent="0.35">
      <c r="A296" t="s">
        <v>595</v>
      </c>
      <c r="B296" t="s">
        <v>596</v>
      </c>
      <c r="C296" s="3">
        <v>1544</v>
      </c>
      <c r="D296" s="3">
        <v>1266</v>
      </c>
    </row>
    <row r="297" spans="1:4" x14ac:dyDescent="0.35">
      <c r="A297" t="s">
        <v>597</v>
      </c>
      <c r="B297" t="s">
        <v>598</v>
      </c>
      <c r="C297" s="3">
        <v>1356</v>
      </c>
      <c r="D297" s="3">
        <v>1246</v>
      </c>
    </row>
    <row r="298" spans="1:4" x14ac:dyDescent="0.35">
      <c r="A298" t="s">
        <v>599</v>
      </c>
      <c r="B298" t="s">
        <v>600</v>
      </c>
      <c r="C298" s="3">
        <v>5456</v>
      </c>
      <c r="D298" s="3">
        <v>4102</v>
      </c>
    </row>
    <row r="299" spans="1:4" x14ac:dyDescent="0.35">
      <c r="A299" t="s">
        <v>601</v>
      </c>
      <c r="B299" t="s">
        <v>602</v>
      </c>
      <c r="C299" s="3">
        <v>622</v>
      </c>
      <c r="D299" s="3">
        <v>566</v>
      </c>
    </row>
    <row r="300" spans="1:4" x14ac:dyDescent="0.35">
      <c r="A300" t="s">
        <v>603</v>
      </c>
      <c r="B300" t="s">
        <v>604</v>
      </c>
      <c r="C300" s="3">
        <v>1835</v>
      </c>
      <c r="D300" s="3">
        <v>2471</v>
      </c>
    </row>
    <row r="301" spans="1:4" x14ac:dyDescent="0.35">
      <c r="A301" t="s">
        <v>605</v>
      </c>
      <c r="B301" t="s">
        <v>606</v>
      </c>
      <c r="C301" s="3">
        <v>1428</v>
      </c>
      <c r="D301" s="3">
        <v>1734</v>
      </c>
    </row>
    <row r="302" spans="1:4" x14ac:dyDescent="0.35">
      <c r="A302" t="s">
        <v>607</v>
      </c>
      <c r="B302" t="s">
        <v>608</v>
      </c>
      <c r="C302" s="3">
        <v>1010</v>
      </c>
      <c r="D302" s="3">
        <v>912</v>
      </c>
    </row>
    <row r="303" spans="1:4" x14ac:dyDescent="0.35">
      <c r="A303" t="s">
        <v>609</v>
      </c>
      <c r="B303" t="s">
        <v>513</v>
      </c>
      <c r="C303" s="3">
        <v>927</v>
      </c>
      <c r="D303" s="3">
        <v>887</v>
      </c>
    </row>
    <row r="304" spans="1:4" x14ac:dyDescent="0.35">
      <c r="A304" t="s">
        <v>610</v>
      </c>
      <c r="B304" t="s">
        <v>611</v>
      </c>
      <c r="C304" s="3">
        <v>1535</v>
      </c>
      <c r="D304" s="3">
        <v>1327</v>
      </c>
    </row>
    <row r="305" spans="1:4" x14ac:dyDescent="0.35">
      <c r="A305" t="s">
        <v>612</v>
      </c>
      <c r="B305" t="s">
        <v>613</v>
      </c>
      <c r="C305" s="3">
        <v>750</v>
      </c>
      <c r="D305" s="3">
        <v>668</v>
      </c>
    </row>
    <row r="306" spans="1:4" x14ac:dyDescent="0.35">
      <c r="A306" t="s">
        <v>614</v>
      </c>
      <c r="B306" t="s">
        <v>615</v>
      </c>
      <c r="C306" s="3">
        <v>2707</v>
      </c>
      <c r="D306" s="3">
        <v>2516</v>
      </c>
    </row>
    <row r="307" spans="1:4" x14ac:dyDescent="0.35">
      <c r="A307" t="s">
        <v>616</v>
      </c>
      <c r="B307" t="s">
        <v>617</v>
      </c>
      <c r="C307" s="3">
        <v>26730</v>
      </c>
      <c r="D307" s="3">
        <v>25207</v>
      </c>
    </row>
    <row r="308" spans="1:4" x14ac:dyDescent="0.35">
      <c r="A308" t="s">
        <v>618</v>
      </c>
      <c r="B308" t="s">
        <v>180</v>
      </c>
      <c r="C308" s="3">
        <v>2502</v>
      </c>
      <c r="D308" s="3">
        <v>1845</v>
      </c>
    </row>
    <row r="309" spans="1:4" x14ac:dyDescent="0.35">
      <c r="A309" t="s">
        <v>619</v>
      </c>
      <c r="B309" t="s">
        <v>620</v>
      </c>
      <c r="C309" s="3">
        <v>1049</v>
      </c>
      <c r="D309" s="3">
        <v>901</v>
      </c>
    </row>
    <row r="310" spans="1:4" x14ac:dyDescent="0.35">
      <c r="A310" t="s">
        <v>621</v>
      </c>
      <c r="B310" t="s">
        <v>622</v>
      </c>
      <c r="C310" s="3">
        <v>806</v>
      </c>
      <c r="D310" s="3">
        <v>794</v>
      </c>
    </row>
    <row r="311" spans="1:4" x14ac:dyDescent="0.35">
      <c r="A311" t="s">
        <v>623</v>
      </c>
      <c r="B311" t="s">
        <v>624</v>
      </c>
      <c r="C311" s="3">
        <v>3101</v>
      </c>
      <c r="D311" s="3">
        <v>2760</v>
      </c>
    </row>
    <row r="312" spans="1:4" x14ac:dyDescent="0.35">
      <c r="A312" t="s">
        <v>625</v>
      </c>
      <c r="B312" t="s">
        <v>626</v>
      </c>
      <c r="C312" s="3">
        <v>1407</v>
      </c>
      <c r="D312" s="3">
        <v>951</v>
      </c>
    </row>
    <row r="313" spans="1:4" x14ac:dyDescent="0.35">
      <c r="A313" t="s">
        <v>627</v>
      </c>
      <c r="B313" t="s">
        <v>628</v>
      </c>
      <c r="C313" s="3">
        <v>2016</v>
      </c>
      <c r="D313" s="3">
        <v>1524</v>
      </c>
    </row>
    <row r="314" spans="1:4" x14ac:dyDescent="0.35">
      <c r="A314" t="s">
        <v>629</v>
      </c>
      <c r="B314" t="s">
        <v>630</v>
      </c>
      <c r="C314" s="3">
        <v>1366</v>
      </c>
      <c r="D314" s="3">
        <v>1111</v>
      </c>
    </row>
    <row r="315" spans="1:4" x14ac:dyDescent="0.35">
      <c r="A315" t="s">
        <v>631</v>
      </c>
      <c r="B315" t="s">
        <v>632</v>
      </c>
      <c r="C315" s="3">
        <v>1168</v>
      </c>
      <c r="D315" s="3">
        <v>1110</v>
      </c>
    </row>
    <row r="316" spans="1:4" x14ac:dyDescent="0.35">
      <c r="A316" t="s">
        <v>633</v>
      </c>
      <c r="B316" t="s">
        <v>634</v>
      </c>
      <c r="C316" s="3">
        <v>1529</v>
      </c>
      <c r="D316" s="3">
        <v>1216</v>
      </c>
    </row>
    <row r="317" spans="1:4" x14ac:dyDescent="0.35">
      <c r="A317" t="s">
        <v>635</v>
      </c>
      <c r="B317" t="s">
        <v>307</v>
      </c>
      <c r="C317" s="3">
        <v>1898</v>
      </c>
      <c r="D317" s="3">
        <v>1838</v>
      </c>
    </row>
    <row r="318" spans="1:4" x14ac:dyDescent="0.35">
      <c r="A318" t="s">
        <v>636</v>
      </c>
      <c r="B318" t="s">
        <v>637</v>
      </c>
      <c r="C318" s="3">
        <v>1455</v>
      </c>
      <c r="D318" s="3">
        <v>1194</v>
      </c>
    </row>
    <row r="319" spans="1:4" x14ac:dyDescent="0.35">
      <c r="A319" t="s">
        <v>638</v>
      </c>
      <c r="B319" t="s">
        <v>639</v>
      </c>
      <c r="C319" s="3">
        <v>4683</v>
      </c>
      <c r="D319" s="3">
        <v>4683</v>
      </c>
    </row>
    <row r="320" spans="1:4" x14ac:dyDescent="0.35">
      <c r="A320" t="s">
        <v>640</v>
      </c>
      <c r="B320" t="s">
        <v>641</v>
      </c>
      <c r="C320" s="3">
        <v>1805</v>
      </c>
      <c r="D320" s="3">
        <v>1626</v>
      </c>
    </row>
    <row r="321" spans="1:4" x14ac:dyDescent="0.35">
      <c r="A321" t="s">
        <v>642</v>
      </c>
      <c r="B321" t="s">
        <v>643</v>
      </c>
      <c r="C321" s="3">
        <v>1891</v>
      </c>
      <c r="D321" s="3">
        <v>1400</v>
      </c>
    </row>
    <row r="322" spans="1:4" x14ac:dyDescent="0.35">
      <c r="A322" t="s">
        <v>644</v>
      </c>
      <c r="B322" t="s">
        <v>645</v>
      </c>
      <c r="C322" s="3">
        <v>7774</v>
      </c>
      <c r="D322" s="3">
        <v>6968</v>
      </c>
    </row>
    <row r="323" spans="1:4" x14ac:dyDescent="0.35">
      <c r="A323" t="s">
        <v>646</v>
      </c>
      <c r="B323" t="s">
        <v>647</v>
      </c>
      <c r="C323" s="3">
        <v>5819</v>
      </c>
      <c r="D323" s="3">
        <v>7101</v>
      </c>
    </row>
    <row r="324" spans="1:4" x14ac:dyDescent="0.35">
      <c r="A324" t="s">
        <v>648</v>
      </c>
      <c r="B324" t="s">
        <v>649</v>
      </c>
      <c r="C324" s="3">
        <v>1075</v>
      </c>
      <c r="D324" s="3">
        <v>847</v>
      </c>
    </row>
    <row r="325" spans="1:4" x14ac:dyDescent="0.35">
      <c r="A325" t="s">
        <v>650</v>
      </c>
      <c r="B325" t="s">
        <v>651</v>
      </c>
      <c r="C325" s="3">
        <v>721</v>
      </c>
      <c r="D325" s="3">
        <v>707</v>
      </c>
    </row>
    <row r="326" spans="1:4" x14ac:dyDescent="0.35">
      <c r="A326" t="s">
        <v>652</v>
      </c>
      <c r="B326" t="s">
        <v>653</v>
      </c>
      <c r="C326" s="3">
        <v>923</v>
      </c>
      <c r="D326" s="3">
        <v>873</v>
      </c>
    </row>
    <row r="327" spans="1:4" x14ac:dyDescent="0.35">
      <c r="A327" t="s">
        <v>654</v>
      </c>
      <c r="B327" t="s">
        <v>655</v>
      </c>
      <c r="C327" s="3">
        <v>456</v>
      </c>
      <c r="D327" s="3">
        <v>365</v>
      </c>
    </row>
    <row r="328" spans="1:4" x14ac:dyDescent="0.35">
      <c r="A328" t="s">
        <v>656</v>
      </c>
      <c r="B328" t="s">
        <v>657</v>
      </c>
      <c r="C328" s="3">
        <v>632</v>
      </c>
      <c r="D328" s="3">
        <v>560</v>
      </c>
    </row>
    <row r="329" spans="1:4" x14ac:dyDescent="0.35">
      <c r="A329" t="s">
        <v>658</v>
      </c>
      <c r="B329" t="s">
        <v>659</v>
      </c>
      <c r="C329" s="3">
        <v>517</v>
      </c>
      <c r="D329" s="3">
        <v>458</v>
      </c>
    </row>
    <row r="330" spans="1:4" x14ac:dyDescent="0.35">
      <c r="A330" t="s">
        <v>660</v>
      </c>
      <c r="B330" t="s">
        <v>661</v>
      </c>
      <c r="C330" s="3">
        <v>2120</v>
      </c>
      <c r="D330" s="3">
        <v>1825</v>
      </c>
    </row>
    <row r="331" spans="1:4" x14ac:dyDescent="0.35">
      <c r="A331" t="s">
        <v>662</v>
      </c>
      <c r="B331" t="s">
        <v>663</v>
      </c>
      <c r="C331" s="3">
        <v>1380</v>
      </c>
      <c r="D331" s="3">
        <v>1042</v>
      </c>
    </row>
    <row r="332" spans="1:4" x14ac:dyDescent="0.35">
      <c r="A332" t="s">
        <v>664</v>
      </c>
      <c r="B332" t="s">
        <v>665</v>
      </c>
      <c r="C332" s="3">
        <v>1223</v>
      </c>
      <c r="D332" s="3">
        <v>954</v>
      </c>
    </row>
    <row r="333" spans="1:4" x14ac:dyDescent="0.35">
      <c r="A333" t="s">
        <v>666</v>
      </c>
      <c r="B333" t="s">
        <v>667</v>
      </c>
      <c r="C333" s="3">
        <v>520</v>
      </c>
      <c r="D333" s="3">
        <v>480</v>
      </c>
    </row>
    <row r="334" spans="1:4" x14ac:dyDescent="0.35">
      <c r="A334" t="s">
        <v>668</v>
      </c>
      <c r="B334" t="s">
        <v>669</v>
      </c>
      <c r="C334" s="3">
        <v>1437</v>
      </c>
      <c r="D334" s="3">
        <v>1201</v>
      </c>
    </row>
    <row r="335" spans="1:4" x14ac:dyDescent="0.35">
      <c r="A335" t="s">
        <v>670</v>
      </c>
      <c r="B335" t="s">
        <v>671</v>
      </c>
      <c r="C335" s="3">
        <v>3634</v>
      </c>
      <c r="D335" s="3">
        <v>3485</v>
      </c>
    </row>
    <row r="336" spans="1:4" x14ac:dyDescent="0.35">
      <c r="A336" t="s">
        <v>672</v>
      </c>
      <c r="B336" t="s">
        <v>673</v>
      </c>
      <c r="C336" s="3">
        <v>3322</v>
      </c>
      <c r="D336" s="3">
        <v>3047</v>
      </c>
    </row>
    <row r="337" spans="1:4" x14ac:dyDescent="0.35">
      <c r="A337" t="s">
        <v>674</v>
      </c>
      <c r="B337" t="s">
        <v>675</v>
      </c>
      <c r="C337" s="3">
        <v>658</v>
      </c>
      <c r="D337" s="3">
        <v>543</v>
      </c>
    </row>
    <row r="338" spans="1:4" x14ac:dyDescent="0.35">
      <c r="A338" t="s">
        <v>676</v>
      </c>
      <c r="B338" t="s">
        <v>677</v>
      </c>
      <c r="C338" s="3">
        <v>1968</v>
      </c>
      <c r="D338" s="3">
        <v>1572</v>
      </c>
    </row>
    <row r="339" spans="1:4" x14ac:dyDescent="0.35">
      <c r="A339" t="s">
        <v>678</v>
      </c>
      <c r="B339" t="s">
        <v>679</v>
      </c>
      <c r="C339" s="3">
        <v>1136</v>
      </c>
      <c r="D339" s="3">
        <v>1142</v>
      </c>
    </row>
    <row r="340" spans="1:4" x14ac:dyDescent="0.35">
      <c r="A340" t="s">
        <v>680</v>
      </c>
      <c r="B340" t="s">
        <v>681</v>
      </c>
      <c r="C340" s="3">
        <v>732</v>
      </c>
      <c r="D340" s="3">
        <v>591</v>
      </c>
    </row>
    <row r="341" spans="1:4" x14ac:dyDescent="0.35">
      <c r="A341" t="s">
        <v>682</v>
      </c>
      <c r="B341" t="s">
        <v>683</v>
      </c>
      <c r="C341" s="3">
        <v>1569</v>
      </c>
      <c r="D341" s="3">
        <v>1511</v>
      </c>
    </row>
    <row r="342" spans="1:4" x14ac:dyDescent="0.35">
      <c r="A342" t="s">
        <v>684</v>
      </c>
      <c r="B342" t="s">
        <v>685</v>
      </c>
      <c r="C342" s="3">
        <v>748</v>
      </c>
      <c r="D342" s="3">
        <v>534</v>
      </c>
    </row>
    <row r="343" spans="1:4" x14ac:dyDescent="0.35">
      <c r="A343" t="s">
        <v>686</v>
      </c>
      <c r="B343" t="s">
        <v>687</v>
      </c>
      <c r="C343" s="3">
        <v>3148</v>
      </c>
      <c r="D343" s="3">
        <v>2426</v>
      </c>
    </row>
    <row r="344" spans="1:4" x14ac:dyDescent="0.35">
      <c r="A344" t="s">
        <v>688</v>
      </c>
      <c r="B344" t="s">
        <v>689</v>
      </c>
      <c r="C344" s="3">
        <v>1935</v>
      </c>
      <c r="D344" s="3">
        <v>2116</v>
      </c>
    </row>
    <row r="345" spans="1:4" x14ac:dyDescent="0.35">
      <c r="A345" t="s">
        <v>690</v>
      </c>
      <c r="B345" t="s">
        <v>112</v>
      </c>
      <c r="C345" s="3">
        <v>822</v>
      </c>
      <c r="D345" s="3">
        <v>713</v>
      </c>
    </row>
    <row r="346" spans="1:4" x14ac:dyDescent="0.35">
      <c r="A346" t="s">
        <v>691</v>
      </c>
      <c r="B346" t="s">
        <v>692</v>
      </c>
      <c r="C346" s="3">
        <v>1739</v>
      </c>
      <c r="D346" s="3">
        <v>2054</v>
      </c>
    </row>
    <row r="347" spans="1:4" x14ac:dyDescent="0.35">
      <c r="A347" t="s">
        <v>693</v>
      </c>
      <c r="B347" t="s">
        <v>694</v>
      </c>
      <c r="C347" s="3">
        <v>3900</v>
      </c>
      <c r="D347" s="3">
        <v>3742</v>
      </c>
    </row>
    <row r="348" spans="1:4" x14ac:dyDescent="0.35">
      <c r="A348" t="s">
        <v>695</v>
      </c>
      <c r="B348" t="s">
        <v>696</v>
      </c>
      <c r="C348" s="3">
        <v>1228</v>
      </c>
      <c r="D348" s="3">
        <v>1191</v>
      </c>
    </row>
    <row r="349" spans="1:4" x14ac:dyDescent="0.35">
      <c r="A349" t="s">
        <v>697</v>
      </c>
      <c r="B349" t="s">
        <v>698</v>
      </c>
      <c r="C349" s="3">
        <v>1673</v>
      </c>
      <c r="D349" s="3">
        <v>1539</v>
      </c>
    </row>
    <row r="350" spans="1:4" x14ac:dyDescent="0.35">
      <c r="A350" t="s">
        <v>699</v>
      </c>
      <c r="B350" t="s">
        <v>700</v>
      </c>
      <c r="C350" s="3">
        <v>1798</v>
      </c>
      <c r="D350" s="3">
        <v>1497</v>
      </c>
    </row>
    <row r="351" spans="1:4" x14ac:dyDescent="0.35">
      <c r="A351" t="s">
        <v>701</v>
      </c>
      <c r="B351" t="s">
        <v>702</v>
      </c>
      <c r="C351" s="3">
        <v>2524</v>
      </c>
      <c r="D351" s="3">
        <v>1942</v>
      </c>
    </row>
    <row r="352" spans="1:4" x14ac:dyDescent="0.35">
      <c r="A352" t="s">
        <v>703</v>
      </c>
      <c r="B352" t="s">
        <v>704</v>
      </c>
      <c r="C352" s="3">
        <v>1495</v>
      </c>
      <c r="D352" s="3">
        <v>1362</v>
      </c>
    </row>
    <row r="353" spans="1:4" x14ac:dyDescent="0.35">
      <c r="A353" t="s">
        <v>705</v>
      </c>
      <c r="B353" t="s">
        <v>706</v>
      </c>
      <c r="C353" s="3">
        <v>1187</v>
      </c>
      <c r="D353" s="3">
        <v>1396</v>
      </c>
    </row>
    <row r="354" spans="1:4" x14ac:dyDescent="0.35">
      <c r="A354" t="s">
        <v>707</v>
      </c>
      <c r="B354" t="s">
        <v>708</v>
      </c>
      <c r="C354" s="3">
        <v>2589</v>
      </c>
      <c r="D354" s="3">
        <v>2774</v>
      </c>
    </row>
    <row r="355" spans="1:4" x14ac:dyDescent="0.35">
      <c r="A355" t="s">
        <v>709</v>
      </c>
      <c r="B355" t="s">
        <v>710</v>
      </c>
      <c r="C355" s="3">
        <v>3028</v>
      </c>
      <c r="D355" s="3">
        <v>2803</v>
      </c>
    </row>
    <row r="356" spans="1:4" x14ac:dyDescent="0.35">
      <c r="A356" t="s">
        <v>711</v>
      </c>
      <c r="B356" t="s">
        <v>712</v>
      </c>
      <c r="C356" s="3">
        <v>749</v>
      </c>
      <c r="D356" s="3">
        <v>781</v>
      </c>
    </row>
    <row r="357" spans="1:4" x14ac:dyDescent="0.35">
      <c r="A357" t="s">
        <v>713</v>
      </c>
      <c r="B357" t="s">
        <v>714</v>
      </c>
      <c r="C357" s="3">
        <v>12335</v>
      </c>
      <c r="D357" s="3">
        <v>11203</v>
      </c>
    </row>
    <row r="358" spans="1:4" x14ac:dyDescent="0.35">
      <c r="A358" t="s">
        <v>715</v>
      </c>
      <c r="B358" t="s">
        <v>716</v>
      </c>
      <c r="C358" s="3">
        <v>7996</v>
      </c>
      <c r="D358" s="3">
        <v>6012</v>
      </c>
    </row>
    <row r="359" spans="1:4" x14ac:dyDescent="0.35">
      <c r="A359" t="s">
        <v>717</v>
      </c>
      <c r="B359" t="s">
        <v>718</v>
      </c>
      <c r="C359" s="3">
        <v>2390</v>
      </c>
      <c r="D359" s="3">
        <v>2046</v>
      </c>
    </row>
    <row r="360" spans="1:4" x14ac:dyDescent="0.35">
      <c r="A360" t="s">
        <v>719</v>
      </c>
      <c r="B360" t="s">
        <v>720</v>
      </c>
      <c r="C360" s="3">
        <v>2006</v>
      </c>
      <c r="D360" s="3">
        <v>1492</v>
      </c>
    </row>
    <row r="361" spans="1:4" x14ac:dyDescent="0.35">
      <c r="A361" t="s">
        <v>721</v>
      </c>
      <c r="B361" t="s">
        <v>722</v>
      </c>
      <c r="C361" s="3">
        <v>1073</v>
      </c>
      <c r="D361" s="3">
        <v>871</v>
      </c>
    </row>
    <row r="362" spans="1:4" x14ac:dyDescent="0.35">
      <c r="A362" t="s">
        <v>723</v>
      </c>
      <c r="B362" t="s">
        <v>724</v>
      </c>
      <c r="C362" s="3">
        <v>1124</v>
      </c>
      <c r="D362" s="3">
        <v>1090</v>
      </c>
    </row>
    <row r="363" spans="1:4" x14ac:dyDescent="0.35">
      <c r="A363" t="s">
        <v>725</v>
      </c>
      <c r="B363" t="s">
        <v>726</v>
      </c>
      <c r="C363" s="3">
        <v>878</v>
      </c>
      <c r="D363" s="3">
        <v>803</v>
      </c>
    </row>
    <row r="364" spans="1:4" x14ac:dyDescent="0.35">
      <c r="A364" t="s">
        <v>727</v>
      </c>
      <c r="B364" t="s">
        <v>728</v>
      </c>
      <c r="C364" s="3">
        <v>1129</v>
      </c>
      <c r="D364" s="3">
        <v>1178</v>
      </c>
    </row>
    <row r="365" spans="1:4" x14ac:dyDescent="0.35">
      <c r="A365" t="s">
        <v>729</v>
      </c>
      <c r="B365" t="s">
        <v>730</v>
      </c>
      <c r="C365" s="3">
        <v>1507</v>
      </c>
      <c r="D365" s="3">
        <v>1037</v>
      </c>
    </row>
    <row r="366" spans="1:4" x14ac:dyDescent="0.35">
      <c r="A366" t="s">
        <v>731</v>
      </c>
      <c r="B366" t="s">
        <v>732</v>
      </c>
      <c r="C366" s="3">
        <v>1908</v>
      </c>
      <c r="D366" s="3">
        <v>1640</v>
      </c>
    </row>
    <row r="367" spans="1:4" x14ac:dyDescent="0.35">
      <c r="A367" t="s">
        <v>733</v>
      </c>
      <c r="B367" t="s">
        <v>734</v>
      </c>
      <c r="C367" s="3">
        <v>673</v>
      </c>
      <c r="D367" s="3">
        <v>624</v>
      </c>
    </row>
    <row r="368" spans="1:4" x14ac:dyDescent="0.35">
      <c r="A368" t="s">
        <v>735</v>
      </c>
      <c r="B368" t="s">
        <v>736</v>
      </c>
      <c r="C368" s="3">
        <v>2101</v>
      </c>
      <c r="D368" s="3">
        <v>2038</v>
      </c>
    </row>
    <row r="369" spans="1:4" x14ac:dyDescent="0.35">
      <c r="A369" t="s">
        <v>737</v>
      </c>
      <c r="B369" t="s">
        <v>738</v>
      </c>
      <c r="C369" s="3">
        <v>3399</v>
      </c>
      <c r="D369" s="3">
        <v>3183</v>
      </c>
    </row>
    <row r="370" spans="1:4" x14ac:dyDescent="0.35">
      <c r="A370" t="s">
        <v>739</v>
      </c>
      <c r="B370" t="s">
        <v>740</v>
      </c>
      <c r="C370" s="3">
        <v>1784</v>
      </c>
      <c r="D370" s="3">
        <v>1707</v>
      </c>
    </row>
    <row r="371" spans="1:4" x14ac:dyDescent="0.35">
      <c r="A371" t="s">
        <v>741</v>
      </c>
      <c r="B371" t="s">
        <v>742</v>
      </c>
      <c r="C371" s="3">
        <v>1122</v>
      </c>
      <c r="D371" s="3">
        <v>1015</v>
      </c>
    </row>
    <row r="372" spans="1:4" x14ac:dyDescent="0.35">
      <c r="A372" t="s">
        <v>743</v>
      </c>
      <c r="B372" t="s">
        <v>744</v>
      </c>
      <c r="C372" s="3">
        <v>578</v>
      </c>
      <c r="D372" s="3">
        <v>551</v>
      </c>
    </row>
    <row r="373" spans="1:4" x14ac:dyDescent="0.35">
      <c r="A373" t="s">
        <v>745</v>
      </c>
      <c r="B373" t="s">
        <v>746</v>
      </c>
      <c r="C373" s="3">
        <v>1031</v>
      </c>
      <c r="D373" s="3">
        <v>1092</v>
      </c>
    </row>
    <row r="374" spans="1:4" x14ac:dyDescent="0.35">
      <c r="A374" t="s">
        <v>747</v>
      </c>
      <c r="B374" t="s">
        <v>748</v>
      </c>
      <c r="C374" s="3">
        <v>418</v>
      </c>
      <c r="D374" s="3">
        <v>382</v>
      </c>
    </row>
    <row r="375" spans="1:4" x14ac:dyDescent="0.35">
      <c r="A375" t="s">
        <v>749</v>
      </c>
      <c r="B375" t="s">
        <v>750</v>
      </c>
      <c r="C375" s="3">
        <v>486</v>
      </c>
      <c r="D375" s="3">
        <v>387</v>
      </c>
    </row>
    <row r="376" spans="1:4" x14ac:dyDescent="0.35">
      <c r="A376" t="s">
        <v>751</v>
      </c>
      <c r="B376" t="s">
        <v>752</v>
      </c>
      <c r="C376" s="3">
        <v>1115</v>
      </c>
      <c r="D376" s="3">
        <v>900</v>
      </c>
    </row>
    <row r="377" spans="1:4" x14ac:dyDescent="0.35">
      <c r="A377" t="s">
        <v>753</v>
      </c>
      <c r="B377" t="s">
        <v>754</v>
      </c>
      <c r="C377" s="3">
        <v>917</v>
      </c>
      <c r="D377" s="3">
        <v>703</v>
      </c>
    </row>
    <row r="378" spans="1:4" x14ac:dyDescent="0.35">
      <c r="A378" t="s">
        <v>755</v>
      </c>
      <c r="B378" t="s">
        <v>756</v>
      </c>
      <c r="C378" s="3">
        <v>763</v>
      </c>
      <c r="D378" s="3">
        <v>668</v>
      </c>
    </row>
    <row r="379" spans="1:4" x14ac:dyDescent="0.35">
      <c r="A379" t="s">
        <v>757</v>
      </c>
      <c r="B379" t="s">
        <v>758</v>
      </c>
      <c r="C379" s="3">
        <v>1416</v>
      </c>
      <c r="D379" s="3">
        <v>665</v>
      </c>
    </row>
    <row r="380" spans="1:4" x14ac:dyDescent="0.35">
      <c r="A380" t="s">
        <v>759</v>
      </c>
      <c r="B380" t="s">
        <v>760</v>
      </c>
      <c r="C380" s="3">
        <v>817</v>
      </c>
      <c r="D380" s="3">
        <v>919</v>
      </c>
    </row>
    <row r="381" spans="1:4" x14ac:dyDescent="0.35">
      <c r="A381" t="s">
        <v>761</v>
      </c>
      <c r="B381" t="s">
        <v>762</v>
      </c>
      <c r="C381" s="3">
        <v>2175</v>
      </c>
      <c r="D381" s="3">
        <v>1847</v>
      </c>
    </row>
    <row r="382" spans="1:4" x14ac:dyDescent="0.35">
      <c r="A382" t="s">
        <v>763</v>
      </c>
      <c r="B382" t="s">
        <v>764</v>
      </c>
      <c r="C382" s="3">
        <v>1444</v>
      </c>
      <c r="D382" s="3">
        <v>1265</v>
      </c>
    </row>
    <row r="383" spans="1:4" x14ac:dyDescent="0.35">
      <c r="A383" t="s">
        <v>765</v>
      </c>
      <c r="B383" t="s">
        <v>766</v>
      </c>
      <c r="C383" s="3">
        <v>4806</v>
      </c>
      <c r="D383" s="3">
        <v>4516</v>
      </c>
    </row>
  </sheetData>
  <mergeCells count="148">
    <mergeCell ref="A1:A3"/>
    <mergeCell ref="B1:B3"/>
    <mergeCell ref="C1:C3"/>
    <mergeCell ref="D1:D3"/>
    <mergeCell ref="J12:K12"/>
    <mergeCell ref="J9:K9"/>
    <mergeCell ref="J10:K10"/>
    <mergeCell ref="J11:K11"/>
    <mergeCell ref="G4:I4"/>
    <mergeCell ref="J4:K4"/>
    <mergeCell ref="G3:K3"/>
    <mergeCell ref="G5:I5"/>
    <mergeCell ref="G6:I6"/>
    <mergeCell ref="G7:I7"/>
    <mergeCell ref="G8:I8"/>
    <mergeCell ref="G9:I9"/>
    <mergeCell ref="G16:I16"/>
    <mergeCell ref="G17:I17"/>
    <mergeCell ref="G10:I10"/>
    <mergeCell ref="G11:I11"/>
    <mergeCell ref="G12:I12"/>
    <mergeCell ref="G13:I13"/>
    <mergeCell ref="G14:I14"/>
    <mergeCell ref="G15:I15"/>
    <mergeCell ref="J13:K13"/>
    <mergeCell ref="J14:K14"/>
    <mergeCell ref="J15:K15"/>
    <mergeCell ref="J16:K16"/>
    <mergeCell ref="J17:K17"/>
    <mergeCell ref="Q17:R17"/>
    <mergeCell ref="Q10:R10"/>
    <mergeCell ref="Q11:R11"/>
    <mergeCell ref="Q12:R12"/>
    <mergeCell ref="Q13:R13"/>
    <mergeCell ref="Q14:R14"/>
    <mergeCell ref="Q15:R15"/>
    <mergeCell ref="J5:K5"/>
    <mergeCell ref="J6:K6"/>
    <mergeCell ref="J7:K7"/>
    <mergeCell ref="J8:K8"/>
    <mergeCell ref="Q16:R16"/>
    <mergeCell ref="Q9:R9"/>
    <mergeCell ref="N16:P16"/>
    <mergeCell ref="G20:K20"/>
    <mergeCell ref="G21:I21"/>
    <mergeCell ref="G22:I22"/>
    <mergeCell ref="G23:I23"/>
    <mergeCell ref="G24:I24"/>
    <mergeCell ref="N17:P17"/>
    <mergeCell ref="N3:R3"/>
    <mergeCell ref="N5:P5"/>
    <mergeCell ref="N6:P6"/>
    <mergeCell ref="N7:P7"/>
    <mergeCell ref="N8:P8"/>
    <mergeCell ref="N9:P9"/>
    <mergeCell ref="N10:P10"/>
    <mergeCell ref="N11:P11"/>
    <mergeCell ref="N4:P4"/>
    <mergeCell ref="N12:P12"/>
    <mergeCell ref="N13:P13"/>
    <mergeCell ref="N14:P14"/>
    <mergeCell ref="N15:P15"/>
    <mergeCell ref="Q4:R4"/>
    <mergeCell ref="Q5:R5"/>
    <mergeCell ref="Q6:R6"/>
    <mergeCell ref="Q7:R7"/>
    <mergeCell ref="Q8:R8"/>
    <mergeCell ref="G32:I32"/>
    <mergeCell ref="J32:K32"/>
    <mergeCell ref="G33:K33"/>
    <mergeCell ref="G34:I34"/>
    <mergeCell ref="G35:I35"/>
    <mergeCell ref="G31:I31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1:K31"/>
    <mergeCell ref="J30:K30"/>
    <mergeCell ref="G30:I30"/>
    <mergeCell ref="G25:I25"/>
    <mergeCell ref="G26:I26"/>
    <mergeCell ref="G27:I27"/>
    <mergeCell ref="G28:I28"/>
    <mergeCell ref="G29:I29"/>
    <mergeCell ref="J34:K34"/>
    <mergeCell ref="J35:K35"/>
    <mergeCell ref="J36:K36"/>
    <mergeCell ref="J37:K37"/>
    <mergeCell ref="J38:K38"/>
    <mergeCell ref="J39:K39"/>
    <mergeCell ref="J40:K40"/>
    <mergeCell ref="J41:K41"/>
    <mergeCell ref="G36:I36"/>
    <mergeCell ref="G37:I37"/>
    <mergeCell ref="G38:I38"/>
    <mergeCell ref="G39:I39"/>
    <mergeCell ref="G40:I40"/>
    <mergeCell ref="N23:P23"/>
    <mergeCell ref="Q23:R23"/>
    <mergeCell ref="N24:P24"/>
    <mergeCell ref="Q24:R24"/>
    <mergeCell ref="N25:P25"/>
    <mergeCell ref="Q25:R25"/>
    <mergeCell ref="N20:R20"/>
    <mergeCell ref="N21:P21"/>
    <mergeCell ref="Q21:R21"/>
    <mergeCell ref="N22:P22"/>
    <mergeCell ref="Q22:R22"/>
    <mergeCell ref="N29:P29"/>
    <mergeCell ref="Q29:R29"/>
    <mergeCell ref="N31:P31"/>
    <mergeCell ref="Q31:R31"/>
    <mergeCell ref="N30:P30"/>
    <mergeCell ref="Q30:R30"/>
    <mergeCell ref="N26:P26"/>
    <mergeCell ref="Q26:R26"/>
    <mergeCell ref="N27:P27"/>
    <mergeCell ref="Q27:R27"/>
    <mergeCell ref="N28:P28"/>
    <mergeCell ref="Q28:R28"/>
    <mergeCell ref="N35:P35"/>
    <mergeCell ref="Q35:R35"/>
    <mergeCell ref="N36:P36"/>
    <mergeCell ref="Q36:R36"/>
    <mergeCell ref="N37:P37"/>
    <mergeCell ref="Q37:R37"/>
    <mergeCell ref="N32:P32"/>
    <mergeCell ref="Q32:R32"/>
    <mergeCell ref="N33:R33"/>
    <mergeCell ref="N34:P34"/>
    <mergeCell ref="Q34:R34"/>
    <mergeCell ref="G44:K44"/>
    <mergeCell ref="N44:R44"/>
    <mergeCell ref="N41:P41"/>
    <mergeCell ref="Q41:R41"/>
    <mergeCell ref="N38:P38"/>
    <mergeCell ref="Q38:R38"/>
    <mergeCell ref="N39:P39"/>
    <mergeCell ref="Q39:R39"/>
    <mergeCell ref="N40:P40"/>
    <mergeCell ref="Q40:R40"/>
    <mergeCell ref="G41:I4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F15" sqref="F15"/>
    </sheetView>
  </sheetViews>
  <sheetFormatPr defaultRowHeight="14.5" x14ac:dyDescent="0.35"/>
  <cols>
    <col min="1" max="1" width="27.36328125" customWidth="1"/>
    <col min="2" max="3" width="31" customWidth="1"/>
  </cols>
  <sheetData>
    <row r="1" spans="1:3" x14ac:dyDescent="0.35">
      <c r="A1" s="45" t="s">
        <v>796</v>
      </c>
      <c r="B1" t="s">
        <v>799</v>
      </c>
      <c r="C1" t="s">
        <v>800</v>
      </c>
    </row>
    <row r="2" spans="1:3" x14ac:dyDescent="0.35">
      <c r="A2" s="46" t="s">
        <v>663</v>
      </c>
      <c r="B2" s="47">
        <v>1042</v>
      </c>
      <c r="C2" s="47">
        <v>1380</v>
      </c>
    </row>
    <row r="3" spans="1:3" x14ac:dyDescent="0.35">
      <c r="A3" s="46" t="s">
        <v>384</v>
      </c>
      <c r="B3" s="47">
        <v>957</v>
      </c>
      <c r="C3" s="47">
        <v>1241</v>
      </c>
    </row>
    <row r="4" spans="1:3" x14ac:dyDescent="0.35">
      <c r="A4" s="46" t="s">
        <v>752</v>
      </c>
      <c r="B4" s="47">
        <v>900</v>
      </c>
      <c r="C4" s="47">
        <v>1115</v>
      </c>
    </row>
    <row r="5" spans="1:3" x14ac:dyDescent="0.35">
      <c r="A5" s="46" t="s">
        <v>28</v>
      </c>
      <c r="B5" s="47">
        <v>2069</v>
      </c>
      <c r="C5" s="47">
        <v>2655</v>
      </c>
    </row>
    <row r="6" spans="1:3" x14ac:dyDescent="0.35">
      <c r="A6" s="46" t="s">
        <v>248</v>
      </c>
      <c r="B6" s="47">
        <v>3579</v>
      </c>
      <c r="C6" s="47">
        <v>4209</v>
      </c>
    </row>
    <row r="7" spans="1:3" x14ac:dyDescent="0.35">
      <c r="A7" s="46" t="s">
        <v>266</v>
      </c>
      <c r="B7" s="47">
        <v>1624</v>
      </c>
      <c r="C7" s="47">
        <v>1570</v>
      </c>
    </row>
    <row r="8" spans="1:3" x14ac:dyDescent="0.35">
      <c r="A8" s="46" t="s">
        <v>88</v>
      </c>
      <c r="B8" s="47">
        <v>495</v>
      </c>
      <c r="C8" s="47">
        <v>566</v>
      </c>
    </row>
    <row r="9" spans="1:3" x14ac:dyDescent="0.35">
      <c r="A9" s="46" t="s">
        <v>519</v>
      </c>
      <c r="B9" s="47">
        <v>1363</v>
      </c>
      <c r="C9" s="47">
        <v>1150</v>
      </c>
    </row>
    <row r="10" spans="1:3" x14ac:dyDescent="0.35">
      <c r="A10" s="46" t="s">
        <v>363</v>
      </c>
      <c r="B10" s="47">
        <v>1437</v>
      </c>
      <c r="C10" s="47">
        <v>1640</v>
      </c>
    </row>
    <row r="11" spans="1:3" x14ac:dyDescent="0.35">
      <c r="A11" s="46" t="s">
        <v>194</v>
      </c>
      <c r="B11" s="47">
        <v>3155</v>
      </c>
      <c r="C11" s="47">
        <v>3520</v>
      </c>
    </row>
    <row r="12" spans="1:3" x14ac:dyDescent="0.35">
      <c r="A12" s="46" t="s">
        <v>262</v>
      </c>
      <c r="B12" s="47">
        <v>856</v>
      </c>
      <c r="C12" s="47">
        <v>1642</v>
      </c>
    </row>
    <row r="13" spans="1:3" x14ac:dyDescent="0.35">
      <c r="A13" s="46" t="s">
        <v>313</v>
      </c>
      <c r="B13" s="47">
        <v>258</v>
      </c>
      <c r="C13" s="47">
        <v>290</v>
      </c>
    </row>
    <row r="14" spans="1:3" x14ac:dyDescent="0.35">
      <c r="A14" s="46" t="s">
        <v>276</v>
      </c>
      <c r="B14" s="47">
        <v>966</v>
      </c>
      <c r="C14" s="47">
        <v>1209</v>
      </c>
    </row>
    <row r="15" spans="1:3" x14ac:dyDescent="0.35">
      <c r="A15" s="46" t="s">
        <v>150</v>
      </c>
      <c r="B15" s="47">
        <v>1515</v>
      </c>
      <c r="C15" s="47">
        <v>1604</v>
      </c>
    </row>
    <row r="16" spans="1:3" x14ac:dyDescent="0.35">
      <c r="A16" s="46" t="s">
        <v>561</v>
      </c>
      <c r="B16" s="47">
        <v>2326</v>
      </c>
      <c r="C16" s="47">
        <v>2396</v>
      </c>
    </row>
    <row r="17" spans="1:3" x14ac:dyDescent="0.35">
      <c r="A17" s="46" t="s">
        <v>726</v>
      </c>
      <c r="B17" s="47">
        <v>803</v>
      </c>
      <c r="C17" s="47">
        <v>878</v>
      </c>
    </row>
    <row r="18" spans="1:3" x14ac:dyDescent="0.35">
      <c r="A18" s="46" t="s">
        <v>649</v>
      </c>
      <c r="B18" s="47">
        <v>847</v>
      </c>
      <c r="C18" s="47">
        <v>1075</v>
      </c>
    </row>
    <row r="19" spans="1:3" x14ac:dyDescent="0.35">
      <c r="A19" s="46" t="s">
        <v>180</v>
      </c>
      <c r="B19" s="47">
        <v>4072</v>
      </c>
      <c r="C19" s="47">
        <v>5085</v>
      </c>
    </row>
    <row r="20" spans="1:3" x14ac:dyDescent="0.35">
      <c r="A20" s="46" t="s">
        <v>24</v>
      </c>
      <c r="B20" s="47">
        <v>809</v>
      </c>
      <c r="C20" s="47">
        <v>500</v>
      </c>
    </row>
    <row r="21" spans="1:3" x14ac:dyDescent="0.35">
      <c r="A21" s="46" t="s">
        <v>315</v>
      </c>
      <c r="B21" s="47">
        <v>549</v>
      </c>
      <c r="C21" s="47">
        <v>605</v>
      </c>
    </row>
    <row r="22" spans="1:3" x14ac:dyDescent="0.35">
      <c r="A22" s="46" t="s">
        <v>408</v>
      </c>
      <c r="B22" s="47">
        <v>774</v>
      </c>
      <c r="C22" s="47">
        <v>2218</v>
      </c>
    </row>
    <row r="23" spans="1:3" x14ac:dyDescent="0.35">
      <c r="A23" s="46" t="s">
        <v>641</v>
      </c>
      <c r="B23" s="47">
        <v>1626</v>
      </c>
      <c r="C23" s="47">
        <v>1805</v>
      </c>
    </row>
    <row r="24" spans="1:3" x14ac:dyDescent="0.35">
      <c r="A24" s="46" t="s">
        <v>696</v>
      </c>
      <c r="B24" s="47">
        <v>1191</v>
      </c>
      <c r="C24" s="47">
        <v>1228</v>
      </c>
    </row>
    <row r="25" spans="1:3" x14ac:dyDescent="0.35">
      <c r="A25" s="46" t="s">
        <v>651</v>
      </c>
      <c r="B25" s="47">
        <v>707</v>
      </c>
      <c r="C25" s="47">
        <v>721</v>
      </c>
    </row>
    <row r="26" spans="1:3" x14ac:dyDescent="0.35">
      <c r="A26" s="46" t="s">
        <v>278</v>
      </c>
      <c r="B26" s="47">
        <v>1172</v>
      </c>
      <c r="C26" s="47">
        <v>1330</v>
      </c>
    </row>
    <row r="27" spans="1:3" x14ac:dyDescent="0.35">
      <c r="A27" s="46" t="s">
        <v>497</v>
      </c>
      <c r="B27" s="47">
        <v>734</v>
      </c>
      <c r="C27" s="47">
        <v>1011</v>
      </c>
    </row>
    <row r="28" spans="1:3" x14ac:dyDescent="0.35">
      <c r="A28" s="46" t="s">
        <v>720</v>
      </c>
      <c r="B28" s="47">
        <v>1492</v>
      </c>
      <c r="C28" s="47">
        <v>2006</v>
      </c>
    </row>
    <row r="29" spans="1:3" x14ac:dyDescent="0.35">
      <c r="A29" s="46" t="s">
        <v>529</v>
      </c>
      <c r="B29" s="47">
        <v>1558</v>
      </c>
      <c r="C29" s="47">
        <v>1295</v>
      </c>
    </row>
    <row r="30" spans="1:3" x14ac:dyDescent="0.35">
      <c r="A30" s="46" t="s">
        <v>172</v>
      </c>
      <c r="B30" s="47">
        <v>3042</v>
      </c>
      <c r="C30" s="47">
        <v>3494</v>
      </c>
    </row>
    <row r="31" spans="1:3" x14ac:dyDescent="0.35">
      <c r="A31" s="46" t="s">
        <v>66</v>
      </c>
      <c r="B31" s="47">
        <v>2158</v>
      </c>
      <c r="C31" s="47">
        <v>1822</v>
      </c>
    </row>
    <row r="32" spans="1:3" x14ac:dyDescent="0.35">
      <c r="A32" s="46" t="s">
        <v>196</v>
      </c>
      <c r="B32" s="47">
        <v>5527</v>
      </c>
      <c r="C32" s="47">
        <v>4297</v>
      </c>
    </row>
    <row r="33" spans="1:3" x14ac:dyDescent="0.35">
      <c r="A33" s="46" t="s">
        <v>499</v>
      </c>
      <c r="B33" s="47">
        <v>967</v>
      </c>
      <c r="C33" s="47">
        <v>1016</v>
      </c>
    </row>
    <row r="34" spans="1:3" x14ac:dyDescent="0.35">
      <c r="A34" s="46" t="s">
        <v>210</v>
      </c>
      <c r="B34" s="47">
        <v>1447</v>
      </c>
      <c r="C34" s="47">
        <v>1769</v>
      </c>
    </row>
    <row r="35" spans="1:3" x14ac:dyDescent="0.35">
      <c r="A35" s="46" t="s">
        <v>722</v>
      </c>
      <c r="B35" s="47">
        <v>871</v>
      </c>
      <c r="C35" s="47">
        <v>1073</v>
      </c>
    </row>
    <row r="36" spans="1:3" x14ac:dyDescent="0.35">
      <c r="A36" s="46" t="s">
        <v>182</v>
      </c>
      <c r="B36" s="47">
        <v>1533</v>
      </c>
      <c r="C36" s="47">
        <v>1302</v>
      </c>
    </row>
    <row r="37" spans="1:3" x14ac:dyDescent="0.35">
      <c r="A37" s="46" t="s">
        <v>349</v>
      </c>
      <c r="B37" s="47">
        <v>1570</v>
      </c>
      <c r="C37" s="47">
        <v>1795</v>
      </c>
    </row>
    <row r="38" spans="1:3" x14ac:dyDescent="0.35">
      <c r="A38" s="46" t="s">
        <v>531</v>
      </c>
      <c r="B38" s="47">
        <v>1192</v>
      </c>
      <c r="C38" s="47">
        <v>1690</v>
      </c>
    </row>
    <row r="39" spans="1:3" x14ac:dyDescent="0.35">
      <c r="A39" s="46" t="s">
        <v>728</v>
      </c>
      <c r="B39" s="47">
        <v>1178</v>
      </c>
      <c r="C39" s="47">
        <v>1129</v>
      </c>
    </row>
    <row r="40" spans="1:3" x14ac:dyDescent="0.35">
      <c r="A40" s="46" t="s">
        <v>591</v>
      </c>
      <c r="B40" s="47">
        <v>1617</v>
      </c>
      <c r="C40" s="47">
        <v>2150</v>
      </c>
    </row>
    <row r="41" spans="1:3" x14ac:dyDescent="0.35">
      <c r="A41" s="46" t="s">
        <v>730</v>
      </c>
      <c r="B41" s="47">
        <v>1037</v>
      </c>
      <c r="C41" s="47">
        <v>1507</v>
      </c>
    </row>
    <row r="42" spans="1:3" x14ac:dyDescent="0.35">
      <c r="A42" s="46" t="s">
        <v>740</v>
      </c>
      <c r="B42" s="47">
        <v>1707</v>
      </c>
      <c r="C42" s="47">
        <v>1784</v>
      </c>
    </row>
    <row r="43" spans="1:3" x14ac:dyDescent="0.35">
      <c r="A43" s="46" t="s">
        <v>106</v>
      </c>
      <c r="B43" s="47">
        <v>1835</v>
      </c>
      <c r="C43" s="47">
        <v>1509</v>
      </c>
    </row>
    <row r="44" spans="1:3" x14ac:dyDescent="0.35">
      <c r="A44" s="46" t="s">
        <v>687</v>
      </c>
      <c r="B44" s="47">
        <v>2426</v>
      </c>
      <c r="C44" s="47">
        <v>3148</v>
      </c>
    </row>
    <row r="45" spans="1:3" x14ac:dyDescent="0.35">
      <c r="A45" s="46" t="s">
        <v>742</v>
      </c>
      <c r="B45" s="47">
        <v>1015</v>
      </c>
      <c r="C45" s="47">
        <v>1122</v>
      </c>
    </row>
    <row r="46" spans="1:3" x14ac:dyDescent="0.35">
      <c r="A46" s="46" t="s">
        <v>218</v>
      </c>
      <c r="B46" s="47">
        <v>2309</v>
      </c>
      <c r="C46" s="47">
        <v>2473</v>
      </c>
    </row>
    <row r="47" spans="1:3" x14ac:dyDescent="0.35">
      <c r="A47" s="46" t="s">
        <v>579</v>
      </c>
      <c r="B47" s="47">
        <v>2026</v>
      </c>
      <c r="C47" s="47">
        <v>2967</v>
      </c>
    </row>
    <row r="48" spans="1:3" x14ac:dyDescent="0.35">
      <c r="A48" s="46" t="s">
        <v>620</v>
      </c>
      <c r="B48" s="47">
        <v>901</v>
      </c>
      <c r="C48" s="47">
        <v>1049</v>
      </c>
    </row>
    <row r="49" spans="1:3" x14ac:dyDescent="0.35">
      <c r="A49" s="46" t="s">
        <v>466</v>
      </c>
      <c r="B49" s="47">
        <v>2203</v>
      </c>
      <c r="C49" s="47">
        <v>2514</v>
      </c>
    </row>
    <row r="50" spans="1:3" x14ac:dyDescent="0.35">
      <c r="A50" s="46" t="s">
        <v>547</v>
      </c>
      <c r="B50" s="47">
        <v>1522</v>
      </c>
      <c r="C50" s="47">
        <v>1763</v>
      </c>
    </row>
    <row r="51" spans="1:3" x14ac:dyDescent="0.35">
      <c r="A51" s="46" t="s">
        <v>653</v>
      </c>
      <c r="B51" s="47">
        <v>873</v>
      </c>
      <c r="C51" s="47">
        <v>923</v>
      </c>
    </row>
    <row r="52" spans="1:3" x14ac:dyDescent="0.35">
      <c r="A52" s="46" t="s">
        <v>748</v>
      </c>
      <c r="B52" s="47">
        <v>382</v>
      </c>
      <c r="C52" s="47">
        <v>418</v>
      </c>
    </row>
    <row r="53" spans="1:3" x14ac:dyDescent="0.35">
      <c r="A53" s="46" t="s">
        <v>164</v>
      </c>
      <c r="B53" s="47">
        <v>1089</v>
      </c>
      <c r="C53" s="47">
        <v>1213</v>
      </c>
    </row>
    <row r="54" spans="1:3" x14ac:dyDescent="0.35">
      <c r="A54" s="46" t="s">
        <v>424</v>
      </c>
      <c r="B54" s="47">
        <v>1405</v>
      </c>
      <c r="C54" s="47">
        <v>1571</v>
      </c>
    </row>
    <row r="55" spans="1:3" x14ac:dyDescent="0.35">
      <c r="A55" s="46" t="s">
        <v>132</v>
      </c>
      <c r="B55" s="47">
        <v>530</v>
      </c>
      <c r="C55" s="47">
        <v>640</v>
      </c>
    </row>
    <row r="56" spans="1:3" x14ac:dyDescent="0.35">
      <c r="A56" s="46" t="s">
        <v>480</v>
      </c>
      <c r="B56" s="47">
        <v>1016</v>
      </c>
      <c r="C56" s="47">
        <v>1027</v>
      </c>
    </row>
    <row r="57" spans="1:3" x14ac:dyDescent="0.35">
      <c r="A57" s="46" t="s">
        <v>581</v>
      </c>
      <c r="B57" s="47">
        <v>762</v>
      </c>
      <c r="C57" s="47">
        <v>706</v>
      </c>
    </row>
    <row r="58" spans="1:3" x14ac:dyDescent="0.35">
      <c r="A58" s="46" t="s">
        <v>386</v>
      </c>
      <c r="B58" s="47">
        <v>562</v>
      </c>
      <c r="C58" s="47">
        <v>588</v>
      </c>
    </row>
    <row r="59" spans="1:3" x14ac:dyDescent="0.35">
      <c r="A59" s="46" t="s">
        <v>118</v>
      </c>
      <c r="B59" s="47">
        <v>2445</v>
      </c>
      <c r="C59" s="47">
        <v>2413</v>
      </c>
    </row>
    <row r="60" spans="1:3" x14ac:dyDescent="0.35">
      <c r="A60" s="46" t="s">
        <v>120</v>
      </c>
      <c r="B60" s="47">
        <v>1907</v>
      </c>
      <c r="C60" s="47">
        <v>2149</v>
      </c>
    </row>
    <row r="61" spans="1:3" x14ac:dyDescent="0.35">
      <c r="A61" s="46" t="s">
        <v>655</v>
      </c>
      <c r="B61" s="47">
        <v>365</v>
      </c>
      <c r="C61" s="47">
        <v>456</v>
      </c>
    </row>
    <row r="62" spans="1:3" x14ac:dyDescent="0.35">
      <c r="A62" s="46" t="s">
        <v>549</v>
      </c>
      <c r="B62" s="47">
        <v>1363</v>
      </c>
      <c r="C62" s="47">
        <v>1470</v>
      </c>
    </row>
    <row r="63" spans="1:3" x14ac:dyDescent="0.35">
      <c r="A63" s="46" t="s">
        <v>551</v>
      </c>
      <c r="B63" s="47">
        <v>1436</v>
      </c>
      <c r="C63" s="47">
        <v>1368</v>
      </c>
    </row>
    <row r="64" spans="1:3" x14ac:dyDescent="0.35">
      <c r="A64" s="46" t="s">
        <v>370</v>
      </c>
      <c r="B64" s="47">
        <v>613</v>
      </c>
      <c r="C64" s="47">
        <v>600</v>
      </c>
    </row>
    <row r="65" spans="1:3" x14ac:dyDescent="0.35">
      <c r="A65" s="46" t="s">
        <v>280</v>
      </c>
      <c r="B65" s="47">
        <v>1390</v>
      </c>
      <c r="C65" s="47">
        <v>1284</v>
      </c>
    </row>
    <row r="66" spans="1:3" x14ac:dyDescent="0.35">
      <c r="A66" s="46" t="s">
        <v>732</v>
      </c>
      <c r="B66" s="47">
        <v>1640</v>
      </c>
      <c r="C66" s="47">
        <v>1908</v>
      </c>
    </row>
    <row r="67" spans="1:3" x14ac:dyDescent="0.35">
      <c r="A67" s="46" t="s">
        <v>673</v>
      </c>
      <c r="B67" s="47">
        <v>3047</v>
      </c>
      <c r="C67" s="47">
        <v>3322</v>
      </c>
    </row>
    <row r="68" spans="1:3" x14ac:dyDescent="0.35">
      <c r="A68" s="46" t="s">
        <v>301</v>
      </c>
      <c r="B68" s="47">
        <v>702</v>
      </c>
      <c r="C68" s="47">
        <v>507</v>
      </c>
    </row>
    <row r="69" spans="1:3" x14ac:dyDescent="0.35">
      <c r="A69" s="46" t="s">
        <v>451</v>
      </c>
      <c r="B69" s="47">
        <v>1061</v>
      </c>
      <c r="C69" s="47">
        <v>1119</v>
      </c>
    </row>
    <row r="70" spans="1:3" x14ac:dyDescent="0.35">
      <c r="A70" s="46" t="s">
        <v>327</v>
      </c>
      <c r="B70" s="47">
        <v>1269</v>
      </c>
      <c r="C70" s="47">
        <v>1398</v>
      </c>
    </row>
    <row r="71" spans="1:3" x14ac:dyDescent="0.35">
      <c r="A71" s="46" t="s">
        <v>317</v>
      </c>
      <c r="B71" s="47">
        <v>889</v>
      </c>
      <c r="C71" s="47">
        <v>1175</v>
      </c>
    </row>
    <row r="72" spans="1:3" x14ac:dyDescent="0.35">
      <c r="A72" s="46" t="s">
        <v>563</v>
      </c>
      <c r="B72" s="47">
        <v>918</v>
      </c>
      <c r="C72" s="47">
        <v>805</v>
      </c>
    </row>
    <row r="73" spans="1:3" x14ac:dyDescent="0.35">
      <c r="A73" s="46" t="s">
        <v>565</v>
      </c>
      <c r="B73" s="47">
        <v>1508</v>
      </c>
      <c r="C73" s="47">
        <v>1362</v>
      </c>
    </row>
    <row r="74" spans="1:3" x14ac:dyDescent="0.35">
      <c r="A74" s="46" t="s">
        <v>410</v>
      </c>
      <c r="B74" s="47">
        <v>1079</v>
      </c>
      <c r="C74" s="47">
        <v>1515</v>
      </c>
    </row>
    <row r="75" spans="1:3" x14ac:dyDescent="0.35">
      <c r="A75" s="46" t="s">
        <v>453</v>
      </c>
      <c r="B75" s="47">
        <v>806</v>
      </c>
      <c r="C75" s="47">
        <v>1151</v>
      </c>
    </row>
    <row r="76" spans="1:3" x14ac:dyDescent="0.35">
      <c r="A76" s="46" t="s">
        <v>567</v>
      </c>
      <c r="B76" s="47">
        <v>693</v>
      </c>
      <c r="C76" s="47">
        <v>898</v>
      </c>
    </row>
    <row r="77" spans="1:3" x14ac:dyDescent="0.35">
      <c r="A77" s="46" t="s">
        <v>553</v>
      </c>
      <c r="B77" s="47">
        <v>1163</v>
      </c>
      <c r="C77" s="47">
        <v>1180</v>
      </c>
    </row>
    <row r="78" spans="1:3" x14ac:dyDescent="0.35">
      <c r="A78" s="46" t="s">
        <v>689</v>
      </c>
      <c r="B78" s="47">
        <v>2116</v>
      </c>
      <c r="C78" s="47">
        <v>1935</v>
      </c>
    </row>
    <row r="79" spans="1:3" x14ac:dyDescent="0.35">
      <c r="A79" s="46" t="s">
        <v>412</v>
      </c>
      <c r="B79" s="47">
        <v>1895</v>
      </c>
      <c r="C79" s="47">
        <v>355</v>
      </c>
    </row>
    <row r="80" spans="1:3" x14ac:dyDescent="0.35">
      <c r="A80" s="46" t="s">
        <v>628</v>
      </c>
      <c r="B80" s="47">
        <v>1524</v>
      </c>
      <c r="C80" s="47">
        <v>2016</v>
      </c>
    </row>
    <row r="81" spans="1:3" x14ac:dyDescent="0.35">
      <c r="A81" s="46" t="s">
        <v>455</v>
      </c>
      <c r="B81" s="47">
        <v>997</v>
      </c>
      <c r="C81" s="47">
        <v>1000</v>
      </c>
    </row>
    <row r="82" spans="1:3" x14ac:dyDescent="0.35">
      <c r="A82" s="46" t="s">
        <v>754</v>
      </c>
      <c r="B82" s="47">
        <v>703</v>
      </c>
      <c r="C82" s="47">
        <v>917</v>
      </c>
    </row>
    <row r="83" spans="1:3" x14ac:dyDescent="0.35">
      <c r="A83" s="46" t="s">
        <v>396</v>
      </c>
      <c r="B83" s="47">
        <v>2299</v>
      </c>
      <c r="C83" s="47">
        <v>2465</v>
      </c>
    </row>
    <row r="84" spans="1:3" x14ac:dyDescent="0.35">
      <c r="A84" s="46" t="s">
        <v>630</v>
      </c>
      <c r="B84" s="47">
        <v>1111</v>
      </c>
      <c r="C84" s="47">
        <v>1366</v>
      </c>
    </row>
    <row r="85" spans="1:3" x14ac:dyDescent="0.35">
      <c r="A85" s="46" t="s">
        <v>212</v>
      </c>
      <c r="B85" s="47">
        <v>1032</v>
      </c>
      <c r="C85" s="47">
        <v>1055</v>
      </c>
    </row>
    <row r="86" spans="1:3" x14ac:dyDescent="0.35">
      <c r="A86" s="46" t="s">
        <v>593</v>
      </c>
      <c r="B86" s="47">
        <v>3242</v>
      </c>
      <c r="C86" s="47">
        <v>3284</v>
      </c>
    </row>
    <row r="87" spans="1:3" x14ac:dyDescent="0.35">
      <c r="A87" s="46" t="s">
        <v>337</v>
      </c>
      <c r="B87" s="47">
        <v>438</v>
      </c>
      <c r="C87" s="47">
        <v>550</v>
      </c>
    </row>
    <row r="88" spans="1:3" x14ac:dyDescent="0.35">
      <c r="A88" s="46" t="s">
        <v>372</v>
      </c>
      <c r="B88" s="47">
        <v>410</v>
      </c>
      <c r="C88" s="47">
        <v>493</v>
      </c>
    </row>
    <row r="89" spans="1:3" x14ac:dyDescent="0.35">
      <c r="A89" s="46" t="s">
        <v>468</v>
      </c>
      <c r="B89" s="47">
        <v>1402</v>
      </c>
      <c r="C89" s="47">
        <v>1648</v>
      </c>
    </row>
    <row r="90" spans="1:3" x14ac:dyDescent="0.35">
      <c r="A90" s="46" t="s">
        <v>521</v>
      </c>
      <c r="B90" s="47">
        <v>1767</v>
      </c>
      <c r="C90" s="47">
        <v>2539</v>
      </c>
    </row>
    <row r="91" spans="1:3" x14ac:dyDescent="0.35">
      <c r="A91" s="46" t="s">
        <v>398</v>
      </c>
      <c r="B91" s="47">
        <v>1062</v>
      </c>
      <c r="C91" s="47">
        <v>1020</v>
      </c>
    </row>
    <row r="92" spans="1:3" x14ac:dyDescent="0.35">
      <c r="A92" s="46" t="s">
        <v>470</v>
      </c>
      <c r="B92" s="47">
        <v>1756</v>
      </c>
      <c r="C92" s="47">
        <v>2535</v>
      </c>
    </row>
    <row r="93" spans="1:3" x14ac:dyDescent="0.35">
      <c r="A93" s="46" t="s">
        <v>523</v>
      </c>
      <c r="B93" s="47">
        <v>1116</v>
      </c>
      <c r="C93" s="47">
        <v>1457</v>
      </c>
    </row>
    <row r="94" spans="1:3" x14ac:dyDescent="0.35">
      <c r="A94" s="46" t="s">
        <v>483</v>
      </c>
      <c r="B94" s="47">
        <v>1195</v>
      </c>
      <c r="C94" s="47">
        <v>3435</v>
      </c>
    </row>
    <row r="95" spans="1:3" x14ac:dyDescent="0.35">
      <c r="A95" s="46" t="s">
        <v>724</v>
      </c>
      <c r="B95" s="47">
        <v>1090</v>
      </c>
      <c r="C95" s="47">
        <v>1124</v>
      </c>
    </row>
    <row r="96" spans="1:3" x14ac:dyDescent="0.35">
      <c r="A96" s="46" t="s">
        <v>90</v>
      </c>
      <c r="B96" s="47">
        <v>950</v>
      </c>
      <c r="C96" s="47">
        <v>1065</v>
      </c>
    </row>
    <row r="97" spans="1:3" x14ac:dyDescent="0.35">
      <c r="A97" s="46" t="s">
        <v>152</v>
      </c>
      <c r="B97" s="47">
        <v>3789</v>
      </c>
      <c r="C97" s="47">
        <v>3814</v>
      </c>
    </row>
    <row r="98" spans="1:3" x14ac:dyDescent="0.35">
      <c r="A98" s="46" t="s">
        <v>632</v>
      </c>
      <c r="B98" s="47">
        <v>1110</v>
      </c>
      <c r="C98" s="47">
        <v>1168</v>
      </c>
    </row>
    <row r="99" spans="1:3" x14ac:dyDescent="0.35">
      <c r="A99" s="46" t="s">
        <v>282</v>
      </c>
      <c r="B99" s="47">
        <v>811</v>
      </c>
      <c r="C99" s="47">
        <v>859</v>
      </c>
    </row>
    <row r="100" spans="1:3" x14ac:dyDescent="0.35">
      <c r="A100" s="46" t="s">
        <v>303</v>
      </c>
      <c r="B100" s="47">
        <v>1203</v>
      </c>
      <c r="C100" s="47">
        <v>1423</v>
      </c>
    </row>
    <row r="101" spans="1:3" x14ac:dyDescent="0.35">
      <c r="A101" s="46" t="s">
        <v>319</v>
      </c>
      <c r="B101" s="47">
        <v>4473</v>
      </c>
      <c r="C101" s="47">
        <v>1868</v>
      </c>
    </row>
    <row r="102" spans="1:3" x14ac:dyDescent="0.35">
      <c r="A102" s="46" t="s">
        <v>457</v>
      </c>
      <c r="B102" s="47">
        <v>1176</v>
      </c>
      <c r="C102" s="47">
        <v>1263</v>
      </c>
    </row>
    <row r="103" spans="1:3" x14ac:dyDescent="0.35">
      <c r="A103" s="46" t="s">
        <v>54</v>
      </c>
      <c r="B103" s="47">
        <v>1676</v>
      </c>
      <c r="C103" s="47">
        <v>1746</v>
      </c>
    </row>
    <row r="104" spans="1:3" x14ac:dyDescent="0.35">
      <c r="A104" s="46" t="s">
        <v>704</v>
      </c>
      <c r="B104" s="47">
        <v>1362</v>
      </c>
      <c r="C104" s="47">
        <v>1495</v>
      </c>
    </row>
    <row r="105" spans="1:3" x14ac:dyDescent="0.35">
      <c r="A105" s="46" t="s">
        <v>108</v>
      </c>
      <c r="B105" s="47">
        <v>2381</v>
      </c>
      <c r="C105" s="47">
        <v>2476</v>
      </c>
    </row>
    <row r="106" spans="1:3" x14ac:dyDescent="0.35">
      <c r="A106" s="46" t="s">
        <v>583</v>
      </c>
      <c r="B106" s="47">
        <v>2356</v>
      </c>
      <c r="C106" s="47">
        <v>1490</v>
      </c>
    </row>
    <row r="107" spans="1:3" x14ac:dyDescent="0.35">
      <c r="A107" s="46" t="s">
        <v>323</v>
      </c>
      <c r="B107" s="47">
        <v>371</v>
      </c>
      <c r="C107" s="47">
        <v>498</v>
      </c>
    </row>
    <row r="108" spans="1:3" x14ac:dyDescent="0.35">
      <c r="A108" s="46" t="s">
        <v>485</v>
      </c>
      <c r="B108" s="47">
        <v>710</v>
      </c>
      <c r="C108" s="47">
        <v>573</v>
      </c>
    </row>
    <row r="109" spans="1:3" x14ac:dyDescent="0.35">
      <c r="A109" s="46" t="s">
        <v>351</v>
      </c>
      <c r="B109" s="47">
        <v>736</v>
      </c>
      <c r="C109" s="47">
        <v>791</v>
      </c>
    </row>
    <row r="110" spans="1:3" x14ac:dyDescent="0.35">
      <c r="A110" s="46" t="s">
        <v>698</v>
      </c>
      <c r="B110" s="47">
        <v>1539</v>
      </c>
      <c r="C110" s="47">
        <v>1673</v>
      </c>
    </row>
    <row r="111" spans="1:3" x14ac:dyDescent="0.35">
      <c r="A111" s="46" t="s">
        <v>756</v>
      </c>
      <c r="B111" s="47">
        <v>668</v>
      </c>
      <c r="C111" s="47">
        <v>763</v>
      </c>
    </row>
    <row r="112" spans="1:3" x14ac:dyDescent="0.35">
      <c r="A112" s="46" t="s">
        <v>166</v>
      </c>
      <c r="B112" s="47">
        <v>1247</v>
      </c>
      <c r="C112" s="47">
        <v>1711</v>
      </c>
    </row>
    <row r="113" spans="1:3" x14ac:dyDescent="0.35">
      <c r="A113" s="46" t="s">
        <v>665</v>
      </c>
      <c r="B113" s="47">
        <v>954</v>
      </c>
      <c r="C113" s="47">
        <v>1223</v>
      </c>
    </row>
    <row r="114" spans="1:3" x14ac:dyDescent="0.35">
      <c r="A114" s="46" t="s">
        <v>92</v>
      </c>
      <c r="B114" s="47">
        <v>375</v>
      </c>
      <c r="C114" s="47">
        <v>438</v>
      </c>
    </row>
    <row r="115" spans="1:3" x14ac:dyDescent="0.35">
      <c r="A115" s="46" t="s">
        <v>329</v>
      </c>
      <c r="B115" s="47">
        <v>527</v>
      </c>
      <c r="C115" s="47">
        <v>627</v>
      </c>
    </row>
    <row r="116" spans="1:3" x14ac:dyDescent="0.35">
      <c r="A116" s="46" t="s">
        <v>569</v>
      </c>
      <c r="B116" s="47">
        <v>1176</v>
      </c>
      <c r="C116" s="47">
        <v>1336</v>
      </c>
    </row>
    <row r="117" spans="1:3" x14ac:dyDescent="0.35">
      <c r="A117" s="46" t="s">
        <v>291</v>
      </c>
      <c r="B117" s="47">
        <v>986</v>
      </c>
      <c r="C117" s="47">
        <v>1230</v>
      </c>
    </row>
    <row r="118" spans="1:3" x14ac:dyDescent="0.35">
      <c r="A118" s="46" t="s">
        <v>293</v>
      </c>
      <c r="B118" s="47">
        <v>1667</v>
      </c>
      <c r="C118" s="47">
        <v>2154</v>
      </c>
    </row>
    <row r="119" spans="1:3" x14ac:dyDescent="0.35">
      <c r="A119" s="46" t="s">
        <v>585</v>
      </c>
      <c r="B119" s="47">
        <v>2879</v>
      </c>
      <c r="C119" s="47">
        <v>2993</v>
      </c>
    </row>
    <row r="120" spans="1:3" x14ac:dyDescent="0.35">
      <c r="A120" s="46" t="s">
        <v>202</v>
      </c>
      <c r="B120" s="47">
        <v>1450</v>
      </c>
      <c r="C120" s="47">
        <v>1433</v>
      </c>
    </row>
    <row r="121" spans="1:3" x14ac:dyDescent="0.35">
      <c r="A121" s="46" t="s">
        <v>571</v>
      </c>
      <c r="B121" s="47">
        <v>923</v>
      </c>
      <c r="C121" s="47">
        <v>908</v>
      </c>
    </row>
    <row r="122" spans="1:3" x14ac:dyDescent="0.35">
      <c r="A122" s="46" t="s">
        <v>339</v>
      </c>
      <c r="B122" s="47">
        <v>907</v>
      </c>
      <c r="C122" s="47">
        <v>992</v>
      </c>
    </row>
    <row r="123" spans="1:3" x14ac:dyDescent="0.35">
      <c r="A123" s="46" t="s">
        <v>40</v>
      </c>
      <c r="B123" s="47">
        <v>605</v>
      </c>
      <c r="C123" s="47">
        <v>759</v>
      </c>
    </row>
    <row r="124" spans="1:3" x14ac:dyDescent="0.35">
      <c r="A124" s="46" t="s">
        <v>56</v>
      </c>
      <c r="B124" s="47">
        <v>581</v>
      </c>
      <c r="C124" s="47">
        <v>602</v>
      </c>
    </row>
    <row r="125" spans="1:3" x14ac:dyDescent="0.35">
      <c r="A125" s="46" t="s">
        <v>295</v>
      </c>
      <c r="B125" s="47">
        <v>841</v>
      </c>
      <c r="C125" s="47">
        <v>1042</v>
      </c>
    </row>
    <row r="126" spans="1:3" x14ac:dyDescent="0.35">
      <c r="A126" s="46" t="s">
        <v>543</v>
      </c>
      <c r="B126" s="47">
        <v>894</v>
      </c>
      <c r="C126" s="47">
        <v>1045</v>
      </c>
    </row>
    <row r="127" spans="1:3" x14ac:dyDescent="0.35">
      <c r="A127" s="46" t="s">
        <v>374</v>
      </c>
      <c r="B127" s="47">
        <v>531</v>
      </c>
      <c r="C127" s="47">
        <v>607</v>
      </c>
    </row>
    <row r="128" spans="1:3" x14ac:dyDescent="0.35">
      <c r="A128" s="46" t="s">
        <v>140</v>
      </c>
      <c r="B128" s="47">
        <v>436</v>
      </c>
      <c r="C128" s="47">
        <v>480</v>
      </c>
    </row>
    <row r="129" spans="1:3" x14ac:dyDescent="0.35">
      <c r="A129" s="46" t="s">
        <v>58</v>
      </c>
      <c r="B129" s="47">
        <v>1214</v>
      </c>
      <c r="C129" s="47">
        <v>1214</v>
      </c>
    </row>
    <row r="130" spans="1:3" x14ac:dyDescent="0.35">
      <c r="A130" s="46" t="s">
        <v>18</v>
      </c>
      <c r="B130" s="47">
        <v>963</v>
      </c>
      <c r="C130" s="47">
        <v>1049</v>
      </c>
    </row>
    <row r="131" spans="1:3" x14ac:dyDescent="0.35">
      <c r="A131" s="46" t="s">
        <v>305</v>
      </c>
      <c r="B131" s="47">
        <v>1243</v>
      </c>
      <c r="C131" s="47">
        <v>1353</v>
      </c>
    </row>
    <row r="132" spans="1:3" x14ac:dyDescent="0.35">
      <c r="A132" s="46" t="s">
        <v>104</v>
      </c>
      <c r="B132" s="47">
        <v>48982</v>
      </c>
      <c r="C132" s="47">
        <v>50274</v>
      </c>
    </row>
    <row r="133" spans="1:3" x14ac:dyDescent="0.35">
      <c r="A133" s="46" t="s">
        <v>274</v>
      </c>
      <c r="B133" s="47">
        <v>1246</v>
      </c>
      <c r="C133" s="47">
        <v>1175</v>
      </c>
    </row>
    <row r="134" spans="1:3" x14ac:dyDescent="0.35">
      <c r="A134" s="46" t="s">
        <v>367</v>
      </c>
      <c r="B134" s="47">
        <v>5117</v>
      </c>
      <c r="C134" s="47">
        <v>5332</v>
      </c>
    </row>
    <row r="135" spans="1:3" x14ac:dyDescent="0.35">
      <c r="A135" s="46" t="s">
        <v>200</v>
      </c>
      <c r="B135" s="47">
        <v>4860</v>
      </c>
      <c r="C135" s="47">
        <v>5638</v>
      </c>
    </row>
    <row r="136" spans="1:3" x14ac:dyDescent="0.35">
      <c r="A136" s="46" t="s">
        <v>645</v>
      </c>
      <c r="B136" s="47">
        <v>6968</v>
      </c>
      <c r="C136" s="47">
        <v>7774</v>
      </c>
    </row>
    <row r="137" spans="1:3" x14ac:dyDescent="0.35">
      <c r="A137" s="46" t="s">
        <v>206</v>
      </c>
      <c r="B137" s="47">
        <v>5724</v>
      </c>
      <c r="C137" s="47">
        <v>6400</v>
      </c>
    </row>
    <row r="138" spans="1:3" x14ac:dyDescent="0.35">
      <c r="A138" s="46" t="s">
        <v>287</v>
      </c>
      <c r="B138" s="47">
        <v>1968</v>
      </c>
      <c r="C138" s="47">
        <v>1878</v>
      </c>
    </row>
    <row r="139" spans="1:3" x14ac:dyDescent="0.35">
      <c r="A139" s="46" t="s">
        <v>224</v>
      </c>
      <c r="B139" s="47">
        <v>5855</v>
      </c>
      <c r="C139" s="47">
        <v>4702</v>
      </c>
    </row>
    <row r="140" spans="1:3" x14ac:dyDescent="0.35">
      <c r="A140" s="46" t="s">
        <v>216</v>
      </c>
      <c r="B140" s="47">
        <v>5038</v>
      </c>
      <c r="C140" s="47">
        <v>5721</v>
      </c>
    </row>
    <row r="141" spans="1:3" x14ac:dyDescent="0.35">
      <c r="A141" s="46" t="s">
        <v>252</v>
      </c>
      <c r="B141" s="47">
        <v>3542</v>
      </c>
      <c r="C141" s="47">
        <v>4284</v>
      </c>
    </row>
    <row r="142" spans="1:3" x14ac:dyDescent="0.35">
      <c r="A142" s="46" t="s">
        <v>738</v>
      </c>
      <c r="B142" s="47">
        <v>3183</v>
      </c>
      <c r="C142" s="47">
        <v>3399</v>
      </c>
    </row>
    <row r="143" spans="1:3" x14ac:dyDescent="0.35">
      <c r="A143" s="46" t="s">
        <v>714</v>
      </c>
      <c r="B143" s="47">
        <v>11203</v>
      </c>
      <c r="C143" s="47">
        <v>12335</v>
      </c>
    </row>
    <row r="144" spans="1:3" x14ac:dyDescent="0.35">
      <c r="A144" s="46" t="s">
        <v>716</v>
      </c>
      <c r="B144" s="47">
        <v>6012</v>
      </c>
      <c r="C144" s="47">
        <v>7996</v>
      </c>
    </row>
    <row r="145" spans="1:3" x14ac:dyDescent="0.35">
      <c r="A145" s="46" t="s">
        <v>220</v>
      </c>
      <c r="B145" s="47">
        <v>7532</v>
      </c>
      <c r="C145" s="47">
        <v>6688</v>
      </c>
    </row>
    <row r="146" spans="1:3" x14ac:dyDescent="0.35">
      <c r="A146" s="46" t="s">
        <v>434</v>
      </c>
      <c r="B146" s="47">
        <v>3490</v>
      </c>
      <c r="C146" s="47">
        <v>3707</v>
      </c>
    </row>
    <row r="147" spans="1:3" x14ac:dyDescent="0.35">
      <c r="A147" s="46" t="s">
        <v>661</v>
      </c>
      <c r="B147" s="47">
        <v>1825</v>
      </c>
      <c r="C147" s="47">
        <v>2120</v>
      </c>
    </row>
    <row r="148" spans="1:3" x14ac:dyDescent="0.35">
      <c r="A148" s="46" t="s">
        <v>242</v>
      </c>
      <c r="B148" s="47">
        <v>1868</v>
      </c>
      <c r="C148" s="47">
        <v>2228</v>
      </c>
    </row>
    <row r="149" spans="1:3" x14ac:dyDescent="0.35">
      <c r="A149" s="46" t="s">
        <v>254</v>
      </c>
      <c r="B149" s="47">
        <v>1700</v>
      </c>
      <c r="C149" s="47">
        <v>3360</v>
      </c>
    </row>
    <row r="150" spans="1:3" x14ac:dyDescent="0.35">
      <c r="A150" s="46" t="s">
        <v>577</v>
      </c>
      <c r="B150" s="47">
        <v>3050</v>
      </c>
      <c r="C150" s="47">
        <v>2469</v>
      </c>
    </row>
    <row r="151" spans="1:3" x14ac:dyDescent="0.35">
      <c r="A151" s="46" t="s">
        <v>464</v>
      </c>
      <c r="B151" s="47">
        <v>2740</v>
      </c>
      <c r="C151" s="47">
        <v>3138</v>
      </c>
    </row>
    <row r="152" spans="1:3" x14ac:dyDescent="0.35">
      <c r="A152" s="46" t="s">
        <v>226</v>
      </c>
      <c r="B152" s="47">
        <v>13099</v>
      </c>
      <c r="C152" s="47">
        <v>17548</v>
      </c>
    </row>
    <row r="153" spans="1:3" x14ac:dyDescent="0.35">
      <c r="A153" s="46" t="s">
        <v>406</v>
      </c>
      <c r="B153" s="47">
        <v>4995</v>
      </c>
      <c r="C153" s="47">
        <v>6201</v>
      </c>
    </row>
    <row r="154" spans="1:3" x14ac:dyDescent="0.35">
      <c r="A154" s="46" t="s">
        <v>478</v>
      </c>
      <c r="B154" s="47">
        <v>1586</v>
      </c>
      <c r="C154" s="47">
        <v>1628</v>
      </c>
    </row>
    <row r="155" spans="1:3" x14ac:dyDescent="0.35">
      <c r="A155" s="46" t="s">
        <v>527</v>
      </c>
      <c r="B155" s="47">
        <v>3063</v>
      </c>
      <c r="C155" s="47">
        <v>3434</v>
      </c>
    </row>
    <row r="156" spans="1:3" x14ac:dyDescent="0.35">
      <c r="A156" s="46" t="s">
        <v>162</v>
      </c>
      <c r="B156" s="47">
        <v>24348</v>
      </c>
      <c r="C156" s="47">
        <v>26337</v>
      </c>
    </row>
    <row r="157" spans="1:3" x14ac:dyDescent="0.35">
      <c r="A157" s="46" t="s">
        <v>325</v>
      </c>
      <c r="B157" s="47">
        <v>1048</v>
      </c>
      <c r="C157" s="47">
        <v>1384</v>
      </c>
    </row>
    <row r="158" spans="1:3" x14ac:dyDescent="0.35">
      <c r="A158" s="46" t="s">
        <v>589</v>
      </c>
      <c r="B158" s="47">
        <v>4657</v>
      </c>
      <c r="C158" s="47">
        <v>4619</v>
      </c>
    </row>
    <row r="159" spans="1:3" x14ac:dyDescent="0.35">
      <c r="A159" s="46" t="s">
        <v>495</v>
      </c>
      <c r="B159" s="47">
        <v>1921</v>
      </c>
      <c r="C159" s="47">
        <v>2084</v>
      </c>
    </row>
    <row r="160" spans="1:3" x14ac:dyDescent="0.35">
      <c r="A160" s="46" t="s">
        <v>299</v>
      </c>
      <c r="B160" s="47">
        <v>7711</v>
      </c>
      <c r="C160" s="47">
        <v>9548</v>
      </c>
    </row>
    <row r="161" spans="1:3" x14ac:dyDescent="0.35">
      <c r="A161" s="46" t="s">
        <v>382</v>
      </c>
      <c r="B161" s="47">
        <v>1116</v>
      </c>
      <c r="C161" s="47">
        <v>1219</v>
      </c>
    </row>
    <row r="162" spans="1:3" x14ac:dyDescent="0.35">
      <c r="A162" s="46" t="s">
        <v>26</v>
      </c>
      <c r="B162" s="47">
        <v>19445</v>
      </c>
      <c r="C162" s="47">
        <v>20601</v>
      </c>
    </row>
    <row r="163" spans="1:3" x14ac:dyDescent="0.35">
      <c r="A163" s="46" t="s">
        <v>228</v>
      </c>
      <c r="B163" s="47">
        <v>2401</v>
      </c>
      <c r="C163" s="47">
        <v>2531</v>
      </c>
    </row>
    <row r="164" spans="1:3" x14ac:dyDescent="0.35">
      <c r="A164" s="46" t="s">
        <v>170</v>
      </c>
      <c r="B164" s="47">
        <v>4541</v>
      </c>
      <c r="C164" s="47">
        <v>4200</v>
      </c>
    </row>
    <row r="165" spans="1:3" x14ac:dyDescent="0.35">
      <c r="A165" s="46" t="s">
        <v>766</v>
      </c>
      <c r="B165" s="47">
        <v>4516</v>
      </c>
      <c r="C165" s="47">
        <v>4806</v>
      </c>
    </row>
    <row r="166" spans="1:3" x14ac:dyDescent="0.35">
      <c r="A166" s="46" t="s">
        <v>639</v>
      </c>
      <c r="B166" s="47">
        <v>4683</v>
      </c>
      <c r="C166" s="47">
        <v>4683</v>
      </c>
    </row>
    <row r="167" spans="1:3" x14ac:dyDescent="0.35">
      <c r="A167" s="46" t="s">
        <v>86</v>
      </c>
      <c r="B167" s="47">
        <v>2356</v>
      </c>
      <c r="C167" s="47">
        <v>1663</v>
      </c>
    </row>
    <row r="168" spans="1:3" x14ac:dyDescent="0.35">
      <c r="A168" s="46" t="s">
        <v>208</v>
      </c>
      <c r="B168" s="47">
        <v>1807</v>
      </c>
      <c r="C168" s="47">
        <v>2096</v>
      </c>
    </row>
    <row r="169" spans="1:3" x14ac:dyDescent="0.35">
      <c r="A169" s="46" t="s">
        <v>38</v>
      </c>
      <c r="B169" s="47">
        <v>1799</v>
      </c>
      <c r="C169" s="47">
        <v>2235</v>
      </c>
    </row>
    <row r="170" spans="1:3" x14ac:dyDescent="0.35">
      <c r="A170" s="46" t="s">
        <v>138</v>
      </c>
      <c r="B170" s="47">
        <v>2481</v>
      </c>
      <c r="C170" s="47">
        <v>3009</v>
      </c>
    </row>
    <row r="171" spans="1:3" x14ac:dyDescent="0.35">
      <c r="A171" s="46" t="s">
        <v>517</v>
      </c>
      <c r="B171" s="47">
        <v>19869</v>
      </c>
      <c r="C171" s="47">
        <v>22206</v>
      </c>
    </row>
    <row r="172" spans="1:3" x14ac:dyDescent="0.35">
      <c r="A172" s="46" t="s">
        <v>335</v>
      </c>
      <c r="B172" s="47">
        <v>1114</v>
      </c>
      <c r="C172" s="47">
        <v>1307</v>
      </c>
    </row>
    <row r="173" spans="1:3" x14ac:dyDescent="0.35">
      <c r="A173" s="46" t="s">
        <v>102</v>
      </c>
      <c r="B173" s="47">
        <v>4280</v>
      </c>
      <c r="C173" s="47">
        <v>5646</v>
      </c>
    </row>
    <row r="174" spans="1:3" x14ac:dyDescent="0.35">
      <c r="A174" s="46" t="s">
        <v>230</v>
      </c>
      <c r="B174" s="47">
        <v>3506</v>
      </c>
      <c r="C174" s="47">
        <v>4010</v>
      </c>
    </row>
    <row r="175" spans="1:3" x14ac:dyDescent="0.35">
      <c r="A175" s="46" t="s">
        <v>244</v>
      </c>
      <c r="B175" s="47">
        <v>3119</v>
      </c>
      <c r="C175" s="47">
        <v>3026</v>
      </c>
    </row>
    <row r="176" spans="1:3" x14ac:dyDescent="0.35">
      <c r="A176" s="46" t="s">
        <v>347</v>
      </c>
      <c r="B176" s="47">
        <v>3528</v>
      </c>
      <c r="C176" s="47">
        <v>4047</v>
      </c>
    </row>
    <row r="177" spans="1:3" x14ac:dyDescent="0.35">
      <c r="A177" s="46" t="s">
        <v>148</v>
      </c>
      <c r="B177" s="47">
        <v>1557</v>
      </c>
      <c r="C177" s="47">
        <v>1524</v>
      </c>
    </row>
    <row r="178" spans="1:3" x14ac:dyDescent="0.35">
      <c r="A178" s="46" t="s">
        <v>232</v>
      </c>
      <c r="B178" s="47">
        <v>2054</v>
      </c>
      <c r="C178" s="47">
        <v>2297</v>
      </c>
    </row>
    <row r="179" spans="1:3" x14ac:dyDescent="0.35">
      <c r="A179" s="46" t="s">
        <v>64</v>
      </c>
      <c r="B179" s="47">
        <v>942</v>
      </c>
      <c r="C179" s="47">
        <v>1038</v>
      </c>
    </row>
    <row r="180" spans="1:3" x14ac:dyDescent="0.35">
      <c r="A180" s="46" t="s">
        <v>702</v>
      </c>
      <c r="B180" s="47">
        <v>1942</v>
      </c>
      <c r="C180" s="47">
        <v>2524</v>
      </c>
    </row>
    <row r="181" spans="1:3" x14ac:dyDescent="0.35">
      <c r="A181" s="46" t="s">
        <v>718</v>
      </c>
      <c r="B181" s="47">
        <v>2046</v>
      </c>
      <c r="C181" s="47">
        <v>2390</v>
      </c>
    </row>
    <row r="182" spans="1:3" x14ac:dyDescent="0.35">
      <c r="A182" s="46" t="s">
        <v>256</v>
      </c>
      <c r="B182" s="47">
        <v>6882</v>
      </c>
      <c r="C182" s="47">
        <v>7805</v>
      </c>
    </row>
    <row r="183" spans="1:3" x14ac:dyDescent="0.35">
      <c r="A183" s="46" t="s">
        <v>394</v>
      </c>
      <c r="B183" s="47">
        <v>1409</v>
      </c>
      <c r="C183" s="47">
        <v>1582</v>
      </c>
    </row>
    <row r="184" spans="1:3" x14ac:dyDescent="0.35">
      <c r="A184" s="46" t="s">
        <v>545</v>
      </c>
      <c r="B184" s="47">
        <v>11966</v>
      </c>
      <c r="C184" s="47">
        <v>13892</v>
      </c>
    </row>
    <row r="185" spans="1:3" x14ac:dyDescent="0.35">
      <c r="A185" s="46" t="s">
        <v>234</v>
      </c>
      <c r="B185" s="47">
        <v>1538</v>
      </c>
      <c r="C185" s="47">
        <v>1596</v>
      </c>
    </row>
    <row r="186" spans="1:3" x14ac:dyDescent="0.35">
      <c r="A186" s="46" t="s">
        <v>559</v>
      </c>
      <c r="B186" s="47">
        <v>1042</v>
      </c>
      <c r="C186" s="47">
        <v>1017</v>
      </c>
    </row>
    <row r="187" spans="1:3" x14ac:dyDescent="0.35">
      <c r="A187" s="46" t="s">
        <v>361</v>
      </c>
      <c r="B187" s="47">
        <v>1076</v>
      </c>
      <c r="C187" s="47">
        <v>1127</v>
      </c>
    </row>
    <row r="188" spans="1:3" x14ac:dyDescent="0.35">
      <c r="A188" s="46" t="s">
        <v>186</v>
      </c>
      <c r="B188" s="47">
        <v>3074</v>
      </c>
      <c r="C188" s="47">
        <v>3776</v>
      </c>
    </row>
    <row r="189" spans="1:3" x14ac:dyDescent="0.35">
      <c r="A189" s="46" t="s">
        <v>647</v>
      </c>
      <c r="B189" s="47">
        <v>7101</v>
      </c>
      <c r="C189" s="47">
        <v>5819</v>
      </c>
    </row>
    <row r="190" spans="1:3" x14ac:dyDescent="0.35">
      <c r="A190" s="46" t="s">
        <v>264</v>
      </c>
      <c r="B190" s="47">
        <v>3247</v>
      </c>
      <c r="C190" s="47">
        <v>3687</v>
      </c>
    </row>
    <row r="191" spans="1:3" x14ac:dyDescent="0.35">
      <c r="A191" s="46" t="s">
        <v>600</v>
      </c>
      <c r="B191" s="47">
        <v>4102</v>
      </c>
      <c r="C191" s="47">
        <v>5456</v>
      </c>
    </row>
    <row r="192" spans="1:3" x14ac:dyDescent="0.35">
      <c r="A192" s="46" t="s">
        <v>671</v>
      </c>
      <c r="B192" s="47">
        <v>3485</v>
      </c>
      <c r="C192" s="47">
        <v>3634</v>
      </c>
    </row>
    <row r="193" spans="1:3" x14ac:dyDescent="0.35">
      <c r="A193" s="46" t="s">
        <v>617</v>
      </c>
      <c r="B193" s="47">
        <v>25207</v>
      </c>
      <c r="C193" s="47">
        <v>26730</v>
      </c>
    </row>
    <row r="194" spans="1:3" x14ac:dyDescent="0.35">
      <c r="A194" s="46" t="s">
        <v>222</v>
      </c>
      <c r="B194" s="47">
        <v>4232</v>
      </c>
      <c r="C194" s="47">
        <v>5051</v>
      </c>
    </row>
    <row r="195" spans="1:3" x14ac:dyDescent="0.35">
      <c r="A195" s="46" t="s">
        <v>289</v>
      </c>
      <c r="B195" s="47">
        <v>1101</v>
      </c>
      <c r="C195" s="47">
        <v>1047</v>
      </c>
    </row>
    <row r="196" spans="1:3" x14ac:dyDescent="0.35">
      <c r="A196" s="46" t="s">
        <v>449</v>
      </c>
      <c r="B196" s="47">
        <v>4611</v>
      </c>
      <c r="C196" s="47">
        <v>4570</v>
      </c>
    </row>
    <row r="197" spans="1:3" x14ac:dyDescent="0.35">
      <c r="A197" s="46" t="s">
        <v>246</v>
      </c>
      <c r="B197" s="47">
        <v>1448</v>
      </c>
      <c r="C197" s="47">
        <v>1896</v>
      </c>
    </row>
    <row r="198" spans="1:3" x14ac:dyDescent="0.35">
      <c r="A198" s="46" t="s">
        <v>76</v>
      </c>
      <c r="B198" s="47">
        <v>570</v>
      </c>
      <c r="C198" s="47">
        <v>732</v>
      </c>
    </row>
    <row r="199" spans="1:3" x14ac:dyDescent="0.35">
      <c r="A199" s="46" t="s">
        <v>706</v>
      </c>
      <c r="B199" s="47">
        <v>1396</v>
      </c>
      <c r="C199" s="47">
        <v>1187</v>
      </c>
    </row>
    <row r="200" spans="1:3" x14ac:dyDescent="0.35">
      <c r="A200" s="46" t="s">
        <v>154</v>
      </c>
      <c r="B200" s="47">
        <v>791</v>
      </c>
      <c r="C200" s="47">
        <v>913</v>
      </c>
    </row>
    <row r="201" spans="1:3" x14ac:dyDescent="0.35">
      <c r="A201" s="46" t="s">
        <v>353</v>
      </c>
      <c r="B201" s="47">
        <v>1872</v>
      </c>
      <c r="C201" s="47">
        <v>1885</v>
      </c>
    </row>
    <row r="202" spans="1:3" x14ac:dyDescent="0.35">
      <c r="A202" s="46" t="s">
        <v>487</v>
      </c>
      <c r="B202" s="47">
        <v>647</v>
      </c>
      <c r="C202" s="47">
        <v>527</v>
      </c>
    </row>
    <row r="203" spans="1:3" x14ac:dyDescent="0.35">
      <c r="A203" s="46" t="s">
        <v>426</v>
      </c>
      <c r="B203" s="47">
        <v>1431</v>
      </c>
      <c r="C203" s="47">
        <v>1232</v>
      </c>
    </row>
    <row r="204" spans="1:3" x14ac:dyDescent="0.35">
      <c r="A204" s="46" t="s">
        <v>258</v>
      </c>
      <c r="B204" s="47">
        <v>1832</v>
      </c>
      <c r="C204" s="47">
        <v>2368</v>
      </c>
    </row>
    <row r="205" spans="1:3" x14ac:dyDescent="0.35">
      <c r="A205" s="46" t="s">
        <v>602</v>
      </c>
      <c r="B205" s="47">
        <v>566</v>
      </c>
      <c r="C205" s="47">
        <v>622</v>
      </c>
    </row>
    <row r="206" spans="1:3" x14ac:dyDescent="0.35">
      <c r="A206" s="46" t="s">
        <v>110</v>
      </c>
      <c r="B206" s="47">
        <v>2198</v>
      </c>
      <c r="C206" s="47">
        <v>2357</v>
      </c>
    </row>
    <row r="207" spans="1:3" x14ac:dyDescent="0.35">
      <c r="A207" s="46" t="s">
        <v>68</v>
      </c>
      <c r="B207" s="47">
        <v>997</v>
      </c>
      <c r="C207" s="47">
        <v>1146</v>
      </c>
    </row>
    <row r="208" spans="1:3" x14ac:dyDescent="0.35">
      <c r="A208" s="46" t="s">
        <v>675</v>
      </c>
      <c r="B208" s="47">
        <v>543</v>
      </c>
      <c r="C208" s="47">
        <v>658</v>
      </c>
    </row>
    <row r="209" spans="1:3" x14ac:dyDescent="0.35">
      <c r="A209" s="46" t="s">
        <v>388</v>
      </c>
      <c r="B209" s="47">
        <v>413</v>
      </c>
      <c r="C209" s="47">
        <v>395</v>
      </c>
    </row>
    <row r="210" spans="1:3" x14ac:dyDescent="0.35">
      <c r="A210" s="46" t="s">
        <v>758</v>
      </c>
      <c r="B210" s="47">
        <v>665</v>
      </c>
      <c r="C210" s="47">
        <v>1416</v>
      </c>
    </row>
    <row r="211" spans="1:3" x14ac:dyDescent="0.35">
      <c r="A211" s="46" t="s">
        <v>214</v>
      </c>
      <c r="B211" s="47">
        <v>1180</v>
      </c>
      <c r="C211" s="47">
        <v>1272</v>
      </c>
    </row>
    <row r="212" spans="1:3" x14ac:dyDescent="0.35">
      <c r="A212" s="46" t="s">
        <v>156</v>
      </c>
      <c r="B212" s="47">
        <v>1232</v>
      </c>
      <c r="C212" s="47">
        <v>1427</v>
      </c>
    </row>
    <row r="213" spans="1:3" x14ac:dyDescent="0.35">
      <c r="A213" s="46" t="s">
        <v>533</v>
      </c>
      <c r="B213" s="47">
        <v>1677</v>
      </c>
      <c r="C213" s="47">
        <v>1460</v>
      </c>
    </row>
    <row r="214" spans="1:3" x14ac:dyDescent="0.35">
      <c r="A214" s="46" t="s">
        <v>677</v>
      </c>
      <c r="B214" s="47">
        <v>1572</v>
      </c>
      <c r="C214" s="47">
        <v>1968</v>
      </c>
    </row>
    <row r="215" spans="1:3" x14ac:dyDescent="0.35">
      <c r="A215" s="46" t="s">
        <v>622</v>
      </c>
      <c r="B215" s="47">
        <v>794</v>
      </c>
      <c r="C215" s="47">
        <v>806</v>
      </c>
    </row>
    <row r="216" spans="1:3" x14ac:dyDescent="0.35">
      <c r="A216" s="46" t="s">
        <v>760</v>
      </c>
      <c r="B216" s="47">
        <v>919</v>
      </c>
      <c r="C216" s="47">
        <v>817</v>
      </c>
    </row>
    <row r="217" spans="1:3" x14ac:dyDescent="0.35">
      <c r="A217" s="46" t="s">
        <v>355</v>
      </c>
      <c r="B217" s="47">
        <v>832</v>
      </c>
      <c r="C217" s="47">
        <v>788</v>
      </c>
    </row>
    <row r="218" spans="1:3" x14ac:dyDescent="0.35">
      <c r="A218" s="46" t="s">
        <v>112</v>
      </c>
      <c r="B218" s="47">
        <v>2443</v>
      </c>
      <c r="C218" s="47">
        <v>2840</v>
      </c>
    </row>
    <row r="219" spans="1:3" x14ac:dyDescent="0.35">
      <c r="A219" s="46" t="s">
        <v>734</v>
      </c>
      <c r="B219" s="47">
        <v>624</v>
      </c>
      <c r="C219" s="47">
        <v>673</v>
      </c>
    </row>
    <row r="220" spans="1:3" x14ac:dyDescent="0.35">
      <c r="A220" s="46" t="s">
        <v>168</v>
      </c>
      <c r="B220" s="47">
        <v>4169</v>
      </c>
      <c r="C220" s="47">
        <v>3246</v>
      </c>
    </row>
    <row r="221" spans="1:3" x14ac:dyDescent="0.35">
      <c r="A221" s="46" t="s">
        <v>437</v>
      </c>
      <c r="B221" s="47">
        <v>3110</v>
      </c>
      <c r="C221" s="47">
        <v>3573</v>
      </c>
    </row>
    <row r="222" spans="1:3" x14ac:dyDescent="0.35">
      <c r="A222" s="46" t="s">
        <v>188</v>
      </c>
      <c r="B222" s="47">
        <v>2213</v>
      </c>
      <c r="C222" s="47">
        <v>2607</v>
      </c>
    </row>
    <row r="223" spans="1:3" x14ac:dyDescent="0.35">
      <c r="A223" s="46" t="s">
        <v>489</v>
      </c>
      <c r="B223" s="47">
        <v>1064</v>
      </c>
      <c r="C223" s="47">
        <v>1193</v>
      </c>
    </row>
    <row r="224" spans="1:3" x14ac:dyDescent="0.35">
      <c r="A224" s="46" t="s">
        <v>624</v>
      </c>
      <c r="B224" s="47">
        <v>2760</v>
      </c>
      <c r="C224" s="47">
        <v>3101</v>
      </c>
    </row>
    <row r="225" spans="1:3" x14ac:dyDescent="0.35">
      <c r="A225" s="46" t="s">
        <v>507</v>
      </c>
      <c r="B225" s="47">
        <v>1350</v>
      </c>
      <c r="C225" s="47">
        <v>1047</v>
      </c>
    </row>
    <row r="226" spans="1:3" x14ac:dyDescent="0.35">
      <c r="A226" s="46" t="s">
        <v>744</v>
      </c>
      <c r="B226" s="47">
        <v>551</v>
      </c>
      <c r="C226" s="47">
        <v>578</v>
      </c>
    </row>
    <row r="227" spans="1:3" x14ac:dyDescent="0.35">
      <c r="A227" s="46" t="s">
        <v>634</v>
      </c>
      <c r="B227" s="47">
        <v>1216</v>
      </c>
      <c r="C227" s="47">
        <v>1529</v>
      </c>
    </row>
    <row r="228" spans="1:3" x14ac:dyDescent="0.35">
      <c r="A228" s="46" t="s">
        <v>604</v>
      </c>
      <c r="B228" s="47">
        <v>2471</v>
      </c>
      <c r="C228" s="47">
        <v>1835</v>
      </c>
    </row>
    <row r="229" spans="1:3" x14ac:dyDescent="0.35">
      <c r="A229" s="46" t="s">
        <v>174</v>
      </c>
      <c r="B229" s="47">
        <v>2038</v>
      </c>
      <c r="C229" s="47">
        <v>2422</v>
      </c>
    </row>
    <row r="230" spans="1:3" x14ac:dyDescent="0.35">
      <c r="A230" s="46" t="s">
        <v>762</v>
      </c>
      <c r="B230" s="47">
        <v>1847</v>
      </c>
      <c r="C230" s="47">
        <v>2175</v>
      </c>
    </row>
    <row r="231" spans="1:3" x14ac:dyDescent="0.35">
      <c r="A231" s="46" t="s">
        <v>606</v>
      </c>
      <c r="B231" s="47">
        <v>1734</v>
      </c>
      <c r="C231" s="47">
        <v>1428</v>
      </c>
    </row>
    <row r="232" spans="1:3" x14ac:dyDescent="0.35">
      <c r="A232" s="46" t="s">
        <v>414</v>
      </c>
      <c r="B232" s="47">
        <v>551</v>
      </c>
      <c r="C232" s="47">
        <v>1081</v>
      </c>
    </row>
    <row r="233" spans="1:3" x14ac:dyDescent="0.35">
      <c r="A233" s="46" t="s">
        <v>30</v>
      </c>
      <c r="B233" s="47">
        <v>1078</v>
      </c>
      <c r="C233" s="47">
        <v>1183</v>
      </c>
    </row>
    <row r="234" spans="1:3" x14ac:dyDescent="0.35">
      <c r="A234" s="46" t="s">
        <v>307</v>
      </c>
      <c r="B234" s="47">
        <v>2668</v>
      </c>
      <c r="C234" s="47">
        <v>2798</v>
      </c>
    </row>
    <row r="235" spans="1:3" x14ac:dyDescent="0.35">
      <c r="A235" s="46" t="s">
        <v>78</v>
      </c>
      <c r="B235" s="47">
        <v>873</v>
      </c>
      <c r="C235" s="47">
        <v>895</v>
      </c>
    </row>
    <row r="236" spans="1:3" x14ac:dyDescent="0.35">
      <c r="A236" s="46" t="s">
        <v>400</v>
      </c>
      <c r="B236" s="47">
        <v>1942</v>
      </c>
      <c r="C236" s="47">
        <v>1974</v>
      </c>
    </row>
    <row r="237" spans="1:3" x14ac:dyDescent="0.35">
      <c r="A237" s="46" t="s">
        <v>80</v>
      </c>
      <c r="B237" s="47">
        <v>5459</v>
      </c>
      <c r="C237" s="47">
        <v>5608</v>
      </c>
    </row>
    <row r="238" spans="1:3" x14ac:dyDescent="0.35">
      <c r="A238" s="46" t="s">
        <v>736</v>
      </c>
      <c r="B238" s="47">
        <v>2038</v>
      </c>
      <c r="C238" s="47">
        <v>2101</v>
      </c>
    </row>
    <row r="239" spans="1:3" x14ac:dyDescent="0.35">
      <c r="A239" s="46" t="s">
        <v>460</v>
      </c>
      <c r="B239" s="47">
        <v>891</v>
      </c>
      <c r="C239" s="47">
        <v>1047</v>
      </c>
    </row>
    <row r="240" spans="1:3" x14ac:dyDescent="0.35">
      <c r="A240" s="46" t="s">
        <v>176</v>
      </c>
      <c r="B240" s="47">
        <v>3430</v>
      </c>
      <c r="C240" s="47">
        <v>3628</v>
      </c>
    </row>
    <row r="241" spans="1:3" x14ac:dyDescent="0.35">
      <c r="A241" s="46" t="s">
        <v>114</v>
      </c>
      <c r="B241" s="47">
        <v>2554</v>
      </c>
      <c r="C241" s="47">
        <v>2261</v>
      </c>
    </row>
    <row r="242" spans="1:3" x14ac:dyDescent="0.35">
      <c r="A242" s="46" t="s">
        <v>20</v>
      </c>
      <c r="B242" s="47">
        <v>1855</v>
      </c>
      <c r="C242" s="47">
        <v>1838</v>
      </c>
    </row>
    <row r="243" spans="1:3" x14ac:dyDescent="0.35">
      <c r="A243" s="46" t="s">
        <v>42</v>
      </c>
      <c r="B243" s="47">
        <v>486</v>
      </c>
      <c r="C243" s="47">
        <v>526</v>
      </c>
    </row>
    <row r="244" spans="1:3" x14ac:dyDescent="0.35">
      <c r="A244" s="46" t="s">
        <v>268</v>
      </c>
      <c r="B244" s="47">
        <v>375</v>
      </c>
      <c r="C244" s="47">
        <v>543</v>
      </c>
    </row>
    <row r="245" spans="1:3" x14ac:dyDescent="0.35">
      <c r="A245" s="46" t="s">
        <v>122</v>
      </c>
      <c r="B245" s="47">
        <v>3184</v>
      </c>
      <c r="C245" s="47">
        <v>3355</v>
      </c>
    </row>
    <row r="246" spans="1:3" x14ac:dyDescent="0.35">
      <c r="A246" s="46" t="s">
        <v>501</v>
      </c>
      <c r="B246" s="47">
        <v>2850</v>
      </c>
      <c r="C246" s="47">
        <v>2433</v>
      </c>
    </row>
    <row r="247" spans="1:3" x14ac:dyDescent="0.35">
      <c r="A247" s="46" t="s">
        <v>416</v>
      </c>
      <c r="B247" s="47">
        <v>465</v>
      </c>
      <c r="C247" s="47">
        <v>512</v>
      </c>
    </row>
    <row r="248" spans="1:3" x14ac:dyDescent="0.35">
      <c r="A248" s="46" t="s">
        <v>32</v>
      </c>
      <c r="B248" s="47">
        <v>874</v>
      </c>
      <c r="C248" s="47">
        <v>1090</v>
      </c>
    </row>
    <row r="249" spans="1:3" x14ac:dyDescent="0.35">
      <c r="A249" s="46" t="s">
        <v>746</v>
      </c>
      <c r="B249" s="47">
        <v>1092</v>
      </c>
      <c r="C249" s="47">
        <v>1031</v>
      </c>
    </row>
    <row r="250" spans="1:3" x14ac:dyDescent="0.35">
      <c r="A250" s="46" t="s">
        <v>462</v>
      </c>
      <c r="B250" s="47">
        <v>973</v>
      </c>
      <c r="C250" s="47">
        <v>1038</v>
      </c>
    </row>
    <row r="251" spans="1:3" x14ac:dyDescent="0.35">
      <c r="A251" s="46" t="s">
        <v>134</v>
      </c>
      <c r="B251" s="47">
        <v>1540</v>
      </c>
      <c r="C251" s="47">
        <v>1442</v>
      </c>
    </row>
    <row r="252" spans="1:3" x14ac:dyDescent="0.35">
      <c r="A252" s="46" t="s">
        <v>70</v>
      </c>
      <c r="B252" s="47">
        <v>1948</v>
      </c>
      <c r="C252" s="47">
        <v>2669</v>
      </c>
    </row>
    <row r="253" spans="1:3" x14ac:dyDescent="0.35">
      <c r="A253" s="46" t="s">
        <v>44</v>
      </c>
      <c r="B253" s="47">
        <v>666</v>
      </c>
      <c r="C253" s="47">
        <v>681</v>
      </c>
    </row>
    <row r="254" spans="1:3" x14ac:dyDescent="0.35">
      <c r="A254" s="46" t="s">
        <v>555</v>
      </c>
      <c r="B254" s="47">
        <v>1337</v>
      </c>
      <c r="C254" s="47">
        <v>1364</v>
      </c>
    </row>
    <row r="255" spans="1:3" x14ac:dyDescent="0.35">
      <c r="A255" s="46" t="s">
        <v>587</v>
      </c>
      <c r="B255" s="47">
        <v>1532</v>
      </c>
      <c r="C255" s="47">
        <v>1577</v>
      </c>
    </row>
    <row r="256" spans="1:3" x14ac:dyDescent="0.35">
      <c r="A256" s="46" t="s">
        <v>509</v>
      </c>
      <c r="B256" s="47">
        <v>5543</v>
      </c>
      <c r="C256" s="47">
        <v>6303</v>
      </c>
    </row>
    <row r="257" spans="1:3" x14ac:dyDescent="0.35">
      <c r="A257" s="46" t="s">
        <v>158</v>
      </c>
      <c r="B257" s="47">
        <v>426</v>
      </c>
      <c r="C257" s="47">
        <v>390</v>
      </c>
    </row>
    <row r="258" spans="1:3" x14ac:dyDescent="0.35">
      <c r="A258" s="46" t="s">
        <v>626</v>
      </c>
      <c r="B258" s="47">
        <v>951</v>
      </c>
      <c r="C258" s="47">
        <v>1407</v>
      </c>
    </row>
    <row r="259" spans="1:3" x14ac:dyDescent="0.35">
      <c r="A259" s="46" t="s">
        <v>124</v>
      </c>
      <c r="B259" s="47">
        <v>2648</v>
      </c>
      <c r="C259" s="47">
        <v>2923</v>
      </c>
    </row>
    <row r="260" spans="1:3" x14ac:dyDescent="0.35">
      <c r="A260" s="46" t="s">
        <v>82</v>
      </c>
      <c r="B260" s="47">
        <v>777</v>
      </c>
      <c r="C260" s="47">
        <v>876</v>
      </c>
    </row>
    <row r="261" spans="1:3" x14ac:dyDescent="0.35">
      <c r="A261" s="46" t="s">
        <v>331</v>
      </c>
      <c r="B261" s="47">
        <v>682</v>
      </c>
      <c r="C261" s="47">
        <v>698</v>
      </c>
    </row>
    <row r="262" spans="1:3" x14ac:dyDescent="0.35">
      <c r="A262" s="46" t="s">
        <v>333</v>
      </c>
      <c r="B262" s="47">
        <v>688</v>
      </c>
      <c r="C262" s="47">
        <v>766</v>
      </c>
    </row>
    <row r="263" spans="1:3" x14ac:dyDescent="0.35">
      <c r="A263" s="46" t="s">
        <v>94</v>
      </c>
      <c r="B263" s="47">
        <v>644</v>
      </c>
      <c r="C263" s="47">
        <v>576</v>
      </c>
    </row>
    <row r="264" spans="1:3" x14ac:dyDescent="0.35">
      <c r="A264" s="46" t="s">
        <v>260</v>
      </c>
      <c r="B264" s="47">
        <v>1659</v>
      </c>
      <c r="C264" s="47">
        <v>2160</v>
      </c>
    </row>
    <row r="265" spans="1:3" x14ac:dyDescent="0.35">
      <c r="A265" s="46" t="s">
        <v>692</v>
      </c>
      <c r="B265" s="47">
        <v>2054</v>
      </c>
      <c r="C265" s="47">
        <v>1739</v>
      </c>
    </row>
    <row r="266" spans="1:3" x14ac:dyDescent="0.35">
      <c r="A266" s="46" t="s">
        <v>309</v>
      </c>
      <c r="B266" s="47">
        <v>1976</v>
      </c>
      <c r="C266" s="47">
        <v>2040</v>
      </c>
    </row>
    <row r="267" spans="1:3" x14ac:dyDescent="0.35">
      <c r="A267" s="46" t="s">
        <v>72</v>
      </c>
      <c r="B267" s="47">
        <v>1179</v>
      </c>
      <c r="C267" s="47">
        <v>1121</v>
      </c>
    </row>
    <row r="268" spans="1:3" x14ac:dyDescent="0.35">
      <c r="A268" s="46" t="s">
        <v>535</v>
      </c>
      <c r="B268" s="47">
        <v>547</v>
      </c>
      <c r="C268" s="47">
        <v>721</v>
      </c>
    </row>
    <row r="269" spans="1:3" x14ac:dyDescent="0.35">
      <c r="A269" s="46" t="s">
        <v>236</v>
      </c>
      <c r="B269" s="47">
        <v>2022</v>
      </c>
      <c r="C269" s="47">
        <v>1666</v>
      </c>
    </row>
    <row r="270" spans="1:3" x14ac:dyDescent="0.35">
      <c r="A270" s="46" t="s">
        <v>96</v>
      </c>
      <c r="B270" s="47">
        <v>1760</v>
      </c>
      <c r="C270" s="47">
        <v>1814</v>
      </c>
    </row>
    <row r="271" spans="1:3" x14ac:dyDescent="0.35">
      <c r="A271" s="46" t="s">
        <v>34</v>
      </c>
      <c r="B271" s="47">
        <v>2062</v>
      </c>
      <c r="C271" s="47">
        <v>2259</v>
      </c>
    </row>
    <row r="272" spans="1:3" x14ac:dyDescent="0.35">
      <c r="A272" s="46" t="s">
        <v>667</v>
      </c>
      <c r="B272" s="47">
        <v>480</v>
      </c>
      <c r="C272" s="47">
        <v>520</v>
      </c>
    </row>
    <row r="273" spans="1:3" x14ac:dyDescent="0.35">
      <c r="A273" s="46" t="s">
        <v>270</v>
      </c>
      <c r="B273" s="47">
        <v>743</v>
      </c>
      <c r="C273" s="47">
        <v>915</v>
      </c>
    </row>
    <row r="274" spans="1:3" x14ac:dyDescent="0.35">
      <c r="A274" s="46" t="s">
        <v>491</v>
      </c>
      <c r="B274" s="47">
        <v>823</v>
      </c>
      <c r="C274" s="47">
        <v>976</v>
      </c>
    </row>
    <row r="275" spans="1:3" x14ac:dyDescent="0.35">
      <c r="A275" s="46" t="s">
        <v>60</v>
      </c>
      <c r="B275" s="47">
        <v>901</v>
      </c>
      <c r="C275" s="47">
        <v>890</v>
      </c>
    </row>
    <row r="276" spans="1:3" x14ac:dyDescent="0.35">
      <c r="A276" s="46" t="s">
        <v>341</v>
      </c>
      <c r="B276" s="47">
        <v>546</v>
      </c>
      <c r="C276" s="47">
        <v>751</v>
      </c>
    </row>
    <row r="277" spans="1:3" x14ac:dyDescent="0.35">
      <c r="A277" s="46" t="s">
        <v>238</v>
      </c>
      <c r="B277" s="47">
        <v>1285</v>
      </c>
      <c r="C277" s="47">
        <v>1283</v>
      </c>
    </row>
    <row r="278" spans="1:3" x14ac:dyDescent="0.35">
      <c r="A278" s="46" t="s">
        <v>311</v>
      </c>
      <c r="B278" s="47">
        <v>724</v>
      </c>
      <c r="C278" s="47">
        <v>785</v>
      </c>
    </row>
    <row r="279" spans="1:3" x14ac:dyDescent="0.35">
      <c r="A279" s="46" t="s">
        <v>657</v>
      </c>
      <c r="B279" s="47">
        <v>560</v>
      </c>
      <c r="C279" s="47">
        <v>632</v>
      </c>
    </row>
    <row r="280" spans="1:3" x14ac:dyDescent="0.35">
      <c r="A280" s="46" t="s">
        <v>343</v>
      </c>
      <c r="B280" s="47">
        <v>1119</v>
      </c>
      <c r="C280" s="47">
        <v>1447</v>
      </c>
    </row>
    <row r="281" spans="1:3" x14ac:dyDescent="0.35">
      <c r="A281" s="46" t="s">
        <v>418</v>
      </c>
      <c r="B281" s="47">
        <v>990</v>
      </c>
      <c r="C281" s="47">
        <v>1012</v>
      </c>
    </row>
    <row r="282" spans="1:3" x14ac:dyDescent="0.35">
      <c r="A282" s="46" t="s">
        <v>321</v>
      </c>
      <c r="B282" s="47">
        <v>1135</v>
      </c>
      <c r="C282" s="47">
        <v>1229</v>
      </c>
    </row>
    <row r="283" spans="1:3" x14ac:dyDescent="0.35">
      <c r="A283" s="46" t="s">
        <v>390</v>
      </c>
      <c r="B283" s="47">
        <v>295</v>
      </c>
      <c r="C283" s="47">
        <v>379</v>
      </c>
    </row>
    <row r="284" spans="1:3" x14ac:dyDescent="0.35">
      <c r="A284" s="46" t="s">
        <v>681</v>
      </c>
      <c r="B284" s="47">
        <v>591</v>
      </c>
      <c r="C284" s="47">
        <v>732</v>
      </c>
    </row>
    <row r="285" spans="1:3" x14ac:dyDescent="0.35">
      <c r="A285" s="46" t="s">
        <v>142</v>
      </c>
      <c r="B285" s="47">
        <v>788</v>
      </c>
      <c r="C285" s="47">
        <v>910</v>
      </c>
    </row>
    <row r="286" spans="1:3" x14ac:dyDescent="0.35">
      <c r="A286" s="46" t="s">
        <v>376</v>
      </c>
      <c r="B286" s="47">
        <v>657</v>
      </c>
      <c r="C286" s="47">
        <v>628</v>
      </c>
    </row>
    <row r="287" spans="1:3" x14ac:dyDescent="0.35">
      <c r="A287" s="46" t="s">
        <v>46</v>
      </c>
      <c r="B287" s="47">
        <v>2029</v>
      </c>
      <c r="C287" s="47">
        <v>2229</v>
      </c>
    </row>
    <row r="288" spans="1:3" x14ac:dyDescent="0.35">
      <c r="A288" s="46" t="s">
        <v>136</v>
      </c>
      <c r="B288" s="47">
        <v>981</v>
      </c>
      <c r="C288" s="47">
        <v>713</v>
      </c>
    </row>
    <row r="289" spans="1:3" x14ac:dyDescent="0.35">
      <c r="A289" s="46" t="s">
        <v>402</v>
      </c>
      <c r="B289" s="47">
        <v>2269</v>
      </c>
      <c r="C289" s="47">
        <v>2310</v>
      </c>
    </row>
    <row r="290" spans="1:3" x14ac:dyDescent="0.35">
      <c r="A290" s="46" t="s">
        <v>62</v>
      </c>
      <c r="B290" s="47">
        <v>417</v>
      </c>
      <c r="C290" s="47">
        <v>490</v>
      </c>
    </row>
    <row r="291" spans="1:3" x14ac:dyDescent="0.35">
      <c r="A291" s="46" t="s">
        <v>525</v>
      </c>
      <c r="B291" s="47">
        <v>788</v>
      </c>
      <c r="C291" s="47">
        <v>814</v>
      </c>
    </row>
    <row r="292" spans="1:3" x14ac:dyDescent="0.35">
      <c r="A292" s="46" t="s">
        <v>428</v>
      </c>
      <c r="B292" s="47">
        <v>1311</v>
      </c>
      <c r="C292" s="47">
        <v>1852</v>
      </c>
    </row>
    <row r="293" spans="1:3" x14ac:dyDescent="0.35">
      <c r="A293" s="46" t="s">
        <v>472</v>
      </c>
      <c r="B293" s="47">
        <v>567</v>
      </c>
      <c r="C293" s="47">
        <v>612</v>
      </c>
    </row>
    <row r="294" spans="1:3" x14ac:dyDescent="0.35">
      <c r="A294" s="46" t="s">
        <v>700</v>
      </c>
      <c r="B294" s="47">
        <v>1497</v>
      </c>
      <c r="C294" s="47">
        <v>1798</v>
      </c>
    </row>
    <row r="295" spans="1:3" x14ac:dyDescent="0.35">
      <c r="A295" s="46" t="s">
        <v>126</v>
      </c>
      <c r="B295" s="47">
        <v>1214</v>
      </c>
      <c r="C295" s="47">
        <v>1515</v>
      </c>
    </row>
    <row r="296" spans="1:3" x14ac:dyDescent="0.35">
      <c r="A296" s="46" t="s">
        <v>144</v>
      </c>
      <c r="B296" s="47">
        <v>770</v>
      </c>
      <c r="C296" s="47">
        <v>938</v>
      </c>
    </row>
    <row r="297" spans="1:3" x14ac:dyDescent="0.35">
      <c r="A297" s="46" t="s">
        <v>365</v>
      </c>
      <c r="B297" s="47">
        <v>1362</v>
      </c>
      <c r="C297" s="47">
        <v>1136</v>
      </c>
    </row>
    <row r="298" spans="1:3" x14ac:dyDescent="0.35">
      <c r="A298" s="46" t="s">
        <v>357</v>
      </c>
      <c r="B298" s="47">
        <v>2038</v>
      </c>
      <c r="C298" s="47">
        <v>1994</v>
      </c>
    </row>
    <row r="299" spans="1:3" x14ac:dyDescent="0.35">
      <c r="A299" s="46" t="s">
        <v>404</v>
      </c>
      <c r="B299" s="47">
        <v>2147</v>
      </c>
      <c r="C299" s="47">
        <v>2750</v>
      </c>
    </row>
    <row r="300" spans="1:3" x14ac:dyDescent="0.35">
      <c r="A300" s="46" t="s">
        <v>557</v>
      </c>
      <c r="B300" s="47">
        <v>2758</v>
      </c>
      <c r="C300" s="47">
        <v>2007</v>
      </c>
    </row>
    <row r="301" spans="1:3" x14ac:dyDescent="0.35">
      <c r="A301" s="46" t="s">
        <v>708</v>
      </c>
      <c r="B301" s="47">
        <v>2774</v>
      </c>
      <c r="C301" s="47">
        <v>2589</v>
      </c>
    </row>
    <row r="302" spans="1:3" x14ac:dyDescent="0.35">
      <c r="A302" s="46" t="s">
        <v>420</v>
      </c>
      <c r="B302" s="47">
        <v>1026</v>
      </c>
      <c r="C302" s="47">
        <v>1547</v>
      </c>
    </row>
    <row r="303" spans="1:3" x14ac:dyDescent="0.35">
      <c r="A303" s="46" t="s">
        <v>637</v>
      </c>
      <c r="B303" s="47">
        <v>1194</v>
      </c>
      <c r="C303" s="47">
        <v>1455</v>
      </c>
    </row>
    <row r="304" spans="1:3" x14ac:dyDescent="0.35">
      <c r="A304" s="46" t="s">
        <v>430</v>
      </c>
      <c r="B304" s="47">
        <v>1049</v>
      </c>
      <c r="C304" s="47">
        <v>1079</v>
      </c>
    </row>
    <row r="305" spans="1:3" x14ac:dyDescent="0.35">
      <c r="A305" s="46" t="s">
        <v>608</v>
      </c>
      <c r="B305" s="47">
        <v>912</v>
      </c>
      <c r="C305" s="47">
        <v>1010</v>
      </c>
    </row>
    <row r="306" spans="1:3" x14ac:dyDescent="0.35">
      <c r="A306" s="46" t="s">
        <v>345</v>
      </c>
      <c r="B306" s="47">
        <v>437</v>
      </c>
      <c r="C306" s="47">
        <v>515</v>
      </c>
    </row>
    <row r="307" spans="1:3" x14ac:dyDescent="0.35">
      <c r="A307" s="46" t="s">
        <v>432</v>
      </c>
      <c r="B307" s="47">
        <v>1538</v>
      </c>
      <c r="C307" s="47">
        <v>1110</v>
      </c>
    </row>
    <row r="308" spans="1:3" x14ac:dyDescent="0.35">
      <c r="A308" s="46" t="s">
        <v>190</v>
      </c>
      <c r="B308" s="47">
        <v>1189</v>
      </c>
      <c r="C308" s="47">
        <v>993</v>
      </c>
    </row>
    <row r="309" spans="1:3" x14ac:dyDescent="0.35">
      <c r="A309" s="46" t="s">
        <v>392</v>
      </c>
      <c r="B309" s="47">
        <v>466</v>
      </c>
      <c r="C309" s="47">
        <v>637</v>
      </c>
    </row>
    <row r="310" spans="1:3" x14ac:dyDescent="0.35">
      <c r="A310" s="46" t="s">
        <v>511</v>
      </c>
      <c r="B310" s="47">
        <v>1832</v>
      </c>
      <c r="C310" s="47">
        <v>1521</v>
      </c>
    </row>
    <row r="311" spans="1:3" x14ac:dyDescent="0.35">
      <c r="A311" s="46" t="s">
        <v>537</v>
      </c>
      <c r="B311" s="47">
        <v>1204</v>
      </c>
      <c r="C311" s="47">
        <v>1229</v>
      </c>
    </row>
    <row r="312" spans="1:3" x14ac:dyDescent="0.35">
      <c r="A312" s="46" t="s">
        <v>764</v>
      </c>
      <c r="B312" s="47">
        <v>1265</v>
      </c>
      <c r="C312" s="47">
        <v>1444</v>
      </c>
    </row>
    <row r="313" spans="1:3" x14ac:dyDescent="0.35">
      <c r="A313" s="46" t="s">
        <v>712</v>
      </c>
      <c r="B313" s="47">
        <v>781</v>
      </c>
      <c r="C313" s="47">
        <v>749</v>
      </c>
    </row>
    <row r="314" spans="1:3" x14ac:dyDescent="0.35">
      <c r="A314" s="46" t="s">
        <v>98</v>
      </c>
      <c r="B314" s="47">
        <v>550</v>
      </c>
      <c r="C314" s="47">
        <v>802</v>
      </c>
    </row>
    <row r="315" spans="1:3" x14ac:dyDescent="0.35">
      <c r="A315" s="46" t="s">
        <v>513</v>
      </c>
      <c r="B315" s="47">
        <v>1776</v>
      </c>
      <c r="C315" s="47">
        <v>1821</v>
      </c>
    </row>
    <row r="316" spans="1:3" x14ac:dyDescent="0.35">
      <c r="A316" s="46" t="s">
        <v>515</v>
      </c>
      <c r="B316" s="47">
        <v>716</v>
      </c>
      <c r="C316" s="47">
        <v>907</v>
      </c>
    </row>
    <row r="317" spans="1:3" x14ac:dyDescent="0.35">
      <c r="A317" s="46" t="s">
        <v>297</v>
      </c>
      <c r="B317" s="47">
        <v>4294</v>
      </c>
      <c r="C317" s="47">
        <v>5433</v>
      </c>
    </row>
    <row r="318" spans="1:3" x14ac:dyDescent="0.35">
      <c r="A318" s="46" t="s">
        <v>539</v>
      </c>
      <c r="B318" s="47">
        <v>1159</v>
      </c>
      <c r="C318" s="47">
        <v>1230</v>
      </c>
    </row>
    <row r="319" spans="1:3" x14ac:dyDescent="0.35">
      <c r="A319" s="46" t="s">
        <v>439</v>
      </c>
      <c r="B319" s="47">
        <v>1351</v>
      </c>
      <c r="C319" s="47">
        <v>1386</v>
      </c>
    </row>
    <row r="320" spans="1:3" x14ac:dyDescent="0.35">
      <c r="A320" s="46" t="s">
        <v>683</v>
      </c>
      <c r="B320" s="47">
        <v>1511</v>
      </c>
      <c r="C320" s="47">
        <v>1569</v>
      </c>
    </row>
    <row r="321" spans="1:3" x14ac:dyDescent="0.35">
      <c r="A321" s="46" t="s">
        <v>359</v>
      </c>
      <c r="B321" s="47">
        <v>591</v>
      </c>
      <c r="C321" s="47">
        <v>719</v>
      </c>
    </row>
    <row r="322" spans="1:3" x14ac:dyDescent="0.35">
      <c r="A322" s="46" t="s">
        <v>204</v>
      </c>
      <c r="B322" s="47">
        <v>3196</v>
      </c>
      <c r="C322" s="47">
        <v>3192</v>
      </c>
    </row>
    <row r="323" spans="1:3" x14ac:dyDescent="0.35">
      <c r="A323" s="46" t="s">
        <v>184</v>
      </c>
      <c r="B323" s="47">
        <v>2033</v>
      </c>
      <c r="C323" s="47">
        <v>2036</v>
      </c>
    </row>
    <row r="324" spans="1:3" x14ac:dyDescent="0.35">
      <c r="A324" s="46" t="s">
        <v>192</v>
      </c>
      <c r="B324" s="47">
        <v>1764</v>
      </c>
      <c r="C324" s="47">
        <v>1983</v>
      </c>
    </row>
    <row r="325" spans="1:3" x14ac:dyDescent="0.35">
      <c r="A325" s="46" t="s">
        <v>710</v>
      </c>
      <c r="B325" s="47">
        <v>2803</v>
      </c>
      <c r="C325" s="47">
        <v>3028</v>
      </c>
    </row>
    <row r="326" spans="1:3" x14ac:dyDescent="0.35">
      <c r="A326" s="46" t="s">
        <v>36</v>
      </c>
      <c r="B326" s="47">
        <v>3084</v>
      </c>
      <c r="C326" s="47">
        <v>3370</v>
      </c>
    </row>
    <row r="327" spans="1:3" x14ac:dyDescent="0.35">
      <c r="A327" s="46" t="s">
        <v>643</v>
      </c>
      <c r="B327" s="47">
        <v>1400</v>
      </c>
      <c r="C327" s="47">
        <v>1891</v>
      </c>
    </row>
    <row r="328" spans="1:3" x14ac:dyDescent="0.35">
      <c r="A328" s="46" t="s">
        <v>611</v>
      </c>
      <c r="B328" s="47">
        <v>1327</v>
      </c>
      <c r="C328" s="47">
        <v>1535</v>
      </c>
    </row>
    <row r="329" spans="1:3" x14ac:dyDescent="0.35">
      <c r="A329" s="46" t="s">
        <v>685</v>
      </c>
      <c r="B329" s="47">
        <v>534</v>
      </c>
      <c r="C329" s="47">
        <v>748</v>
      </c>
    </row>
    <row r="330" spans="1:3" x14ac:dyDescent="0.35">
      <c r="A330" s="46" t="s">
        <v>474</v>
      </c>
      <c r="B330" s="47">
        <v>1400</v>
      </c>
      <c r="C330" s="47">
        <v>1339</v>
      </c>
    </row>
    <row r="331" spans="1:3" x14ac:dyDescent="0.35">
      <c r="A331" s="46" t="s">
        <v>178</v>
      </c>
      <c r="B331" s="47">
        <v>2084</v>
      </c>
      <c r="C331" s="47">
        <v>2356</v>
      </c>
    </row>
    <row r="332" spans="1:3" x14ac:dyDescent="0.35">
      <c r="A332" s="46" t="s">
        <v>596</v>
      </c>
      <c r="B332" s="47">
        <v>1266</v>
      </c>
      <c r="C332" s="47">
        <v>1544</v>
      </c>
    </row>
    <row r="333" spans="1:3" x14ac:dyDescent="0.35">
      <c r="A333" s="46" t="s">
        <v>541</v>
      </c>
      <c r="B333" s="47">
        <v>863</v>
      </c>
      <c r="C333" s="47">
        <v>1438</v>
      </c>
    </row>
    <row r="334" spans="1:3" x14ac:dyDescent="0.35">
      <c r="A334" s="46" t="s">
        <v>128</v>
      </c>
      <c r="B334" s="47">
        <v>1988</v>
      </c>
      <c r="C334" s="47">
        <v>2185</v>
      </c>
    </row>
    <row r="335" spans="1:3" x14ac:dyDescent="0.35">
      <c r="A335" s="46" t="s">
        <v>659</v>
      </c>
      <c r="B335" s="47">
        <v>458</v>
      </c>
      <c r="C335" s="47">
        <v>517</v>
      </c>
    </row>
    <row r="336" spans="1:3" x14ac:dyDescent="0.35">
      <c r="A336" s="46" t="s">
        <v>503</v>
      </c>
      <c r="B336" s="47">
        <v>1316</v>
      </c>
      <c r="C336" s="47">
        <v>1530</v>
      </c>
    </row>
    <row r="337" spans="1:3" x14ac:dyDescent="0.35">
      <c r="A337" s="46" t="s">
        <v>694</v>
      </c>
      <c r="B337" s="47">
        <v>3742</v>
      </c>
      <c r="C337" s="47">
        <v>3900</v>
      </c>
    </row>
    <row r="338" spans="1:3" x14ac:dyDescent="0.35">
      <c r="A338" s="46" t="s">
        <v>750</v>
      </c>
      <c r="B338" s="47">
        <v>387</v>
      </c>
      <c r="C338" s="47">
        <v>486</v>
      </c>
    </row>
    <row r="339" spans="1:3" x14ac:dyDescent="0.35">
      <c r="A339" s="46" t="s">
        <v>146</v>
      </c>
      <c r="B339" s="47">
        <v>1118</v>
      </c>
      <c r="C339" s="47">
        <v>1129</v>
      </c>
    </row>
    <row r="340" spans="1:3" x14ac:dyDescent="0.35">
      <c r="A340" s="46" t="s">
        <v>160</v>
      </c>
      <c r="B340" s="47">
        <v>1526</v>
      </c>
      <c r="C340" s="47">
        <v>1652</v>
      </c>
    </row>
    <row r="341" spans="1:3" x14ac:dyDescent="0.35">
      <c r="A341" s="46" t="s">
        <v>48</v>
      </c>
      <c r="B341" s="47">
        <v>1582</v>
      </c>
      <c r="C341" s="47">
        <v>1383</v>
      </c>
    </row>
    <row r="342" spans="1:3" x14ac:dyDescent="0.35">
      <c r="A342" s="46" t="s">
        <v>50</v>
      </c>
      <c r="B342" s="47">
        <v>622</v>
      </c>
      <c r="C342" s="47">
        <v>812</v>
      </c>
    </row>
    <row r="343" spans="1:3" x14ac:dyDescent="0.35">
      <c r="A343" s="46" t="s">
        <v>669</v>
      </c>
      <c r="B343" s="47">
        <v>1201</v>
      </c>
      <c r="C343" s="47">
        <v>1437</v>
      </c>
    </row>
    <row r="344" spans="1:3" x14ac:dyDescent="0.35">
      <c r="A344" s="46" t="s">
        <v>272</v>
      </c>
      <c r="B344" s="47">
        <v>580</v>
      </c>
      <c r="C344" s="47">
        <v>576</v>
      </c>
    </row>
    <row r="345" spans="1:3" x14ac:dyDescent="0.35">
      <c r="A345" s="46" t="s">
        <v>422</v>
      </c>
      <c r="B345" s="47">
        <v>3255</v>
      </c>
      <c r="C345" s="47">
        <v>516</v>
      </c>
    </row>
    <row r="346" spans="1:3" x14ac:dyDescent="0.35">
      <c r="A346" s="46" t="s">
        <v>240</v>
      </c>
      <c r="B346" s="47">
        <v>3037</v>
      </c>
      <c r="C346" s="47">
        <v>3448</v>
      </c>
    </row>
    <row r="347" spans="1:3" x14ac:dyDescent="0.35">
      <c r="A347" s="46" t="s">
        <v>493</v>
      </c>
      <c r="B347" s="47">
        <v>805</v>
      </c>
      <c r="C347" s="47">
        <v>766</v>
      </c>
    </row>
    <row r="348" spans="1:3" x14ac:dyDescent="0.35">
      <c r="A348" s="46" t="s">
        <v>116</v>
      </c>
      <c r="B348" s="47">
        <v>5061</v>
      </c>
      <c r="C348" s="47">
        <v>5267</v>
      </c>
    </row>
    <row r="349" spans="1:3" x14ac:dyDescent="0.35">
      <c r="A349" s="46" t="s">
        <v>613</v>
      </c>
      <c r="B349" s="47">
        <v>668</v>
      </c>
      <c r="C349" s="47">
        <v>750</v>
      </c>
    </row>
    <row r="350" spans="1:3" x14ac:dyDescent="0.35">
      <c r="A350" s="46" t="s">
        <v>615</v>
      </c>
      <c r="B350" s="47">
        <v>2516</v>
      </c>
      <c r="C350" s="47">
        <v>2707</v>
      </c>
    </row>
    <row r="351" spans="1:3" x14ac:dyDescent="0.35">
      <c r="A351" s="46" t="s">
        <v>476</v>
      </c>
      <c r="B351" s="47">
        <v>1012</v>
      </c>
      <c r="C351" s="47">
        <v>1040</v>
      </c>
    </row>
    <row r="352" spans="1:3" x14ac:dyDescent="0.35">
      <c r="A352" s="46" t="s">
        <v>447</v>
      </c>
      <c r="B352" s="47">
        <v>666</v>
      </c>
      <c r="C352" s="47">
        <v>707</v>
      </c>
    </row>
    <row r="353" spans="1:3" x14ac:dyDescent="0.35">
      <c r="A353" s="46" t="s">
        <v>378</v>
      </c>
      <c r="B353" s="47">
        <v>671</v>
      </c>
      <c r="C353" s="47">
        <v>623</v>
      </c>
    </row>
    <row r="354" spans="1:3" x14ac:dyDescent="0.35">
      <c r="A354" s="46" t="s">
        <v>84</v>
      </c>
      <c r="B354" s="47">
        <v>1241</v>
      </c>
      <c r="C354" s="47">
        <v>1387</v>
      </c>
    </row>
    <row r="355" spans="1:3" x14ac:dyDescent="0.35">
      <c r="A355" s="46" t="s">
        <v>380</v>
      </c>
      <c r="B355" s="47">
        <v>692</v>
      </c>
      <c r="C355" s="47">
        <v>658</v>
      </c>
    </row>
    <row r="356" spans="1:3" x14ac:dyDescent="0.35">
      <c r="A356" s="46" t="s">
        <v>285</v>
      </c>
      <c r="B356" s="47">
        <v>954</v>
      </c>
      <c r="C356" s="47">
        <v>1239</v>
      </c>
    </row>
    <row r="357" spans="1:3" x14ac:dyDescent="0.35">
      <c r="A357" s="46" t="s">
        <v>250</v>
      </c>
      <c r="B357" s="47">
        <v>2136</v>
      </c>
      <c r="C357" s="47">
        <v>2920</v>
      </c>
    </row>
    <row r="358" spans="1:3" x14ac:dyDescent="0.35">
      <c r="A358" s="46" t="s">
        <v>598</v>
      </c>
      <c r="B358" s="47">
        <v>1246</v>
      </c>
      <c r="C358" s="47">
        <v>1356</v>
      </c>
    </row>
    <row r="359" spans="1:3" x14ac:dyDescent="0.35">
      <c r="A359" s="46" t="s">
        <v>52</v>
      </c>
      <c r="B359" s="47">
        <v>1339</v>
      </c>
      <c r="C359" s="47">
        <v>1255</v>
      </c>
    </row>
    <row r="360" spans="1:3" x14ac:dyDescent="0.35">
      <c r="A360" s="46" t="s">
        <v>22</v>
      </c>
      <c r="B360" s="47">
        <v>2375</v>
      </c>
      <c r="C360" s="47">
        <v>2776</v>
      </c>
    </row>
    <row r="361" spans="1:3" x14ac:dyDescent="0.35">
      <c r="A361" s="46" t="s">
        <v>573</v>
      </c>
      <c r="B361" s="47">
        <v>2572</v>
      </c>
      <c r="C361" s="47">
        <v>2370</v>
      </c>
    </row>
    <row r="362" spans="1:3" x14ac:dyDescent="0.35">
      <c r="A362" s="46" t="s">
        <v>441</v>
      </c>
      <c r="B362" s="47">
        <v>1401</v>
      </c>
      <c r="C362" s="47">
        <v>3198</v>
      </c>
    </row>
    <row r="363" spans="1:3" x14ac:dyDescent="0.35">
      <c r="A363" s="46" t="s">
        <v>575</v>
      </c>
      <c r="B363" s="47">
        <v>978</v>
      </c>
      <c r="C363" s="47">
        <v>928</v>
      </c>
    </row>
    <row r="364" spans="1:3" x14ac:dyDescent="0.35">
      <c r="A364" s="46" t="s">
        <v>505</v>
      </c>
      <c r="B364" s="47">
        <v>935</v>
      </c>
      <c r="C364" s="47">
        <v>1045</v>
      </c>
    </row>
    <row r="365" spans="1:3" x14ac:dyDescent="0.35">
      <c r="A365" s="46" t="s">
        <v>100</v>
      </c>
      <c r="B365" s="47">
        <v>446</v>
      </c>
      <c r="C365" s="47">
        <v>556</v>
      </c>
    </row>
    <row r="366" spans="1:3" x14ac:dyDescent="0.35">
      <c r="A366" s="46" t="s">
        <v>443</v>
      </c>
      <c r="B366" s="47">
        <v>2173</v>
      </c>
      <c r="C366" s="47">
        <v>1967</v>
      </c>
    </row>
    <row r="367" spans="1:3" x14ac:dyDescent="0.35">
      <c r="A367" s="46" t="s">
        <v>445</v>
      </c>
      <c r="B367" s="47">
        <v>2207</v>
      </c>
      <c r="C367" s="47">
        <v>2446</v>
      </c>
    </row>
    <row r="368" spans="1:3" x14ac:dyDescent="0.35">
      <c r="A368" s="46" t="s">
        <v>679</v>
      </c>
      <c r="B368" s="47">
        <v>1142</v>
      </c>
      <c r="C368" s="47">
        <v>1136</v>
      </c>
    </row>
    <row r="369" spans="1:3" x14ac:dyDescent="0.35">
      <c r="A369" s="46" t="s">
        <v>74</v>
      </c>
      <c r="B369" s="47">
        <v>315</v>
      </c>
      <c r="C369" s="47">
        <v>452</v>
      </c>
    </row>
    <row r="370" spans="1:3" x14ac:dyDescent="0.35">
      <c r="A370" s="46" t="s">
        <v>130</v>
      </c>
      <c r="B370" s="47">
        <v>1804</v>
      </c>
      <c r="C370" s="47">
        <v>2093</v>
      </c>
    </row>
    <row r="371" spans="1:3" x14ac:dyDescent="0.35">
      <c r="A371" s="46" t="s">
        <v>198</v>
      </c>
      <c r="B371" s="47">
        <v>2771</v>
      </c>
      <c r="C371" s="47">
        <v>2851</v>
      </c>
    </row>
    <row r="372" spans="1:3" x14ac:dyDescent="0.35">
      <c r="A372" s="46" t="s">
        <v>797</v>
      </c>
      <c r="B372" s="47"/>
      <c r="C372" s="47"/>
    </row>
    <row r="373" spans="1:3" x14ac:dyDescent="0.35">
      <c r="A373" s="46" t="s">
        <v>798</v>
      </c>
      <c r="B373" s="47">
        <v>799779</v>
      </c>
      <c r="C373" s="47">
        <v>867855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TABLICA</vt:lpstr>
      <vt:lpstr>TABELA PRZESTAWNA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2017-04-30T21:39:30Z</dcterms:modified>
</cp:coreProperties>
</file>