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" sheetId="1" r:id="rId3"/>
    <sheet state="visible" name="SDC" sheetId="2" r:id="rId4"/>
    <sheet state="visible" name="Crash" sheetId="3" r:id="rId5"/>
    <sheet state="visible" name="Linear Regression (SDC)" sheetId="4" r:id="rId6"/>
    <sheet state="visible" name="Linear Regression (Crash)" sheetId="5" r:id="rId7"/>
    <sheet state="visible" name="T-Test (SDC)" sheetId="6" r:id="rId8"/>
    <sheet state="visible" name="T-Test (Crash)" sheetId="7" r:id="rId9"/>
    <sheet state="visible" name="Spear (SDC)" sheetId="8" r:id="rId10"/>
    <sheet state="visible" name="Spear (Crash)" sheetId="9" r:id="rId11"/>
    <sheet state="visible" name="prior work analysis" sheetId="10" r:id="rId12"/>
  </sheets>
  <definedNames/>
  <calcPr/>
</workbook>
</file>

<file path=xl/sharedStrings.xml><?xml version="1.0" encoding="utf-8"?>
<sst xmlns="http://schemas.openxmlformats.org/spreadsheetml/2006/main" count="496" uniqueCount="149">
  <si>
    <t>SDC</t>
  </si>
  <si>
    <t>Crash</t>
  </si>
  <si>
    <t>Benign</t>
  </si>
  <si>
    <t>O0</t>
  </si>
  <si>
    <t>O1</t>
  </si>
  <si>
    <t>O2</t>
  </si>
  <si>
    <t>O3</t>
  </si>
  <si>
    <t>Suite</t>
  </si>
  <si>
    <t>Benchmark</t>
  </si>
  <si>
    <t>Input</t>
  </si>
  <si>
    <t>LLFI</t>
  </si>
  <si>
    <t>PINFI</t>
  </si>
  <si>
    <t>PARSEC</t>
  </si>
  <si>
    <t>blackscholes</t>
  </si>
  <si>
    <t>1 in_16K.txt output.txt</t>
  </si>
  <si>
    <t>fluidanimate</t>
  </si>
  <si>
    <t>1 10 in_5K.fluid out.fluid</t>
  </si>
  <si>
    <t>Rodinia</t>
  </si>
  <si>
    <t>lud</t>
  </si>
  <si>
    <t>-v -i 512.dat</t>
  </si>
  <si>
    <t>backprop</t>
  </si>
  <si>
    <t>kmeans</t>
  </si>
  <si>
    <t>-i 819200.txt -k 1</t>
  </si>
  <si>
    <t>bfs</t>
  </si>
  <si>
    <t>1 graph1MW_6.txt</t>
  </si>
  <si>
    <t>SPEC</t>
  </si>
  <si>
    <t>bzip2</t>
  </si>
  <si>
    <t>-1kvv image.jpg</t>
  </si>
  <si>
    <t>libquantum</t>
  </si>
  <si>
    <t>33 5</t>
  </si>
  <si>
    <t>hmmer</t>
  </si>
  <si>
    <t>--seed 10000000 ig.hmm</t>
  </si>
  <si>
    <t>mcf</t>
  </si>
  <si>
    <t>inp.in</t>
  </si>
  <si>
    <t>SPLASH-2</t>
  </si>
  <si>
    <t>ocean</t>
  </si>
  <si>
    <t>-p1 -o</t>
  </si>
  <si>
    <t>raytrace</t>
  </si>
  <si>
    <t>-p1 -m64 inputs/car.env</t>
  </si>
  <si>
    <t>CoMD</t>
  </si>
  <si>
    <t>-x 10 -y 10 -z 10 -N 50</t>
  </si>
  <si>
    <t>HPCCG</t>
  </si>
  <si>
    <t>64 64 64</t>
  </si>
  <si>
    <t>XSBench</t>
  </si>
  <si>
    <t>-s small</t>
  </si>
  <si>
    <t>NPB</t>
  </si>
  <si>
    <t>BT</t>
  </si>
  <si>
    <t>S</t>
  </si>
  <si>
    <t>CG</t>
  </si>
  <si>
    <t>DC</t>
  </si>
  <si>
    <t>10000000 ADC.par</t>
  </si>
  <si>
    <t>EP</t>
  </si>
  <si>
    <t>W</t>
  </si>
  <si>
    <t>FT</t>
  </si>
  <si>
    <t>IS</t>
  </si>
  <si>
    <t>LU</t>
  </si>
  <si>
    <t>MG</t>
  </si>
  <si>
    <t>SP</t>
  </si>
  <si>
    <t>UA</t>
  </si>
  <si>
    <r>
      <t xml:space="preserve">slope, </t>
    </r>
    <r>
      <rPr>
        <rFont val="Cambria"/>
        <i/>
        <color rgb="FF000000"/>
        <sz val="12.0"/>
      </rPr>
      <t>m</t>
    </r>
  </si>
  <si>
    <r>
      <t xml:space="preserve">intercept, </t>
    </r>
    <r>
      <rPr>
        <rFont val="Cambria"/>
        <i/>
        <color rgb="FF000000"/>
        <sz val="12.0"/>
      </rPr>
      <t>b</t>
    </r>
  </si>
  <si>
    <r>
      <t xml:space="preserve">std dev of slope, </t>
    </r>
    <r>
      <rPr>
        <rFont val="Cambria"/>
        <i/>
        <color rgb="FF000000"/>
        <sz val="12.0"/>
      </rPr>
      <t>s</t>
    </r>
    <r>
      <rPr>
        <rFont val="Cambria"/>
        <i/>
        <color rgb="FF000000"/>
        <sz val="12.0"/>
        <vertAlign val="subscript"/>
      </rPr>
      <t>m</t>
    </r>
  </si>
  <si>
    <r>
      <t xml:space="preserve">std dev of intercept, </t>
    </r>
    <r>
      <rPr>
        <rFont val="Cambria"/>
        <i/>
        <color rgb="FF000000"/>
        <sz val="12.0"/>
      </rPr>
      <t>s</t>
    </r>
    <r>
      <rPr>
        <rFont val="Cambria"/>
        <i/>
        <color rgb="FF000000"/>
        <sz val="12.0"/>
        <vertAlign val="subscript"/>
      </rPr>
      <t>b</t>
    </r>
  </si>
  <si>
    <r>
      <t>R</t>
    </r>
    <r>
      <rPr>
        <rFont val="Cambria"/>
        <i/>
        <color rgb="FF000000"/>
        <sz val="12.0"/>
        <vertAlign val="superscript"/>
      </rPr>
      <t>2</t>
    </r>
    <r>
      <rPr>
        <rFont val="Cambria"/>
        <i/>
        <color rgb="FF000000"/>
        <sz val="12.0"/>
      </rPr>
      <t>= SS</t>
    </r>
    <r>
      <rPr>
        <rFont val="Cambria"/>
        <i/>
        <color rgb="FF000000"/>
        <sz val="12.0"/>
        <vertAlign val="subscript"/>
      </rPr>
      <t>R</t>
    </r>
    <r>
      <rPr>
        <rFont val="Cambria"/>
        <i/>
        <color rgb="FF000000"/>
        <sz val="12.0"/>
      </rPr>
      <t>/SS</t>
    </r>
    <r>
      <rPr>
        <rFont val="Cambria"/>
        <i/>
        <color rgb="FF000000"/>
        <sz val="12.0"/>
        <vertAlign val="subscript"/>
      </rPr>
      <t>T</t>
    </r>
  </si>
  <si>
    <r>
      <rPr>
        <rFont val="Cambria"/>
        <i/>
        <color rgb="FF000000"/>
        <sz val="12.0"/>
      </rPr>
      <t>s</t>
    </r>
    <r>
      <rPr>
        <rFont val="Cambria"/>
        <i/>
        <color rgb="FF000000"/>
        <sz val="12.0"/>
        <vertAlign val="subscript"/>
      </rPr>
      <t>y,x</t>
    </r>
    <r>
      <rPr>
        <rFont val="Calibri"/>
        <color rgb="FF000000"/>
        <sz val="12.0"/>
      </rPr>
      <t xml:space="preserve">, std dev of </t>
    </r>
    <r>
      <rPr>
        <rFont val="Cambria"/>
        <i/>
        <color rgb="FF000000"/>
        <sz val="12.0"/>
      </rPr>
      <t>y</t>
    </r>
  </si>
  <si>
    <r>
      <t xml:space="preserve">Fisher F statistic, </t>
    </r>
    <r>
      <rPr>
        <rFont val="Cambria"/>
        <i/>
        <color rgb="FF000000"/>
        <sz val="12.0"/>
      </rPr>
      <t>SS</t>
    </r>
    <r>
      <rPr>
        <rFont val="Cambria"/>
        <i/>
        <color rgb="FF000000"/>
        <sz val="12.0"/>
        <vertAlign val="subscript"/>
      </rPr>
      <t>R</t>
    </r>
    <r>
      <rPr>
        <rFont val="Cambria"/>
        <color rgb="FF000000"/>
        <sz val="12.0"/>
      </rPr>
      <t>(</t>
    </r>
    <r>
      <rPr>
        <rFont val="Cambria"/>
        <i/>
        <color rgb="FF000000"/>
        <sz val="12.0"/>
      </rPr>
      <t>n - 2</t>
    </r>
    <r>
      <rPr>
        <rFont val="Cambria"/>
        <color rgb="FF000000"/>
        <sz val="12.0"/>
      </rPr>
      <t>)</t>
    </r>
    <r>
      <rPr>
        <rFont val="Cambria"/>
        <i/>
        <color rgb="FF000000"/>
        <sz val="12.0"/>
      </rPr>
      <t>/SS</t>
    </r>
    <r>
      <rPr>
        <rFont val="Cambria"/>
        <i/>
        <color rgb="FF000000"/>
        <sz val="12.0"/>
        <vertAlign val="subscript"/>
      </rPr>
      <t>E</t>
    </r>
  </si>
  <si>
    <r>
      <t xml:space="preserve">degrees of freedom, </t>
    </r>
    <r>
      <rPr>
        <rFont val="Cambria"/>
        <i/>
        <color rgb="FF000000"/>
        <sz val="12.0"/>
      </rPr>
      <t>n - 2</t>
    </r>
  </si>
  <si>
    <r>
      <t>regression ss (</t>
    </r>
    <r>
      <rPr>
        <rFont val="Cambria"/>
        <i/>
        <color rgb="FF000000"/>
        <sz val="12.0"/>
      </rPr>
      <t>SS</t>
    </r>
    <r>
      <rPr>
        <rFont val="Cambria"/>
        <i/>
        <color rgb="FF000000"/>
        <sz val="12.0"/>
        <vertAlign val="subscript"/>
      </rPr>
      <t>R</t>
    </r>
    <r>
      <rPr>
        <rFont val="Calibri"/>
        <color rgb="FF000000"/>
        <sz val="12.0"/>
      </rPr>
      <t>); explained variation</t>
    </r>
  </si>
  <si>
    <r>
      <t>errors ss (</t>
    </r>
    <r>
      <rPr>
        <rFont val="Cambria"/>
        <i/>
        <color rgb="FF000000"/>
        <sz val="12.0"/>
      </rPr>
      <t>SS</t>
    </r>
    <r>
      <rPr>
        <rFont val="Cambria"/>
        <i/>
        <color rgb="FF000000"/>
        <sz val="12.0"/>
        <vertAlign val="subscript"/>
      </rPr>
      <t>E</t>
    </r>
    <r>
      <rPr>
        <rFont val="Calibri"/>
        <color rgb="FF000000"/>
        <sz val="12.0"/>
      </rPr>
      <t>); unexplained variation</t>
    </r>
  </si>
  <si>
    <r>
      <t xml:space="preserve">slope, </t>
    </r>
    <r>
      <rPr>
        <rFont val="Cambria"/>
        <i/>
        <color rgb="FF000000"/>
        <sz val="12.0"/>
      </rPr>
      <t>m</t>
    </r>
  </si>
  <si>
    <r>
      <t xml:space="preserve">intercept, </t>
    </r>
    <r>
      <rPr>
        <rFont val="Cambria"/>
        <i/>
        <color rgb="FF000000"/>
        <sz val="12.0"/>
      </rPr>
      <t>b</t>
    </r>
  </si>
  <si>
    <r>
      <t xml:space="preserve">std dev of slope, </t>
    </r>
    <r>
      <rPr>
        <rFont val="Cambria"/>
        <i/>
        <color rgb="FF000000"/>
        <sz val="12.0"/>
      </rPr>
      <t>s</t>
    </r>
    <r>
      <rPr>
        <rFont val="Cambria"/>
        <i/>
        <color rgb="FF000000"/>
        <sz val="12.0"/>
        <vertAlign val="subscript"/>
      </rPr>
      <t>m</t>
    </r>
  </si>
  <si>
    <r>
      <t xml:space="preserve">std dev of intercept, </t>
    </r>
    <r>
      <rPr>
        <rFont val="Cambria"/>
        <i/>
        <color rgb="FF000000"/>
        <sz val="12.0"/>
      </rPr>
      <t>s</t>
    </r>
    <r>
      <rPr>
        <rFont val="Cambria"/>
        <i/>
        <color rgb="FF000000"/>
        <sz val="12.0"/>
        <vertAlign val="subscript"/>
      </rPr>
      <t>b</t>
    </r>
  </si>
  <si>
    <r>
      <t>R</t>
    </r>
    <r>
      <rPr>
        <rFont val="Cambria"/>
        <i/>
        <color rgb="FF000000"/>
        <sz val="12.0"/>
        <vertAlign val="superscript"/>
      </rPr>
      <t>2</t>
    </r>
    <r>
      <rPr>
        <rFont val="Cambria"/>
        <i/>
        <color rgb="FF000000"/>
        <sz val="12.0"/>
      </rPr>
      <t>= SS</t>
    </r>
    <r>
      <rPr>
        <rFont val="Cambria"/>
        <i/>
        <color rgb="FF000000"/>
        <sz val="12.0"/>
        <vertAlign val="subscript"/>
      </rPr>
      <t>R</t>
    </r>
    <r>
      <rPr>
        <rFont val="Cambria"/>
        <i/>
        <color rgb="FF000000"/>
        <sz val="12.0"/>
      </rPr>
      <t>/SS</t>
    </r>
    <r>
      <rPr>
        <rFont val="Cambria"/>
        <i/>
        <color rgb="FF000000"/>
        <sz val="12.0"/>
        <vertAlign val="subscript"/>
      </rPr>
      <t>T</t>
    </r>
  </si>
  <si>
    <r>
      <rPr>
        <rFont val="Cambria"/>
        <i/>
        <color rgb="FF000000"/>
        <sz val="12.0"/>
      </rPr>
      <t>s</t>
    </r>
    <r>
      <rPr>
        <rFont val="Cambria"/>
        <i/>
        <color rgb="FF000000"/>
        <sz val="12.0"/>
        <vertAlign val="subscript"/>
      </rPr>
      <t>y,x</t>
    </r>
    <r>
      <rPr>
        <rFont val="Calibri"/>
        <color rgb="FF000000"/>
        <sz val="12.0"/>
      </rPr>
      <t xml:space="preserve">, std dev of </t>
    </r>
    <r>
      <rPr>
        <rFont val="Cambria"/>
        <i/>
        <color rgb="FF000000"/>
        <sz val="12.0"/>
      </rPr>
      <t>y</t>
    </r>
  </si>
  <si>
    <r>
      <t xml:space="preserve">Fisher F statistic, </t>
    </r>
    <r>
      <rPr>
        <rFont val="Cambria"/>
        <i/>
        <color rgb="FF000000"/>
        <sz val="12.0"/>
      </rPr>
      <t>SS</t>
    </r>
    <r>
      <rPr>
        <rFont val="Cambria"/>
        <i/>
        <color rgb="FF000000"/>
        <sz val="12.0"/>
        <vertAlign val="subscript"/>
      </rPr>
      <t>R</t>
    </r>
    <r>
      <rPr>
        <rFont val="Cambria"/>
        <color rgb="FF000000"/>
        <sz val="12.0"/>
      </rPr>
      <t>(</t>
    </r>
    <r>
      <rPr>
        <rFont val="Cambria"/>
        <i/>
        <color rgb="FF000000"/>
        <sz val="12.0"/>
      </rPr>
      <t>n - 2</t>
    </r>
    <r>
      <rPr>
        <rFont val="Cambria"/>
        <color rgb="FF000000"/>
        <sz val="12.0"/>
      </rPr>
      <t>)</t>
    </r>
    <r>
      <rPr>
        <rFont val="Cambria"/>
        <i/>
        <color rgb="FF000000"/>
        <sz val="12.0"/>
      </rPr>
      <t>/SS</t>
    </r>
    <r>
      <rPr>
        <rFont val="Cambria"/>
        <i/>
        <color rgb="FF000000"/>
        <sz val="12.0"/>
        <vertAlign val="subscript"/>
      </rPr>
      <t>E</t>
    </r>
  </si>
  <si>
    <r>
      <t xml:space="preserve">degrees of freedom, </t>
    </r>
    <r>
      <rPr>
        <rFont val="Cambria"/>
        <i/>
        <color rgb="FF000000"/>
        <sz val="12.0"/>
      </rPr>
      <t>n - 2</t>
    </r>
  </si>
  <si>
    <r>
      <t>regression ss (</t>
    </r>
    <r>
      <rPr>
        <rFont val="Cambria"/>
        <i/>
        <color rgb="FF000000"/>
        <sz val="12.0"/>
      </rPr>
      <t>SS</t>
    </r>
    <r>
      <rPr>
        <rFont val="Cambria"/>
        <i/>
        <color rgb="FF000000"/>
        <sz val="12.0"/>
        <vertAlign val="subscript"/>
      </rPr>
      <t>R</t>
    </r>
    <r>
      <rPr>
        <rFont val="Calibri"/>
        <color rgb="FF000000"/>
        <sz val="12.0"/>
      </rPr>
      <t>); explained variation</t>
    </r>
  </si>
  <si>
    <r>
      <t>errors ss (</t>
    </r>
    <r>
      <rPr>
        <rFont val="Cambria"/>
        <i/>
        <color rgb="FF000000"/>
        <sz val="12.0"/>
      </rPr>
      <t>SS</t>
    </r>
    <r>
      <rPr>
        <rFont val="Cambria"/>
        <i/>
        <color rgb="FF000000"/>
        <sz val="12.0"/>
        <vertAlign val="subscript"/>
      </rPr>
      <t>E</t>
    </r>
    <r>
      <rPr>
        <rFont val="Calibri"/>
        <color rgb="FF000000"/>
        <sz val="12.0"/>
      </rPr>
      <t>); unexplained variation</t>
    </r>
  </si>
  <si>
    <r>
      <t xml:space="preserve">slope, </t>
    </r>
    <r>
      <rPr>
        <rFont val="Cambria"/>
        <i/>
        <color rgb="FF000000"/>
        <sz val="12.0"/>
      </rPr>
      <t>m</t>
    </r>
  </si>
  <si>
    <r>
      <t xml:space="preserve">intercept, </t>
    </r>
    <r>
      <rPr>
        <rFont val="Cambria"/>
        <i/>
        <color rgb="FF000000"/>
        <sz val="12.0"/>
      </rPr>
      <t>b</t>
    </r>
  </si>
  <si>
    <r>
      <t xml:space="preserve">std dev of slope, </t>
    </r>
    <r>
      <rPr>
        <rFont val="Cambria"/>
        <i/>
        <color rgb="FF000000"/>
        <sz val="12.0"/>
      </rPr>
      <t>s</t>
    </r>
    <r>
      <rPr>
        <rFont val="Cambria"/>
        <i/>
        <color rgb="FF000000"/>
        <sz val="12.0"/>
        <vertAlign val="subscript"/>
      </rPr>
      <t>m</t>
    </r>
  </si>
  <si>
    <r>
      <t xml:space="preserve">std dev of intercept, </t>
    </r>
    <r>
      <rPr>
        <rFont val="Cambria"/>
        <i/>
        <color rgb="FF000000"/>
        <sz val="12.0"/>
      </rPr>
      <t>s</t>
    </r>
    <r>
      <rPr>
        <rFont val="Cambria"/>
        <i/>
        <color rgb="FF000000"/>
        <sz val="12.0"/>
        <vertAlign val="subscript"/>
      </rPr>
      <t>b</t>
    </r>
  </si>
  <si>
    <r>
      <t>R</t>
    </r>
    <r>
      <rPr>
        <rFont val="Cambria"/>
        <i/>
        <color rgb="FF000000"/>
        <sz val="12.0"/>
        <vertAlign val="superscript"/>
      </rPr>
      <t>2</t>
    </r>
    <r>
      <rPr>
        <rFont val="Cambria"/>
        <i/>
        <color rgb="FF000000"/>
        <sz val="12.0"/>
      </rPr>
      <t>= SS</t>
    </r>
    <r>
      <rPr>
        <rFont val="Cambria"/>
        <i/>
        <color rgb="FF000000"/>
        <sz val="12.0"/>
        <vertAlign val="subscript"/>
      </rPr>
      <t>R</t>
    </r>
    <r>
      <rPr>
        <rFont val="Cambria"/>
        <i/>
        <color rgb="FF000000"/>
        <sz val="12.0"/>
      </rPr>
      <t>/SS</t>
    </r>
    <r>
      <rPr>
        <rFont val="Cambria"/>
        <i/>
        <color rgb="FF000000"/>
        <sz val="12.0"/>
        <vertAlign val="subscript"/>
      </rPr>
      <t>T</t>
    </r>
  </si>
  <si>
    <r>
      <rPr>
        <rFont val="Cambria"/>
        <i/>
        <color rgb="FF000000"/>
        <sz val="12.0"/>
      </rPr>
      <t>s</t>
    </r>
    <r>
      <rPr>
        <rFont val="Cambria"/>
        <i/>
        <color rgb="FF000000"/>
        <sz val="12.0"/>
        <vertAlign val="subscript"/>
      </rPr>
      <t>y,x</t>
    </r>
    <r>
      <rPr>
        <rFont val="Calibri"/>
        <color rgb="FF000000"/>
        <sz val="12.0"/>
      </rPr>
      <t xml:space="preserve">, std dev of </t>
    </r>
    <r>
      <rPr>
        <rFont val="Cambria"/>
        <i/>
        <color rgb="FF000000"/>
        <sz val="12.0"/>
      </rPr>
      <t>y</t>
    </r>
  </si>
  <si>
    <r>
      <t xml:space="preserve">Fisher F statistic, </t>
    </r>
    <r>
      <rPr>
        <rFont val="Cambria"/>
        <i/>
        <color rgb="FF000000"/>
        <sz val="12.0"/>
      </rPr>
      <t>SS</t>
    </r>
    <r>
      <rPr>
        <rFont val="Cambria"/>
        <i/>
        <color rgb="FF000000"/>
        <sz val="12.0"/>
        <vertAlign val="subscript"/>
      </rPr>
      <t>R</t>
    </r>
    <r>
      <rPr>
        <rFont val="Cambria"/>
        <color rgb="FF000000"/>
        <sz val="12.0"/>
      </rPr>
      <t>(</t>
    </r>
    <r>
      <rPr>
        <rFont val="Cambria"/>
        <i/>
        <color rgb="FF000000"/>
        <sz val="12.0"/>
      </rPr>
      <t>n - 2</t>
    </r>
    <r>
      <rPr>
        <rFont val="Cambria"/>
        <color rgb="FF000000"/>
        <sz val="12.0"/>
      </rPr>
      <t>)</t>
    </r>
    <r>
      <rPr>
        <rFont val="Cambria"/>
        <i/>
        <color rgb="FF000000"/>
        <sz val="12.0"/>
      </rPr>
      <t>/SS</t>
    </r>
    <r>
      <rPr>
        <rFont val="Cambria"/>
        <i/>
        <color rgb="FF000000"/>
        <sz val="12.0"/>
        <vertAlign val="subscript"/>
      </rPr>
      <t>E</t>
    </r>
  </si>
  <si>
    <r>
      <t xml:space="preserve">degrees of freedom, </t>
    </r>
    <r>
      <rPr>
        <rFont val="Cambria"/>
        <i/>
        <color rgb="FF000000"/>
        <sz val="12.0"/>
      </rPr>
      <t>n - 2</t>
    </r>
  </si>
  <si>
    <r>
      <t>regression ss (</t>
    </r>
    <r>
      <rPr>
        <rFont val="Cambria"/>
        <i/>
        <color rgb="FF000000"/>
        <sz val="12.0"/>
      </rPr>
      <t>SS</t>
    </r>
    <r>
      <rPr>
        <rFont val="Cambria"/>
        <i/>
        <color rgb="FF000000"/>
        <sz val="12.0"/>
        <vertAlign val="subscript"/>
      </rPr>
      <t>R</t>
    </r>
    <r>
      <rPr>
        <rFont val="Calibri"/>
        <color rgb="FF000000"/>
        <sz val="12.0"/>
      </rPr>
      <t>); explained variation</t>
    </r>
  </si>
  <si>
    <r>
      <t>errors ss (</t>
    </r>
    <r>
      <rPr>
        <rFont val="Cambria"/>
        <i/>
        <color rgb="FF000000"/>
        <sz val="12.0"/>
      </rPr>
      <t>SS</t>
    </r>
    <r>
      <rPr>
        <rFont val="Cambria"/>
        <i/>
        <color rgb="FF000000"/>
        <sz val="12.0"/>
        <vertAlign val="subscript"/>
      </rPr>
      <t>E</t>
    </r>
    <r>
      <rPr>
        <rFont val="Calibri"/>
        <color rgb="FF000000"/>
        <sz val="12.0"/>
      </rPr>
      <t>); unexplained variation</t>
    </r>
  </si>
  <si>
    <r>
      <t xml:space="preserve">slope, </t>
    </r>
    <r>
      <rPr>
        <rFont val="Cambria"/>
        <i/>
        <color rgb="FF000000"/>
        <sz val="12.0"/>
      </rPr>
      <t>m</t>
    </r>
  </si>
  <si>
    <r>
      <t xml:space="preserve">intercept, </t>
    </r>
    <r>
      <rPr>
        <rFont val="Cambria"/>
        <i/>
        <color rgb="FF000000"/>
        <sz val="12.0"/>
      </rPr>
      <t>b</t>
    </r>
  </si>
  <si>
    <r>
      <t xml:space="preserve">std dev of slope, </t>
    </r>
    <r>
      <rPr>
        <rFont val="Cambria"/>
        <i/>
        <color rgb="FF000000"/>
        <sz val="12.0"/>
      </rPr>
      <t>s</t>
    </r>
    <r>
      <rPr>
        <rFont val="Cambria"/>
        <i/>
        <color rgb="FF000000"/>
        <sz val="12.0"/>
        <vertAlign val="subscript"/>
      </rPr>
      <t>m</t>
    </r>
  </si>
  <si>
    <r>
      <t xml:space="preserve">std dev of intercept, </t>
    </r>
    <r>
      <rPr>
        <rFont val="Cambria"/>
        <i/>
        <color rgb="FF000000"/>
        <sz val="12.0"/>
      </rPr>
      <t>s</t>
    </r>
    <r>
      <rPr>
        <rFont val="Cambria"/>
        <i/>
        <color rgb="FF000000"/>
        <sz val="12.0"/>
        <vertAlign val="subscript"/>
      </rPr>
      <t>b</t>
    </r>
  </si>
  <si>
    <r>
      <t>R</t>
    </r>
    <r>
      <rPr>
        <rFont val="Cambria"/>
        <i/>
        <color rgb="FF000000"/>
        <sz val="12.0"/>
        <vertAlign val="superscript"/>
      </rPr>
      <t>2</t>
    </r>
    <r>
      <rPr>
        <rFont val="Cambria"/>
        <i/>
        <color rgb="FF000000"/>
        <sz val="12.0"/>
      </rPr>
      <t>= SS</t>
    </r>
    <r>
      <rPr>
        <rFont val="Cambria"/>
        <i/>
        <color rgb="FF000000"/>
        <sz val="12.0"/>
        <vertAlign val="subscript"/>
      </rPr>
      <t>R</t>
    </r>
    <r>
      <rPr>
        <rFont val="Cambria"/>
        <i/>
        <color rgb="FF000000"/>
        <sz val="12.0"/>
      </rPr>
      <t>/SS</t>
    </r>
    <r>
      <rPr>
        <rFont val="Cambria"/>
        <i/>
        <color rgb="FF000000"/>
        <sz val="12.0"/>
        <vertAlign val="subscript"/>
      </rPr>
      <t>T</t>
    </r>
  </si>
  <si>
    <r>
      <rPr>
        <rFont val="Cambria"/>
        <i/>
        <color rgb="FF000000"/>
        <sz val="12.0"/>
      </rPr>
      <t>s</t>
    </r>
    <r>
      <rPr>
        <rFont val="Cambria"/>
        <i/>
        <color rgb="FF000000"/>
        <sz val="12.0"/>
        <vertAlign val="subscript"/>
      </rPr>
      <t>y,x</t>
    </r>
    <r>
      <rPr>
        <rFont val="Calibri"/>
        <color rgb="FF000000"/>
        <sz val="12.0"/>
      </rPr>
      <t xml:space="preserve">, std dev of </t>
    </r>
    <r>
      <rPr>
        <rFont val="Cambria"/>
        <i/>
        <color rgb="FF000000"/>
        <sz val="12.0"/>
      </rPr>
      <t>y</t>
    </r>
  </si>
  <si>
    <r>
      <t xml:space="preserve">Fisher F statistic, </t>
    </r>
    <r>
      <rPr>
        <rFont val="Cambria"/>
        <i/>
        <color rgb="FF000000"/>
        <sz val="12.0"/>
      </rPr>
      <t>SS</t>
    </r>
    <r>
      <rPr>
        <rFont val="Cambria"/>
        <i/>
        <color rgb="FF000000"/>
        <sz val="12.0"/>
        <vertAlign val="subscript"/>
      </rPr>
      <t>R</t>
    </r>
    <r>
      <rPr>
        <rFont val="Cambria"/>
        <color rgb="FF000000"/>
        <sz val="12.0"/>
      </rPr>
      <t>(</t>
    </r>
    <r>
      <rPr>
        <rFont val="Cambria"/>
        <i/>
        <color rgb="FF000000"/>
        <sz val="12.0"/>
      </rPr>
      <t>n - 2</t>
    </r>
    <r>
      <rPr>
        <rFont val="Cambria"/>
        <color rgb="FF000000"/>
        <sz val="12.0"/>
      </rPr>
      <t>)</t>
    </r>
    <r>
      <rPr>
        <rFont val="Cambria"/>
        <i/>
        <color rgb="FF000000"/>
        <sz val="12.0"/>
      </rPr>
      <t>/SS</t>
    </r>
    <r>
      <rPr>
        <rFont val="Cambria"/>
        <i/>
        <color rgb="FF000000"/>
        <sz val="12.0"/>
        <vertAlign val="subscript"/>
      </rPr>
      <t>E</t>
    </r>
  </si>
  <si>
    <r>
      <t xml:space="preserve">degrees of freedom, </t>
    </r>
    <r>
      <rPr>
        <rFont val="Cambria"/>
        <i/>
        <color rgb="FF000000"/>
        <sz val="12.0"/>
      </rPr>
      <t>n - 2</t>
    </r>
  </si>
  <si>
    <r>
      <t>regression ss (</t>
    </r>
    <r>
      <rPr>
        <rFont val="Cambria"/>
        <i/>
        <color rgb="FF000000"/>
        <sz val="12.0"/>
      </rPr>
      <t>SS</t>
    </r>
    <r>
      <rPr>
        <rFont val="Cambria"/>
        <i/>
        <color rgb="FF000000"/>
        <sz val="12.0"/>
        <vertAlign val="subscript"/>
      </rPr>
      <t>R</t>
    </r>
    <r>
      <rPr>
        <rFont val="Calibri"/>
        <color rgb="FF000000"/>
        <sz val="12.0"/>
      </rPr>
      <t>); explained variation</t>
    </r>
  </si>
  <si>
    <r>
      <t>errors ss (</t>
    </r>
    <r>
      <rPr>
        <rFont val="Cambria"/>
        <i/>
        <color rgb="FF000000"/>
        <sz val="12.0"/>
      </rPr>
      <t>SS</t>
    </r>
    <r>
      <rPr>
        <rFont val="Cambria"/>
        <i/>
        <color rgb="FF000000"/>
        <sz val="12.0"/>
        <vertAlign val="subscript"/>
      </rPr>
      <t>E</t>
    </r>
    <r>
      <rPr>
        <rFont val="Calibri"/>
        <color rgb="FF000000"/>
        <sz val="12.0"/>
      </rPr>
      <t>); unexplained variation</t>
    </r>
  </si>
  <si>
    <r>
      <t xml:space="preserve">slope, </t>
    </r>
    <r>
      <rPr>
        <rFont val="Cambria"/>
        <i/>
        <color rgb="FF000000"/>
        <sz val="12.0"/>
      </rPr>
      <t>m</t>
    </r>
  </si>
  <si>
    <r>
      <t xml:space="preserve">intercept, </t>
    </r>
    <r>
      <rPr>
        <rFont val="Cambria"/>
        <i/>
        <color rgb="FF000000"/>
        <sz val="12.0"/>
      </rPr>
      <t>b</t>
    </r>
  </si>
  <si>
    <r>
      <t xml:space="preserve">std dev of slope, </t>
    </r>
    <r>
      <rPr>
        <rFont val="Cambria"/>
        <i/>
        <color rgb="FF000000"/>
        <sz val="12.0"/>
      </rPr>
      <t>s</t>
    </r>
    <r>
      <rPr>
        <rFont val="Cambria"/>
        <i/>
        <color rgb="FF000000"/>
        <sz val="12.0"/>
        <vertAlign val="subscript"/>
      </rPr>
      <t>m</t>
    </r>
  </si>
  <si>
    <r>
      <t xml:space="preserve">std dev of intercept, </t>
    </r>
    <r>
      <rPr>
        <rFont val="Cambria"/>
        <i/>
        <color rgb="FF000000"/>
        <sz val="12.0"/>
      </rPr>
      <t>s</t>
    </r>
    <r>
      <rPr>
        <rFont val="Cambria"/>
        <i/>
        <color rgb="FF000000"/>
        <sz val="12.0"/>
        <vertAlign val="subscript"/>
      </rPr>
      <t>b</t>
    </r>
  </si>
  <si>
    <r>
      <t>R</t>
    </r>
    <r>
      <rPr>
        <rFont val="Cambria"/>
        <i/>
        <color rgb="FF000000"/>
        <sz val="12.0"/>
        <vertAlign val="superscript"/>
      </rPr>
      <t>2</t>
    </r>
    <r>
      <rPr>
        <rFont val="Cambria"/>
        <i/>
        <color rgb="FF000000"/>
        <sz val="12.0"/>
      </rPr>
      <t>= SS</t>
    </r>
    <r>
      <rPr>
        <rFont val="Cambria"/>
        <i/>
        <color rgb="FF000000"/>
        <sz val="12.0"/>
        <vertAlign val="subscript"/>
      </rPr>
      <t>R</t>
    </r>
    <r>
      <rPr>
        <rFont val="Cambria"/>
        <i/>
        <color rgb="FF000000"/>
        <sz val="12.0"/>
      </rPr>
      <t>/SS</t>
    </r>
    <r>
      <rPr>
        <rFont val="Cambria"/>
        <i/>
        <color rgb="FF000000"/>
        <sz val="12.0"/>
        <vertAlign val="subscript"/>
      </rPr>
      <t>T</t>
    </r>
  </si>
  <si>
    <r>
      <rPr>
        <rFont val="Cambria"/>
        <i/>
        <color rgb="FF000000"/>
        <sz val="12.0"/>
      </rPr>
      <t>s</t>
    </r>
    <r>
      <rPr>
        <rFont val="Cambria"/>
        <i/>
        <color rgb="FF000000"/>
        <sz val="12.0"/>
        <vertAlign val="subscript"/>
      </rPr>
      <t>y,x</t>
    </r>
    <r>
      <rPr>
        <rFont val="Calibri"/>
        <color rgb="FF000000"/>
        <sz val="12.0"/>
      </rPr>
      <t xml:space="preserve">, std dev of </t>
    </r>
    <r>
      <rPr>
        <rFont val="Cambria"/>
        <i/>
        <color rgb="FF000000"/>
        <sz val="12.0"/>
      </rPr>
      <t>y</t>
    </r>
  </si>
  <si>
    <r>
      <t xml:space="preserve">Fisher F statistic, </t>
    </r>
    <r>
      <rPr>
        <rFont val="Cambria"/>
        <i/>
        <color rgb="FF000000"/>
        <sz val="12.0"/>
      </rPr>
      <t>SS</t>
    </r>
    <r>
      <rPr>
        <rFont val="Cambria"/>
        <i/>
        <color rgb="FF000000"/>
        <sz val="12.0"/>
        <vertAlign val="subscript"/>
      </rPr>
      <t>R</t>
    </r>
    <r>
      <rPr>
        <rFont val="Cambria"/>
        <color rgb="FF000000"/>
        <sz val="12.0"/>
      </rPr>
      <t>(</t>
    </r>
    <r>
      <rPr>
        <rFont val="Cambria"/>
        <i/>
        <color rgb="FF000000"/>
        <sz val="12.0"/>
      </rPr>
      <t>n - 2</t>
    </r>
    <r>
      <rPr>
        <rFont val="Cambria"/>
        <color rgb="FF000000"/>
        <sz val="12.0"/>
      </rPr>
      <t>)</t>
    </r>
    <r>
      <rPr>
        <rFont val="Cambria"/>
        <i/>
        <color rgb="FF000000"/>
        <sz val="12.0"/>
      </rPr>
      <t>/SS</t>
    </r>
    <r>
      <rPr>
        <rFont val="Cambria"/>
        <i/>
        <color rgb="FF000000"/>
        <sz val="12.0"/>
        <vertAlign val="subscript"/>
      </rPr>
      <t>E</t>
    </r>
  </si>
  <si>
    <r>
      <t xml:space="preserve">degrees of freedom, </t>
    </r>
    <r>
      <rPr>
        <rFont val="Cambria"/>
        <i/>
        <color rgb="FF000000"/>
        <sz val="12.0"/>
      </rPr>
      <t>n - 2</t>
    </r>
  </si>
  <si>
    <r>
      <t>regression ss (</t>
    </r>
    <r>
      <rPr>
        <rFont val="Cambria"/>
        <i/>
        <color rgb="FF000000"/>
        <sz val="12.0"/>
      </rPr>
      <t>SS</t>
    </r>
    <r>
      <rPr>
        <rFont val="Cambria"/>
        <i/>
        <color rgb="FF000000"/>
        <sz val="12.0"/>
        <vertAlign val="subscript"/>
      </rPr>
      <t>R</t>
    </r>
    <r>
      <rPr>
        <rFont val="Calibri"/>
        <color rgb="FF000000"/>
        <sz val="12.0"/>
      </rPr>
      <t>); explained variation</t>
    </r>
  </si>
  <si>
    <r>
      <t>errors ss (</t>
    </r>
    <r>
      <rPr>
        <rFont val="Cambria"/>
        <i/>
        <color rgb="FF000000"/>
        <sz val="12.0"/>
      </rPr>
      <t>SS</t>
    </r>
    <r>
      <rPr>
        <rFont val="Cambria"/>
        <i/>
        <color rgb="FF000000"/>
        <sz val="12.0"/>
        <vertAlign val="subscript"/>
      </rPr>
      <t>E</t>
    </r>
    <r>
      <rPr>
        <rFont val="Calibri"/>
        <color rgb="FF000000"/>
        <sz val="12.0"/>
      </rPr>
      <t>); unexplained variation</t>
    </r>
  </si>
  <si>
    <r>
      <t xml:space="preserve">slope, </t>
    </r>
    <r>
      <rPr>
        <rFont val="Cambria"/>
        <i/>
        <color rgb="FF000000"/>
        <sz val="12.0"/>
      </rPr>
      <t>m</t>
    </r>
  </si>
  <si>
    <r>
      <t xml:space="preserve">intercept, </t>
    </r>
    <r>
      <rPr>
        <rFont val="Cambria"/>
        <i/>
        <color rgb="FF000000"/>
        <sz val="12.0"/>
      </rPr>
      <t>b</t>
    </r>
  </si>
  <si>
    <r>
      <t xml:space="preserve">std dev of slope, </t>
    </r>
    <r>
      <rPr>
        <rFont val="Cambria"/>
        <i/>
        <color rgb="FF000000"/>
        <sz val="12.0"/>
      </rPr>
      <t>s</t>
    </r>
    <r>
      <rPr>
        <rFont val="Cambria"/>
        <i/>
        <color rgb="FF000000"/>
        <sz val="12.0"/>
        <vertAlign val="subscript"/>
      </rPr>
      <t>m</t>
    </r>
  </si>
  <si>
    <r>
      <t xml:space="preserve">std dev of intercept, </t>
    </r>
    <r>
      <rPr>
        <rFont val="Cambria"/>
        <i/>
        <color rgb="FF000000"/>
        <sz val="12.0"/>
      </rPr>
      <t>s</t>
    </r>
    <r>
      <rPr>
        <rFont val="Cambria"/>
        <i/>
        <color rgb="FF000000"/>
        <sz val="12.0"/>
        <vertAlign val="subscript"/>
      </rPr>
      <t>b</t>
    </r>
  </si>
  <si>
    <r>
      <t>R</t>
    </r>
    <r>
      <rPr>
        <rFont val="Cambria"/>
        <i/>
        <color rgb="FF000000"/>
        <sz val="12.0"/>
        <vertAlign val="superscript"/>
      </rPr>
      <t>2</t>
    </r>
    <r>
      <rPr>
        <rFont val="Cambria"/>
        <i/>
        <color rgb="FF000000"/>
        <sz val="12.0"/>
      </rPr>
      <t>= SS</t>
    </r>
    <r>
      <rPr>
        <rFont val="Cambria"/>
        <i/>
        <color rgb="FF000000"/>
        <sz val="12.0"/>
        <vertAlign val="subscript"/>
      </rPr>
      <t>R</t>
    </r>
    <r>
      <rPr>
        <rFont val="Cambria"/>
        <i/>
        <color rgb="FF000000"/>
        <sz val="12.0"/>
      </rPr>
      <t>/SS</t>
    </r>
    <r>
      <rPr>
        <rFont val="Cambria"/>
        <i/>
        <color rgb="FF000000"/>
        <sz val="12.0"/>
        <vertAlign val="subscript"/>
      </rPr>
      <t>T</t>
    </r>
  </si>
  <si>
    <r>
      <rPr>
        <rFont val="Cambria"/>
        <i/>
        <color rgb="FF000000"/>
        <sz val="12.0"/>
      </rPr>
      <t>s</t>
    </r>
    <r>
      <rPr>
        <rFont val="Cambria"/>
        <i/>
        <color rgb="FF000000"/>
        <sz val="12.0"/>
        <vertAlign val="subscript"/>
      </rPr>
      <t>y,x</t>
    </r>
    <r>
      <rPr>
        <rFont val="Calibri"/>
        <color rgb="FF000000"/>
        <sz val="12.0"/>
      </rPr>
      <t xml:space="preserve">, std dev of </t>
    </r>
    <r>
      <rPr>
        <rFont val="Cambria"/>
        <i/>
        <color rgb="FF000000"/>
        <sz val="12.0"/>
      </rPr>
      <t>y</t>
    </r>
  </si>
  <si>
    <r>
      <t xml:space="preserve">Fisher F statistic, </t>
    </r>
    <r>
      <rPr>
        <rFont val="Cambria"/>
        <i/>
        <color rgb="FF000000"/>
        <sz val="12.0"/>
      </rPr>
      <t>SS</t>
    </r>
    <r>
      <rPr>
        <rFont val="Cambria"/>
        <i/>
        <color rgb="FF000000"/>
        <sz val="12.0"/>
        <vertAlign val="subscript"/>
      </rPr>
      <t>R</t>
    </r>
    <r>
      <rPr>
        <rFont val="Cambria"/>
        <color rgb="FF000000"/>
        <sz val="12.0"/>
      </rPr>
      <t>(</t>
    </r>
    <r>
      <rPr>
        <rFont val="Cambria"/>
        <i/>
        <color rgb="FF000000"/>
        <sz val="12.0"/>
      </rPr>
      <t>n - 2</t>
    </r>
    <r>
      <rPr>
        <rFont val="Cambria"/>
        <color rgb="FF000000"/>
        <sz val="12.0"/>
      </rPr>
      <t>)</t>
    </r>
    <r>
      <rPr>
        <rFont val="Cambria"/>
        <i/>
        <color rgb="FF000000"/>
        <sz val="12.0"/>
      </rPr>
      <t>/SS</t>
    </r>
    <r>
      <rPr>
        <rFont val="Cambria"/>
        <i/>
        <color rgb="FF000000"/>
        <sz val="12.0"/>
        <vertAlign val="subscript"/>
      </rPr>
      <t>E</t>
    </r>
  </si>
  <si>
    <r>
      <t xml:space="preserve">degrees of freedom, </t>
    </r>
    <r>
      <rPr>
        <rFont val="Cambria"/>
        <i/>
        <color rgb="FF000000"/>
        <sz val="12.0"/>
      </rPr>
      <t>n - 2</t>
    </r>
  </si>
  <si>
    <r>
      <t>regression ss (</t>
    </r>
    <r>
      <rPr>
        <rFont val="Cambria"/>
        <i/>
        <color rgb="FF000000"/>
        <sz val="12.0"/>
      </rPr>
      <t>SS</t>
    </r>
    <r>
      <rPr>
        <rFont val="Cambria"/>
        <i/>
        <color rgb="FF000000"/>
        <sz val="12.0"/>
        <vertAlign val="subscript"/>
      </rPr>
      <t>R</t>
    </r>
    <r>
      <rPr>
        <rFont val="Calibri"/>
        <color rgb="FF000000"/>
        <sz val="12.0"/>
      </rPr>
      <t>); explained variation</t>
    </r>
  </si>
  <si>
    <r>
      <t>errors ss (</t>
    </r>
    <r>
      <rPr>
        <rFont val="Cambria"/>
        <i/>
        <color rgb="FF000000"/>
        <sz val="12.0"/>
      </rPr>
      <t>SS</t>
    </r>
    <r>
      <rPr>
        <rFont val="Cambria"/>
        <i/>
        <color rgb="FF000000"/>
        <sz val="12.0"/>
        <vertAlign val="subscript"/>
      </rPr>
      <t>E</t>
    </r>
    <r>
      <rPr>
        <rFont val="Calibri"/>
        <color rgb="FF000000"/>
        <sz val="12.0"/>
      </rPr>
      <t>); unexplained variation</t>
    </r>
  </si>
  <si>
    <r>
      <t xml:space="preserve">slope, </t>
    </r>
    <r>
      <rPr>
        <rFont val="Cambria"/>
        <i/>
        <color rgb="FF000000"/>
        <sz val="12.0"/>
      </rPr>
      <t>m</t>
    </r>
  </si>
  <si>
    <r>
      <t xml:space="preserve">intercept, </t>
    </r>
    <r>
      <rPr>
        <rFont val="Cambria"/>
        <i/>
        <color rgb="FF000000"/>
        <sz val="12.0"/>
      </rPr>
      <t>b</t>
    </r>
  </si>
  <si>
    <r>
      <t xml:space="preserve">std dev of slope, </t>
    </r>
    <r>
      <rPr>
        <rFont val="Cambria"/>
        <i/>
        <color rgb="FF000000"/>
        <sz val="12.0"/>
      </rPr>
      <t>s</t>
    </r>
    <r>
      <rPr>
        <rFont val="Cambria"/>
        <i/>
        <color rgb="FF000000"/>
        <sz val="12.0"/>
        <vertAlign val="subscript"/>
      </rPr>
      <t>m</t>
    </r>
  </si>
  <si>
    <r>
      <t xml:space="preserve">std dev of intercept, </t>
    </r>
    <r>
      <rPr>
        <rFont val="Cambria"/>
        <i/>
        <color rgb="FF000000"/>
        <sz val="12.0"/>
      </rPr>
      <t>s</t>
    </r>
    <r>
      <rPr>
        <rFont val="Cambria"/>
        <i/>
        <color rgb="FF000000"/>
        <sz val="12.0"/>
        <vertAlign val="subscript"/>
      </rPr>
      <t>b</t>
    </r>
  </si>
  <si>
    <r>
      <t>R</t>
    </r>
    <r>
      <rPr>
        <rFont val="Cambria"/>
        <i/>
        <color rgb="FF000000"/>
        <sz val="12.0"/>
        <vertAlign val="superscript"/>
      </rPr>
      <t>2</t>
    </r>
    <r>
      <rPr>
        <rFont val="Cambria"/>
        <i/>
        <color rgb="FF000000"/>
        <sz val="12.0"/>
      </rPr>
      <t>= SS</t>
    </r>
    <r>
      <rPr>
        <rFont val="Cambria"/>
        <i/>
        <color rgb="FF000000"/>
        <sz val="12.0"/>
        <vertAlign val="subscript"/>
      </rPr>
      <t>R</t>
    </r>
    <r>
      <rPr>
        <rFont val="Cambria"/>
        <i/>
        <color rgb="FF000000"/>
        <sz val="12.0"/>
      </rPr>
      <t>/SS</t>
    </r>
    <r>
      <rPr>
        <rFont val="Cambria"/>
        <i/>
        <color rgb="FF000000"/>
        <sz val="12.0"/>
        <vertAlign val="subscript"/>
      </rPr>
      <t>T</t>
    </r>
  </si>
  <si>
    <r>
      <rPr>
        <rFont val="Cambria"/>
        <i/>
        <color rgb="FF000000"/>
        <sz val="12.0"/>
      </rPr>
      <t>s</t>
    </r>
    <r>
      <rPr>
        <rFont val="Cambria"/>
        <i/>
        <color rgb="FF000000"/>
        <sz val="12.0"/>
        <vertAlign val="subscript"/>
      </rPr>
      <t>y,x</t>
    </r>
    <r>
      <rPr>
        <rFont val="Calibri"/>
        <color rgb="FF000000"/>
        <sz val="12.0"/>
      </rPr>
      <t xml:space="preserve">, std dev of </t>
    </r>
    <r>
      <rPr>
        <rFont val="Cambria"/>
        <i/>
        <color rgb="FF000000"/>
        <sz val="12.0"/>
      </rPr>
      <t>y</t>
    </r>
  </si>
  <si>
    <r>
      <t xml:space="preserve">Fisher F statistic, </t>
    </r>
    <r>
      <rPr>
        <rFont val="Cambria"/>
        <i/>
        <color rgb="FF000000"/>
        <sz val="12.0"/>
      </rPr>
      <t>SS</t>
    </r>
    <r>
      <rPr>
        <rFont val="Cambria"/>
        <i/>
        <color rgb="FF000000"/>
        <sz val="12.0"/>
        <vertAlign val="subscript"/>
      </rPr>
      <t>R</t>
    </r>
    <r>
      <rPr>
        <rFont val="Cambria"/>
        <color rgb="FF000000"/>
        <sz val="12.0"/>
      </rPr>
      <t>(</t>
    </r>
    <r>
      <rPr>
        <rFont val="Cambria"/>
        <i/>
        <color rgb="FF000000"/>
        <sz val="12.0"/>
      </rPr>
      <t>n - 2</t>
    </r>
    <r>
      <rPr>
        <rFont val="Cambria"/>
        <color rgb="FF000000"/>
        <sz val="12.0"/>
      </rPr>
      <t>)</t>
    </r>
    <r>
      <rPr>
        <rFont val="Cambria"/>
        <i/>
        <color rgb="FF000000"/>
        <sz val="12.0"/>
      </rPr>
      <t>/SS</t>
    </r>
    <r>
      <rPr>
        <rFont val="Cambria"/>
        <i/>
        <color rgb="FF000000"/>
        <sz val="12.0"/>
        <vertAlign val="subscript"/>
      </rPr>
      <t>E</t>
    </r>
  </si>
  <si>
    <r>
      <t xml:space="preserve">degrees of freedom, </t>
    </r>
    <r>
      <rPr>
        <rFont val="Cambria"/>
        <i/>
        <color rgb="FF000000"/>
        <sz val="12.0"/>
      </rPr>
      <t>n - 2</t>
    </r>
  </si>
  <si>
    <r>
      <t>regression ss (</t>
    </r>
    <r>
      <rPr>
        <rFont val="Cambria"/>
        <i/>
        <color rgb="FF000000"/>
        <sz val="12.0"/>
      </rPr>
      <t>SS</t>
    </r>
    <r>
      <rPr>
        <rFont val="Cambria"/>
        <i/>
        <color rgb="FF000000"/>
        <sz val="12.0"/>
        <vertAlign val="subscript"/>
      </rPr>
      <t>R</t>
    </r>
    <r>
      <rPr>
        <rFont val="Calibri"/>
        <color rgb="FF000000"/>
        <sz val="12.0"/>
      </rPr>
      <t>); explained variation</t>
    </r>
  </si>
  <si>
    <r>
      <t>errors ss (</t>
    </r>
    <r>
      <rPr>
        <rFont val="Cambria"/>
        <i/>
        <color rgb="FF000000"/>
        <sz val="12.0"/>
      </rPr>
      <t>SS</t>
    </r>
    <r>
      <rPr>
        <rFont val="Cambria"/>
        <i/>
        <color rgb="FF000000"/>
        <sz val="12.0"/>
        <vertAlign val="subscript"/>
      </rPr>
      <t>E</t>
    </r>
    <r>
      <rPr>
        <rFont val="Calibri"/>
        <color rgb="FF000000"/>
        <sz val="12.0"/>
      </rPr>
      <t>); unexplained variation</t>
    </r>
  </si>
  <si>
    <r>
      <t xml:space="preserve">slope, </t>
    </r>
    <r>
      <rPr>
        <rFont val="Cambria"/>
        <i/>
        <color rgb="FF000000"/>
        <sz val="12.0"/>
      </rPr>
      <t>m</t>
    </r>
  </si>
  <si>
    <r>
      <t xml:space="preserve">intercept, </t>
    </r>
    <r>
      <rPr>
        <rFont val="Cambria"/>
        <i/>
        <color rgb="FF000000"/>
        <sz val="12.0"/>
      </rPr>
      <t>b</t>
    </r>
  </si>
  <si>
    <r>
      <t xml:space="preserve">std dev of slope, </t>
    </r>
    <r>
      <rPr>
        <rFont val="Cambria"/>
        <i/>
        <color rgb="FF000000"/>
        <sz val="12.0"/>
      </rPr>
      <t>s</t>
    </r>
    <r>
      <rPr>
        <rFont val="Cambria"/>
        <i/>
        <color rgb="FF000000"/>
        <sz val="12.0"/>
        <vertAlign val="subscript"/>
      </rPr>
      <t>m</t>
    </r>
  </si>
  <si>
    <r>
      <t xml:space="preserve">std dev of intercept, </t>
    </r>
    <r>
      <rPr>
        <rFont val="Cambria"/>
        <i/>
        <color rgb="FF000000"/>
        <sz val="12.0"/>
      </rPr>
      <t>s</t>
    </r>
    <r>
      <rPr>
        <rFont val="Cambria"/>
        <i/>
        <color rgb="FF000000"/>
        <sz val="12.0"/>
        <vertAlign val="subscript"/>
      </rPr>
      <t>b</t>
    </r>
  </si>
  <si>
    <r>
      <t>R</t>
    </r>
    <r>
      <rPr>
        <rFont val="Cambria"/>
        <i/>
        <color rgb="FF000000"/>
        <sz val="12.0"/>
        <vertAlign val="superscript"/>
      </rPr>
      <t>2</t>
    </r>
    <r>
      <rPr>
        <rFont val="Cambria"/>
        <i/>
        <color rgb="FF000000"/>
        <sz val="12.0"/>
      </rPr>
      <t>= SS</t>
    </r>
    <r>
      <rPr>
        <rFont val="Cambria"/>
        <i/>
        <color rgb="FF000000"/>
        <sz val="12.0"/>
        <vertAlign val="subscript"/>
      </rPr>
      <t>R</t>
    </r>
    <r>
      <rPr>
        <rFont val="Cambria"/>
        <i/>
        <color rgb="FF000000"/>
        <sz val="12.0"/>
      </rPr>
      <t>/SS</t>
    </r>
    <r>
      <rPr>
        <rFont val="Cambria"/>
        <i/>
        <color rgb="FF000000"/>
        <sz val="12.0"/>
        <vertAlign val="subscript"/>
      </rPr>
      <t>T</t>
    </r>
  </si>
  <si>
    <r>
      <rPr>
        <rFont val="Cambria"/>
        <i/>
        <color rgb="FF000000"/>
        <sz val="12.0"/>
      </rPr>
      <t>s</t>
    </r>
    <r>
      <rPr>
        <rFont val="Cambria"/>
        <i/>
        <color rgb="FF000000"/>
        <sz val="12.0"/>
        <vertAlign val="subscript"/>
      </rPr>
      <t>y,x</t>
    </r>
    <r>
      <rPr>
        <rFont val="Calibri"/>
        <color rgb="FF000000"/>
        <sz val="12.0"/>
      </rPr>
      <t xml:space="preserve">, std dev of </t>
    </r>
    <r>
      <rPr>
        <rFont val="Cambria"/>
        <i/>
        <color rgb="FF000000"/>
        <sz val="12.0"/>
      </rPr>
      <t>y</t>
    </r>
  </si>
  <si>
    <r>
      <t xml:space="preserve">Fisher F statistic, </t>
    </r>
    <r>
      <rPr>
        <rFont val="Cambria"/>
        <i/>
        <color rgb="FF000000"/>
        <sz val="12.0"/>
      </rPr>
      <t>SS</t>
    </r>
    <r>
      <rPr>
        <rFont val="Cambria"/>
        <i/>
        <color rgb="FF000000"/>
        <sz val="12.0"/>
        <vertAlign val="subscript"/>
      </rPr>
      <t>R</t>
    </r>
    <r>
      <rPr>
        <rFont val="Cambria"/>
        <color rgb="FF000000"/>
        <sz val="12.0"/>
      </rPr>
      <t>(</t>
    </r>
    <r>
      <rPr>
        <rFont val="Cambria"/>
        <i/>
        <color rgb="FF000000"/>
        <sz val="12.0"/>
      </rPr>
      <t>n - 2</t>
    </r>
    <r>
      <rPr>
        <rFont val="Cambria"/>
        <color rgb="FF000000"/>
        <sz val="12.0"/>
      </rPr>
      <t>)</t>
    </r>
    <r>
      <rPr>
        <rFont val="Cambria"/>
        <i/>
        <color rgb="FF000000"/>
        <sz val="12.0"/>
      </rPr>
      <t>/SS</t>
    </r>
    <r>
      <rPr>
        <rFont val="Cambria"/>
        <i/>
        <color rgb="FF000000"/>
        <sz val="12.0"/>
        <vertAlign val="subscript"/>
      </rPr>
      <t>E</t>
    </r>
  </si>
  <si>
    <r>
      <t xml:space="preserve">degrees of freedom, </t>
    </r>
    <r>
      <rPr>
        <rFont val="Cambria"/>
        <i/>
        <color rgb="FF000000"/>
        <sz val="12.0"/>
      </rPr>
      <t>n - 2</t>
    </r>
  </si>
  <si>
    <r>
      <t>regression ss (</t>
    </r>
    <r>
      <rPr>
        <rFont val="Cambria"/>
        <i/>
        <color rgb="FF000000"/>
        <sz val="12.0"/>
      </rPr>
      <t>SS</t>
    </r>
    <r>
      <rPr>
        <rFont val="Cambria"/>
        <i/>
        <color rgb="FF000000"/>
        <sz val="12.0"/>
        <vertAlign val="subscript"/>
      </rPr>
      <t>R</t>
    </r>
    <r>
      <rPr>
        <rFont val="Calibri"/>
        <color rgb="FF000000"/>
        <sz val="12.0"/>
      </rPr>
      <t>); explained variation</t>
    </r>
  </si>
  <si>
    <r>
      <t>errors ss (</t>
    </r>
    <r>
      <rPr>
        <rFont val="Cambria"/>
        <i/>
        <color rgb="FF000000"/>
        <sz val="12.0"/>
      </rPr>
      <t>SS</t>
    </r>
    <r>
      <rPr>
        <rFont val="Cambria"/>
        <i/>
        <color rgb="FF000000"/>
        <sz val="12.0"/>
        <vertAlign val="subscript"/>
      </rPr>
      <t>E</t>
    </r>
    <r>
      <rPr>
        <rFont val="Calibri"/>
        <color rgb="FF000000"/>
        <sz val="12.0"/>
      </rPr>
      <t>); unexplained variation</t>
    </r>
  </si>
  <si>
    <t>Paired T-test, P-Value</t>
  </si>
  <si>
    <t>z =</t>
  </si>
  <si>
    <t>Error</t>
  </si>
  <si>
    <t>Correlation Coefficient</t>
  </si>
  <si>
    <t>SDC Rate</t>
  </si>
  <si>
    <t>PINFI-v1</t>
  </si>
  <si>
    <t>PINFI-v2</t>
  </si>
  <si>
    <t>PINFI-v3</t>
  </si>
  <si>
    <t>HPCCG-1.0</t>
  </si>
  <si>
    <t>lulesh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</si>
</sst>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9">
    <font>
      <sz val="12.0"/>
      <color rgb="FF000000"/>
      <name val="Calibri"/>
    </font>
    <font>
      <sz val="10.0"/>
      <color rgb="FF000000"/>
      <name val="Arial"/>
    </font>
    <font>
      <b/>
      <i/>
      <sz val="10.0"/>
      <color rgb="FF000000"/>
      <name val="Arial"/>
    </font>
    <font/>
    <font>
      <b/>
      <sz val="10.0"/>
      <color rgb="FF000000"/>
      <name val="Arial"/>
    </font>
    <font>
      <i/>
      <sz val="12.0"/>
      <color rgb="FF000000"/>
      <name val="Cambria"/>
    </font>
    <font>
      <sz val="11.0"/>
      <color rgb="FF000000"/>
      <name val="Arial"/>
    </font>
    <font>
      <b/>
      <i/>
      <sz val="11.0"/>
      <color rgb="FF000000"/>
      <name val="Arial"/>
    </font>
    <font>
      <b/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D7D31"/>
        <bgColor rgb="FFED7D31"/>
      </patternFill>
    </fill>
    <fill>
      <patternFill patternType="solid">
        <fgColor rgb="FFFF0000"/>
        <bgColor rgb="FFFF0000"/>
      </patternFill>
    </fill>
    <fill>
      <patternFill patternType="solid">
        <fgColor rgb="FF70AD47"/>
        <bgColor rgb="FF70AD47"/>
      </patternFill>
    </fill>
    <fill>
      <patternFill patternType="solid">
        <fgColor rgb="FFFEF2CB"/>
        <bgColor rgb="FFFEF2CB"/>
      </patternFill>
    </fill>
    <fill>
      <patternFill patternType="solid">
        <fgColor rgb="FFFFD965"/>
        <bgColor rgb="FFFFD965"/>
      </patternFill>
    </fill>
    <fill>
      <patternFill patternType="solid">
        <fgColor rgb="FFEFEFEF"/>
        <bgColor rgb="FFEFEFEF"/>
      </patternFill>
    </fill>
  </fills>
  <borders count="23">
    <border/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1" fillId="3" fontId="0" numFmtId="0" xfId="0" applyAlignment="1" applyBorder="1" applyFill="1" applyFont="1">
      <alignment horizontal="center"/>
    </xf>
    <xf borderId="1" fillId="4" fontId="0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0" fillId="0" fontId="4" numFmtId="0" xfId="0" applyFont="1"/>
    <xf borderId="0" fillId="0" fontId="1" numFmtId="10" xfId="0" applyAlignment="1" applyFont="1" applyNumberFormat="1">
      <alignment horizontal="right"/>
    </xf>
    <xf borderId="0" fillId="0" fontId="1" numFmtId="10" xfId="0" applyFont="1" applyNumberFormat="1"/>
    <xf borderId="0" fillId="0" fontId="0" numFmtId="10" xfId="0" applyFont="1" applyNumberFormat="1"/>
    <xf borderId="0" fillId="0" fontId="0" numFmtId="9" xfId="0" applyFont="1" applyNumberFormat="1"/>
    <xf borderId="4" fillId="0" fontId="2" numFmtId="0" xfId="0" applyAlignment="1" applyBorder="1" applyFont="1">
      <alignment horizontal="center"/>
    </xf>
    <xf borderId="5" fillId="0" fontId="3" numFmtId="0" xfId="0" applyBorder="1" applyFont="1"/>
    <xf borderId="4" fillId="0" fontId="0" numFmtId="0" xfId="0" applyAlignment="1" applyBorder="1" applyFont="1">
      <alignment horizontal="center"/>
    </xf>
    <xf borderId="6" fillId="0" fontId="3" numFmtId="0" xfId="0" applyBorder="1" applyFont="1"/>
    <xf borderId="4" fillId="0" fontId="4" numFmtId="0" xfId="0" applyBorder="1" applyFont="1"/>
    <xf borderId="4" fillId="0" fontId="2" numFmtId="0" xfId="0" applyBorder="1" applyFont="1"/>
    <xf borderId="5" fillId="0" fontId="2" numFmtId="0" xfId="0" applyBorder="1" applyFont="1"/>
    <xf borderId="7" fillId="0" fontId="0" numFmtId="10" xfId="0" applyAlignment="1" applyBorder="1" applyFont="1" applyNumberFormat="1">
      <alignment horizontal="right"/>
    </xf>
    <xf borderId="7" fillId="0" fontId="0" numFmtId="0" xfId="0" applyBorder="1" applyFont="1"/>
    <xf borderId="8" fillId="0" fontId="1" numFmtId="0" xfId="0" applyBorder="1" applyFont="1"/>
    <xf borderId="9" fillId="0" fontId="1" numFmtId="10" xfId="0" applyAlignment="1" applyBorder="1" applyFont="1" applyNumberFormat="1">
      <alignment horizontal="right"/>
    </xf>
    <xf borderId="10" fillId="0" fontId="1" numFmtId="10" xfId="0" applyBorder="1" applyFont="1" applyNumberFormat="1"/>
    <xf borderId="9" fillId="0" fontId="1" numFmtId="10" xfId="0" applyBorder="1" applyFont="1" applyNumberFormat="1"/>
    <xf borderId="8" fillId="0" fontId="0" numFmtId="10" xfId="0" applyAlignment="1" applyBorder="1" applyFont="1" applyNumberFormat="1">
      <alignment horizontal="right"/>
    </xf>
    <xf borderId="8" fillId="0" fontId="0" numFmtId="0" xfId="0" applyBorder="1" applyFont="1"/>
    <xf borderId="8" fillId="0" fontId="5" numFmtId="10" xfId="0" applyAlignment="1" applyBorder="1" applyFont="1" applyNumberFormat="1">
      <alignment horizontal="right"/>
    </xf>
    <xf borderId="11" fillId="0" fontId="0" numFmtId="10" xfId="0" applyAlignment="1" applyBorder="1" applyFont="1" applyNumberFormat="1">
      <alignment horizontal="right"/>
    </xf>
    <xf borderId="11" fillId="0" fontId="0" numFmtId="0" xfId="0" applyBorder="1" applyFont="1"/>
    <xf borderId="11" fillId="0" fontId="1" numFmtId="0" xfId="0" applyBorder="1" applyFont="1"/>
    <xf borderId="12" fillId="0" fontId="1" numFmtId="10" xfId="0" applyAlignment="1" applyBorder="1" applyFont="1" applyNumberFormat="1">
      <alignment horizontal="right"/>
    </xf>
    <xf borderId="13" fillId="0" fontId="1" numFmtId="10" xfId="0" applyBorder="1" applyFont="1" applyNumberFormat="1"/>
    <xf borderId="12" fillId="0" fontId="1" numFmtId="10" xfId="0" applyBorder="1" applyFont="1" applyNumberFormat="1"/>
    <xf borderId="4" fillId="0" fontId="1" numFmtId="164" xfId="0" applyAlignment="1" applyBorder="1" applyFont="1" applyNumberFormat="1">
      <alignment horizontal="center"/>
    </xf>
    <xf borderId="9" fillId="0" fontId="1" numFmtId="0" xfId="0" applyAlignment="1" applyBorder="1" applyFont="1">
      <alignment horizontal="right"/>
    </xf>
    <xf borderId="10" fillId="0" fontId="1" numFmtId="0" xfId="0" applyBorder="1" applyFont="1"/>
    <xf borderId="9" fillId="0" fontId="1" numFmtId="0" xfId="0" applyBorder="1" applyFont="1"/>
    <xf borderId="0" fillId="0" fontId="6" numFmtId="0" xfId="0" applyFont="1"/>
    <xf borderId="4" fillId="5" fontId="7" numFmtId="0" xfId="0" applyAlignment="1" applyBorder="1" applyFill="1" applyFont="1">
      <alignment horizontal="center"/>
    </xf>
    <xf borderId="4" fillId="6" fontId="7" numFmtId="0" xfId="0" applyAlignment="1" applyBorder="1" applyFill="1" applyFont="1">
      <alignment horizontal="center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left"/>
    </xf>
    <xf borderId="14" fillId="0" fontId="8" numFmtId="0" xfId="0" applyBorder="1" applyFont="1"/>
    <xf borderId="4" fillId="0" fontId="7" numFmtId="0" xfId="0" applyBorder="1" applyFont="1"/>
    <xf borderId="6" fillId="0" fontId="7" numFmtId="0" xfId="0" applyBorder="1" applyFont="1"/>
    <xf borderId="5" fillId="0" fontId="7" numFmtId="0" xfId="0" applyBorder="1" applyFont="1"/>
    <xf borderId="8" fillId="0" fontId="6" numFmtId="0" xfId="0" applyBorder="1" applyFont="1"/>
    <xf borderId="9" fillId="0" fontId="6" numFmtId="10" xfId="0" applyAlignment="1" applyBorder="1" applyFont="1" applyNumberFormat="1">
      <alignment horizontal="right"/>
    </xf>
    <xf borderId="0" fillId="0" fontId="6" numFmtId="10" xfId="0" applyAlignment="1" applyFont="1" applyNumberFormat="1">
      <alignment horizontal="right"/>
    </xf>
    <xf borderId="0" fillId="0" fontId="6" numFmtId="10" xfId="0" applyFont="1" applyNumberFormat="1"/>
    <xf borderId="10" fillId="0" fontId="6" numFmtId="10" xfId="0" applyBorder="1" applyFont="1" applyNumberFormat="1"/>
    <xf borderId="9" fillId="0" fontId="6" numFmtId="10" xfId="0" applyBorder="1" applyFont="1" applyNumberFormat="1"/>
    <xf borderId="11" fillId="0" fontId="6" numFmtId="0" xfId="0" applyBorder="1" applyFont="1"/>
    <xf borderId="12" fillId="0" fontId="6" numFmtId="10" xfId="0" applyAlignment="1" applyBorder="1" applyFont="1" applyNumberFormat="1">
      <alignment horizontal="right"/>
    </xf>
    <xf borderId="15" fillId="0" fontId="6" numFmtId="10" xfId="0" applyAlignment="1" applyBorder="1" applyFont="1" applyNumberFormat="1">
      <alignment horizontal="right"/>
    </xf>
    <xf borderId="15" fillId="0" fontId="6" numFmtId="10" xfId="0" applyBorder="1" applyFont="1" applyNumberFormat="1"/>
    <xf borderId="13" fillId="0" fontId="6" numFmtId="10" xfId="0" applyBorder="1" applyFont="1" applyNumberFormat="1"/>
    <xf borderId="12" fillId="0" fontId="6" numFmtId="10" xfId="0" applyBorder="1" applyFont="1" applyNumberFormat="1"/>
    <xf borderId="15" fillId="0" fontId="1" numFmtId="0" xfId="0" applyAlignment="1" applyBorder="1" applyFont="1">
      <alignment shrinkToFit="0" wrapText="1"/>
    </xf>
    <xf borderId="4" fillId="7" fontId="4" numFmtId="0" xfId="0" applyAlignment="1" applyBorder="1" applyFill="1" applyFont="1">
      <alignment horizontal="center" shrinkToFit="0" wrapText="1"/>
    </xf>
    <xf borderId="16" fillId="7" fontId="4" numFmtId="0" xfId="0" applyAlignment="1" applyBorder="1" applyFont="1">
      <alignment shrinkToFit="0" wrapText="1"/>
    </xf>
    <xf borderId="17" fillId="7" fontId="2" numFmtId="0" xfId="0" applyAlignment="1" applyBorder="1" applyFont="1">
      <alignment shrinkToFit="0" wrapText="1"/>
    </xf>
    <xf borderId="18" fillId="7" fontId="2" numFmtId="0" xfId="0" applyAlignment="1" applyBorder="1" applyFont="1">
      <alignment shrinkToFit="0" wrapText="1"/>
    </xf>
    <xf borderId="19" fillId="7" fontId="2" numFmtId="0" xfId="0" applyAlignment="1" applyBorder="1" applyFont="1">
      <alignment shrinkToFit="0" wrapText="1"/>
    </xf>
    <xf borderId="9" fillId="0" fontId="1" numFmtId="0" xfId="0" applyAlignment="1" applyBorder="1" applyFont="1">
      <alignment shrinkToFit="0" wrapText="1"/>
    </xf>
    <xf borderId="20" fillId="0" fontId="1" numFmtId="10" xfId="0" applyAlignment="1" applyBorder="1" applyFont="1" applyNumberFormat="1">
      <alignment horizontal="right" shrinkToFit="0" wrapText="1"/>
    </xf>
    <xf borderId="21" fillId="0" fontId="1" numFmtId="10" xfId="0" applyAlignment="1" applyBorder="1" applyFont="1" applyNumberFormat="1">
      <alignment horizontal="right" shrinkToFit="0" wrapText="1"/>
    </xf>
    <xf borderId="22" fillId="0" fontId="1" numFmtId="10" xfId="0" applyAlignment="1" applyBorder="1" applyFont="1" applyNumberFormat="1">
      <alignment horizontal="right" shrinkToFit="0" wrapText="1"/>
    </xf>
    <xf borderId="9" fillId="0" fontId="1" numFmtId="10" xfId="0" applyAlignment="1" applyBorder="1" applyFont="1" applyNumberFormat="1">
      <alignment horizontal="right" shrinkToFit="0" wrapText="1"/>
    </xf>
    <xf borderId="0" fillId="0" fontId="1" numFmtId="10" xfId="0" applyAlignment="1" applyFont="1" applyNumberFormat="1">
      <alignment horizontal="right" shrinkToFit="0" wrapText="1"/>
    </xf>
    <xf borderId="10" fillId="0" fontId="1" numFmtId="10" xfId="0" applyAlignment="1" applyBorder="1" applyFont="1" applyNumberFormat="1">
      <alignment horizontal="right" shrinkToFit="0" wrapText="1"/>
    </xf>
    <xf borderId="12" fillId="0" fontId="1" numFmtId="0" xfId="0" applyAlignment="1" applyBorder="1" applyFont="1">
      <alignment shrinkToFit="0" wrapText="1"/>
    </xf>
    <xf borderId="12" fillId="0" fontId="1" numFmtId="10" xfId="0" applyAlignment="1" applyBorder="1" applyFont="1" applyNumberFormat="1">
      <alignment horizontal="right" shrinkToFit="0" wrapText="1"/>
    </xf>
    <xf borderId="15" fillId="0" fontId="1" numFmtId="10" xfId="0" applyAlignment="1" applyBorder="1" applyFont="1" applyNumberFormat="1">
      <alignment horizontal="right" shrinkToFit="0" wrapText="1"/>
    </xf>
    <xf borderId="13" fillId="0" fontId="1" numFmtId="10" xfId="0" applyAlignment="1" applyBorder="1" applyFont="1" applyNumberForma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clustered"/>
        <c:ser>
          <c:idx val="0"/>
          <c:order val="0"/>
          <c:tx>
            <c:strRef>
              <c:f>SDC!$B$3</c:f>
            </c:strRef>
          </c:tx>
          <c:spPr>
            <a:solidFill>
              <a:srgbClr val="5B9BD5"/>
            </a:solidFill>
          </c:spPr>
          <c:cat>
            <c:strRef>
              <c:f>SDC!$A$4:$A$28</c:f>
            </c:strRef>
          </c:cat>
          <c:val>
            <c:numRef>
              <c:f>SDC!$B$4:$B$28</c:f>
            </c:numRef>
          </c:val>
        </c:ser>
        <c:ser>
          <c:idx val="1"/>
          <c:order val="1"/>
          <c:tx>
            <c:strRef>
              <c:f>SDC!$D$3</c:f>
            </c:strRef>
          </c:tx>
          <c:spPr>
            <a:solidFill>
              <a:srgbClr val="ED7D31"/>
            </a:solidFill>
          </c:spPr>
          <c:cat>
            <c:strRef>
              <c:f>SDC!$A$4:$A$28</c:f>
            </c:strRef>
          </c:cat>
          <c:val>
            <c:numRef>
              <c:f>SDC!$D$4:$D$28</c:f>
            </c:numRef>
          </c:val>
        </c:ser>
        <c:axId val="1597604085"/>
        <c:axId val="1171042022"/>
      </c:barChart>
      <c:catAx>
        <c:axId val="1597604085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171042022"/>
      </c:catAx>
      <c:valAx>
        <c:axId val="1171042022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595959"/>
                    </a:solidFill>
                    <a:latin typeface="Calibri"/>
                  </a:defRPr>
                </a:pPr>
                <a:r>
                  <a:t>SDC Rate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59760408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clustered"/>
        <c:ser>
          <c:idx val="0"/>
          <c:order val="0"/>
          <c:tx>
            <c:strRef>
              <c:f>SDC!$F$3</c:f>
            </c:strRef>
          </c:tx>
          <c:spPr>
            <a:solidFill>
              <a:srgbClr val="5B9BD5"/>
            </a:solidFill>
          </c:spPr>
          <c:cat>
            <c:strRef>
              <c:f>SDC!$A$4:$A$28</c:f>
            </c:strRef>
          </c:cat>
          <c:val>
            <c:numRef>
              <c:f>SDC!$F$4:$F$28</c:f>
            </c:numRef>
          </c:val>
        </c:ser>
        <c:ser>
          <c:idx val="1"/>
          <c:order val="1"/>
          <c:tx>
            <c:strRef>
              <c:f>SDC!$H$3</c:f>
            </c:strRef>
          </c:tx>
          <c:spPr>
            <a:solidFill>
              <a:srgbClr val="ED7D31"/>
            </a:solidFill>
          </c:spPr>
          <c:cat>
            <c:strRef>
              <c:f>SDC!$A$4:$A$28</c:f>
            </c:strRef>
          </c:cat>
          <c:val>
            <c:numRef>
              <c:f>SDC!$H$4:$H$28</c:f>
            </c:numRef>
          </c:val>
        </c:ser>
        <c:axId val="1105421489"/>
        <c:axId val="1183533504"/>
      </c:barChart>
      <c:catAx>
        <c:axId val="1105421489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183533504"/>
      </c:catAx>
      <c:valAx>
        <c:axId val="1183533504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595959"/>
                    </a:solidFill>
                    <a:latin typeface="Calibri"/>
                  </a:defRPr>
                </a:pPr>
                <a:r>
                  <a:t>SDC Rate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10542148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clustered"/>
        <c:ser>
          <c:idx val="0"/>
          <c:order val="0"/>
          <c:tx>
            <c:strRef>
              <c:f>SDC!$J$3</c:f>
            </c:strRef>
          </c:tx>
          <c:spPr>
            <a:solidFill>
              <a:srgbClr val="5B9BD5"/>
            </a:solidFill>
          </c:spPr>
          <c:cat>
            <c:strRef>
              <c:f>SDC!$A$4:$A$28</c:f>
            </c:strRef>
          </c:cat>
          <c:val>
            <c:numRef>
              <c:f>SDC!$J$4:$J$28</c:f>
            </c:numRef>
          </c:val>
        </c:ser>
        <c:ser>
          <c:idx val="1"/>
          <c:order val="1"/>
          <c:tx>
            <c:strRef>
              <c:f>SDC!$L$3</c:f>
            </c:strRef>
          </c:tx>
          <c:spPr>
            <a:solidFill>
              <a:srgbClr val="ED7D31"/>
            </a:solidFill>
          </c:spPr>
          <c:cat>
            <c:strRef>
              <c:f>SDC!$A$4:$A$28</c:f>
            </c:strRef>
          </c:cat>
          <c:val>
            <c:numRef>
              <c:f>SDC!$L$4:$L$28</c:f>
            </c:numRef>
          </c:val>
        </c:ser>
        <c:axId val="2132818318"/>
        <c:axId val="1465159675"/>
      </c:barChart>
      <c:catAx>
        <c:axId val="2132818318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465159675"/>
      </c:catAx>
      <c:valAx>
        <c:axId val="1465159675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595959"/>
                    </a:solidFill>
                    <a:latin typeface="Calibri"/>
                  </a:defRPr>
                </a:pPr>
                <a:r>
                  <a:t>SDC Rate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213281831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clustered"/>
        <c:ser>
          <c:idx val="0"/>
          <c:order val="0"/>
          <c:tx>
            <c:strRef>
              <c:f>SDC!$N$3</c:f>
            </c:strRef>
          </c:tx>
          <c:spPr>
            <a:solidFill>
              <a:srgbClr val="5B9BD5"/>
            </a:solidFill>
          </c:spPr>
          <c:cat>
            <c:strRef>
              <c:f>SDC!$A$4:$A$28</c:f>
            </c:strRef>
          </c:cat>
          <c:val>
            <c:numRef>
              <c:f>SDC!$N$4:$N$28</c:f>
            </c:numRef>
          </c:val>
        </c:ser>
        <c:ser>
          <c:idx val="1"/>
          <c:order val="1"/>
          <c:tx>
            <c:strRef>
              <c:f>SDC!$P$3</c:f>
            </c:strRef>
          </c:tx>
          <c:spPr>
            <a:solidFill>
              <a:srgbClr val="ED7D31"/>
            </a:solidFill>
          </c:spPr>
          <c:cat>
            <c:strRef>
              <c:f>SDC!$A$4:$A$28</c:f>
            </c:strRef>
          </c:cat>
          <c:val>
            <c:numRef>
              <c:f>SDC!$P$4:$P$28</c:f>
            </c:numRef>
          </c:val>
        </c:ser>
        <c:axId val="1347472242"/>
        <c:axId val="492111298"/>
      </c:barChart>
      <c:catAx>
        <c:axId val="1347472242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492111298"/>
      </c:catAx>
      <c:valAx>
        <c:axId val="49211129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595959"/>
                    </a:solidFill>
                    <a:latin typeface="Calibri"/>
                  </a:defRPr>
                </a:pPr>
                <a:r>
                  <a:t>SDC Rate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34747224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clustered"/>
        <c:ser>
          <c:idx val="0"/>
          <c:order val="0"/>
          <c:tx>
            <c:strRef>
              <c:f>Crash!$B$3</c:f>
            </c:strRef>
          </c:tx>
          <c:spPr>
            <a:solidFill>
              <a:srgbClr val="5B9BD5"/>
            </a:solidFill>
          </c:spPr>
          <c:cat>
            <c:strRef>
              <c:f>Crash!$A$4:$A$28</c:f>
            </c:strRef>
          </c:cat>
          <c:val>
            <c:numRef>
              <c:f>Crash!$B$4:$B$28</c:f>
            </c:numRef>
          </c:val>
        </c:ser>
        <c:ser>
          <c:idx val="1"/>
          <c:order val="1"/>
          <c:tx>
            <c:strRef>
              <c:f>Crash!$D$3</c:f>
            </c:strRef>
          </c:tx>
          <c:spPr>
            <a:solidFill>
              <a:srgbClr val="ED7D31"/>
            </a:solidFill>
          </c:spPr>
          <c:cat>
            <c:strRef>
              <c:f>Crash!$A$4:$A$28</c:f>
            </c:strRef>
          </c:cat>
          <c:val>
            <c:numRef>
              <c:f>Crash!$D$4:$D$28</c:f>
            </c:numRef>
          </c:val>
        </c:ser>
        <c:axId val="1205160782"/>
        <c:axId val="1171996352"/>
      </c:barChart>
      <c:catAx>
        <c:axId val="1205160782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171996352"/>
      </c:catAx>
      <c:valAx>
        <c:axId val="1171996352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595959"/>
                    </a:solidFill>
                    <a:latin typeface="Calibri"/>
                  </a:defRPr>
                </a:pPr>
                <a:r>
                  <a:t>SDC Rate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20516078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clustered"/>
        <c:ser>
          <c:idx val="0"/>
          <c:order val="0"/>
          <c:tx>
            <c:strRef>
              <c:f>Crash!$F$3</c:f>
            </c:strRef>
          </c:tx>
          <c:spPr>
            <a:solidFill>
              <a:srgbClr val="5B9BD5"/>
            </a:solidFill>
          </c:spPr>
          <c:cat>
            <c:strRef>
              <c:f>Crash!$A$4:$A$28</c:f>
            </c:strRef>
          </c:cat>
          <c:val>
            <c:numRef>
              <c:f>Crash!$F$4:$F$28</c:f>
            </c:numRef>
          </c:val>
        </c:ser>
        <c:ser>
          <c:idx val="1"/>
          <c:order val="1"/>
          <c:tx>
            <c:strRef>
              <c:f>Crash!$H$3</c:f>
            </c:strRef>
          </c:tx>
          <c:spPr>
            <a:solidFill>
              <a:srgbClr val="ED7D31"/>
            </a:solidFill>
          </c:spPr>
          <c:cat>
            <c:strRef>
              <c:f>Crash!$A$4:$A$28</c:f>
            </c:strRef>
          </c:cat>
          <c:val>
            <c:numRef>
              <c:f>Crash!$H$4:$H$28</c:f>
            </c:numRef>
          </c:val>
        </c:ser>
        <c:axId val="459275946"/>
        <c:axId val="1092925819"/>
      </c:barChart>
      <c:catAx>
        <c:axId val="459275946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092925819"/>
      </c:catAx>
      <c:valAx>
        <c:axId val="1092925819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595959"/>
                    </a:solidFill>
                    <a:latin typeface="Calibri"/>
                  </a:defRPr>
                </a:pPr>
                <a:r>
                  <a:t>SDC Rate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45927594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clustered"/>
        <c:ser>
          <c:idx val="0"/>
          <c:order val="0"/>
          <c:tx>
            <c:strRef>
              <c:f>Crash!$J$3</c:f>
            </c:strRef>
          </c:tx>
          <c:spPr>
            <a:solidFill>
              <a:srgbClr val="5B9BD5"/>
            </a:solidFill>
          </c:spPr>
          <c:cat>
            <c:strRef>
              <c:f>Crash!$A$4:$A$28</c:f>
            </c:strRef>
          </c:cat>
          <c:val>
            <c:numRef>
              <c:f>Crash!$J$4:$J$28</c:f>
            </c:numRef>
          </c:val>
        </c:ser>
        <c:ser>
          <c:idx val="1"/>
          <c:order val="1"/>
          <c:tx>
            <c:strRef>
              <c:f>Crash!$L$3</c:f>
            </c:strRef>
          </c:tx>
          <c:spPr>
            <a:solidFill>
              <a:srgbClr val="ED7D31"/>
            </a:solidFill>
          </c:spPr>
          <c:cat>
            <c:strRef>
              <c:f>Crash!$A$4:$A$28</c:f>
            </c:strRef>
          </c:cat>
          <c:val>
            <c:numRef>
              <c:f>Crash!$L$4:$L$28</c:f>
            </c:numRef>
          </c:val>
        </c:ser>
        <c:axId val="819002306"/>
        <c:axId val="1674571520"/>
      </c:barChart>
      <c:catAx>
        <c:axId val="819002306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674571520"/>
      </c:catAx>
      <c:valAx>
        <c:axId val="1674571520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595959"/>
                    </a:solidFill>
                    <a:latin typeface="Calibri"/>
                  </a:defRPr>
                </a:pPr>
                <a:r>
                  <a:t>SDC Rate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81900230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clustered"/>
        <c:ser>
          <c:idx val="0"/>
          <c:order val="0"/>
          <c:tx>
            <c:strRef>
              <c:f>Crash!$N$3</c:f>
            </c:strRef>
          </c:tx>
          <c:spPr>
            <a:solidFill>
              <a:srgbClr val="5B9BD5"/>
            </a:solidFill>
          </c:spPr>
          <c:cat>
            <c:strRef>
              <c:f>Crash!$A$4:$A$28</c:f>
            </c:strRef>
          </c:cat>
          <c:val>
            <c:numRef>
              <c:f>Crash!$N$4:$N$28</c:f>
            </c:numRef>
          </c:val>
        </c:ser>
        <c:ser>
          <c:idx val="1"/>
          <c:order val="1"/>
          <c:tx>
            <c:strRef>
              <c:f>Crash!$P$3</c:f>
            </c:strRef>
          </c:tx>
          <c:spPr>
            <a:solidFill>
              <a:srgbClr val="ED7D31"/>
            </a:solidFill>
          </c:spPr>
          <c:cat>
            <c:strRef>
              <c:f>Crash!$A$4:$A$28</c:f>
            </c:strRef>
          </c:cat>
          <c:val>
            <c:numRef>
              <c:f>Crash!$P$4:$P$28</c:f>
            </c:numRef>
          </c:val>
        </c:ser>
        <c:axId val="1318431187"/>
        <c:axId val="463452096"/>
      </c:barChart>
      <c:catAx>
        <c:axId val="1318431187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463452096"/>
      </c:catAx>
      <c:valAx>
        <c:axId val="463452096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595959"/>
                    </a:solidFill>
                    <a:latin typeface="Calibri"/>
                  </a:defRPr>
                </a:pPr>
                <a:r>
                  <a:t>SDC Rate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31843118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clustered"/>
        <c:ser>
          <c:idx val="0"/>
          <c:order val="0"/>
          <c:tx>
            <c:strRef>
              <c:f>'prior work analysis'!$C$3</c:f>
            </c:strRef>
          </c:tx>
          <c:spPr>
            <a:solidFill>
              <a:srgbClr val="5B9BD5"/>
            </a:solidFill>
          </c:spPr>
          <c:cat>
            <c:strRef>
              <c:f>'prior work analysis'!$B$4:$B$15</c:f>
            </c:strRef>
          </c:cat>
          <c:val>
            <c:numRef>
              <c:f>'prior work analysis'!$C$4:$C$15</c:f>
            </c:numRef>
          </c:val>
        </c:ser>
        <c:ser>
          <c:idx val="1"/>
          <c:order val="1"/>
          <c:tx>
            <c:strRef>
              <c:f>'prior work analysis'!$E$3</c:f>
            </c:strRef>
          </c:tx>
          <c:spPr>
            <a:solidFill>
              <a:srgbClr val="ED7D31"/>
            </a:solidFill>
          </c:spPr>
          <c:cat>
            <c:strRef>
              <c:f>'prior work analysis'!$B$4:$B$15</c:f>
            </c:strRef>
          </c:cat>
          <c:val>
            <c:numRef>
              <c:f>'prior work analysis'!$E$4:$E$15</c:f>
            </c:numRef>
          </c:val>
        </c:ser>
        <c:ser>
          <c:idx val="2"/>
          <c:order val="2"/>
          <c:tx>
            <c:strRef>
              <c:f>'prior work analysis'!$G$3</c:f>
            </c:strRef>
          </c:tx>
          <c:spPr>
            <a:solidFill>
              <a:srgbClr val="A5A5A5"/>
            </a:solidFill>
          </c:spPr>
          <c:cat>
            <c:strRef>
              <c:f>'prior work analysis'!$B$4:$B$15</c:f>
            </c:strRef>
          </c:cat>
          <c:val>
            <c:numRef>
              <c:f>'prior work analysis'!$G$4:$G$15</c:f>
            </c:numRef>
          </c:val>
        </c:ser>
        <c:ser>
          <c:idx val="3"/>
          <c:order val="3"/>
          <c:tx>
            <c:strRef>
              <c:f>'prior work analysis'!$I$3</c:f>
            </c:strRef>
          </c:tx>
          <c:spPr>
            <a:solidFill>
              <a:srgbClr val="FFC000"/>
            </a:solidFill>
          </c:spPr>
          <c:cat>
            <c:strRef>
              <c:f>'prior work analysis'!$B$4:$B$15</c:f>
            </c:strRef>
          </c:cat>
          <c:val>
            <c:numRef>
              <c:f>'prior work analysis'!$I$4:$I$15</c:f>
            </c:numRef>
          </c:val>
        </c:ser>
        <c:axId val="729707817"/>
        <c:axId val="2029642555"/>
      </c:barChart>
      <c:catAx>
        <c:axId val="729707817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2029642555"/>
      </c:catAx>
      <c:valAx>
        <c:axId val="2029642555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72970781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30</xdr:row>
      <xdr:rowOff>0</xdr:rowOff>
    </xdr:from>
    <xdr:ext cx="12763500" cy="21526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0</xdr:colOff>
      <xdr:row>42</xdr:row>
      <xdr:rowOff>0</xdr:rowOff>
    </xdr:from>
    <xdr:ext cx="12763500" cy="215265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0</xdr:colOff>
      <xdr:row>54</xdr:row>
      <xdr:rowOff>0</xdr:rowOff>
    </xdr:from>
    <xdr:ext cx="12763500" cy="2152650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0</xdr:colOff>
      <xdr:row>66</xdr:row>
      <xdr:rowOff>0</xdr:rowOff>
    </xdr:from>
    <xdr:ext cx="12763500" cy="2152650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30</xdr:row>
      <xdr:rowOff>0</xdr:rowOff>
    </xdr:from>
    <xdr:ext cx="12763500" cy="21526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0</xdr:colOff>
      <xdr:row>42</xdr:row>
      <xdr:rowOff>0</xdr:rowOff>
    </xdr:from>
    <xdr:ext cx="12763500" cy="215265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0</xdr:colOff>
      <xdr:row>54</xdr:row>
      <xdr:rowOff>0</xdr:rowOff>
    </xdr:from>
    <xdr:ext cx="12763500" cy="2152650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0</xdr:colOff>
      <xdr:row>66</xdr:row>
      <xdr:rowOff>0</xdr:rowOff>
    </xdr:from>
    <xdr:ext cx="12763500" cy="2152650"/>
    <xdr:graphicFrame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15</xdr:row>
      <xdr:rowOff>190500</xdr:rowOff>
    </xdr:from>
    <xdr:ext cx="11849100" cy="2095500"/>
    <xdr:graphicFrame>
      <xdr:nvGraphicFramePr>
        <xdr:cNvPr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1.0"/>
    <col customWidth="1" min="4" max="4" width="19.0"/>
    <col customWidth="1" min="5" max="29" width="11.0"/>
  </cols>
  <sheetData>
    <row r="1"/>
    <row r="2">
      <c r="B2" s="1"/>
      <c r="C2" s="2"/>
      <c r="D2" s="1"/>
      <c r="E2" s="3" t="s">
        <v>0</v>
      </c>
      <c r="F2" s="4"/>
      <c r="G2" s="4"/>
      <c r="H2" s="4"/>
      <c r="I2" s="4"/>
      <c r="J2" s="4"/>
      <c r="K2" s="4"/>
      <c r="L2" s="5"/>
      <c r="M2" s="6" t="s">
        <v>1</v>
      </c>
      <c r="N2" s="4"/>
      <c r="O2" s="4"/>
      <c r="P2" s="4"/>
      <c r="Q2" s="4"/>
      <c r="R2" s="4"/>
      <c r="S2" s="4"/>
      <c r="T2" s="5"/>
      <c r="U2" s="7" t="s">
        <v>2</v>
      </c>
      <c r="V2" s="4"/>
      <c r="W2" s="4"/>
      <c r="X2" s="4"/>
      <c r="Y2" s="4"/>
      <c r="Z2" s="4"/>
      <c r="AA2" s="4"/>
      <c r="AB2" s="5"/>
    </row>
    <row r="3">
      <c r="B3" s="1"/>
      <c r="C3" s="1"/>
      <c r="D3" s="1"/>
      <c r="E3" s="8" t="s">
        <v>3</v>
      </c>
      <c r="G3" s="8" t="s">
        <v>4</v>
      </c>
      <c r="I3" s="8" t="s">
        <v>5</v>
      </c>
      <c r="K3" s="8" t="s">
        <v>6</v>
      </c>
      <c r="M3" s="8" t="s">
        <v>3</v>
      </c>
      <c r="O3" s="8" t="s">
        <v>4</v>
      </c>
      <c r="Q3" s="8" t="s">
        <v>5</v>
      </c>
      <c r="S3" s="8" t="s">
        <v>6</v>
      </c>
      <c r="U3" s="8" t="s">
        <v>3</v>
      </c>
      <c r="W3" s="8" t="s">
        <v>4</v>
      </c>
      <c r="Y3" s="8" t="s">
        <v>5</v>
      </c>
      <c r="AA3" s="8" t="s">
        <v>6</v>
      </c>
    </row>
    <row r="4">
      <c r="B4" s="9" t="s">
        <v>7</v>
      </c>
      <c r="C4" s="9" t="s">
        <v>8</v>
      </c>
      <c r="D4" s="9" t="s">
        <v>9</v>
      </c>
      <c r="E4" s="2" t="s">
        <v>10</v>
      </c>
      <c r="F4" s="2" t="s">
        <v>11</v>
      </c>
      <c r="G4" s="2" t="s">
        <v>10</v>
      </c>
      <c r="H4" s="2" t="s">
        <v>11</v>
      </c>
      <c r="I4" s="2" t="s">
        <v>10</v>
      </c>
      <c r="J4" s="2" t="s">
        <v>11</v>
      </c>
      <c r="K4" s="2" t="s">
        <v>10</v>
      </c>
      <c r="L4" s="2" t="s">
        <v>11</v>
      </c>
      <c r="M4" s="2" t="s">
        <v>10</v>
      </c>
      <c r="N4" s="2" t="s">
        <v>11</v>
      </c>
      <c r="O4" s="2" t="s">
        <v>10</v>
      </c>
      <c r="P4" s="2" t="s">
        <v>11</v>
      </c>
      <c r="Q4" s="2" t="s">
        <v>10</v>
      </c>
      <c r="R4" s="2" t="s">
        <v>11</v>
      </c>
      <c r="S4" s="2" t="s">
        <v>10</v>
      </c>
      <c r="T4" s="2" t="s">
        <v>11</v>
      </c>
      <c r="U4" s="2" t="s">
        <v>10</v>
      </c>
      <c r="V4" s="2" t="s">
        <v>11</v>
      </c>
      <c r="W4" s="2" t="s">
        <v>10</v>
      </c>
      <c r="X4" s="2" t="s">
        <v>11</v>
      </c>
      <c r="Y4" s="2" t="s">
        <v>10</v>
      </c>
      <c r="Z4" s="2" t="s">
        <v>11</v>
      </c>
      <c r="AA4" s="2" t="s">
        <v>10</v>
      </c>
      <c r="AB4" s="2" t="s">
        <v>11</v>
      </c>
      <c r="AC4" s="1"/>
    </row>
    <row r="5">
      <c r="B5" s="1" t="s">
        <v>12</v>
      </c>
      <c r="C5" s="1" t="s">
        <v>13</v>
      </c>
      <c r="D5" s="1" t="s">
        <v>14</v>
      </c>
      <c r="E5" s="10">
        <v>0.004</v>
      </c>
      <c r="F5" s="11">
        <v>0.006</v>
      </c>
      <c r="G5" s="11">
        <v>0.011</v>
      </c>
      <c r="H5" s="11">
        <v>0.006</v>
      </c>
      <c r="I5" s="11">
        <v>0.007</v>
      </c>
      <c r="J5" s="11">
        <v>0.005</v>
      </c>
      <c r="K5" s="11">
        <v>0.006</v>
      </c>
      <c r="L5" s="11">
        <v>0.005</v>
      </c>
      <c r="M5" s="11">
        <v>0.178</v>
      </c>
      <c r="N5" s="11">
        <v>0.096</v>
      </c>
      <c r="O5" s="11">
        <v>0.088</v>
      </c>
      <c r="P5" s="11">
        <v>0.099</v>
      </c>
      <c r="Q5" s="11">
        <v>0.092</v>
      </c>
      <c r="R5" s="11">
        <v>0.113</v>
      </c>
      <c r="S5" s="11">
        <v>0.079</v>
      </c>
      <c r="T5" s="11">
        <v>0.086</v>
      </c>
      <c r="U5" s="11">
        <v>0.818</v>
      </c>
      <c r="V5" s="11">
        <v>0.898</v>
      </c>
      <c r="W5" s="11">
        <v>0.901</v>
      </c>
      <c r="X5" s="11">
        <v>0.895</v>
      </c>
      <c r="Y5" s="11">
        <v>0.901</v>
      </c>
      <c r="Z5" s="11">
        <v>0.882</v>
      </c>
      <c r="AA5" s="11">
        <v>0.915</v>
      </c>
      <c r="AB5" s="11">
        <v>0.909</v>
      </c>
      <c r="AC5" s="1"/>
    </row>
    <row r="6">
      <c r="B6" s="1" t="s">
        <v>12</v>
      </c>
      <c r="C6" s="1" t="s">
        <v>15</v>
      </c>
      <c r="D6" s="1" t="s">
        <v>16</v>
      </c>
      <c r="E6" s="10">
        <v>0.014</v>
      </c>
      <c r="F6" s="11">
        <v>0.016</v>
      </c>
      <c r="G6" s="11">
        <v>0.027</v>
      </c>
      <c r="H6" s="11">
        <v>0.02</v>
      </c>
      <c r="I6" s="11">
        <v>0.019</v>
      </c>
      <c r="J6" s="11">
        <v>0.027</v>
      </c>
      <c r="K6" s="11">
        <v>0.034</v>
      </c>
      <c r="L6" s="11">
        <v>0.021</v>
      </c>
      <c r="M6" s="11">
        <v>0.355</v>
      </c>
      <c r="N6" s="11">
        <v>0.282</v>
      </c>
      <c r="O6" s="11">
        <v>0.271</v>
      </c>
      <c r="P6" s="11">
        <v>0.183</v>
      </c>
      <c r="Q6" s="11">
        <v>0.114</v>
      </c>
      <c r="R6" s="11">
        <v>0.089</v>
      </c>
      <c r="S6" s="11">
        <v>0.128</v>
      </c>
      <c r="T6" s="11">
        <v>0.074</v>
      </c>
      <c r="U6" s="11">
        <v>0.631</v>
      </c>
      <c r="V6" s="11">
        <v>0.702</v>
      </c>
      <c r="W6" s="11">
        <v>0.702</v>
      </c>
      <c r="X6" s="11">
        <v>0.797</v>
      </c>
      <c r="Y6" s="11">
        <v>0.867</v>
      </c>
      <c r="Z6" s="11">
        <v>0.884</v>
      </c>
      <c r="AA6" s="11">
        <v>0.838</v>
      </c>
      <c r="AB6" s="11">
        <v>0.905</v>
      </c>
      <c r="AC6" s="1"/>
    </row>
    <row r="7">
      <c r="B7" s="1" t="s">
        <v>17</v>
      </c>
      <c r="C7" s="1" t="s">
        <v>18</v>
      </c>
      <c r="D7" s="1" t="s">
        <v>19</v>
      </c>
      <c r="E7" s="10">
        <v>0.566</v>
      </c>
      <c r="F7" s="11">
        <v>0.578</v>
      </c>
      <c r="G7" s="11">
        <v>0.503</v>
      </c>
      <c r="H7" s="11">
        <v>0.486</v>
      </c>
      <c r="I7" s="11">
        <v>0.52</v>
      </c>
      <c r="J7" s="11">
        <v>0.486</v>
      </c>
      <c r="K7" s="11">
        <v>0.495</v>
      </c>
      <c r="L7" s="11">
        <v>0.459</v>
      </c>
      <c r="M7" s="11">
        <v>0.316</v>
      </c>
      <c r="N7" s="11">
        <v>0.235</v>
      </c>
      <c r="O7" s="11">
        <v>0.37</v>
      </c>
      <c r="P7" s="11">
        <v>0.247</v>
      </c>
      <c r="Q7" s="11">
        <v>0.348</v>
      </c>
      <c r="R7" s="11">
        <v>0.25</v>
      </c>
      <c r="S7" s="11">
        <v>0.378</v>
      </c>
      <c r="T7" s="11">
        <v>0.27</v>
      </c>
      <c r="U7" s="11">
        <v>0.118</v>
      </c>
      <c r="V7" s="11">
        <v>0.187</v>
      </c>
      <c r="W7" s="11">
        <v>0.127</v>
      </c>
      <c r="X7" s="11">
        <v>0.267</v>
      </c>
      <c r="Y7" s="11">
        <v>0.132</v>
      </c>
      <c r="Z7" s="11">
        <v>0.264</v>
      </c>
      <c r="AA7" s="11">
        <v>0.127</v>
      </c>
      <c r="AB7" s="11">
        <v>0.271</v>
      </c>
      <c r="AC7" s="1"/>
    </row>
    <row r="8">
      <c r="B8" s="1" t="s">
        <v>17</v>
      </c>
      <c r="C8" s="1" t="s">
        <v>20</v>
      </c>
      <c r="D8" s="1">
        <v>65536.0</v>
      </c>
      <c r="E8" s="10">
        <v>0.0</v>
      </c>
      <c r="F8" s="11">
        <v>0.0</v>
      </c>
      <c r="G8" s="11">
        <v>0.0</v>
      </c>
      <c r="H8" s="11">
        <v>0.0</v>
      </c>
      <c r="I8" s="11">
        <v>0.0</v>
      </c>
      <c r="J8" s="11">
        <v>0.0</v>
      </c>
      <c r="K8" s="11">
        <v>0.0</v>
      </c>
      <c r="L8" s="11">
        <v>0.0</v>
      </c>
      <c r="M8" s="11">
        <v>0.148</v>
      </c>
      <c r="N8" s="11">
        <v>0.334</v>
      </c>
      <c r="O8" s="11">
        <v>0.111</v>
      </c>
      <c r="P8" s="11">
        <v>0.346</v>
      </c>
      <c r="Q8" s="11">
        <v>0.117</v>
      </c>
      <c r="R8" s="11">
        <v>0.337</v>
      </c>
      <c r="S8" s="11">
        <v>0.099</v>
      </c>
      <c r="T8" s="11">
        <v>0.337</v>
      </c>
      <c r="U8" s="11">
        <v>0.852</v>
      </c>
      <c r="V8" s="11">
        <v>0.666</v>
      </c>
      <c r="W8" s="11">
        <v>0.889</v>
      </c>
      <c r="X8" s="11">
        <v>0.654</v>
      </c>
      <c r="Y8" s="11">
        <v>0.883</v>
      </c>
      <c r="Z8" s="11">
        <v>0.663</v>
      </c>
      <c r="AA8" s="11">
        <v>0.901</v>
      </c>
      <c r="AB8" s="11">
        <v>0.663</v>
      </c>
      <c r="AC8" s="1"/>
    </row>
    <row r="9">
      <c r="B9" s="1" t="s">
        <v>17</v>
      </c>
      <c r="C9" s="1" t="s">
        <v>21</v>
      </c>
      <c r="D9" s="1" t="s">
        <v>22</v>
      </c>
      <c r="E9" s="10">
        <v>0.08</v>
      </c>
      <c r="F9" s="11">
        <v>0.111</v>
      </c>
      <c r="G9" s="11">
        <v>0.15</v>
      </c>
      <c r="H9" s="11">
        <v>0.088</v>
      </c>
      <c r="I9" s="11">
        <v>0.135</v>
      </c>
      <c r="J9" s="11">
        <v>0.076</v>
      </c>
      <c r="K9" s="11">
        <v>0.133</v>
      </c>
      <c r="L9" s="11">
        <v>0.078</v>
      </c>
      <c r="M9" s="11">
        <v>0.547</v>
      </c>
      <c r="N9" s="11">
        <v>0.353</v>
      </c>
      <c r="O9" s="11">
        <v>0.367</v>
      </c>
      <c r="P9" s="11">
        <v>0.399</v>
      </c>
      <c r="Q9" s="11">
        <v>0.362</v>
      </c>
      <c r="R9" s="11">
        <v>0.385</v>
      </c>
      <c r="S9" s="11">
        <v>0.371</v>
      </c>
      <c r="T9" s="11">
        <v>0.352</v>
      </c>
      <c r="U9" s="11">
        <v>0.373</v>
      </c>
      <c r="V9" s="11">
        <v>0.536</v>
      </c>
      <c r="W9" s="11">
        <v>0.483</v>
      </c>
      <c r="X9" s="11">
        <v>0.513</v>
      </c>
      <c r="Y9" s="11">
        <v>0.503</v>
      </c>
      <c r="Z9" s="11">
        <v>0.539</v>
      </c>
      <c r="AA9" s="11">
        <v>0.496</v>
      </c>
      <c r="AB9" s="11">
        <v>0.57</v>
      </c>
      <c r="AC9" s="1"/>
    </row>
    <row r="10">
      <c r="B10" s="1" t="s">
        <v>17</v>
      </c>
      <c r="C10" s="1" t="s">
        <v>23</v>
      </c>
      <c r="D10" s="1" t="s">
        <v>24</v>
      </c>
      <c r="E10" s="10">
        <v>0.214</v>
      </c>
      <c r="F10" s="11">
        <v>0.235</v>
      </c>
      <c r="G10" s="11">
        <v>0.278</v>
      </c>
      <c r="H10" s="11">
        <v>0.347</v>
      </c>
      <c r="I10" s="11">
        <v>0.273</v>
      </c>
      <c r="J10" s="11">
        <v>0.357</v>
      </c>
      <c r="K10" s="11">
        <v>0.273</v>
      </c>
      <c r="L10" s="11">
        <v>0.368</v>
      </c>
      <c r="M10" s="11">
        <v>0.281</v>
      </c>
      <c r="N10" s="11">
        <v>0.298</v>
      </c>
      <c r="O10" s="11">
        <v>0.294</v>
      </c>
      <c r="P10" s="11">
        <v>0.346</v>
      </c>
      <c r="Q10" s="11">
        <v>0.299</v>
      </c>
      <c r="R10" s="11">
        <v>0.38</v>
      </c>
      <c r="S10" s="11">
        <v>0.33</v>
      </c>
      <c r="T10" s="11">
        <v>0.338</v>
      </c>
      <c r="U10" s="11">
        <v>0.505</v>
      </c>
      <c r="V10" s="11">
        <v>0.467</v>
      </c>
      <c r="W10" s="11">
        <v>0.428</v>
      </c>
      <c r="X10" s="11">
        <v>0.307</v>
      </c>
      <c r="Y10" s="11">
        <v>0.428</v>
      </c>
      <c r="Z10" s="11">
        <v>0.263</v>
      </c>
      <c r="AA10" s="11">
        <v>0.397</v>
      </c>
      <c r="AB10" s="11">
        <v>0.294</v>
      </c>
      <c r="AC10" s="1"/>
    </row>
    <row r="11">
      <c r="B11" s="1" t="s">
        <v>25</v>
      </c>
      <c r="C11" s="1" t="s">
        <v>26</v>
      </c>
      <c r="D11" s="1" t="s">
        <v>27</v>
      </c>
      <c r="E11" s="10">
        <v>0.095</v>
      </c>
      <c r="F11" s="11">
        <v>0.007</v>
      </c>
      <c r="G11" s="11">
        <v>0.2</v>
      </c>
      <c r="H11" s="11">
        <v>0.016</v>
      </c>
      <c r="I11" s="11">
        <v>0.3</v>
      </c>
      <c r="J11" s="11">
        <v>0.01</v>
      </c>
      <c r="K11" s="11">
        <v>0.292</v>
      </c>
      <c r="L11" s="11">
        <v>0.009</v>
      </c>
      <c r="M11" s="11">
        <v>0.53</v>
      </c>
      <c r="N11" s="11">
        <v>0.507</v>
      </c>
      <c r="O11" s="11">
        <v>0.592</v>
      </c>
      <c r="P11" s="11">
        <v>0.459</v>
      </c>
      <c r="Q11" s="11">
        <v>0.7</v>
      </c>
      <c r="R11" s="11">
        <v>0.417</v>
      </c>
      <c r="S11" s="11">
        <v>0.708</v>
      </c>
      <c r="T11" s="11">
        <v>0.413</v>
      </c>
      <c r="U11" s="11">
        <v>0.375</v>
      </c>
      <c r="V11" s="11">
        <v>0.486</v>
      </c>
      <c r="W11" s="11">
        <v>0.208</v>
      </c>
      <c r="X11" s="11">
        <v>0.525</v>
      </c>
      <c r="Y11" s="11">
        <v>0.0</v>
      </c>
      <c r="Z11" s="11">
        <v>0.573</v>
      </c>
      <c r="AA11" s="11">
        <v>0.0</v>
      </c>
      <c r="AB11" s="11">
        <v>0.578</v>
      </c>
      <c r="AC11" s="1"/>
    </row>
    <row r="12">
      <c r="B12" s="1" t="s">
        <v>25</v>
      </c>
      <c r="C12" s="1" t="s">
        <v>28</v>
      </c>
      <c r="D12" s="1" t="s">
        <v>29</v>
      </c>
      <c r="E12" s="10">
        <v>0.043</v>
      </c>
      <c r="F12" s="11">
        <v>0.067</v>
      </c>
      <c r="G12" s="11">
        <v>0.103</v>
      </c>
      <c r="H12" s="11">
        <v>0.121</v>
      </c>
      <c r="I12" s="11">
        <v>0.088</v>
      </c>
      <c r="J12" s="11">
        <v>0.099</v>
      </c>
      <c r="K12" s="11">
        <v>0.092</v>
      </c>
      <c r="L12" s="11">
        <v>0.102</v>
      </c>
      <c r="M12" s="11">
        <v>0.381</v>
      </c>
      <c r="N12" s="11">
        <v>0.257</v>
      </c>
      <c r="O12" s="11">
        <v>0.204</v>
      </c>
      <c r="P12" s="11">
        <v>0.133</v>
      </c>
      <c r="Q12" s="11">
        <v>0.189</v>
      </c>
      <c r="R12" s="11">
        <v>0.134</v>
      </c>
      <c r="S12" s="11">
        <v>0.214</v>
      </c>
      <c r="T12" s="11">
        <v>0.128</v>
      </c>
      <c r="U12" s="11">
        <v>0.576</v>
      </c>
      <c r="V12" s="11">
        <v>0.676</v>
      </c>
      <c r="W12" s="11">
        <v>0.693</v>
      </c>
      <c r="X12" s="11">
        <v>0.746</v>
      </c>
      <c r="Y12" s="11">
        <v>0.723</v>
      </c>
      <c r="Z12" s="11">
        <v>0.767</v>
      </c>
      <c r="AA12" s="11">
        <v>0.694</v>
      </c>
      <c r="AB12" s="11">
        <v>0.77</v>
      </c>
      <c r="AC12" s="1"/>
    </row>
    <row r="13">
      <c r="B13" s="1" t="s">
        <v>25</v>
      </c>
      <c r="C13" s="1" t="s">
        <v>30</v>
      </c>
      <c r="D13" s="1" t="s">
        <v>31</v>
      </c>
      <c r="E13" s="10">
        <v>0.031</v>
      </c>
      <c r="F13" s="11">
        <v>0.047</v>
      </c>
      <c r="G13" s="11">
        <v>0.059</v>
      </c>
      <c r="H13" s="11">
        <v>0.044</v>
      </c>
      <c r="I13" s="11">
        <v>0.054</v>
      </c>
      <c r="J13" s="11">
        <v>0.047</v>
      </c>
      <c r="K13" s="11">
        <v>0.051</v>
      </c>
      <c r="L13" s="11">
        <v>0.06</v>
      </c>
      <c r="M13" s="11">
        <v>0.454</v>
      </c>
      <c r="N13" s="11">
        <v>0.395</v>
      </c>
      <c r="O13" s="11">
        <v>0.268</v>
      </c>
      <c r="P13" s="11">
        <v>0.165</v>
      </c>
      <c r="Q13" s="11">
        <v>0.25</v>
      </c>
      <c r="R13" s="11">
        <v>0.174</v>
      </c>
      <c r="S13" s="11">
        <v>0.273</v>
      </c>
      <c r="T13" s="11">
        <v>0.17</v>
      </c>
      <c r="U13" s="11">
        <v>0.515</v>
      </c>
      <c r="V13" s="11">
        <v>0.558</v>
      </c>
      <c r="W13" s="11">
        <v>0.673</v>
      </c>
      <c r="X13" s="11">
        <v>0.791</v>
      </c>
      <c r="Y13" s="11">
        <v>0.696</v>
      </c>
      <c r="Z13" s="11">
        <v>0.779</v>
      </c>
      <c r="AA13" s="11">
        <v>0.676</v>
      </c>
      <c r="AB13" s="11">
        <v>0.77</v>
      </c>
      <c r="AC13" s="1"/>
    </row>
    <row r="14">
      <c r="B14" s="1" t="s">
        <v>25</v>
      </c>
      <c r="C14" s="1" t="s">
        <v>32</v>
      </c>
      <c r="D14" s="1" t="s">
        <v>33</v>
      </c>
      <c r="E14" s="10">
        <v>0.156</v>
      </c>
      <c r="F14" s="11">
        <v>0.141</v>
      </c>
      <c r="G14" s="11">
        <v>0.124</v>
      </c>
      <c r="H14" s="11">
        <v>0.185</v>
      </c>
      <c r="I14" s="11">
        <v>0.15</v>
      </c>
      <c r="J14" s="11">
        <v>0.151</v>
      </c>
      <c r="K14" s="11">
        <v>0.122</v>
      </c>
      <c r="L14" s="11">
        <v>0.154</v>
      </c>
      <c r="M14" s="11">
        <v>0.372</v>
      </c>
      <c r="N14" s="11">
        <v>0.365</v>
      </c>
      <c r="O14" s="11">
        <v>0.607</v>
      </c>
      <c r="P14" s="11">
        <v>0.262</v>
      </c>
      <c r="Q14" s="11">
        <v>0.573</v>
      </c>
      <c r="R14" s="11">
        <v>0.29</v>
      </c>
      <c r="S14" s="11">
        <v>0.599</v>
      </c>
      <c r="T14" s="11">
        <v>0.233</v>
      </c>
      <c r="U14" s="11">
        <v>0.472</v>
      </c>
      <c r="V14" s="11">
        <v>0.494</v>
      </c>
      <c r="W14" s="11">
        <v>0.269</v>
      </c>
      <c r="X14" s="11">
        <v>0.553</v>
      </c>
      <c r="Y14" s="11">
        <v>0.277</v>
      </c>
      <c r="Z14" s="11">
        <v>0.559</v>
      </c>
      <c r="AA14" s="11">
        <v>0.279</v>
      </c>
      <c r="AB14" s="11">
        <v>0.613</v>
      </c>
      <c r="AC14" s="1"/>
    </row>
    <row r="15">
      <c r="B15" s="1" t="s">
        <v>34</v>
      </c>
      <c r="C15" s="1" t="s">
        <v>35</v>
      </c>
      <c r="D15" s="1" t="s">
        <v>36</v>
      </c>
      <c r="E15" s="10">
        <v>0.16</v>
      </c>
      <c r="F15" s="11">
        <v>0.144</v>
      </c>
      <c r="G15" s="11">
        <v>0.18</v>
      </c>
      <c r="H15" s="11">
        <v>0.16</v>
      </c>
      <c r="I15" s="11">
        <v>0.152</v>
      </c>
      <c r="J15" s="11">
        <v>0.146</v>
      </c>
      <c r="K15" s="11">
        <v>0.181</v>
      </c>
      <c r="L15" s="11">
        <v>0.156</v>
      </c>
      <c r="M15" s="11">
        <v>0.45</v>
      </c>
      <c r="N15" s="11">
        <v>0.498</v>
      </c>
      <c r="O15" s="11">
        <v>0.223</v>
      </c>
      <c r="P15" s="11">
        <v>0.086</v>
      </c>
      <c r="Q15" s="11">
        <v>0.261</v>
      </c>
      <c r="R15" s="11">
        <v>0.084</v>
      </c>
      <c r="S15" s="11">
        <v>0.235</v>
      </c>
      <c r="T15" s="11">
        <v>0.078</v>
      </c>
      <c r="U15" s="11">
        <v>0.39</v>
      </c>
      <c r="V15" s="11">
        <v>0.358</v>
      </c>
      <c r="W15" s="11">
        <v>0.597</v>
      </c>
      <c r="X15" s="11">
        <v>0.754</v>
      </c>
      <c r="Y15" s="11">
        <v>0.587</v>
      </c>
      <c r="Z15" s="11">
        <v>0.77</v>
      </c>
      <c r="AA15" s="11">
        <v>0.584</v>
      </c>
      <c r="AB15" s="11">
        <v>0.766</v>
      </c>
      <c r="AC15" s="1"/>
    </row>
    <row r="16">
      <c r="B16" s="1" t="s">
        <v>34</v>
      </c>
      <c r="C16" s="1" t="s">
        <v>37</v>
      </c>
      <c r="D16" s="1" t="s">
        <v>38</v>
      </c>
      <c r="E16" s="10">
        <v>0.016</v>
      </c>
      <c r="F16" s="11">
        <v>0.02</v>
      </c>
      <c r="G16" s="11">
        <v>0.005</v>
      </c>
      <c r="H16" s="11">
        <v>0.007</v>
      </c>
      <c r="I16" s="11">
        <v>0.014</v>
      </c>
      <c r="J16" s="11">
        <v>0.009</v>
      </c>
      <c r="K16" s="11">
        <v>0.012</v>
      </c>
      <c r="L16" s="11">
        <v>0.007</v>
      </c>
      <c r="M16" s="11">
        <v>0.443</v>
      </c>
      <c r="N16" s="11">
        <v>0.355</v>
      </c>
      <c r="O16" s="11">
        <v>0.309</v>
      </c>
      <c r="P16" s="11">
        <v>0.28</v>
      </c>
      <c r="Q16" s="11">
        <v>0.328</v>
      </c>
      <c r="R16" s="11">
        <v>0.231</v>
      </c>
      <c r="S16" s="11">
        <v>0.319</v>
      </c>
      <c r="T16" s="11">
        <v>0.24</v>
      </c>
      <c r="U16" s="11">
        <v>0.541</v>
      </c>
      <c r="V16" s="11">
        <v>0.625</v>
      </c>
      <c r="W16" s="11">
        <v>0.686</v>
      </c>
      <c r="X16" s="11">
        <v>0.713</v>
      </c>
      <c r="Y16" s="11">
        <v>0.658</v>
      </c>
      <c r="Z16" s="11">
        <v>0.76</v>
      </c>
      <c r="AA16" s="11">
        <v>0.669</v>
      </c>
      <c r="AB16" s="11">
        <v>0.753</v>
      </c>
      <c r="AC16" s="1"/>
    </row>
    <row r="17">
      <c r="B17" s="1"/>
      <c r="C17" s="1" t="s">
        <v>39</v>
      </c>
      <c r="D17" s="1" t="s">
        <v>40</v>
      </c>
      <c r="E17" s="10">
        <v>0.099</v>
      </c>
      <c r="F17" s="11">
        <v>0.107</v>
      </c>
      <c r="G17" s="11">
        <v>0.096</v>
      </c>
      <c r="H17" s="11">
        <v>0.11</v>
      </c>
      <c r="I17" s="11">
        <v>0.108</v>
      </c>
      <c r="J17" s="11">
        <v>0.138</v>
      </c>
      <c r="K17" s="11">
        <v>0.11</v>
      </c>
      <c r="L17" s="11">
        <v>0.138</v>
      </c>
      <c r="M17" s="11">
        <v>0.507</v>
      </c>
      <c r="N17" s="11">
        <v>0.429</v>
      </c>
      <c r="O17" s="11">
        <v>0.439</v>
      </c>
      <c r="P17" s="11">
        <v>0.347</v>
      </c>
      <c r="Q17" s="11">
        <v>0.296</v>
      </c>
      <c r="R17" s="11">
        <v>0.185</v>
      </c>
      <c r="S17" s="11">
        <v>0.306</v>
      </c>
      <c r="T17" s="11">
        <v>0.234</v>
      </c>
      <c r="U17" s="11">
        <v>0.394</v>
      </c>
      <c r="V17" s="11">
        <v>0.464</v>
      </c>
      <c r="W17" s="11">
        <v>0.465</v>
      </c>
      <c r="X17" s="11">
        <v>0.543</v>
      </c>
      <c r="Y17" s="11">
        <v>0.596</v>
      </c>
      <c r="Z17" s="11">
        <v>0.677</v>
      </c>
      <c r="AA17" s="11">
        <v>0.584</v>
      </c>
      <c r="AB17" s="11">
        <v>0.628</v>
      </c>
      <c r="AC17" s="1"/>
    </row>
    <row r="18">
      <c r="B18" s="1"/>
      <c r="C18" s="1" t="s">
        <v>41</v>
      </c>
      <c r="D18" s="1" t="s">
        <v>42</v>
      </c>
      <c r="E18" s="10">
        <v>0.416</v>
      </c>
      <c r="F18" s="11">
        <v>0.439</v>
      </c>
      <c r="G18" s="11">
        <v>0.365</v>
      </c>
      <c r="H18" s="11">
        <v>0.405</v>
      </c>
      <c r="I18" s="11">
        <v>0.346</v>
      </c>
      <c r="J18" s="11">
        <v>0.408</v>
      </c>
      <c r="K18" s="11">
        <v>0.366</v>
      </c>
      <c r="L18" s="11">
        <v>0.409</v>
      </c>
      <c r="M18" s="11">
        <v>0.3</v>
      </c>
      <c r="N18" s="11">
        <v>0.261</v>
      </c>
      <c r="O18" s="11">
        <v>0.333</v>
      </c>
      <c r="P18" s="11">
        <v>0.299</v>
      </c>
      <c r="Q18" s="11">
        <v>0.327</v>
      </c>
      <c r="R18" s="11">
        <v>0.294</v>
      </c>
      <c r="S18" s="11">
        <v>0.31</v>
      </c>
      <c r="T18" s="11">
        <v>0.299</v>
      </c>
      <c r="U18" s="11">
        <v>0.284</v>
      </c>
      <c r="V18" s="11">
        <v>0.3</v>
      </c>
      <c r="W18" s="11">
        <v>0.302</v>
      </c>
      <c r="X18" s="11">
        <v>0.296</v>
      </c>
      <c r="Y18" s="11">
        <v>0.327</v>
      </c>
      <c r="Z18" s="11">
        <v>0.298</v>
      </c>
      <c r="AA18" s="11">
        <v>0.324</v>
      </c>
      <c r="AB18" s="11">
        <v>0.292</v>
      </c>
      <c r="AC18" s="1"/>
    </row>
    <row r="19">
      <c r="B19" s="1"/>
      <c r="C19" s="1" t="s">
        <v>43</v>
      </c>
      <c r="D19" s="1" t="s">
        <v>44</v>
      </c>
      <c r="E19" s="10">
        <v>0.255</v>
      </c>
      <c r="F19" s="11">
        <v>0.28</v>
      </c>
      <c r="G19" s="11">
        <v>0.315</v>
      </c>
      <c r="H19" s="11">
        <v>0.198</v>
      </c>
      <c r="I19" s="11">
        <v>0.37</v>
      </c>
      <c r="J19" s="11">
        <v>0.295</v>
      </c>
      <c r="K19" s="11">
        <v>0.34</v>
      </c>
      <c r="L19" s="11">
        <v>0.301</v>
      </c>
      <c r="M19" s="11">
        <v>0.377</v>
      </c>
      <c r="N19" s="11">
        <v>0.339</v>
      </c>
      <c r="O19" s="11">
        <v>0.224</v>
      </c>
      <c r="P19" s="11">
        <v>0.507</v>
      </c>
      <c r="Q19" s="11">
        <v>0.073</v>
      </c>
      <c r="R19" s="11">
        <v>0.207</v>
      </c>
      <c r="S19" s="11">
        <v>0.074</v>
      </c>
      <c r="T19" s="11">
        <v>0.214</v>
      </c>
      <c r="U19" s="11">
        <v>0.368</v>
      </c>
      <c r="V19" s="11">
        <v>0.381</v>
      </c>
      <c r="W19" s="11">
        <v>0.461</v>
      </c>
      <c r="X19" s="11">
        <v>0.295</v>
      </c>
      <c r="Y19" s="11">
        <v>0.557</v>
      </c>
      <c r="Z19" s="11">
        <v>0.498</v>
      </c>
      <c r="AA19" s="11">
        <v>0.586</v>
      </c>
      <c r="AB19" s="11">
        <v>0.485</v>
      </c>
      <c r="AC19" s="1"/>
    </row>
    <row r="20">
      <c r="B20" s="1" t="s">
        <v>45</v>
      </c>
      <c r="C20" s="1" t="s">
        <v>46</v>
      </c>
      <c r="D20" s="1" t="s">
        <v>47</v>
      </c>
      <c r="E20" s="10">
        <v>0.365</v>
      </c>
      <c r="F20" s="11">
        <v>0.345</v>
      </c>
      <c r="G20" s="11">
        <v>0.446</v>
      </c>
      <c r="H20" s="11">
        <v>0.491</v>
      </c>
      <c r="I20" s="11">
        <v>0.472</v>
      </c>
      <c r="J20" s="11">
        <v>0.546</v>
      </c>
      <c r="K20" s="11">
        <v>0.457</v>
      </c>
      <c r="L20" s="11">
        <v>0.549</v>
      </c>
      <c r="M20" s="11">
        <v>0.416</v>
      </c>
      <c r="N20" s="11">
        <v>0.442</v>
      </c>
      <c r="O20" s="11">
        <v>0.175</v>
      </c>
      <c r="P20" s="11">
        <v>0.058</v>
      </c>
      <c r="Q20" s="11">
        <v>0.152</v>
      </c>
      <c r="R20" s="11">
        <v>0.021</v>
      </c>
      <c r="S20" s="11">
        <v>0.143</v>
      </c>
      <c r="T20" s="11">
        <v>0.018</v>
      </c>
      <c r="U20" s="11">
        <v>0.219</v>
      </c>
      <c r="V20" s="11">
        <v>0.213</v>
      </c>
      <c r="W20" s="11">
        <v>0.379</v>
      </c>
      <c r="X20" s="11">
        <v>0.451</v>
      </c>
      <c r="Y20" s="11">
        <v>0.376</v>
      </c>
      <c r="Z20" s="11">
        <v>0.433</v>
      </c>
      <c r="AA20" s="11">
        <v>0.4</v>
      </c>
      <c r="AB20" s="11">
        <v>0.433</v>
      </c>
      <c r="AC20" s="1"/>
    </row>
    <row r="21">
      <c r="B21" s="1" t="s">
        <v>45</v>
      </c>
      <c r="C21" s="1" t="s">
        <v>48</v>
      </c>
      <c r="D21" s="1" t="s">
        <v>47</v>
      </c>
      <c r="E21" s="10">
        <v>0.318</v>
      </c>
      <c r="F21" s="11">
        <v>0.351</v>
      </c>
      <c r="G21" s="11">
        <v>0.348</v>
      </c>
      <c r="H21" s="11">
        <v>0.428</v>
      </c>
      <c r="I21" s="11">
        <v>0.331</v>
      </c>
      <c r="J21" s="11">
        <v>0.426</v>
      </c>
      <c r="K21" s="11">
        <v>0.353</v>
      </c>
      <c r="L21" s="11">
        <v>0.397</v>
      </c>
      <c r="M21" s="11">
        <v>0.407</v>
      </c>
      <c r="N21" s="11">
        <v>0.359</v>
      </c>
      <c r="O21" s="11">
        <v>0.342</v>
      </c>
      <c r="P21" s="11">
        <v>0.201</v>
      </c>
      <c r="Q21" s="11">
        <v>0.354</v>
      </c>
      <c r="R21" s="11">
        <v>0.205</v>
      </c>
      <c r="S21" s="11">
        <v>0.306</v>
      </c>
      <c r="T21" s="11">
        <v>0.225</v>
      </c>
      <c r="U21" s="11">
        <v>0.275</v>
      </c>
      <c r="V21" s="11">
        <v>0.29</v>
      </c>
      <c r="W21" s="11">
        <v>0.31</v>
      </c>
      <c r="X21" s="11">
        <v>0.371</v>
      </c>
      <c r="Y21" s="11">
        <v>0.315</v>
      </c>
      <c r="Z21" s="11">
        <v>0.369</v>
      </c>
      <c r="AA21" s="11">
        <v>0.341</v>
      </c>
      <c r="AB21" s="11">
        <v>0.378</v>
      </c>
      <c r="AC21" s="1"/>
    </row>
    <row r="22">
      <c r="B22" s="1" t="s">
        <v>45</v>
      </c>
      <c r="C22" s="1" t="s">
        <v>49</v>
      </c>
      <c r="D22" s="1" t="s">
        <v>50</v>
      </c>
      <c r="E22" s="10">
        <v>0.045</v>
      </c>
      <c r="F22" s="11">
        <v>0.05</v>
      </c>
      <c r="G22" s="11">
        <v>0.064</v>
      </c>
      <c r="H22" s="11">
        <v>0.071</v>
      </c>
      <c r="I22" s="11">
        <v>0.077</v>
      </c>
      <c r="J22" s="11">
        <v>0.068</v>
      </c>
      <c r="K22" s="11">
        <v>0.065</v>
      </c>
      <c r="L22" s="11">
        <v>0.064</v>
      </c>
      <c r="M22" s="11">
        <v>0.461</v>
      </c>
      <c r="N22" s="11">
        <v>0.414</v>
      </c>
      <c r="O22" s="11">
        <v>0.349</v>
      </c>
      <c r="P22" s="11">
        <v>0.256</v>
      </c>
      <c r="Q22" s="11">
        <v>0.362</v>
      </c>
      <c r="R22" s="11">
        <v>0.286</v>
      </c>
      <c r="S22" s="11">
        <v>0.386</v>
      </c>
      <c r="T22" s="11">
        <v>0.299</v>
      </c>
      <c r="U22" s="11">
        <v>0.494</v>
      </c>
      <c r="V22" s="11">
        <v>0.536</v>
      </c>
      <c r="W22" s="11">
        <v>0.587</v>
      </c>
      <c r="X22" s="11">
        <v>0.673</v>
      </c>
      <c r="Y22" s="11">
        <v>0.561</v>
      </c>
      <c r="Z22" s="11">
        <v>0.646</v>
      </c>
      <c r="AA22" s="11">
        <v>0.549</v>
      </c>
      <c r="AB22" s="11">
        <v>0.637</v>
      </c>
      <c r="AC22" s="1"/>
    </row>
    <row r="23">
      <c r="B23" s="1" t="s">
        <v>45</v>
      </c>
      <c r="C23" s="1" t="s">
        <v>51</v>
      </c>
      <c r="D23" s="1" t="s">
        <v>52</v>
      </c>
      <c r="E23" s="10">
        <v>0.629</v>
      </c>
      <c r="F23" s="11">
        <v>0.59</v>
      </c>
      <c r="G23" s="11">
        <v>0.576</v>
      </c>
      <c r="H23" s="11">
        <v>0.626</v>
      </c>
      <c r="I23" s="11">
        <v>0.607</v>
      </c>
      <c r="J23" s="11">
        <v>0.642</v>
      </c>
      <c r="K23" s="11">
        <v>0.619</v>
      </c>
      <c r="L23" s="11">
        <v>0.62</v>
      </c>
      <c r="M23" s="11">
        <v>0.121</v>
      </c>
      <c r="N23" s="11">
        <v>0.105</v>
      </c>
      <c r="O23" s="11">
        <v>0.119</v>
      </c>
      <c r="P23" s="11">
        <v>0.079</v>
      </c>
      <c r="Q23" s="11">
        <v>0.111</v>
      </c>
      <c r="R23" s="11">
        <v>0.07</v>
      </c>
      <c r="S23" s="11">
        <v>0.105</v>
      </c>
      <c r="T23" s="11">
        <v>0.053</v>
      </c>
      <c r="U23" s="11">
        <v>0.25</v>
      </c>
      <c r="V23" s="11">
        <v>0.305</v>
      </c>
      <c r="W23" s="11">
        <v>0.305</v>
      </c>
      <c r="X23" s="11">
        <v>0.295</v>
      </c>
      <c r="Y23" s="11">
        <v>0.282</v>
      </c>
      <c r="Z23" s="11">
        <v>0.288</v>
      </c>
      <c r="AA23" s="11">
        <v>0.276</v>
      </c>
      <c r="AB23" s="11">
        <v>0.327</v>
      </c>
      <c r="AC23" s="1"/>
    </row>
    <row r="24">
      <c r="B24" s="1" t="s">
        <v>45</v>
      </c>
      <c r="C24" s="1" t="s">
        <v>53</v>
      </c>
      <c r="D24" s="1" t="s">
        <v>52</v>
      </c>
      <c r="E24" s="10">
        <v>0.081</v>
      </c>
      <c r="F24" s="11">
        <v>0.101</v>
      </c>
      <c r="G24" s="11">
        <v>0.117</v>
      </c>
      <c r="H24" s="11">
        <v>0.149</v>
      </c>
      <c r="I24" s="11">
        <v>0.105</v>
      </c>
      <c r="J24" s="11">
        <v>0.155</v>
      </c>
      <c r="K24" s="11">
        <v>0.136</v>
      </c>
      <c r="L24" s="11">
        <v>0.129</v>
      </c>
      <c r="M24" s="11">
        <v>0.488</v>
      </c>
      <c r="N24" s="11">
        <v>0.385</v>
      </c>
      <c r="O24" s="11">
        <v>0.35</v>
      </c>
      <c r="P24" s="11">
        <v>0.249</v>
      </c>
      <c r="Q24" s="11">
        <v>0.339</v>
      </c>
      <c r="R24" s="11">
        <v>0.27</v>
      </c>
      <c r="S24" s="11">
        <v>0.351</v>
      </c>
      <c r="T24" s="11">
        <v>0.246</v>
      </c>
      <c r="U24" s="11">
        <v>0.431</v>
      </c>
      <c r="V24" s="11">
        <v>0.514</v>
      </c>
      <c r="W24" s="11">
        <v>0.533</v>
      </c>
      <c r="X24" s="11">
        <v>0.602</v>
      </c>
      <c r="Y24" s="11">
        <v>0.556</v>
      </c>
      <c r="Z24" s="11">
        <v>0.575</v>
      </c>
      <c r="AA24" s="11">
        <v>0.513</v>
      </c>
      <c r="AB24" s="11">
        <v>0.625</v>
      </c>
      <c r="AC24" s="1"/>
    </row>
    <row r="25">
      <c r="B25" s="1" t="s">
        <v>45</v>
      </c>
      <c r="C25" s="1" t="s">
        <v>54</v>
      </c>
      <c r="D25" s="1" t="s">
        <v>47</v>
      </c>
      <c r="E25" s="10">
        <v>0.354</v>
      </c>
      <c r="F25" s="11">
        <v>0.402</v>
      </c>
      <c r="G25" s="11">
        <v>0.356</v>
      </c>
      <c r="H25" s="11">
        <v>0.351</v>
      </c>
      <c r="I25" s="11">
        <v>0.322</v>
      </c>
      <c r="J25" s="11">
        <v>0.363</v>
      </c>
      <c r="K25" s="11">
        <v>0.371</v>
      </c>
      <c r="L25" s="11">
        <v>0.342</v>
      </c>
      <c r="M25" s="11">
        <v>0.387</v>
      </c>
      <c r="N25" s="11">
        <v>0.334</v>
      </c>
      <c r="O25" s="11">
        <v>0.437</v>
      </c>
      <c r="P25" s="11">
        <v>0.385</v>
      </c>
      <c r="Q25" s="11">
        <v>0.426</v>
      </c>
      <c r="R25" s="11">
        <v>0.398</v>
      </c>
      <c r="S25" s="11">
        <v>0.443</v>
      </c>
      <c r="T25" s="11">
        <v>0.382</v>
      </c>
      <c r="U25" s="11">
        <v>0.259</v>
      </c>
      <c r="V25" s="11">
        <v>0.264</v>
      </c>
      <c r="W25" s="11">
        <v>0.207</v>
      </c>
      <c r="X25" s="11">
        <v>0.264</v>
      </c>
      <c r="Y25" s="11">
        <v>0.252</v>
      </c>
      <c r="Z25" s="11">
        <v>0.239</v>
      </c>
      <c r="AA25" s="11">
        <v>0.186</v>
      </c>
      <c r="AB25" s="11">
        <v>0.276</v>
      </c>
      <c r="AC25" s="1"/>
    </row>
    <row r="26">
      <c r="B26" s="1" t="s">
        <v>45</v>
      </c>
      <c r="C26" s="1" t="s">
        <v>55</v>
      </c>
      <c r="D26" s="1" t="s">
        <v>52</v>
      </c>
      <c r="E26" s="10">
        <v>0.294</v>
      </c>
      <c r="F26" s="11">
        <v>0.355</v>
      </c>
      <c r="G26" s="11">
        <v>0.53</v>
      </c>
      <c r="H26" s="11">
        <v>0.632</v>
      </c>
      <c r="I26" s="11">
        <v>0.556</v>
      </c>
      <c r="J26" s="11">
        <v>0.624</v>
      </c>
      <c r="K26" s="11">
        <v>0.522</v>
      </c>
      <c r="L26" s="11">
        <v>0.614</v>
      </c>
      <c r="M26" s="11">
        <v>0.595</v>
      </c>
      <c r="N26" s="11">
        <v>0.512</v>
      </c>
      <c r="O26" s="11">
        <v>0.222</v>
      </c>
      <c r="P26" s="11">
        <v>0.086</v>
      </c>
      <c r="Q26" s="11">
        <v>0.184</v>
      </c>
      <c r="R26" s="11">
        <v>0.041</v>
      </c>
      <c r="S26" s="11">
        <v>0.193</v>
      </c>
      <c r="T26" s="11">
        <v>0.043</v>
      </c>
      <c r="U26" s="11">
        <v>0.111</v>
      </c>
      <c r="V26" s="11">
        <v>0.14</v>
      </c>
      <c r="W26" s="11">
        <v>0.248</v>
      </c>
      <c r="X26" s="11">
        <v>0.282</v>
      </c>
      <c r="Y26" s="11">
        <v>0.26</v>
      </c>
      <c r="Z26" s="11">
        <v>0.335</v>
      </c>
      <c r="AA26" s="11">
        <v>0.285</v>
      </c>
      <c r="AB26" s="11">
        <v>0.343</v>
      </c>
      <c r="AC26" s="1"/>
    </row>
    <row r="27">
      <c r="B27" s="1" t="s">
        <v>45</v>
      </c>
      <c r="C27" s="1" t="s">
        <v>56</v>
      </c>
      <c r="D27" s="1" t="s">
        <v>47</v>
      </c>
      <c r="E27" s="10">
        <v>0.24</v>
      </c>
      <c r="F27" s="11">
        <v>0.235</v>
      </c>
      <c r="G27" s="11">
        <v>0.34</v>
      </c>
      <c r="H27" s="11">
        <v>0.476</v>
      </c>
      <c r="I27" s="11">
        <v>0.347</v>
      </c>
      <c r="J27" s="11">
        <v>0.404</v>
      </c>
      <c r="K27" s="11">
        <v>0.357</v>
      </c>
      <c r="L27" s="11">
        <v>0.43</v>
      </c>
      <c r="M27" s="11">
        <v>0.585</v>
      </c>
      <c r="N27" s="11">
        <v>0.571</v>
      </c>
      <c r="O27" s="11">
        <v>0.34</v>
      </c>
      <c r="P27" s="11">
        <v>0.146</v>
      </c>
      <c r="Q27" s="11">
        <v>0.36</v>
      </c>
      <c r="R27" s="11">
        <v>0.19</v>
      </c>
      <c r="S27" s="11">
        <v>0.378</v>
      </c>
      <c r="T27" s="11">
        <v>0.198</v>
      </c>
      <c r="U27" s="11">
        <v>0.175</v>
      </c>
      <c r="V27" s="11">
        <v>0.194</v>
      </c>
      <c r="W27" s="11">
        <v>0.32</v>
      </c>
      <c r="X27" s="11">
        <v>0.378</v>
      </c>
      <c r="Y27" s="11">
        <v>0.293</v>
      </c>
      <c r="Z27" s="11">
        <v>0.406</v>
      </c>
      <c r="AA27" s="11">
        <v>0.265</v>
      </c>
      <c r="AB27" s="11">
        <v>0.372</v>
      </c>
      <c r="AC27" s="1"/>
    </row>
    <row r="28">
      <c r="B28" s="1" t="s">
        <v>45</v>
      </c>
      <c r="C28" s="1" t="s">
        <v>57</v>
      </c>
      <c r="D28" s="1" t="s">
        <v>52</v>
      </c>
      <c r="E28" s="10">
        <v>0.404</v>
      </c>
      <c r="F28" s="11">
        <v>0.381</v>
      </c>
      <c r="G28" s="11">
        <v>0.595</v>
      </c>
      <c r="H28" s="11">
        <v>0.714</v>
      </c>
      <c r="I28" s="11">
        <v>0.788</v>
      </c>
      <c r="J28" s="11">
        <v>0.771</v>
      </c>
      <c r="K28" s="11">
        <v>0.786</v>
      </c>
      <c r="L28" s="11">
        <v>0.778</v>
      </c>
      <c r="M28" s="11">
        <v>0.501</v>
      </c>
      <c r="N28" s="11">
        <v>0.55</v>
      </c>
      <c r="O28" s="11">
        <v>0.251</v>
      </c>
      <c r="P28" s="11">
        <v>0.099</v>
      </c>
      <c r="Q28" s="11">
        <v>0.212</v>
      </c>
      <c r="R28" s="11">
        <v>0.047</v>
      </c>
      <c r="S28" s="11">
        <v>0.214</v>
      </c>
      <c r="T28" s="11">
        <v>0.04</v>
      </c>
      <c r="U28" s="11">
        <v>0.095</v>
      </c>
      <c r="V28" s="11">
        <v>0.069</v>
      </c>
      <c r="W28" s="11">
        <v>0.154</v>
      </c>
      <c r="X28" s="11">
        <v>0.187</v>
      </c>
      <c r="Y28" s="11">
        <v>0.0</v>
      </c>
      <c r="Z28" s="11">
        <v>0.182</v>
      </c>
      <c r="AA28" s="11">
        <v>0.0</v>
      </c>
      <c r="AB28" s="11">
        <v>0.182</v>
      </c>
      <c r="AC28" s="1"/>
    </row>
    <row r="29">
      <c r="B29" s="1" t="s">
        <v>45</v>
      </c>
      <c r="C29" s="1" t="s">
        <v>58</v>
      </c>
      <c r="D29" s="1" t="s">
        <v>52</v>
      </c>
      <c r="E29" s="10">
        <v>0.342</v>
      </c>
      <c r="F29" s="11">
        <v>0.335</v>
      </c>
      <c r="G29" s="11">
        <v>0.434</v>
      </c>
      <c r="H29" s="11">
        <v>0.394</v>
      </c>
      <c r="I29" s="11">
        <v>0.461</v>
      </c>
      <c r="J29" s="11">
        <v>0.54</v>
      </c>
      <c r="K29" s="11">
        <v>0.477</v>
      </c>
      <c r="L29" s="11">
        <v>0.563</v>
      </c>
      <c r="M29" s="11">
        <v>0.492</v>
      </c>
      <c r="N29" s="11">
        <v>0.523</v>
      </c>
      <c r="O29" s="11">
        <v>0.362</v>
      </c>
      <c r="P29" s="11">
        <v>0.376</v>
      </c>
      <c r="Q29" s="11">
        <v>0.327</v>
      </c>
      <c r="R29" s="11">
        <v>0.163</v>
      </c>
      <c r="S29" s="11">
        <v>0.309</v>
      </c>
      <c r="T29" s="11">
        <v>0.151</v>
      </c>
      <c r="U29" s="11">
        <v>0.166</v>
      </c>
      <c r="V29" s="11">
        <v>0.142</v>
      </c>
      <c r="W29" s="11">
        <v>0.204</v>
      </c>
      <c r="X29" s="11">
        <v>0.23</v>
      </c>
      <c r="Y29" s="11">
        <v>0.212</v>
      </c>
      <c r="Z29" s="11">
        <v>0.297</v>
      </c>
      <c r="AA29" s="11">
        <v>0.214</v>
      </c>
      <c r="AB29" s="11">
        <v>0.286</v>
      </c>
      <c r="AC29" s="1"/>
    </row>
    <row r="30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E31" s="12"/>
      <c r="F31" s="12"/>
    </row>
    <row r="78">
      <c r="J78" s="13"/>
    </row>
  </sheetData>
  <mergeCells count="15">
    <mergeCell ref="M3:N3"/>
    <mergeCell ref="E3:F3"/>
    <mergeCell ref="G3:H3"/>
    <mergeCell ref="I3:J3"/>
    <mergeCell ref="K3:L3"/>
    <mergeCell ref="Y3:Z3"/>
    <mergeCell ref="AA3:AB3"/>
    <mergeCell ref="E2:L2"/>
    <mergeCell ref="M2:T2"/>
    <mergeCell ref="U2:AB2"/>
    <mergeCell ref="O3:P3"/>
    <mergeCell ref="Q3:R3"/>
    <mergeCell ref="S3:T3"/>
    <mergeCell ref="U3:V3"/>
    <mergeCell ref="W3:X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67"/>
    <col customWidth="1" min="2" max="26" width="8.56"/>
  </cols>
  <sheetData>
    <row r="1"/>
    <row r="2">
      <c r="A2" s="40"/>
      <c r="B2" s="41" t="s">
        <v>3</v>
      </c>
      <c r="C2" s="17"/>
      <c r="D2" s="17"/>
      <c r="E2" s="15"/>
      <c r="F2" s="42" t="s">
        <v>4</v>
      </c>
      <c r="G2" s="17"/>
      <c r="H2" s="17"/>
      <c r="I2" s="15"/>
      <c r="J2" s="41" t="s">
        <v>5</v>
      </c>
      <c r="K2" s="17"/>
      <c r="L2" s="17"/>
      <c r="M2" s="15"/>
      <c r="N2" s="42" t="s">
        <v>6</v>
      </c>
      <c r="O2" s="17"/>
      <c r="P2" s="17"/>
      <c r="Q2" s="15"/>
      <c r="S2" s="43" t="s">
        <v>140</v>
      </c>
      <c r="T2" s="44">
        <v>1.96</v>
      </c>
    </row>
    <row r="3">
      <c r="A3" s="45" t="s">
        <v>8</v>
      </c>
      <c r="B3" s="46" t="s">
        <v>10</v>
      </c>
      <c r="C3" s="47" t="s">
        <v>141</v>
      </c>
      <c r="D3" s="47" t="s">
        <v>11</v>
      </c>
      <c r="E3" s="48" t="s">
        <v>141</v>
      </c>
      <c r="F3" s="46" t="s">
        <v>10</v>
      </c>
      <c r="G3" s="47" t="s">
        <v>141</v>
      </c>
      <c r="H3" s="47" t="s">
        <v>11</v>
      </c>
      <c r="I3" s="48" t="s">
        <v>141</v>
      </c>
      <c r="J3" s="46" t="s">
        <v>10</v>
      </c>
      <c r="K3" s="47" t="s">
        <v>141</v>
      </c>
      <c r="L3" s="47" t="s">
        <v>11</v>
      </c>
      <c r="M3" s="48" t="s">
        <v>141</v>
      </c>
      <c r="N3" s="46" t="s">
        <v>10</v>
      </c>
      <c r="O3" s="47" t="s">
        <v>141</v>
      </c>
      <c r="P3" s="47" t="s">
        <v>11</v>
      </c>
      <c r="Q3" s="48" t="s">
        <v>141</v>
      </c>
    </row>
    <row r="4">
      <c r="A4" s="49" t="str">
        <f>Overall!C5</f>
        <v>blackscholes</v>
      </c>
      <c r="B4" s="50">
        <f>Overall!E5</f>
        <v>0.004</v>
      </c>
      <c r="C4" s="51">
        <f t="shared" ref="C4:C28" si="1">$T$2*SQRT(B4*(1-B4)/1000)</f>
        <v>0.003912152144</v>
      </c>
      <c r="D4" s="52">
        <f>Overall!F5</f>
        <v>0.006</v>
      </c>
      <c r="E4" s="53">
        <f t="shared" ref="E4:E28" si="2">$T$2*SQRT(D4*(1-D4)/1000)</f>
        <v>0.004786575227</v>
      </c>
      <c r="F4" s="54">
        <f>Overall!G5</f>
        <v>0.011</v>
      </c>
      <c r="G4" s="52">
        <f t="shared" ref="G4:G28" si="3">$T$2*SQRT(F4*(1-F4)/1000)</f>
        <v>0.006464732508</v>
      </c>
      <c r="H4" s="52">
        <f>Overall!H5</f>
        <v>0.006</v>
      </c>
      <c r="I4" s="53">
        <f t="shared" ref="I4:I28" si="4">$T$2*SQRT(H4*(1-H4)/1000)</f>
        <v>0.004786575227</v>
      </c>
      <c r="J4" s="54">
        <f>Overall!I5</f>
        <v>0.007</v>
      </c>
      <c r="K4" s="52">
        <f t="shared" ref="K4:K28" si="5">$T$2*SQRT(J4*(1-J4)/1000)</f>
        <v>0.005167490842</v>
      </c>
      <c r="L4" s="52">
        <f>Overall!J5</f>
        <v>0.005</v>
      </c>
      <c r="M4" s="53">
        <f t="shared" ref="M4:M28" si="6">$T$2*SQRT(L4*(1-L4)/1000)</f>
        <v>0.004371722773</v>
      </c>
      <c r="N4" s="54">
        <f>Overall!K5</f>
        <v>0.006</v>
      </c>
      <c r="O4" s="52">
        <f t="shared" ref="O4:O28" si="7">$T$2*SQRT(N4*(1-N4)/1000)</f>
        <v>0.004786575227</v>
      </c>
      <c r="P4" s="52">
        <f>Overall!L5</f>
        <v>0.005</v>
      </c>
      <c r="Q4" s="53">
        <f t="shared" ref="Q4:Q28" si="8">$T$2*SQRT(P4*(1-P4)/1000)</f>
        <v>0.004371722773</v>
      </c>
    </row>
    <row r="5">
      <c r="A5" s="49" t="str">
        <f>Overall!C6</f>
        <v>fluidanimate</v>
      </c>
      <c r="B5" s="50">
        <f>Overall!E6</f>
        <v>0.014</v>
      </c>
      <c r="C5" s="51">
        <f t="shared" si="1"/>
        <v>0.007282131996</v>
      </c>
      <c r="D5" s="52">
        <f>Overall!F6</f>
        <v>0.016</v>
      </c>
      <c r="E5" s="53">
        <f t="shared" si="2"/>
        <v>0.007777027093</v>
      </c>
      <c r="F5" s="54">
        <f>Overall!G6</f>
        <v>0.027</v>
      </c>
      <c r="G5" s="52">
        <f t="shared" si="3"/>
        <v>0.01004602775</v>
      </c>
      <c r="H5" s="52">
        <f>Overall!H6</f>
        <v>0.02</v>
      </c>
      <c r="I5" s="53">
        <f t="shared" si="4"/>
        <v>0.0086772899</v>
      </c>
      <c r="J5" s="54">
        <f>Overall!I6</f>
        <v>0.019</v>
      </c>
      <c r="K5" s="52">
        <f t="shared" si="5"/>
        <v>0.008461890002</v>
      </c>
      <c r="L5" s="52">
        <f>Overall!J6</f>
        <v>0.027</v>
      </c>
      <c r="M5" s="53">
        <f t="shared" si="6"/>
        <v>0.01004602775</v>
      </c>
      <c r="N5" s="54">
        <f>Overall!K6</f>
        <v>0.034</v>
      </c>
      <c r="O5" s="52">
        <f t="shared" si="7"/>
        <v>0.01123269827</v>
      </c>
      <c r="P5" s="52">
        <f>Overall!L6</f>
        <v>0.021</v>
      </c>
      <c r="Q5" s="53">
        <f t="shared" si="8"/>
        <v>0.008887038562</v>
      </c>
    </row>
    <row r="6">
      <c r="A6" s="49" t="str">
        <f>Overall!C7</f>
        <v>lud</v>
      </c>
      <c r="B6" s="50">
        <f>Overall!E7</f>
        <v>0.566</v>
      </c>
      <c r="C6" s="51">
        <f t="shared" si="1"/>
        <v>0.03071914697</v>
      </c>
      <c r="D6" s="52">
        <f>Overall!F7</f>
        <v>0.578</v>
      </c>
      <c r="E6" s="53">
        <f t="shared" si="2"/>
        <v>0.03061090828</v>
      </c>
      <c r="F6" s="54">
        <f>Overall!G7</f>
        <v>0.503</v>
      </c>
      <c r="G6" s="52">
        <f t="shared" si="3"/>
        <v>0.03098976324</v>
      </c>
      <c r="H6" s="52">
        <f>Overall!H7</f>
        <v>0.486</v>
      </c>
      <c r="I6" s="53">
        <f t="shared" si="4"/>
        <v>0.03097817048</v>
      </c>
      <c r="J6" s="54">
        <f>Overall!I7</f>
        <v>0.52</v>
      </c>
      <c r="K6" s="52">
        <f t="shared" si="5"/>
        <v>0.03096551889</v>
      </c>
      <c r="L6" s="52">
        <f>Overall!J7</f>
        <v>0.486</v>
      </c>
      <c r="M6" s="53">
        <f t="shared" si="6"/>
        <v>0.03097817048</v>
      </c>
      <c r="N6" s="54">
        <f>Overall!K7</f>
        <v>0.495</v>
      </c>
      <c r="O6" s="52">
        <f t="shared" si="7"/>
        <v>0.03098877151</v>
      </c>
      <c r="P6" s="52">
        <f>Overall!L7</f>
        <v>0.459</v>
      </c>
      <c r="Q6" s="53">
        <f t="shared" si="8"/>
        <v>0.03088595588</v>
      </c>
    </row>
    <row r="7">
      <c r="A7" s="49" t="str">
        <f>Overall!C8</f>
        <v>backprop</v>
      </c>
      <c r="B7" s="50">
        <f>Overall!E8</f>
        <v>0</v>
      </c>
      <c r="C7" s="51">
        <f t="shared" si="1"/>
        <v>0</v>
      </c>
      <c r="D7" s="52">
        <f>Overall!F8</f>
        <v>0</v>
      </c>
      <c r="E7" s="53">
        <f t="shared" si="2"/>
        <v>0</v>
      </c>
      <c r="F7" s="54">
        <f>Overall!G8</f>
        <v>0</v>
      </c>
      <c r="G7" s="52">
        <f t="shared" si="3"/>
        <v>0</v>
      </c>
      <c r="H7" s="52">
        <f>Overall!H8</f>
        <v>0</v>
      </c>
      <c r="I7" s="53">
        <f t="shared" si="4"/>
        <v>0</v>
      </c>
      <c r="J7" s="54">
        <f>Overall!I8</f>
        <v>0</v>
      </c>
      <c r="K7" s="52">
        <f t="shared" si="5"/>
        <v>0</v>
      </c>
      <c r="L7" s="52">
        <f>Overall!J8</f>
        <v>0</v>
      </c>
      <c r="M7" s="53">
        <f t="shared" si="6"/>
        <v>0</v>
      </c>
      <c r="N7" s="54">
        <f>Overall!K8</f>
        <v>0</v>
      </c>
      <c r="O7" s="52">
        <f t="shared" si="7"/>
        <v>0</v>
      </c>
      <c r="P7" s="52">
        <f>Overall!L8</f>
        <v>0</v>
      </c>
      <c r="Q7" s="53">
        <f t="shared" si="8"/>
        <v>0</v>
      </c>
    </row>
    <row r="8">
      <c r="A8" s="49" t="str">
        <f>Overall!C9</f>
        <v>kmeans</v>
      </c>
      <c r="B8" s="50">
        <f>Overall!E9</f>
        <v>0.08</v>
      </c>
      <c r="C8" s="51">
        <f t="shared" si="1"/>
        <v>0.0168149267</v>
      </c>
      <c r="D8" s="52">
        <f>Overall!F9</f>
        <v>0.111</v>
      </c>
      <c r="E8" s="53">
        <f t="shared" si="2"/>
        <v>0.01947011162</v>
      </c>
      <c r="F8" s="54">
        <f>Overall!G9</f>
        <v>0.15</v>
      </c>
      <c r="G8" s="52">
        <f t="shared" si="3"/>
        <v>0.02213151599</v>
      </c>
      <c r="H8" s="52">
        <f>Overall!H9</f>
        <v>0.088</v>
      </c>
      <c r="I8" s="53">
        <f t="shared" si="4"/>
        <v>0.01755879978</v>
      </c>
      <c r="J8" s="54">
        <f>Overall!I9</f>
        <v>0.135</v>
      </c>
      <c r="K8" s="52">
        <f t="shared" si="5"/>
        <v>0.02118024646</v>
      </c>
      <c r="L8" s="52">
        <f>Overall!J9</f>
        <v>0.076</v>
      </c>
      <c r="M8" s="53">
        <f t="shared" si="6"/>
        <v>0.01642475322</v>
      </c>
      <c r="N8" s="54">
        <f>Overall!K9</f>
        <v>0.133</v>
      </c>
      <c r="O8" s="52">
        <f t="shared" si="7"/>
        <v>0.02104706007</v>
      </c>
      <c r="P8" s="52">
        <f>Overall!L9</f>
        <v>0.078</v>
      </c>
      <c r="Q8" s="53">
        <f t="shared" si="8"/>
        <v>0.01662144716</v>
      </c>
    </row>
    <row r="9">
      <c r="A9" s="49" t="str">
        <f>Overall!C10</f>
        <v>bfs</v>
      </c>
      <c r="B9" s="50">
        <f>Overall!E10</f>
        <v>0.214</v>
      </c>
      <c r="C9" s="51">
        <f t="shared" si="1"/>
        <v>0.02541992302</v>
      </c>
      <c r="D9" s="52">
        <f>Overall!F10</f>
        <v>0.235</v>
      </c>
      <c r="E9" s="53">
        <f t="shared" si="2"/>
        <v>0.02627971918</v>
      </c>
      <c r="F9" s="54">
        <f>Overall!G10</f>
        <v>0.278</v>
      </c>
      <c r="G9" s="52">
        <f t="shared" si="3"/>
        <v>0.02776815776</v>
      </c>
      <c r="H9" s="52">
        <f>Overall!H10</f>
        <v>0.347</v>
      </c>
      <c r="I9" s="53">
        <f t="shared" si="4"/>
        <v>0.02950376223</v>
      </c>
      <c r="J9" s="54">
        <f>Overall!I10</f>
        <v>0.273</v>
      </c>
      <c r="K9" s="52">
        <f t="shared" si="5"/>
        <v>0.02761242825</v>
      </c>
      <c r="L9" s="52">
        <f>Overall!J10</f>
        <v>0.357</v>
      </c>
      <c r="M9" s="53">
        <f t="shared" si="6"/>
        <v>0.02969584351</v>
      </c>
      <c r="N9" s="54">
        <f>Overall!K10</f>
        <v>0.273</v>
      </c>
      <c r="O9" s="52">
        <f t="shared" si="7"/>
        <v>0.02761242825</v>
      </c>
      <c r="P9" s="52">
        <f>Overall!L10</f>
        <v>0.368</v>
      </c>
      <c r="Q9" s="53">
        <f t="shared" si="8"/>
        <v>0.02989086753</v>
      </c>
    </row>
    <row r="10">
      <c r="A10" s="49" t="str">
        <f>Overall!C11</f>
        <v>bzip2</v>
      </c>
      <c r="B10" s="50">
        <f>Overall!E11</f>
        <v>0.095</v>
      </c>
      <c r="C10" s="51">
        <f t="shared" si="1"/>
        <v>0.01817365016</v>
      </c>
      <c r="D10" s="52">
        <f>Overall!F11</f>
        <v>0.007</v>
      </c>
      <c r="E10" s="53">
        <f t="shared" si="2"/>
        <v>0.005167490842</v>
      </c>
      <c r="F10" s="54">
        <f>Overall!G11</f>
        <v>0.2</v>
      </c>
      <c r="G10" s="52">
        <f t="shared" si="3"/>
        <v>0.02479225686</v>
      </c>
      <c r="H10" s="52">
        <f>Overall!H11</f>
        <v>0.016</v>
      </c>
      <c r="I10" s="53">
        <f t="shared" si="4"/>
        <v>0.007777027093</v>
      </c>
      <c r="J10" s="54">
        <f>Overall!I11</f>
        <v>0.3</v>
      </c>
      <c r="K10" s="52">
        <f t="shared" si="5"/>
        <v>0.02840309842</v>
      </c>
      <c r="L10" s="52">
        <f>Overall!J11</f>
        <v>0.01</v>
      </c>
      <c r="M10" s="53">
        <f t="shared" si="6"/>
        <v>0.006166996027</v>
      </c>
      <c r="N10" s="54">
        <f>Overall!K11</f>
        <v>0.292</v>
      </c>
      <c r="O10" s="52">
        <f t="shared" si="7"/>
        <v>0.02818150134</v>
      </c>
      <c r="P10" s="52">
        <f>Overall!L11</f>
        <v>0.009</v>
      </c>
      <c r="Q10" s="53">
        <f t="shared" si="8"/>
        <v>0.005853480196</v>
      </c>
    </row>
    <row r="11">
      <c r="A11" s="49" t="str">
        <f>Overall!C12</f>
        <v>libquantum</v>
      </c>
      <c r="B11" s="50">
        <f>Overall!E12</f>
        <v>0.043</v>
      </c>
      <c r="C11" s="51">
        <f t="shared" si="1"/>
        <v>0.01257321286</v>
      </c>
      <c r="D11" s="52">
        <f>Overall!F12</f>
        <v>0.067</v>
      </c>
      <c r="E11" s="53">
        <f t="shared" si="2"/>
        <v>0.01549652405</v>
      </c>
      <c r="F11" s="54">
        <f>Overall!G12</f>
        <v>0.103</v>
      </c>
      <c r="G11" s="52">
        <f t="shared" si="3"/>
        <v>0.01883956649</v>
      </c>
      <c r="H11" s="52">
        <f>Overall!H12</f>
        <v>0.121</v>
      </c>
      <c r="I11" s="53">
        <f t="shared" si="4"/>
        <v>0.02021357797</v>
      </c>
      <c r="J11" s="54">
        <f>Overall!I12</f>
        <v>0.088</v>
      </c>
      <c r="K11" s="52">
        <f t="shared" si="5"/>
        <v>0.01755879978</v>
      </c>
      <c r="L11" s="52">
        <f>Overall!J12</f>
        <v>0.099</v>
      </c>
      <c r="M11" s="53">
        <f t="shared" si="6"/>
        <v>0.01851126355</v>
      </c>
      <c r="N11" s="54">
        <f>Overall!K12</f>
        <v>0.092</v>
      </c>
      <c r="O11" s="52">
        <f t="shared" si="7"/>
        <v>0.017914014</v>
      </c>
      <c r="P11" s="52">
        <f>Overall!L12</f>
        <v>0.102</v>
      </c>
      <c r="Q11" s="53">
        <f t="shared" si="8"/>
        <v>0.01875833664</v>
      </c>
    </row>
    <row r="12">
      <c r="A12" s="49" t="str">
        <f>Overall!C13</f>
        <v>hmmer</v>
      </c>
      <c r="B12" s="50">
        <f>Overall!E13</f>
        <v>0.031</v>
      </c>
      <c r="C12" s="51">
        <f t="shared" si="1"/>
        <v>0.01074233785</v>
      </c>
      <c r="D12" s="52">
        <f>Overall!F13</f>
        <v>0.047</v>
      </c>
      <c r="E12" s="53">
        <f t="shared" si="2"/>
        <v>0.01311751141</v>
      </c>
      <c r="F12" s="54">
        <f>Overall!G13</f>
        <v>0.059</v>
      </c>
      <c r="G12" s="52">
        <f t="shared" si="3"/>
        <v>0.01460417031</v>
      </c>
      <c r="H12" s="52">
        <f>Overall!H13</f>
        <v>0.044</v>
      </c>
      <c r="I12" s="53">
        <f t="shared" si="4"/>
        <v>0.01271192599</v>
      </c>
      <c r="J12" s="54">
        <f>Overall!I13</f>
        <v>0.054</v>
      </c>
      <c r="K12" s="52">
        <f t="shared" si="5"/>
        <v>0.01400872208</v>
      </c>
      <c r="L12" s="52">
        <f>Overall!J13</f>
        <v>0.047</v>
      </c>
      <c r="M12" s="53">
        <f t="shared" si="6"/>
        <v>0.01311751141</v>
      </c>
      <c r="N12" s="54">
        <f>Overall!K13</f>
        <v>0.051</v>
      </c>
      <c r="O12" s="52">
        <f t="shared" si="7"/>
        <v>0.0136356004</v>
      </c>
      <c r="P12" s="52">
        <f>Overall!L13</f>
        <v>0.06</v>
      </c>
      <c r="Q12" s="53">
        <f t="shared" si="8"/>
        <v>0.01471958695</v>
      </c>
    </row>
    <row r="13">
      <c r="A13" s="49" t="str">
        <f>Overall!C14</f>
        <v>mcf</v>
      </c>
      <c r="B13" s="50">
        <f>Overall!E14</f>
        <v>0.156</v>
      </c>
      <c r="C13" s="51">
        <f t="shared" si="1"/>
        <v>0.02249000717</v>
      </c>
      <c r="D13" s="52">
        <f>Overall!F14</f>
        <v>0.141</v>
      </c>
      <c r="E13" s="53">
        <f t="shared" si="2"/>
        <v>0.02157059921</v>
      </c>
      <c r="F13" s="54">
        <f>Overall!G14</f>
        <v>0.124</v>
      </c>
      <c r="G13" s="52">
        <f t="shared" si="3"/>
        <v>0.02042767628</v>
      </c>
      <c r="H13" s="52">
        <f>Overall!H14</f>
        <v>0.185</v>
      </c>
      <c r="I13" s="53">
        <f t="shared" si="4"/>
        <v>0.0240669325</v>
      </c>
      <c r="J13" s="54">
        <f>Overall!I14</f>
        <v>0.15</v>
      </c>
      <c r="K13" s="52">
        <f t="shared" si="5"/>
        <v>0.02213151599</v>
      </c>
      <c r="L13" s="52">
        <f>Overall!J14</f>
        <v>0.151</v>
      </c>
      <c r="M13" s="53">
        <f t="shared" si="6"/>
        <v>0.02219209946</v>
      </c>
      <c r="N13" s="54">
        <f>Overall!K14</f>
        <v>0.122</v>
      </c>
      <c r="O13" s="52">
        <f t="shared" si="7"/>
        <v>0.02028538453</v>
      </c>
      <c r="P13" s="52">
        <f>Overall!L14</f>
        <v>0.154</v>
      </c>
      <c r="Q13" s="53">
        <f t="shared" si="8"/>
        <v>0.02237183529</v>
      </c>
    </row>
    <row r="14">
      <c r="A14" s="49" t="str">
        <f>Overall!C15</f>
        <v>ocean</v>
      </c>
      <c r="B14" s="50">
        <f>Overall!E15</f>
        <v>0.16</v>
      </c>
      <c r="C14" s="51">
        <f t="shared" si="1"/>
        <v>0.02272247874</v>
      </c>
      <c r="D14" s="52">
        <f>Overall!F15</f>
        <v>0.144</v>
      </c>
      <c r="E14" s="53">
        <f t="shared" si="2"/>
        <v>0.02176076705</v>
      </c>
      <c r="F14" s="54">
        <f>Overall!G15</f>
        <v>0.18</v>
      </c>
      <c r="G14" s="52">
        <f t="shared" si="3"/>
        <v>0.02381218512</v>
      </c>
      <c r="H14" s="52">
        <f>Overall!H15</f>
        <v>0.16</v>
      </c>
      <c r="I14" s="53">
        <f t="shared" si="4"/>
        <v>0.02272247874</v>
      </c>
      <c r="J14" s="54">
        <f>Overall!I15</f>
        <v>0.152</v>
      </c>
      <c r="K14" s="52">
        <f t="shared" si="5"/>
        <v>0.02225234535</v>
      </c>
      <c r="L14" s="52">
        <f>Overall!J15</f>
        <v>0.146</v>
      </c>
      <c r="M14" s="53">
        <f t="shared" si="6"/>
        <v>0.02188575003</v>
      </c>
      <c r="N14" s="54">
        <f>Overall!K15</f>
        <v>0.181</v>
      </c>
      <c r="O14" s="52">
        <f t="shared" si="7"/>
        <v>0.02386367412</v>
      </c>
      <c r="P14" s="52">
        <f>Overall!L15</f>
        <v>0.156</v>
      </c>
      <c r="Q14" s="53">
        <f t="shared" si="8"/>
        <v>0.02249000717</v>
      </c>
    </row>
    <row r="15">
      <c r="A15" s="49" t="str">
        <f>Overall!C16</f>
        <v>raytrace</v>
      </c>
      <c r="B15" s="50">
        <f>Overall!E16</f>
        <v>0.016</v>
      </c>
      <c r="C15" s="51">
        <f t="shared" si="1"/>
        <v>0.007777027093</v>
      </c>
      <c r="D15" s="52">
        <f>Overall!F16</f>
        <v>0.02</v>
      </c>
      <c r="E15" s="53">
        <f t="shared" si="2"/>
        <v>0.0086772899</v>
      </c>
      <c r="F15" s="54">
        <f>Overall!G16</f>
        <v>0.005</v>
      </c>
      <c r="G15" s="52">
        <f t="shared" si="3"/>
        <v>0.004371722773</v>
      </c>
      <c r="H15" s="52">
        <f>Overall!H16</f>
        <v>0.007</v>
      </c>
      <c r="I15" s="53">
        <f t="shared" si="4"/>
        <v>0.005167490842</v>
      </c>
      <c r="J15" s="54">
        <f>Overall!I16</f>
        <v>0.014</v>
      </c>
      <c r="K15" s="52">
        <f t="shared" si="5"/>
        <v>0.007282131996</v>
      </c>
      <c r="L15" s="52">
        <f>Overall!J16</f>
        <v>0.009</v>
      </c>
      <c r="M15" s="53">
        <f t="shared" si="6"/>
        <v>0.005853480196</v>
      </c>
      <c r="N15" s="54">
        <f>Overall!K16</f>
        <v>0.012</v>
      </c>
      <c r="O15" s="52">
        <f t="shared" si="7"/>
        <v>0.006748778378</v>
      </c>
      <c r="P15" s="52">
        <f>Overall!L16</f>
        <v>0.007</v>
      </c>
      <c r="Q15" s="53">
        <f t="shared" si="8"/>
        <v>0.005167490842</v>
      </c>
    </row>
    <row r="16">
      <c r="A16" s="49" t="str">
        <f>Overall!C17</f>
        <v>CoMD</v>
      </c>
      <c r="B16" s="50">
        <f>Overall!E17</f>
        <v>0.099</v>
      </c>
      <c r="C16" s="51">
        <f t="shared" si="1"/>
        <v>0.01851126355</v>
      </c>
      <c r="D16" s="52">
        <f>Overall!F17</f>
        <v>0.107</v>
      </c>
      <c r="E16" s="53">
        <f t="shared" si="2"/>
        <v>0.0191590376</v>
      </c>
      <c r="F16" s="54">
        <f>Overall!G17</f>
        <v>0.096</v>
      </c>
      <c r="G16" s="52">
        <f t="shared" si="3"/>
        <v>0.01825895436</v>
      </c>
      <c r="H16" s="52">
        <f>Overall!H17</f>
        <v>0.11</v>
      </c>
      <c r="I16" s="53">
        <f t="shared" si="4"/>
        <v>0.01939310805</v>
      </c>
      <c r="J16" s="54">
        <f>Overall!I17</f>
        <v>0.108</v>
      </c>
      <c r="K16" s="52">
        <f t="shared" si="5"/>
        <v>0.01923757723</v>
      </c>
      <c r="L16" s="52">
        <f>Overall!J17</f>
        <v>0.138</v>
      </c>
      <c r="M16" s="53">
        <f t="shared" si="6"/>
        <v>0.02137712258</v>
      </c>
      <c r="N16" s="54">
        <f>Overall!K17</f>
        <v>0.11</v>
      </c>
      <c r="O16" s="52">
        <f t="shared" si="7"/>
        <v>0.01939310805</v>
      </c>
      <c r="P16" s="52">
        <f>Overall!L17</f>
        <v>0.138</v>
      </c>
      <c r="Q16" s="53">
        <f t="shared" si="8"/>
        <v>0.02137712258</v>
      </c>
    </row>
    <row r="17">
      <c r="A17" s="49" t="str">
        <f>Overall!C18</f>
        <v>HPCCG</v>
      </c>
      <c r="B17" s="50">
        <f>Overall!E18</f>
        <v>0.416</v>
      </c>
      <c r="C17" s="51">
        <f t="shared" si="1"/>
        <v>0.03054985549</v>
      </c>
      <c r="D17" s="52">
        <f>Overall!F18</f>
        <v>0.439</v>
      </c>
      <c r="E17" s="53">
        <f t="shared" si="2"/>
        <v>0.03075882648</v>
      </c>
      <c r="F17" s="54">
        <f>Overall!G18</f>
        <v>0.365</v>
      </c>
      <c r="G17" s="52">
        <f t="shared" si="3"/>
        <v>0.02983935053</v>
      </c>
      <c r="H17" s="52">
        <f>Overall!H18</f>
        <v>0.405</v>
      </c>
      <c r="I17" s="53">
        <f t="shared" si="4"/>
        <v>0.03042580418</v>
      </c>
      <c r="J17" s="54">
        <f>Overall!I18</f>
        <v>0.346</v>
      </c>
      <c r="K17" s="52">
        <f t="shared" si="5"/>
        <v>0.02948376866</v>
      </c>
      <c r="L17" s="52">
        <f>Overall!J18</f>
        <v>0.408</v>
      </c>
      <c r="M17" s="53">
        <f t="shared" si="6"/>
        <v>0.03046119987</v>
      </c>
      <c r="N17" s="54">
        <f>Overall!K18</f>
        <v>0.366</v>
      </c>
      <c r="O17" s="52">
        <f t="shared" si="7"/>
        <v>0.02985666141</v>
      </c>
      <c r="P17" s="52">
        <f>Overall!L18</f>
        <v>0.409</v>
      </c>
      <c r="Q17" s="53">
        <f t="shared" si="8"/>
        <v>0.03047273717</v>
      </c>
    </row>
    <row r="18">
      <c r="A18" s="49" t="str">
        <f>Overall!C19</f>
        <v>XSBench</v>
      </c>
      <c r="B18" s="50">
        <f>Overall!E19</f>
        <v>0.255</v>
      </c>
      <c r="C18" s="51">
        <f t="shared" si="1"/>
        <v>0.02701495808</v>
      </c>
      <c r="D18" s="52">
        <f>Overall!F19</f>
        <v>0.28</v>
      </c>
      <c r="E18" s="53">
        <f t="shared" si="2"/>
        <v>0.0278292393</v>
      </c>
      <c r="F18" s="54">
        <f>Overall!G19</f>
        <v>0.315</v>
      </c>
      <c r="G18" s="52">
        <f t="shared" si="3"/>
        <v>0.02879099234</v>
      </c>
      <c r="H18" s="52">
        <f>Overall!H19</f>
        <v>0.198</v>
      </c>
      <c r="I18" s="53">
        <f t="shared" si="4"/>
        <v>0.02469879984</v>
      </c>
      <c r="J18" s="54">
        <f>Overall!I19</f>
        <v>0.37</v>
      </c>
      <c r="K18" s="52">
        <f t="shared" si="5"/>
        <v>0.02992452105</v>
      </c>
      <c r="L18" s="52">
        <f>Overall!J19</f>
        <v>0.295</v>
      </c>
      <c r="M18" s="53">
        <f t="shared" si="6"/>
        <v>0.02826582318</v>
      </c>
      <c r="N18" s="54">
        <f>Overall!K19</f>
        <v>0.34</v>
      </c>
      <c r="O18" s="52">
        <f t="shared" si="7"/>
        <v>0.02936077383</v>
      </c>
      <c r="P18" s="52">
        <f>Overall!L19</f>
        <v>0.301</v>
      </c>
      <c r="Q18" s="53">
        <f t="shared" si="8"/>
        <v>0.02843006856</v>
      </c>
    </row>
    <row r="19">
      <c r="A19" s="49" t="str">
        <f>Overall!C20</f>
        <v>BT</v>
      </c>
      <c r="B19" s="50">
        <f>Overall!E20</f>
        <v>0.365</v>
      </c>
      <c r="C19" s="51">
        <f t="shared" si="1"/>
        <v>0.02983935053</v>
      </c>
      <c r="D19" s="52">
        <f>Overall!F20</f>
        <v>0.345</v>
      </c>
      <c r="E19" s="53">
        <f t="shared" si="2"/>
        <v>0.02946363114</v>
      </c>
      <c r="F19" s="54">
        <f>Overall!G20</f>
        <v>0.446</v>
      </c>
      <c r="G19" s="52">
        <f t="shared" si="3"/>
        <v>0.0308090554</v>
      </c>
      <c r="H19" s="52">
        <f>Overall!H20</f>
        <v>0.491</v>
      </c>
      <c r="I19" s="53">
        <f t="shared" si="4"/>
        <v>0.03098530023</v>
      </c>
      <c r="J19" s="54">
        <f>Overall!I20</f>
        <v>0.472</v>
      </c>
      <c r="K19" s="52">
        <f t="shared" si="5"/>
        <v>0.03094169009</v>
      </c>
      <c r="L19" s="52">
        <f>Overall!J20</f>
        <v>0.546</v>
      </c>
      <c r="M19" s="53">
        <f t="shared" si="6"/>
        <v>0.03085889133</v>
      </c>
      <c r="N19" s="54">
        <f>Overall!K20</f>
        <v>0.457</v>
      </c>
      <c r="O19" s="52">
        <f t="shared" si="7"/>
        <v>0.03087550618</v>
      </c>
      <c r="P19" s="52">
        <f>Overall!L20</f>
        <v>0.549</v>
      </c>
      <c r="Q19" s="53">
        <f t="shared" si="8"/>
        <v>0.03084114652</v>
      </c>
    </row>
    <row r="20">
      <c r="A20" s="49" t="str">
        <f>Overall!C21</f>
        <v>CG</v>
      </c>
      <c r="B20" s="50">
        <f>Overall!E21</f>
        <v>0.318</v>
      </c>
      <c r="C20" s="51">
        <f t="shared" si="1"/>
        <v>0.02886435244</v>
      </c>
      <c r="D20" s="52">
        <f>Overall!F21</f>
        <v>0.351</v>
      </c>
      <c r="E20" s="53">
        <f t="shared" si="2"/>
        <v>0.02958230279</v>
      </c>
      <c r="F20" s="54">
        <f>Overall!G21</f>
        <v>0.348</v>
      </c>
      <c r="G20" s="52">
        <f t="shared" si="3"/>
        <v>0.02952361214</v>
      </c>
      <c r="H20" s="52">
        <f>Overall!H21</f>
        <v>0.428</v>
      </c>
      <c r="I20" s="53">
        <f t="shared" si="4"/>
        <v>0.03066733027</v>
      </c>
      <c r="J20" s="54">
        <f>Overall!I21</f>
        <v>0.331</v>
      </c>
      <c r="K20" s="52">
        <f t="shared" si="5"/>
        <v>0.02916642012</v>
      </c>
      <c r="L20" s="52">
        <f>Overall!J21</f>
        <v>0.426</v>
      </c>
      <c r="M20" s="53">
        <f t="shared" si="6"/>
        <v>0.03064903585</v>
      </c>
      <c r="N20" s="54">
        <f>Overall!K21</f>
        <v>0.353</v>
      </c>
      <c r="O20" s="52">
        <f t="shared" si="7"/>
        <v>0.02962071683</v>
      </c>
      <c r="P20" s="52">
        <f>Overall!L21</f>
        <v>0.397</v>
      </c>
      <c r="Q20" s="53">
        <f t="shared" si="8"/>
        <v>0.0303256404</v>
      </c>
    </row>
    <row r="21">
      <c r="A21" s="49" t="str">
        <f>Overall!C22</f>
        <v>DC</v>
      </c>
      <c r="B21" s="50">
        <f>Overall!E22</f>
        <v>0.045</v>
      </c>
      <c r="C21" s="51">
        <f t="shared" si="1"/>
        <v>0.01284884275</v>
      </c>
      <c r="D21" s="52">
        <f>Overall!F22</f>
        <v>0.05</v>
      </c>
      <c r="E21" s="53">
        <f t="shared" si="2"/>
        <v>0.01350836778</v>
      </c>
      <c r="F21" s="54">
        <f>Overall!G22</f>
        <v>0.064</v>
      </c>
      <c r="G21" s="52">
        <f t="shared" si="3"/>
        <v>0.01516994418</v>
      </c>
      <c r="H21" s="52">
        <f>Overall!H22</f>
        <v>0.071</v>
      </c>
      <c r="I21" s="53">
        <f t="shared" si="4"/>
        <v>0.01591816869</v>
      </c>
      <c r="J21" s="54">
        <f>Overall!I22</f>
        <v>0.077</v>
      </c>
      <c r="K21" s="52">
        <f t="shared" si="5"/>
        <v>0.01652350912</v>
      </c>
      <c r="L21" s="52">
        <f>Overall!J22</f>
        <v>0.068</v>
      </c>
      <c r="M21" s="53">
        <f t="shared" si="6"/>
        <v>0.01560337276</v>
      </c>
      <c r="N21" s="54">
        <f>Overall!K22</f>
        <v>0.065</v>
      </c>
      <c r="O21" s="52">
        <f t="shared" si="7"/>
        <v>0.01527983115</v>
      </c>
      <c r="P21" s="52">
        <f>Overall!L22</f>
        <v>0.064</v>
      </c>
      <c r="Q21" s="53">
        <f t="shared" si="8"/>
        <v>0.01516994418</v>
      </c>
    </row>
    <row r="22">
      <c r="A22" s="49" t="str">
        <f>Overall!C23</f>
        <v>EP</v>
      </c>
      <c r="B22" s="50">
        <f>Overall!E23</f>
        <v>0.629</v>
      </c>
      <c r="C22" s="51">
        <f t="shared" si="1"/>
        <v>0.02994114117</v>
      </c>
      <c r="D22" s="52">
        <f>Overall!F23</f>
        <v>0.59</v>
      </c>
      <c r="E22" s="53">
        <f t="shared" si="2"/>
        <v>0.03048414408</v>
      </c>
      <c r="F22" s="54">
        <f>Overall!G23</f>
        <v>0.576</v>
      </c>
      <c r="G22" s="52">
        <f t="shared" si="3"/>
        <v>0.03063022883</v>
      </c>
      <c r="H22" s="52">
        <f>Overall!H23</f>
        <v>0.626</v>
      </c>
      <c r="I22" s="53">
        <f t="shared" si="4"/>
        <v>0.0299901777</v>
      </c>
      <c r="J22" s="54">
        <f>Overall!I23</f>
        <v>0.607</v>
      </c>
      <c r="K22" s="52">
        <f t="shared" si="5"/>
        <v>0.03027238877</v>
      </c>
      <c r="L22" s="52">
        <f>Overall!J23</f>
        <v>0.642</v>
      </c>
      <c r="M22" s="53">
        <f t="shared" si="6"/>
        <v>0.02971427229</v>
      </c>
      <c r="N22" s="54">
        <f>Overall!K23</f>
        <v>0.619</v>
      </c>
      <c r="O22" s="52">
        <f t="shared" si="7"/>
        <v>0.03009981898</v>
      </c>
      <c r="P22" s="52">
        <f>Overall!L23</f>
        <v>0.62</v>
      </c>
      <c r="Q22" s="53">
        <f t="shared" si="8"/>
        <v>0.03008456348</v>
      </c>
    </row>
    <row r="23">
      <c r="A23" s="49" t="str">
        <f>Overall!C24</f>
        <v>FT</v>
      </c>
      <c r="B23" s="50">
        <f>Overall!E24</f>
        <v>0.081</v>
      </c>
      <c r="C23" s="51">
        <f t="shared" si="1"/>
        <v>0.01691049563</v>
      </c>
      <c r="D23" s="52">
        <f>Overall!F24</f>
        <v>0.101</v>
      </c>
      <c r="E23" s="53">
        <f t="shared" si="2"/>
        <v>0.01867654782</v>
      </c>
      <c r="F23" s="54">
        <f>Overall!G24</f>
        <v>0.117</v>
      </c>
      <c r="G23" s="52">
        <f t="shared" si="3"/>
        <v>0.0199218357</v>
      </c>
      <c r="H23" s="52">
        <f>Overall!H24</f>
        <v>0.149</v>
      </c>
      <c r="I23" s="53">
        <f t="shared" si="4"/>
        <v>0.02207059216</v>
      </c>
      <c r="J23" s="54">
        <f>Overall!I24</f>
        <v>0.105</v>
      </c>
      <c r="K23" s="52">
        <f t="shared" si="5"/>
        <v>0.01900037789</v>
      </c>
      <c r="L23" s="52">
        <f>Overall!J24</f>
        <v>0.155</v>
      </c>
      <c r="M23" s="53">
        <f t="shared" si="6"/>
        <v>0.02243108468</v>
      </c>
      <c r="N23" s="54">
        <f>Overall!K24</f>
        <v>0.136</v>
      </c>
      <c r="O23" s="52">
        <f t="shared" si="7"/>
        <v>0.02124625535</v>
      </c>
      <c r="P23" s="52">
        <f>Overall!L24</f>
        <v>0.129</v>
      </c>
      <c r="Q23" s="53">
        <f t="shared" si="8"/>
        <v>0.02077590755</v>
      </c>
    </row>
    <row r="24">
      <c r="A24" s="49" t="str">
        <f>Overall!C25</f>
        <v>IS</v>
      </c>
      <c r="B24" s="50">
        <f>Overall!E25</f>
        <v>0.354</v>
      </c>
      <c r="C24" s="51">
        <f t="shared" si="1"/>
        <v>0.02963971077</v>
      </c>
      <c r="D24" s="52">
        <f>Overall!F25</f>
        <v>0.402</v>
      </c>
      <c r="E24" s="53">
        <f t="shared" si="2"/>
        <v>0.03038922957</v>
      </c>
      <c r="F24" s="54">
        <f>Overall!G25</f>
        <v>0.356</v>
      </c>
      <c r="G24" s="52">
        <f t="shared" si="3"/>
        <v>0.02967727384</v>
      </c>
      <c r="H24" s="52">
        <f>Overall!H25</f>
        <v>0.351</v>
      </c>
      <c r="I24" s="53">
        <f t="shared" si="4"/>
        <v>0.02958230279</v>
      </c>
      <c r="J24" s="54">
        <f>Overall!I25</f>
        <v>0.322</v>
      </c>
      <c r="K24" s="52">
        <f t="shared" si="5"/>
        <v>0.02896001978</v>
      </c>
      <c r="L24" s="52">
        <f>Overall!J25</f>
        <v>0.363</v>
      </c>
      <c r="M24" s="53">
        <f t="shared" si="6"/>
        <v>0.02980431193</v>
      </c>
      <c r="N24" s="54">
        <f>Overall!K25</f>
        <v>0.371</v>
      </c>
      <c r="O24" s="52">
        <f t="shared" si="7"/>
        <v>0.02994114117</v>
      </c>
      <c r="P24" s="52">
        <f>Overall!L25</f>
        <v>0.342</v>
      </c>
      <c r="Q24" s="53">
        <f t="shared" si="8"/>
        <v>0.02940235191</v>
      </c>
    </row>
    <row r="25">
      <c r="A25" s="49" t="str">
        <f>Overall!C26</f>
        <v>LU</v>
      </c>
      <c r="B25" s="50">
        <f>Overall!E26</f>
        <v>0.294</v>
      </c>
      <c r="C25" s="51">
        <f t="shared" si="1"/>
        <v>0.02823787992</v>
      </c>
      <c r="D25" s="52">
        <f>Overall!F26</f>
        <v>0.355</v>
      </c>
      <c r="E25" s="53">
        <f t="shared" si="2"/>
        <v>0.02965856301</v>
      </c>
      <c r="F25" s="54">
        <f>Overall!G26</f>
        <v>0.53</v>
      </c>
      <c r="G25" s="52">
        <f t="shared" si="3"/>
        <v>0.0309344882</v>
      </c>
      <c r="H25" s="52">
        <f>Overall!H26</f>
        <v>0.632</v>
      </c>
      <c r="I25" s="53">
        <f t="shared" si="4"/>
        <v>0.02989086753</v>
      </c>
      <c r="J25" s="54">
        <f>Overall!I26</f>
        <v>0.556</v>
      </c>
      <c r="K25" s="52">
        <f t="shared" si="5"/>
        <v>0.03079533637</v>
      </c>
      <c r="L25" s="52">
        <f>Overall!J26</f>
        <v>0.624</v>
      </c>
      <c r="M25" s="53">
        <f t="shared" si="6"/>
        <v>0.03002218444</v>
      </c>
      <c r="N25" s="54">
        <f>Overall!K26</f>
        <v>0.522</v>
      </c>
      <c r="O25" s="52">
        <f t="shared" si="7"/>
        <v>0.03096030791</v>
      </c>
      <c r="P25" s="52">
        <f>Overall!L26</f>
        <v>0.614</v>
      </c>
      <c r="Q25" s="53">
        <f t="shared" si="8"/>
        <v>0.03017407109</v>
      </c>
    </row>
    <row r="26">
      <c r="A26" s="49" t="str">
        <f>Overall!C27</f>
        <v>MG</v>
      </c>
      <c r="B26" s="50">
        <f>Overall!E27</f>
        <v>0.24</v>
      </c>
      <c r="C26" s="51">
        <f t="shared" si="1"/>
        <v>0.02647088665</v>
      </c>
      <c r="D26" s="52">
        <f>Overall!F27</f>
        <v>0.235</v>
      </c>
      <c r="E26" s="53">
        <f t="shared" si="2"/>
        <v>0.02627971918</v>
      </c>
      <c r="F26" s="54">
        <f>Overall!G27</f>
        <v>0.34</v>
      </c>
      <c r="G26" s="52">
        <f t="shared" si="3"/>
        <v>0.02936077383</v>
      </c>
      <c r="H26" s="52">
        <f>Overall!H27</f>
        <v>0.476</v>
      </c>
      <c r="I26" s="53">
        <f t="shared" si="4"/>
        <v>0.03095459963</v>
      </c>
      <c r="J26" s="54">
        <f>Overall!I27</f>
        <v>0.347</v>
      </c>
      <c r="K26" s="52">
        <f t="shared" si="5"/>
        <v>0.02950376223</v>
      </c>
      <c r="L26" s="52">
        <f>Overall!J27</f>
        <v>0.404</v>
      </c>
      <c r="M26" s="53">
        <f t="shared" si="6"/>
        <v>0.03041374384</v>
      </c>
      <c r="N26" s="54">
        <f>Overall!K27</f>
        <v>0.357</v>
      </c>
      <c r="O26" s="52">
        <f t="shared" si="7"/>
        <v>0.02969584351</v>
      </c>
      <c r="P26" s="52">
        <f>Overall!L27</f>
        <v>0.43</v>
      </c>
      <c r="Q26" s="53">
        <f t="shared" si="8"/>
        <v>0.030685113</v>
      </c>
    </row>
    <row r="27">
      <c r="A27" s="49" t="str">
        <f>Overall!C28</f>
        <v>SP</v>
      </c>
      <c r="B27" s="50">
        <f>Overall!E28</f>
        <v>0.404</v>
      </c>
      <c r="C27" s="51">
        <f t="shared" si="1"/>
        <v>0.03041374384</v>
      </c>
      <c r="D27" s="52">
        <f>Overall!F28</f>
        <v>0.381</v>
      </c>
      <c r="E27" s="53">
        <f t="shared" si="2"/>
        <v>0.03009981898</v>
      </c>
      <c r="F27" s="54">
        <f>Overall!G28</f>
        <v>0.595</v>
      </c>
      <c r="G27" s="52">
        <f t="shared" si="3"/>
        <v>0.03042580418</v>
      </c>
      <c r="H27" s="52">
        <f>Overall!H28</f>
        <v>0.714</v>
      </c>
      <c r="I27" s="53">
        <f t="shared" si="4"/>
        <v>0.02800839314</v>
      </c>
      <c r="J27" s="54">
        <f>Overall!I28</f>
        <v>0.788</v>
      </c>
      <c r="K27" s="52">
        <f t="shared" si="5"/>
        <v>0.02533302843</v>
      </c>
      <c r="L27" s="52">
        <f>Overall!J28</f>
        <v>0.771</v>
      </c>
      <c r="M27" s="53">
        <f t="shared" si="6"/>
        <v>0.02604359911</v>
      </c>
      <c r="N27" s="54">
        <f>Overall!K28</f>
        <v>0.786</v>
      </c>
      <c r="O27" s="52">
        <f t="shared" si="7"/>
        <v>0.02541992302</v>
      </c>
      <c r="P27" s="52">
        <f>Overall!L28</f>
        <v>0.778</v>
      </c>
      <c r="Q27" s="53">
        <f t="shared" si="8"/>
        <v>0.02575860605</v>
      </c>
    </row>
    <row r="28">
      <c r="A28" s="55" t="str">
        <f>Overall!C29</f>
        <v>UA</v>
      </c>
      <c r="B28" s="56">
        <f>Overall!E29</f>
        <v>0.342</v>
      </c>
      <c r="C28" s="57">
        <f t="shared" si="1"/>
        <v>0.02940235191</v>
      </c>
      <c r="D28" s="58">
        <f>Overall!F29</f>
        <v>0.335</v>
      </c>
      <c r="E28" s="59">
        <f t="shared" si="2"/>
        <v>0.02925427217</v>
      </c>
      <c r="F28" s="60">
        <f>Overall!G29</f>
        <v>0.434</v>
      </c>
      <c r="G28" s="58">
        <f t="shared" si="3"/>
        <v>0.03071914697</v>
      </c>
      <c r="H28" s="58">
        <f>Overall!H29</f>
        <v>0.394</v>
      </c>
      <c r="I28" s="59">
        <f t="shared" si="4"/>
        <v>0.03028590072</v>
      </c>
      <c r="J28" s="60">
        <f>Overall!I29</f>
        <v>0.461</v>
      </c>
      <c r="K28" s="58">
        <f t="shared" si="5"/>
        <v>0.03089590469</v>
      </c>
      <c r="L28" s="58">
        <f>Overall!J29</f>
        <v>0.54</v>
      </c>
      <c r="M28" s="59">
        <f t="shared" si="6"/>
        <v>0.03089099286</v>
      </c>
      <c r="N28" s="60">
        <f>Overall!K29</f>
        <v>0.477</v>
      </c>
      <c r="O28" s="58">
        <f t="shared" si="7"/>
        <v>0.03095751595</v>
      </c>
      <c r="P28" s="58">
        <f>Overall!L29</f>
        <v>0.563</v>
      </c>
      <c r="Q28" s="59">
        <f t="shared" si="8"/>
        <v>0.03074333569</v>
      </c>
    </row>
  </sheetData>
  <mergeCells count="4">
    <mergeCell ref="B2:E2"/>
    <mergeCell ref="F2:I2"/>
    <mergeCell ref="J2:M2"/>
    <mergeCell ref="N2:Q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67"/>
    <col customWidth="1" min="2" max="26" width="8.56"/>
  </cols>
  <sheetData>
    <row r="1"/>
    <row r="2">
      <c r="A2" s="40"/>
      <c r="B2" s="41" t="s">
        <v>3</v>
      </c>
      <c r="C2" s="17"/>
      <c r="D2" s="17"/>
      <c r="E2" s="15"/>
      <c r="F2" s="42" t="s">
        <v>4</v>
      </c>
      <c r="G2" s="17"/>
      <c r="H2" s="17"/>
      <c r="I2" s="15"/>
      <c r="J2" s="41" t="s">
        <v>5</v>
      </c>
      <c r="K2" s="17"/>
      <c r="L2" s="17"/>
      <c r="M2" s="15"/>
      <c r="N2" s="42" t="s">
        <v>6</v>
      </c>
      <c r="O2" s="17"/>
      <c r="P2" s="17"/>
      <c r="Q2" s="15"/>
      <c r="S2" s="43" t="s">
        <v>140</v>
      </c>
      <c r="T2" s="44">
        <v>1.96</v>
      </c>
    </row>
    <row r="3">
      <c r="A3" s="45" t="s">
        <v>8</v>
      </c>
      <c r="B3" s="46" t="s">
        <v>10</v>
      </c>
      <c r="C3" s="47" t="s">
        <v>141</v>
      </c>
      <c r="D3" s="47" t="s">
        <v>11</v>
      </c>
      <c r="E3" s="48" t="s">
        <v>141</v>
      </c>
      <c r="F3" s="46" t="s">
        <v>10</v>
      </c>
      <c r="G3" s="47" t="s">
        <v>141</v>
      </c>
      <c r="H3" s="47" t="s">
        <v>11</v>
      </c>
      <c r="I3" s="48" t="s">
        <v>141</v>
      </c>
      <c r="J3" s="46" t="s">
        <v>10</v>
      </c>
      <c r="K3" s="47" t="s">
        <v>141</v>
      </c>
      <c r="L3" s="47" t="s">
        <v>11</v>
      </c>
      <c r="M3" s="48" t="s">
        <v>141</v>
      </c>
      <c r="N3" s="46" t="s">
        <v>10</v>
      </c>
      <c r="O3" s="47" t="s">
        <v>141</v>
      </c>
      <c r="P3" s="47" t="s">
        <v>11</v>
      </c>
      <c r="Q3" s="48" t="s">
        <v>141</v>
      </c>
    </row>
    <row r="4">
      <c r="A4" s="49" t="str">
        <f>Overall!C5</f>
        <v>blackscholes</v>
      </c>
      <c r="B4" s="50">
        <f>Overall!M5</f>
        <v>0.178</v>
      </c>
      <c r="C4" s="51">
        <f t="shared" ref="C4:C28" si="1">$T$2*SQRT(B4*(1-B4)/1000)</f>
        <v>0.02370838555</v>
      </c>
      <c r="D4" s="52">
        <f>Overall!N5</f>
        <v>0.096</v>
      </c>
      <c r="E4" s="53">
        <f t="shared" ref="E4:E28" si="2">$T$2*SQRT(D4*(1-D4)/1000)</f>
        <v>0.01825895436</v>
      </c>
      <c r="F4" s="54">
        <f>Overall!O5</f>
        <v>0.088</v>
      </c>
      <c r="G4" s="52">
        <f t="shared" ref="G4:G28" si="3">$T$2*SQRT(F4*(1-F4)/1000)</f>
        <v>0.01755879978</v>
      </c>
      <c r="H4" s="52">
        <f>Overall!P5</f>
        <v>0.099</v>
      </c>
      <c r="I4" s="53">
        <f t="shared" ref="I4:I28" si="4">$T$2*SQRT(H4*(1-H4)/1000)</f>
        <v>0.01851126355</v>
      </c>
      <c r="J4" s="54">
        <f>Overall!Q5</f>
        <v>0.092</v>
      </c>
      <c r="K4" s="52">
        <f t="shared" ref="K4:K28" si="5">$T$2*SQRT(J4*(1-J4)/1000)</f>
        <v>0.017914014</v>
      </c>
      <c r="L4" s="52">
        <f>Overall!R5</f>
        <v>0.113</v>
      </c>
      <c r="M4" s="53">
        <f t="shared" ref="M4:M28" si="6">$T$2*SQRT(L4*(1-L4)/1000)</f>
        <v>0.01962262494</v>
      </c>
      <c r="N4" s="54">
        <f>Overall!S5</f>
        <v>0.079</v>
      </c>
      <c r="O4" s="52">
        <f t="shared" ref="O4:O28" si="7">$T$2*SQRT(N4*(1-N4)/1000)</f>
        <v>0.01671858171</v>
      </c>
      <c r="P4" s="52">
        <f>Overall!T5</f>
        <v>0.086</v>
      </c>
      <c r="Q4" s="53">
        <f t="shared" ref="Q4:Q28" si="8">$T$2*SQRT(P4*(1-P4)/1000)</f>
        <v>0.01737714379</v>
      </c>
    </row>
    <row r="5">
      <c r="A5" s="49" t="str">
        <f>Overall!C6</f>
        <v>fluidanimate</v>
      </c>
      <c r="B5" s="50">
        <f>Overall!M6</f>
        <v>0.355</v>
      </c>
      <c r="C5" s="51">
        <f t="shared" si="1"/>
        <v>0.02965856301</v>
      </c>
      <c r="D5" s="52">
        <f>Overall!N6</f>
        <v>0.282</v>
      </c>
      <c r="E5" s="53">
        <f t="shared" si="2"/>
        <v>0.0278896361</v>
      </c>
      <c r="F5" s="54">
        <f>Overall!O6</f>
        <v>0.271</v>
      </c>
      <c r="G5" s="52">
        <f t="shared" si="3"/>
        <v>0.02754891385</v>
      </c>
      <c r="H5" s="52">
        <f>Overall!P6</f>
        <v>0.183</v>
      </c>
      <c r="I5" s="53">
        <f t="shared" si="4"/>
        <v>0.02396583939</v>
      </c>
      <c r="J5" s="54">
        <f>Overall!Q6</f>
        <v>0.114</v>
      </c>
      <c r="K5" s="52">
        <f t="shared" si="5"/>
        <v>0.01969814627</v>
      </c>
      <c r="L5" s="52">
        <f>Overall!R6</f>
        <v>0.089</v>
      </c>
      <c r="M5" s="53">
        <f t="shared" si="6"/>
        <v>0.01764860013</v>
      </c>
      <c r="N5" s="54">
        <f>Overall!S6</f>
        <v>0.128</v>
      </c>
      <c r="O5" s="52">
        <f t="shared" si="7"/>
        <v>0.02070710085</v>
      </c>
      <c r="P5" s="52">
        <f>Overall!T6</f>
        <v>0.074</v>
      </c>
      <c r="Q5" s="53">
        <f t="shared" si="8"/>
        <v>0.01622472799</v>
      </c>
    </row>
    <row r="6">
      <c r="A6" s="49" t="str">
        <f>Overall!C7</f>
        <v>lud</v>
      </c>
      <c r="B6" s="50">
        <f>Overall!M7</f>
        <v>0.316</v>
      </c>
      <c r="C6" s="51">
        <f t="shared" si="1"/>
        <v>0.02881559978</v>
      </c>
      <c r="D6" s="52">
        <f>Overall!N7</f>
        <v>0.235</v>
      </c>
      <c r="E6" s="53">
        <f t="shared" si="2"/>
        <v>0.02627971918</v>
      </c>
      <c r="F6" s="54">
        <f>Overall!O7</f>
        <v>0.37</v>
      </c>
      <c r="G6" s="52">
        <f t="shared" si="3"/>
        <v>0.02992452105</v>
      </c>
      <c r="H6" s="52">
        <f>Overall!P7</f>
        <v>0.247</v>
      </c>
      <c r="I6" s="53">
        <f t="shared" si="4"/>
        <v>0.0267301894</v>
      </c>
      <c r="J6" s="54">
        <f>Overall!Q7</f>
        <v>0.348</v>
      </c>
      <c r="K6" s="52">
        <f t="shared" si="5"/>
        <v>0.02952361214</v>
      </c>
      <c r="L6" s="52">
        <f>Overall!R7</f>
        <v>0.25</v>
      </c>
      <c r="M6" s="53">
        <f t="shared" si="6"/>
        <v>0.02683840532</v>
      </c>
      <c r="N6" s="54">
        <f>Overall!S7</f>
        <v>0.378</v>
      </c>
      <c r="O6" s="52">
        <f t="shared" si="7"/>
        <v>0.0300536458</v>
      </c>
      <c r="P6" s="52">
        <f>Overall!T7</f>
        <v>0.27</v>
      </c>
      <c r="Q6" s="53">
        <f t="shared" si="8"/>
        <v>0.02751689227</v>
      </c>
    </row>
    <row r="7">
      <c r="A7" s="49" t="str">
        <f>Overall!C8</f>
        <v>backprop</v>
      </c>
      <c r="B7" s="50">
        <f>Overall!M8</f>
        <v>0.148</v>
      </c>
      <c r="C7" s="51">
        <f t="shared" si="1"/>
        <v>0.02200932515</v>
      </c>
      <c r="D7" s="52">
        <f>Overall!N8</f>
        <v>0.334</v>
      </c>
      <c r="E7" s="53">
        <f t="shared" si="2"/>
        <v>0.02923253103</v>
      </c>
      <c r="F7" s="54">
        <f>Overall!O8</f>
        <v>0.111</v>
      </c>
      <c r="G7" s="52">
        <f t="shared" si="3"/>
        <v>0.01947011162</v>
      </c>
      <c r="H7" s="52">
        <f>Overall!P8</f>
        <v>0.346</v>
      </c>
      <c r="I7" s="53">
        <f t="shared" si="4"/>
        <v>0.02948376866</v>
      </c>
      <c r="J7" s="54">
        <f>Overall!Q8</f>
        <v>0.117</v>
      </c>
      <c r="K7" s="52">
        <f t="shared" si="5"/>
        <v>0.0199218357</v>
      </c>
      <c r="L7" s="52">
        <f>Overall!R8</f>
        <v>0.337</v>
      </c>
      <c r="M7" s="53">
        <f t="shared" si="6"/>
        <v>0.02929731267</v>
      </c>
      <c r="N7" s="54">
        <f>Overall!S8</f>
        <v>0.099</v>
      </c>
      <c r="O7" s="52">
        <f t="shared" si="7"/>
        <v>0.01851126355</v>
      </c>
      <c r="P7" s="52">
        <f>Overall!T8</f>
        <v>0.337</v>
      </c>
      <c r="Q7" s="53">
        <f t="shared" si="8"/>
        <v>0.02929731267</v>
      </c>
    </row>
    <row r="8">
      <c r="A8" s="49" t="str">
        <f>Overall!C9</f>
        <v>kmeans</v>
      </c>
      <c r="B8" s="50">
        <f>Overall!M9</f>
        <v>0.547</v>
      </c>
      <c r="C8" s="51">
        <f t="shared" si="1"/>
        <v>0.03085310204</v>
      </c>
      <c r="D8" s="52">
        <f>Overall!N9</f>
        <v>0.353</v>
      </c>
      <c r="E8" s="53">
        <f t="shared" si="2"/>
        <v>0.02962071683</v>
      </c>
      <c r="F8" s="54">
        <f>Overall!O9</f>
        <v>0.367</v>
      </c>
      <c r="G8" s="52">
        <f t="shared" si="3"/>
        <v>0.02987383366</v>
      </c>
      <c r="H8" s="52">
        <f>Overall!P9</f>
        <v>0.399</v>
      </c>
      <c r="I8" s="53">
        <f t="shared" si="4"/>
        <v>0.03035147177</v>
      </c>
      <c r="J8" s="54">
        <f>Overall!Q9</f>
        <v>0.362</v>
      </c>
      <c r="K8" s="52">
        <f t="shared" si="5"/>
        <v>0.02978658372</v>
      </c>
      <c r="L8" s="52">
        <f>Overall!R9</f>
        <v>0.385</v>
      </c>
      <c r="M8" s="53">
        <f t="shared" si="6"/>
        <v>0.03015949005</v>
      </c>
      <c r="N8" s="54">
        <f>Overall!S9</f>
        <v>0.371</v>
      </c>
      <c r="O8" s="52">
        <f t="shared" si="7"/>
        <v>0.02994114117</v>
      </c>
      <c r="P8" s="52">
        <f>Overall!T9</f>
        <v>0.352</v>
      </c>
      <c r="Q8" s="53">
        <f t="shared" si="8"/>
        <v>0.02960158093</v>
      </c>
    </row>
    <row r="9">
      <c r="A9" s="49" t="str">
        <f>Overall!C10</f>
        <v>bfs</v>
      </c>
      <c r="B9" s="50">
        <f>Overall!M10</f>
        <v>0.281</v>
      </c>
      <c r="C9" s="51">
        <f t="shared" si="1"/>
        <v>0.02785952301</v>
      </c>
      <c r="D9" s="52">
        <f>Overall!N10</f>
        <v>0.298</v>
      </c>
      <c r="E9" s="53">
        <f t="shared" si="2"/>
        <v>0.02834867464</v>
      </c>
      <c r="F9" s="54">
        <f>Overall!O10</f>
        <v>0.294</v>
      </c>
      <c r="G9" s="52">
        <f t="shared" si="3"/>
        <v>0.02823787992</v>
      </c>
      <c r="H9" s="52">
        <f>Overall!P10</f>
        <v>0.346</v>
      </c>
      <c r="I9" s="53">
        <f t="shared" si="4"/>
        <v>0.02948376866</v>
      </c>
      <c r="J9" s="54">
        <f>Overall!Q10</f>
        <v>0.299</v>
      </c>
      <c r="K9" s="52">
        <f t="shared" si="5"/>
        <v>0.02837596727</v>
      </c>
      <c r="L9" s="52">
        <f>Overall!R10</f>
        <v>0.38</v>
      </c>
      <c r="M9" s="53">
        <f t="shared" si="6"/>
        <v>0.03008456348</v>
      </c>
      <c r="N9" s="54">
        <f>Overall!S10</f>
        <v>0.33</v>
      </c>
      <c r="O9" s="52">
        <f t="shared" si="7"/>
        <v>0.02914408619</v>
      </c>
      <c r="P9" s="52">
        <f>Overall!T10</f>
        <v>0.338</v>
      </c>
      <c r="Q9" s="53">
        <f t="shared" si="8"/>
        <v>0.02931861268</v>
      </c>
    </row>
    <row r="10">
      <c r="A10" s="49" t="str">
        <f>Overall!C11</f>
        <v>bzip2</v>
      </c>
      <c r="B10" s="50">
        <f>Overall!M11</f>
        <v>0.53</v>
      </c>
      <c r="C10" s="51">
        <f t="shared" si="1"/>
        <v>0.0309344882</v>
      </c>
      <c r="D10" s="52">
        <f>Overall!N11</f>
        <v>0.507</v>
      </c>
      <c r="E10" s="53">
        <f t="shared" si="2"/>
        <v>0.03098728387</v>
      </c>
      <c r="F10" s="54">
        <f>Overall!O11</f>
        <v>0.592</v>
      </c>
      <c r="G10" s="52">
        <f t="shared" si="3"/>
        <v>0.03046119987</v>
      </c>
      <c r="H10" s="52">
        <f>Overall!P11</f>
        <v>0.459</v>
      </c>
      <c r="I10" s="53">
        <f t="shared" si="4"/>
        <v>0.03088595588</v>
      </c>
      <c r="J10" s="54">
        <f>Overall!Q11</f>
        <v>0.7</v>
      </c>
      <c r="K10" s="52">
        <f t="shared" si="5"/>
        <v>0.02840309842</v>
      </c>
      <c r="L10" s="52">
        <f>Overall!R11</f>
        <v>0.417</v>
      </c>
      <c r="M10" s="53">
        <f t="shared" si="6"/>
        <v>0.03056035369</v>
      </c>
      <c r="N10" s="54">
        <f>Overall!S11</f>
        <v>0.708</v>
      </c>
      <c r="O10" s="52">
        <f t="shared" si="7"/>
        <v>0.02818150134</v>
      </c>
      <c r="P10" s="52">
        <f>Overall!T11</f>
        <v>0.413</v>
      </c>
      <c r="Q10" s="53">
        <f t="shared" si="8"/>
        <v>0.03051758394</v>
      </c>
    </row>
    <row r="11">
      <c r="A11" s="49" t="str">
        <f>Overall!C12</f>
        <v>libquantum</v>
      </c>
      <c r="B11" s="50">
        <f>Overall!M12</f>
        <v>0.381</v>
      </c>
      <c r="C11" s="51">
        <f t="shared" si="1"/>
        <v>0.03009981898</v>
      </c>
      <c r="D11" s="52">
        <f>Overall!N12</f>
        <v>0.257</v>
      </c>
      <c r="E11" s="53">
        <f t="shared" si="2"/>
        <v>0.0270842641</v>
      </c>
      <c r="F11" s="54">
        <f>Overall!O12</f>
        <v>0.204</v>
      </c>
      <c r="G11" s="52">
        <f t="shared" si="3"/>
        <v>0.02497627623</v>
      </c>
      <c r="H11" s="52">
        <f>Overall!P12</f>
        <v>0.133</v>
      </c>
      <c r="I11" s="53">
        <f t="shared" si="4"/>
        <v>0.02104706007</v>
      </c>
      <c r="J11" s="54">
        <f>Overall!Q12</f>
        <v>0.189</v>
      </c>
      <c r="K11" s="52">
        <f t="shared" si="5"/>
        <v>0.02426595571</v>
      </c>
      <c r="L11" s="52">
        <f>Overall!R12</f>
        <v>0.134</v>
      </c>
      <c r="M11" s="53">
        <f t="shared" si="6"/>
        <v>0.02111384926</v>
      </c>
      <c r="N11" s="54">
        <f>Overall!S12</f>
        <v>0.214</v>
      </c>
      <c r="O11" s="52">
        <f t="shared" si="7"/>
        <v>0.02541992302</v>
      </c>
      <c r="P11" s="52">
        <f>Overall!T12</f>
        <v>0.128</v>
      </c>
      <c r="Q11" s="53">
        <f t="shared" si="8"/>
        <v>0.02070710085</v>
      </c>
    </row>
    <row r="12">
      <c r="A12" s="49" t="str">
        <f>Overall!C13</f>
        <v>hmmer</v>
      </c>
      <c r="B12" s="50">
        <f>Overall!M13</f>
        <v>0.454</v>
      </c>
      <c r="C12" s="51">
        <f t="shared" si="1"/>
        <v>0.03085889133</v>
      </c>
      <c r="D12" s="52">
        <f>Overall!N13</f>
        <v>0.395</v>
      </c>
      <c r="E12" s="53">
        <f t="shared" si="2"/>
        <v>0.03029927986</v>
      </c>
      <c r="F12" s="54">
        <f>Overall!O13</f>
        <v>0.268</v>
      </c>
      <c r="G12" s="52">
        <f t="shared" si="3"/>
        <v>0.02745231724</v>
      </c>
      <c r="H12" s="52">
        <f>Overall!P13</f>
        <v>0.165</v>
      </c>
      <c r="I12" s="53">
        <f t="shared" si="4"/>
        <v>0.02300600878</v>
      </c>
      <c r="J12" s="54">
        <f>Overall!Q13</f>
        <v>0.25</v>
      </c>
      <c r="K12" s="52">
        <f t="shared" si="5"/>
        <v>0.02683840532</v>
      </c>
      <c r="L12" s="52">
        <f>Overall!R13</f>
        <v>0.174</v>
      </c>
      <c r="M12" s="53">
        <f t="shared" si="6"/>
        <v>0.02349744919</v>
      </c>
      <c r="N12" s="54">
        <f>Overall!S13</f>
        <v>0.273</v>
      </c>
      <c r="O12" s="52">
        <f t="shared" si="7"/>
        <v>0.02761242825</v>
      </c>
      <c r="P12" s="52">
        <f>Overall!T13</f>
        <v>0.17</v>
      </c>
      <c r="Q12" s="53">
        <f t="shared" si="8"/>
        <v>0.02328196212</v>
      </c>
    </row>
    <row r="13">
      <c r="A13" s="49" t="str">
        <f>Overall!C14</f>
        <v>mcf</v>
      </c>
      <c r="B13" s="50">
        <f>Overall!M14</f>
        <v>0.372</v>
      </c>
      <c r="C13" s="51">
        <f t="shared" si="1"/>
        <v>0.02995762383</v>
      </c>
      <c r="D13" s="52">
        <f>Overall!N14</f>
        <v>0.365</v>
      </c>
      <c r="E13" s="53">
        <f t="shared" si="2"/>
        <v>0.02983935053</v>
      </c>
      <c r="F13" s="54">
        <f>Overall!O14</f>
        <v>0.607</v>
      </c>
      <c r="G13" s="52">
        <f t="shared" si="3"/>
        <v>0.03027238877</v>
      </c>
      <c r="H13" s="52">
        <f>Overall!P14</f>
        <v>0.262</v>
      </c>
      <c r="I13" s="53">
        <f t="shared" si="4"/>
        <v>0.02725429158</v>
      </c>
      <c r="J13" s="54">
        <f>Overall!Q14</f>
        <v>0.573</v>
      </c>
      <c r="K13" s="52">
        <f t="shared" si="5"/>
        <v>0.03065824707</v>
      </c>
      <c r="L13" s="52">
        <f>Overall!R14</f>
        <v>0.29</v>
      </c>
      <c r="M13" s="53">
        <f t="shared" si="6"/>
        <v>0.02812446337</v>
      </c>
      <c r="N13" s="54">
        <f>Overall!S14</f>
        <v>0.599</v>
      </c>
      <c r="O13" s="52">
        <f t="shared" si="7"/>
        <v>0.03037677531</v>
      </c>
      <c r="P13" s="52">
        <f>Overall!T14</f>
        <v>0.233</v>
      </c>
      <c r="Q13" s="53">
        <f t="shared" si="8"/>
        <v>0.02620183539</v>
      </c>
    </row>
    <row r="14">
      <c r="A14" s="49" t="str">
        <f>Overall!C15</f>
        <v>ocean</v>
      </c>
      <c r="B14" s="50">
        <f>Overall!M15</f>
        <v>0.45</v>
      </c>
      <c r="C14" s="51">
        <f t="shared" si="1"/>
        <v>0.03083498014</v>
      </c>
      <c r="D14" s="52">
        <f>Overall!N15</f>
        <v>0.498</v>
      </c>
      <c r="E14" s="53">
        <f t="shared" si="2"/>
        <v>0.03099007315</v>
      </c>
      <c r="F14" s="54">
        <f>Overall!O15</f>
        <v>0.223</v>
      </c>
      <c r="G14" s="52">
        <f t="shared" si="3"/>
        <v>0.02579995879</v>
      </c>
      <c r="H14" s="52">
        <f>Overall!P15</f>
        <v>0.086</v>
      </c>
      <c r="I14" s="53">
        <f t="shared" si="4"/>
        <v>0.01737714379</v>
      </c>
      <c r="J14" s="54">
        <f>Overall!Q15</f>
        <v>0.261</v>
      </c>
      <c r="K14" s="52">
        <f t="shared" si="5"/>
        <v>0.02722065331</v>
      </c>
      <c r="L14" s="52">
        <f>Overall!R15</f>
        <v>0.084</v>
      </c>
      <c r="M14" s="53">
        <f t="shared" si="6"/>
        <v>0.01719267491</v>
      </c>
      <c r="N14" s="54">
        <f>Overall!S15</f>
        <v>0.235</v>
      </c>
      <c r="O14" s="52">
        <f t="shared" si="7"/>
        <v>0.02627971918</v>
      </c>
      <c r="P14" s="52">
        <f>Overall!T15</f>
        <v>0.078</v>
      </c>
      <c r="Q14" s="53">
        <f t="shared" si="8"/>
        <v>0.01662144716</v>
      </c>
    </row>
    <row r="15">
      <c r="A15" s="49" t="str">
        <f>Overall!C16</f>
        <v>raytrace</v>
      </c>
      <c r="B15" s="50">
        <f>Overall!M16</f>
        <v>0.443</v>
      </c>
      <c r="C15" s="51">
        <f t="shared" si="1"/>
        <v>0.03078828741</v>
      </c>
      <c r="D15" s="52">
        <f>Overall!N16</f>
        <v>0.355</v>
      </c>
      <c r="E15" s="53">
        <f t="shared" si="2"/>
        <v>0.02965856301</v>
      </c>
      <c r="F15" s="54">
        <f>Overall!O16</f>
        <v>0.309</v>
      </c>
      <c r="G15" s="52">
        <f t="shared" si="3"/>
        <v>0.02864008712</v>
      </c>
      <c r="H15" s="52">
        <f>Overall!P16</f>
        <v>0.28</v>
      </c>
      <c r="I15" s="53">
        <f t="shared" si="4"/>
        <v>0.0278292393</v>
      </c>
      <c r="J15" s="54">
        <f>Overall!Q16</f>
        <v>0.328</v>
      </c>
      <c r="K15" s="52">
        <f t="shared" si="5"/>
        <v>0.02909897087</v>
      </c>
      <c r="L15" s="52">
        <f>Overall!R16</f>
        <v>0.231</v>
      </c>
      <c r="M15" s="53">
        <f t="shared" si="6"/>
        <v>0.02612313118</v>
      </c>
      <c r="N15" s="54">
        <f>Overall!S16</f>
        <v>0.319</v>
      </c>
      <c r="O15" s="52">
        <f t="shared" si="7"/>
        <v>0.02888849844</v>
      </c>
      <c r="P15" s="52">
        <f>Overall!T16</f>
        <v>0.24</v>
      </c>
      <c r="Q15" s="53">
        <f t="shared" si="8"/>
        <v>0.02647088665</v>
      </c>
    </row>
    <row r="16">
      <c r="A16" s="49" t="str">
        <f>Overall!C17</f>
        <v>CoMD</v>
      </c>
      <c r="B16" s="50">
        <f>Overall!M17</f>
        <v>0.507</v>
      </c>
      <c r="C16" s="51">
        <f t="shared" si="1"/>
        <v>0.03098728387</v>
      </c>
      <c r="D16" s="52">
        <f>Overall!N17</f>
        <v>0.429</v>
      </c>
      <c r="E16" s="53">
        <f t="shared" si="2"/>
        <v>0.03067628554</v>
      </c>
      <c r="F16" s="54">
        <f>Overall!O17</f>
        <v>0.439</v>
      </c>
      <c r="G16" s="52">
        <f t="shared" si="3"/>
        <v>0.03075882648</v>
      </c>
      <c r="H16" s="52">
        <f>Overall!P17</f>
        <v>0.347</v>
      </c>
      <c r="I16" s="53">
        <f t="shared" si="4"/>
        <v>0.02950376223</v>
      </c>
      <c r="J16" s="54">
        <f>Overall!Q17</f>
        <v>0.296</v>
      </c>
      <c r="K16" s="52">
        <f t="shared" si="5"/>
        <v>0.02829360307</v>
      </c>
      <c r="L16" s="52">
        <f>Overall!R17</f>
        <v>0.185</v>
      </c>
      <c r="M16" s="53">
        <f t="shared" si="6"/>
        <v>0.0240669325</v>
      </c>
      <c r="N16" s="54">
        <f>Overall!S17</f>
        <v>0.306</v>
      </c>
      <c r="O16" s="52">
        <f t="shared" si="7"/>
        <v>0.02856251989</v>
      </c>
      <c r="P16" s="52">
        <f>Overall!T17</f>
        <v>0.234</v>
      </c>
      <c r="Q16" s="53">
        <f t="shared" si="8"/>
        <v>0.02624087938</v>
      </c>
    </row>
    <row r="17">
      <c r="A17" s="49" t="str">
        <f>Overall!C18</f>
        <v>HPCCG</v>
      </c>
      <c r="B17" s="50">
        <f>Overall!M18</f>
        <v>0.3</v>
      </c>
      <c r="C17" s="51">
        <f t="shared" si="1"/>
        <v>0.02840309842</v>
      </c>
      <c r="D17" s="52">
        <f>Overall!N18</f>
        <v>0.261</v>
      </c>
      <c r="E17" s="53">
        <f t="shared" si="2"/>
        <v>0.02722065331</v>
      </c>
      <c r="F17" s="54">
        <f>Overall!O18</f>
        <v>0.333</v>
      </c>
      <c r="G17" s="52">
        <f t="shared" si="3"/>
        <v>0.0292106422</v>
      </c>
      <c r="H17" s="52">
        <f>Overall!P18</f>
        <v>0.299</v>
      </c>
      <c r="I17" s="53">
        <f t="shared" si="4"/>
        <v>0.02837596727</v>
      </c>
      <c r="J17" s="54">
        <f>Overall!Q18</f>
        <v>0.327</v>
      </c>
      <c r="K17" s="52">
        <f t="shared" si="5"/>
        <v>0.02907618877</v>
      </c>
      <c r="L17" s="52">
        <f>Overall!R18</f>
        <v>0.294</v>
      </c>
      <c r="M17" s="53">
        <f t="shared" si="6"/>
        <v>0.02823787992</v>
      </c>
      <c r="N17" s="54">
        <f>Overall!S18</f>
        <v>0.31</v>
      </c>
      <c r="O17" s="52">
        <f t="shared" si="7"/>
        <v>0.0286656282</v>
      </c>
      <c r="P17" s="52">
        <f>Overall!T18</f>
        <v>0.299</v>
      </c>
      <c r="Q17" s="53">
        <f t="shared" si="8"/>
        <v>0.02837596727</v>
      </c>
    </row>
    <row r="18">
      <c r="A18" s="49" t="str">
        <f>Overall!C19</f>
        <v>XSBench</v>
      </c>
      <c r="B18" s="50">
        <f>Overall!M19</f>
        <v>0.377</v>
      </c>
      <c r="C18" s="51">
        <f t="shared" si="1"/>
        <v>0.03003798318</v>
      </c>
      <c r="D18" s="52">
        <f>Overall!N19</f>
        <v>0.339</v>
      </c>
      <c r="E18" s="53">
        <f t="shared" si="2"/>
        <v>0.0293397663</v>
      </c>
      <c r="F18" s="54">
        <f>Overall!O19</f>
        <v>0.224</v>
      </c>
      <c r="G18" s="52">
        <f t="shared" si="3"/>
        <v>0.02584109669</v>
      </c>
      <c r="H18" s="52">
        <f>Overall!P19</f>
        <v>0.507</v>
      </c>
      <c r="I18" s="53">
        <f t="shared" si="4"/>
        <v>0.03098728387</v>
      </c>
      <c r="J18" s="54">
        <f>Overall!Q19</f>
        <v>0.073</v>
      </c>
      <c r="K18" s="52">
        <f t="shared" si="5"/>
        <v>0.01612342748</v>
      </c>
      <c r="L18" s="52">
        <f>Overall!R19</f>
        <v>0.207</v>
      </c>
      <c r="M18" s="53">
        <f t="shared" si="6"/>
        <v>0.02511179965</v>
      </c>
      <c r="N18" s="54">
        <f>Overall!S19</f>
        <v>0.074</v>
      </c>
      <c r="O18" s="52">
        <f t="shared" si="7"/>
        <v>0.01622472799</v>
      </c>
      <c r="P18" s="52">
        <f>Overall!T19</f>
        <v>0.214</v>
      </c>
      <c r="Q18" s="53">
        <f t="shared" si="8"/>
        <v>0.02541992302</v>
      </c>
    </row>
    <row r="19">
      <c r="A19" s="49" t="str">
        <f>Overall!C20</f>
        <v>BT</v>
      </c>
      <c r="B19" s="50">
        <f>Overall!M20</f>
        <v>0.416</v>
      </c>
      <c r="C19" s="51">
        <f t="shared" si="1"/>
        <v>0.03054985549</v>
      </c>
      <c r="D19" s="52">
        <f>Overall!N20</f>
        <v>0.442</v>
      </c>
      <c r="E19" s="53">
        <f t="shared" si="2"/>
        <v>0.03078111203</v>
      </c>
      <c r="F19" s="54">
        <f>Overall!O20</f>
        <v>0.175</v>
      </c>
      <c r="G19" s="52">
        <f t="shared" si="3"/>
        <v>0.02355060509</v>
      </c>
      <c r="H19" s="52">
        <f>Overall!P20</f>
        <v>0.058</v>
      </c>
      <c r="I19" s="53">
        <f t="shared" si="4"/>
        <v>0.01448756907</v>
      </c>
      <c r="J19" s="54">
        <f>Overall!Q20</f>
        <v>0.152</v>
      </c>
      <c r="K19" s="52">
        <f t="shared" si="5"/>
        <v>0.02225234535</v>
      </c>
      <c r="L19" s="52">
        <f>Overall!R20</f>
        <v>0.021</v>
      </c>
      <c r="M19" s="53">
        <f t="shared" si="6"/>
        <v>0.008887038562</v>
      </c>
      <c r="N19" s="54">
        <f>Overall!S20</f>
        <v>0.143</v>
      </c>
      <c r="O19" s="52">
        <f t="shared" si="7"/>
        <v>0.02169774001</v>
      </c>
      <c r="P19" s="52">
        <f>Overall!T20</f>
        <v>0.018</v>
      </c>
      <c r="Q19" s="53">
        <f t="shared" si="8"/>
        <v>0.008240395719</v>
      </c>
    </row>
    <row r="20">
      <c r="A20" s="49" t="str">
        <f>Overall!C21</f>
        <v>CG</v>
      </c>
      <c r="B20" s="50">
        <f>Overall!M21</f>
        <v>0.407</v>
      </c>
      <c r="C20" s="51">
        <f t="shared" si="1"/>
        <v>0.03044953204</v>
      </c>
      <c r="D20" s="52">
        <f>Overall!N21</f>
        <v>0.359</v>
      </c>
      <c r="E20" s="53">
        <f t="shared" si="2"/>
        <v>0.02973256044</v>
      </c>
      <c r="F20" s="54">
        <f>Overall!O21</f>
        <v>0.342</v>
      </c>
      <c r="G20" s="52">
        <f t="shared" si="3"/>
        <v>0.02940235191</v>
      </c>
      <c r="H20" s="52">
        <f>Overall!P21</f>
        <v>0.201</v>
      </c>
      <c r="I20" s="53">
        <f t="shared" si="4"/>
        <v>0.02483862151</v>
      </c>
      <c r="J20" s="54">
        <f>Overall!Q21</f>
        <v>0.354</v>
      </c>
      <c r="K20" s="52">
        <f t="shared" si="5"/>
        <v>0.02963971077</v>
      </c>
      <c r="L20" s="52">
        <f>Overall!R21</f>
        <v>0.205</v>
      </c>
      <c r="M20" s="53">
        <f t="shared" si="6"/>
        <v>0.02502168579</v>
      </c>
      <c r="N20" s="54">
        <f>Overall!S21</f>
        <v>0.306</v>
      </c>
      <c r="O20" s="52">
        <f t="shared" si="7"/>
        <v>0.02856251989</v>
      </c>
      <c r="P20" s="52">
        <f>Overall!T21</f>
        <v>0.225</v>
      </c>
      <c r="Q20" s="53">
        <f t="shared" si="8"/>
        <v>0.02588202079</v>
      </c>
    </row>
    <row r="21">
      <c r="A21" s="49" t="str">
        <f>Overall!C22</f>
        <v>DC</v>
      </c>
      <c r="B21" s="50">
        <f>Overall!M22</f>
        <v>0.461</v>
      </c>
      <c r="C21" s="51">
        <f t="shared" si="1"/>
        <v>0.03089590469</v>
      </c>
      <c r="D21" s="52">
        <f>Overall!N22</f>
        <v>0.414</v>
      </c>
      <c r="E21" s="53">
        <f t="shared" si="2"/>
        <v>0.03052847075</v>
      </c>
      <c r="F21" s="54">
        <f>Overall!O22</f>
        <v>0.349</v>
      </c>
      <c r="G21" s="52">
        <f t="shared" si="3"/>
        <v>0.02954331868</v>
      </c>
      <c r="H21" s="52">
        <f>Overall!P22</f>
        <v>0.256</v>
      </c>
      <c r="I21" s="53">
        <f t="shared" si="4"/>
        <v>0.02704970429</v>
      </c>
      <c r="J21" s="54">
        <f>Overall!Q22</f>
        <v>0.362</v>
      </c>
      <c r="K21" s="52">
        <f t="shared" si="5"/>
        <v>0.02978658372</v>
      </c>
      <c r="L21" s="52">
        <f>Overall!R22</f>
        <v>0.286</v>
      </c>
      <c r="M21" s="53">
        <f t="shared" si="6"/>
        <v>0.02800839314</v>
      </c>
      <c r="N21" s="54">
        <f>Overall!S22</f>
        <v>0.386</v>
      </c>
      <c r="O21" s="52">
        <f t="shared" si="7"/>
        <v>0.03017407109</v>
      </c>
      <c r="P21" s="52">
        <f>Overall!T22</f>
        <v>0.299</v>
      </c>
      <c r="Q21" s="53">
        <f t="shared" si="8"/>
        <v>0.02837596727</v>
      </c>
    </row>
    <row r="22">
      <c r="A22" s="49" t="str">
        <f>Overall!C23</f>
        <v>EP</v>
      </c>
      <c r="B22" s="50">
        <f>Overall!M23</f>
        <v>0.121</v>
      </c>
      <c r="C22" s="51">
        <f t="shared" si="1"/>
        <v>0.02021357797</v>
      </c>
      <c r="D22" s="52">
        <f>Overall!N23</f>
        <v>0.105</v>
      </c>
      <c r="E22" s="53">
        <f t="shared" si="2"/>
        <v>0.01900037789</v>
      </c>
      <c r="F22" s="54">
        <f>Overall!O23</f>
        <v>0.119</v>
      </c>
      <c r="G22" s="52">
        <f t="shared" si="3"/>
        <v>0.02006861984</v>
      </c>
      <c r="H22" s="52">
        <f>Overall!P23</f>
        <v>0.079</v>
      </c>
      <c r="I22" s="53">
        <f t="shared" si="4"/>
        <v>0.01671858171</v>
      </c>
      <c r="J22" s="54">
        <f>Overall!Q23</f>
        <v>0.111</v>
      </c>
      <c r="K22" s="52">
        <f t="shared" si="5"/>
        <v>0.01947011162</v>
      </c>
      <c r="L22" s="52">
        <f>Overall!R23</f>
        <v>0.07</v>
      </c>
      <c r="M22" s="53">
        <f t="shared" si="6"/>
        <v>0.01581417592</v>
      </c>
      <c r="N22" s="54">
        <f>Overall!S23</f>
        <v>0.105</v>
      </c>
      <c r="O22" s="52">
        <f t="shared" si="7"/>
        <v>0.01900037789</v>
      </c>
      <c r="P22" s="52">
        <f>Overall!T23</f>
        <v>0.053</v>
      </c>
      <c r="Q22" s="53">
        <f t="shared" si="8"/>
        <v>0.01388573893</v>
      </c>
    </row>
    <row r="23">
      <c r="A23" s="49" t="str">
        <f>Overall!C24</f>
        <v>FT</v>
      </c>
      <c r="B23" s="50">
        <f>Overall!M24</f>
        <v>0.488</v>
      </c>
      <c r="C23" s="51">
        <f t="shared" si="1"/>
        <v>0.03098139457</v>
      </c>
      <c r="D23" s="52">
        <f>Overall!N24</f>
        <v>0.385</v>
      </c>
      <c r="E23" s="53">
        <f t="shared" si="2"/>
        <v>0.03015949005</v>
      </c>
      <c r="F23" s="54">
        <f>Overall!O24</f>
        <v>0.35</v>
      </c>
      <c r="G23" s="52">
        <f t="shared" si="3"/>
        <v>0.02956288213</v>
      </c>
      <c r="H23" s="52">
        <f>Overall!P24</f>
        <v>0.249</v>
      </c>
      <c r="I23" s="53">
        <f t="shared" si="4"/>
        <v>0.02680252522</v>
      </c>
      <c r="J23" s="54">
        <f>Overall!Q24</f>
        <v>0.339</v>
      </c>
      <c r="K23" s="52">
        <f t="shared" si="5"/>
        <v>0.0293397663</v>
      </c>
      <c r="L23" s="52">
        <f>Overall!R24</f>
        <v>0.27</v>
      </c>
      <c r="M23" s="53">
        <f t="shared" si="6"/>
        <v>0.02751689227</v>
      </c>
      <c r="N23" s="54">
        <f>Overall!S24</f>
        <v>0.351</v>
      </c>
      <c r="O23" s="52">
        <f t="shared" si="7"/>
        <v>0.02958230279</v>
      </c>
      <c r="P23" s="52">
        <f>Overall!T24</f>
        <v>0.246</v>
      </c>
      <c r="Q23" s="53">
        <f t="shared" si="8"/>
        <v>0.02669373212</v>
      </c>
    </row>
    <row r="24">
      <c r="A24" s="49" t="str">
        <f>Overall!C25</f>
        <v>IS</v>
      </c>
      <c r="B24" s="50">
        <f>Overall!M25</f>
        <v>0.387</v>
      </c>
      <c r="C24" s="51">
        <f t="shared" si="1"/>
        <v>0.03018851784</v>
      </c>
      <c r="D24" s="52">
        <f>Overall!N25</f>
        <v>0.334</v>
      </c>
      <c r="E24" s="53">
        <f t="shared" si="2"/>
        <v>0.02923253103</v>
      </c>
      <c r="F24" s="54">
        <f>Overall!O25</f>
        <v>0.437</v>
      </c>
      <c r="G24" s="52">
        <f t="shared" si="3"/>
        <v>0.03074333569</v>
      </c>
      <c r="H24" s="52">
        <f>Overall!P25</f>
        <v>0.385</v>
      </c>
      <c r="I24" s="53">
        <f t="shared" si="4"/>
        <v>0.03015949005</v>
      </c>
      <c r="J24" s="54">
        <f>Overall!Q25</f>
        <v>0.426</v>
      </c>
      <c r="K24" s="52">
        <f t="shared" si="5"/>
        <v>0.03064903585</v>
      </c>
      <c r="L24" s="52">
        <f>Overall!R25</f>
        <v>0.398</v>
      </c>
      <c r="M24" s="53">
        <f t="shared" si="6"/>
        <v>0.03033862214</v>
      </c>
      <c r="N24" s="54">
        <f>Overall!S25</f>
        <v>0.443</v>
      </c>
      <c r="O24" s="52">
        <f t="shared" si="7"/>
        <v>0.03078828741</v>
      </c>
      <c r="P24" s="52">
        <f>Overall!T25</f>
        <v>0.382</v>
      </c>
      <c r="Q24" s="53">
        <f t="shared" si="8"/>
        <v>0.03011493918</v>
      </c>
    </row>
    <row r="25">
      <c r="A25" s="49" t="str">
        <f>Overall!C26</f>
        <v>LU</v>
      </c>
      <c r="B25" s="50">
        <f>Overall!M26</f>
        <v>0.595</v>
      </c>
      <c r="C25" s="51">
        <f t="shared" si="1"/>
        <v>0.03042580418</v>
      </c>
      <c r="D25" s="52">
        <f>Overall!N26</f>
        <v>0.512</v>
      </c>
      <c r="E25" s="53">
        <f t="shared" si="2"/>
        <v>0.03098139457</v>
      </c>
      <c r="F25" s="54">
        <f>Overall!O26</f>
        <v>0.222</v>
      </c>
      <c r="G25" s="52">
        <f t="shared" si="3"/>
        <v>0.02575860605</v>
      </c>
      <c r="H25" s="52">
        <f>Overall!P26</f>
        <v>0.086</v>
      </c>
      <c r="I25" s="53">
        <f t="shared" si="4"/>
        <v>0.01737714379</v>
      </c>
      <c r="J25" s="54">
        <f>Overall!Q26</f>
        <v>0.184</v>
      </c>
      <c r="K25" s="52">
        <f t="shared" si="5"/>
        <v>0.02401651911</v>
      </c>
      <c r="L25" s="52">
        <f>Overall!R26</f>
        <v>0.041</v>
      </c>
      <c r="M25" s="53">
        <f t="shared" si="6"/>
        <v>0.01229015339</v>
      </c>
      <c r="N25" s="54">
        <f>Overall!S26</f>
        <v>0.193</v>
      </c>
      <c r="O25" s="52">
        <f t="shared" si="7"/>
        <v>0.02446084712</v>
      </c>
      <c r="P25" s="52">
        <f>Overall!T26</f>
        <v>0.043</v>
      </c>
      <c r="Q25" s="53">
        <f t="shared" si="8"/>
        <v>0.01257321286</v>
      </c>
    </row>
    <row r="26">
      <c r="A26" s="49" t="str">
        <f>Overall!C27</f>
        <v>MG</v>
      </c>
      <c r="B26" s="50">
        <f>Overall!M27</f>
        <v>0.585</v>
      </c>
      <c r="C26" s="51">
        <f t="shared" si="1"/>
        <v>0.03053922789</v>
      </c>
      <c r="D26" s="52">
        <f>Overall!N27</f>
        <v>0.571</v>
      </c>
      <c r="E26" s="53">
        <f t="shared" si="2"/>
        <v>0.03067628554</v>
      </c>
      <c r="F26" s="54">
        <f>Overall!O27</f>
        <v>0.34</v>
      </c>
      <c r="G26" s="52">
        <f t="shared" si="3"/>
        <v>0.02936077383</v>
      </c>
      <c r="H26" s="52">
        <f>Overall!P27</f>
        <v>0.146</v>
      </c>
      <c r="I26" s="53">
        <f t="shared" si="4"/>
        <v>0.02188575003</v>
      </c>
      <c r="J26" s="54">
        <f>Overall!Q27</f>
        <v>0.36</v>
      </c>
      <c r="K26" s="52">
        <f t="shared" si="5"/>
        <v>0.02975070823</v>
      </c>
      <c r="L26" s="52">
        <f>Overall!R27</f>
        <v>0.19</v>
      </c>
      <c r="M26" s="53">
        <f t="shared" si="6"/>
        <v>0.024315062</v>
      </c>
      <c r="N26" s="54">
        <f>Overall!S27</f>
        <v>0.378</v>
      </c>
      <c r="O26" s="52">
        <f t="shared" si="7"/>
        <v>0.0300536458</v>
      </c>
      <c r="P26" s="52">
        <f>Overall!T27</f>
        <v>0.198</v>
      </c>
      <c r="Q26" s="53">
        <f t="shared" si="8"/>
        <v>0.02469879984</v>
      </c>
    </row>
    <row r="27">
      <c r="A27" s="49" t="str">
        <f>Overall!C28</f>
        <v>SP</v>
      </c>
      <c r="B27" s="50">
        <f>Overall!M28</f>
        <v>0.501</v>
      </c>
      <c r="C27" s="51">
        <f t="shared" si="1"/>
        <v>0.03099025909</v>
      </c>
      <c r="D27" s="52">
        <f>Overall!N28</f>
        <v>0.55</v>
      </c>
      <c r="E27" s="53">
        <f t="shared" si="2"/>
        <v>0.03083498014</v>
      </c>
      <c r="F27" s="54">
        <f>Overall!O28</f>
        <v>0.251</v>
      </c>
      <c r="G27" s="52">
        <f t="shared" si="3"/>
        <v>0.02687409456</v>
      </c>
      <c r="H27" s="52">
        <f>Overall!P28</f>
        <v>0.099</v>
      </c>
      <c r="I27" s="53">
        <f t="shared" si="4"/>
        <v>0.01851126355</v>
      </c>
      <c r="J27" s="54">
        <f>Overall!Q28</f>
        <v>0.212</v>
      </c>
      <c r="K27" s="52">
        <f t="shared" si="5"/>
        <v>0.02533302843</v>
      </c>
      <c r="L27" s="52">
        <f>Overall!R28</f>
        <v>0.047</v>
      </c>
      <c r="M27" s="53">
        <f t="shared" si="6"/>
        <v>0.01311751141</v>
      </c>
      <c r="N27" s="54">
        <f>Overall!S28</f>
        <v>0.214</v>
      </c>
      <c r="O27" s="52">
        <f t="shared" si="7"/>
        <v>0.02541992302</v>
      </c>
      <c r="P27" s="52">
        <f>Overall!T28</f>
        <v>0.04</v>
      </c>
      <c r="Q27" s="53">
        <f t="shared" si="8"/>
        <v>0.01214567577</v>
      </c>
    </row>
    <row r="28">
      <c r="A28" s="55" t="str">
        <f>Overall!C29</f>
        <v>UA</v>
      </c>
      <c r="B28" s="56">
        <f>Overall!M29</f>
        <v>0.492</v>
      </c>
      <c r="C28" s="57">
        <f t="shared" si="1"/>
        <v>0.03098635405</v>
      </c>
      <c r="D28" s="58">
        <f>Overall!N29</f>
        <v>0.523</v>
      </c>
      <c r="E28" s="59">
        <f t="shared" si="2"/>
        <v>0.03095751595</v>
      </c>
      <c r="F28" s="60">
        <f>Overall!O29</f>
        <v>0.362</v>
      </c>
      <c r="G28" s="58">
        <f t="shared" si="3"/>
        <v>0.02978658372</v>
      </c>
      <c r="H28" s="58">
        <f>Overall!P29</f>
        <v>0.376</v>
      </c>
      <c r="I28" s="59">
        <f t="shared" si="4"/>
        <v>0.03002218444</v>
      </c>
      <c r="J28" s="60">
        <f>Overall!Q29</f>
        <v>0.327</v>
      </c>
      <c r="K28" s="58">
        <f t="shared" si="5"/>
        <v>0.02907618877</v>
      </c>
      <c r="L28" s="58">
        <f>Overall!R29</f>
        <v>0.163</v>
      </c>
      <c r="M28" s="59">
        <f t="shared" si="6"/>
        <v>0.02289352156</v>
      </c>
      <c r="N28" s="60">
        <f>Overall!S29</f>
        <v>0.309</v>
      </c>
      <c r="O28" s="58">
        <f t="shared" si="7"/>
        <v>0.02864008712</v>
      </c>
      <c r="P28" s="58">
        <f>Overall!T29</f>
        <v>0.151</v>
      </c>
      <c r="Q28" s="59">
        <f t="shared" si="8"/>
        <v>0.02219209946</v>
      </c>
    </row>
  </sheetData>
  <mergeCells count="4">
    <mergeCell ref="B2:E2"/>
    <mergeCell ref="F2:I2"/>
    <mergeCell ref="J2:M2"/>
    <mergeCell ref="N2:Q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8.44"/>
    <col customWidth="1" min="3" max="11" width="8.56"/>
    <col customWidth="1" min="12" max="12" width="33.56"/>
    <col customWidth="1" min="13" max="14" width="8.56"/>
    <col customWidth="1" min="15" max="15" width="32.0"/>
    <col customWidth="1" min="16" max="26" width="8.56"/>
  </cols>
  <sheetData>
    <row r="1"/>
    <row r="2">
      <c r="B2" s="1"/>
      <c r="C2" s="14" t="s">
        <v>3</v>
      </c>
      <c r="D2" s="15"/>
      <c r="E2" s="14" t="s">
        <v>4</v>
      </c>
      <c r="F2" s="15"/>
      <c r="G2" s="14" t="s">
        <v>5</v>
      </c>
      <c r="H2" s="15"/>
      <c r="I2" s="14" t="s">
        <v>6</v>
      </c>
      <c r="J2" s="15"/>
      <c r="L2" s="16" t="s">
        <v>3</v>
      </c>
      <c r="M2" s="17"/>
      <c r="N2" s="17"/>
      <c r="O2" s="15"/>
    </row>
    <row r="3">
      <c r="B3" s="18" t="s">
        <v>8</v>
      </c>
      <c r="C3" s="19" t="s">
        <v>10</v>
      </c>
      <c r="D3" s="20" t="s">
        <v>11</v>
      </c>
      <c r="E3" s="19" t="s">
        <v>10</v>
      </c>
      <c r="F3" s="20" t="s">
        <v>11</v>
      </c>
      <c r="G3" s="19" t="s">
        <v>10</v>
      </c>
      <c r="H3" s="20" t="s">
        <v>11</v>
      </c>
      <c r="I3" s="19" t="s">
        <v>10</v>
      </c>
      <c r="J3" s="20" t="s">
        <v>11</v>
      </c>
      <c r="L3" s="21" t="s">
        <v>59</v>
      </c>
      <c r="M3" s="22">
        <f t="array" ref="M3:N7">LINEST(D$4:D$28,C$4:C$28,TRUE,TRUE)</f>
        <v>0.9947958257</v>
      </c>
      <c r="N3" s="22">
        <v>0.005966839758155063</v>
      </c>
      <c r="O3" s="22" t="s">
        <v>60</v>
      </c>
      <c r="Q3" t="str">
        <f>ROUND(M3,4)&amp;" ± "&amp;ROUND(2*M4,4)</f>
        <v>0.9948 ± 0.0689</v>
      </c>
    </row>
    <row r="4">
      <c r="B4" s="23" t="s">
        <v>13</v>
      </c>
      <c r="C4" s="24">
        <v>0.004</v>
      </c>
      <c r="D4" s="25">
        <v>0.006</v>
      </c>
      <c r="E4" s="26">
        <v>0.011</v>
      </c>
      <c r="F4" s="25">
        <v>0.006</v>
      </c>
      <c r="G4" s="26">
        <v>0.007</v>
      </c>
      <c r="H4" s="25">
        <v>0.005</v>
      </c>
      <c r="I4" s="26">
        <v>0.006</v>
      </c>
      <c r="J4" s="25">
        <v>0.005</v>
      </c>
      <c r="L4" s="27" t="s">
        <v>61</v>
      </c>
      <c r="M4" s="28">
        <v>0.034440781886830994</v>
      </c>
      <c r="N4" s="28">
        <v>0.009421378967708529</v>
      </c>
      <c r="O4" s="28" t="s">
        <v>62</v>
      </c>
      <c r="Q4" t="str">
        <f>ROUND(N3,4)&amp;" ± "&amp;ROUND(2*N4,4)</f>
        <v>0.006 ± 0.0188</v>
      </c>
    </row>
    <row r="5">
      <c r="B5" s="23" t="s">
        <v>15</v>
      </c>
      <c r="C5" s="24">
        <v>0.014</v>
      </c>
      <c r="D5" s="25">
        <v>0.016</v>
      </c>
      <c r="E5" s="26">
        <v>0.027</v>
      </c>
      <c r="F5" s="25">
        <v>0.02</v>
      </c>
      <c r="G5" s="26">
        <v>0.019</v>
      </c>
      <c r="H5" s="25">
        <v>0.027</v>
      </c>
      <c r="I5" s="26">
        <v>0.034</v>
      </c>
      <c r="J5" s="25">
        <v>0.021</v>
      </c>
      <c r="L5" s="29" t="s">
        <v>63</v>
      </c>
      <c r="M5" s="28">
        <v>0.9731715647761094</v>
      </c>
      <c r="N5" s="28">
        <v>0.030425606599801765</v>
      </c>
      <c r="O5" s="28" t="s">
        <v>64</v>
      </c>
      <c r="Q5">
        <f>ROUND(M5,4)</f>
        <v>0.9732</v>
      </c>
    </row>
    <row r="6">
      <c r="B6" s="23" t="s">
        <v>18</v>
      </c>
      <c r="C6" s="24">
        <v>0.566</v>
      </c>
      <c r="D6" s="25">
        <v>0.578</v>
      </c>
      <c r="E6" s="26">
        <v>0.503</v>
      </c>
      <c r="F6" s="25">
        <v>0.486</v>
      </c>
      <c r="G6" s="26">
        <v>0.52</v>
      </c>
      <c r="H6" s="25">
        <v>0.486</v>
      </c>
      <c r="I6" s="26">
        <v>0.495</v>
      </c>
      <c r="J6" s="25">
        <v>0.459</v>
      </c>
      <c r="L6" s="27" t="s">
        <v>65</v>
      </c>
      <c r="M6" s="28">
        <v>834.2993470569126</v>
      </c>
      <c r="N6" s="28">
        <v>23.0</v>
      </c>
      <c r="O6" s="28" t="s">
        <v>66</v>
      </c>
    </row>
    <row r="7">
      <c r="B7" s="23" t="s">
        <v>20</v>
      </c>
      <c r="C7" s="24">
        <v>0.0</v>
      </c>
      <c r="D7" s="25">
        <v>0.0</v>
      </c>
      <c r="E7" s="26">
        <v>0.0</v>
      </c>
      <c r="F7" s="25">
        <v>0.0</v>
      </c>
      <c r="G7" s="26">
        <v>0.0</v>
      </c>
      <c r="H7" s="25">
        <v>0.0</v>
      </c>
      <c r="I7" s="26">
        <v>0.0</v>
      </c>
      <c r="J7" s="25">
        <v>0.0</v>
      </c>
      <c r="L7" s="30" t="s">
        <v>67</v>
      </c>
      <c r="M7" s="31">
        <v>0.7723255366497843</v>
      </c>
      <c r="N7" s="31">
        <v>0.021291503350215717</v>
      </c>
      <c r="O7" s="31" t="s">
        <v>68</v>
      </c>
    </row>
    <row r="8">
      <c r="B8" s="23" t="s">
        <v>21</v>
      </c>
      <c r="C8" s="24">
        <v>0.08</v>
      </c>
      <c r="D8" s="25">
        <v>0.111</v>
      </c>
      <c r="E8" s="26">
        <v>0.15</v>
      </c>
      <c r="F8" s="25">
        <v>0.088</v>
      </c>
      <c r="G8" s="26">
        <v>0.135</v>
      </c>
      <c r="H8" s="25">
        <v>0.076</v>
      </c>
      <c r="I8" s="26">
        <v>0.133</v>
      </c>
      <c r="J8" s="25">
        <v>0.078</v>
      </c>
      <c r="L8" s="12"/>
    </row>
    <row r="9">
      <c r="B9" s="23" t="s">
        <v>23</v>
      </c>
      <c r="C9" s="24">
        <v>0.214</v>
      </c>
      <c r="D9" s="25">
        <v>0.235</v>
      </c>
      <c r="E9" s="26">
        <v>0.278</v>
      </c>
      <c r="F9" s="25">
        <v>0.347</v>
      </c>
      <c r="G9" s="26">
        <v>0.273</v>
      </c>
      <c r="H9" s="25">
        <v>0.357</v>
      </c>
      <c r="I9" s="26">
        <v>0.273</v>
      </c>
      <c r="J9" s="25">
        <v>0.368</v>
      </c>
      <c r="L9" s="16" t="s">
        <v>4</v>
      </c>
      <c r="M9" s="17"/>
      <c r="N9" s="17"/>
      <c r="O9" s="15"/>
    </row>
    <row r="10">
      <c r="B10" s="23" t="s">
        <v>26</v>
      </c>
      <c r="C10" s="24">
        <v>0.095</v>
      </c>
      <c r="D10" s="25">
        <v>0.007</v>
      </c>
      <c r="E10" s="26">
        <v>0.2</v>
      </c>
      <c r="F10" s="25">
        <v>0.016</v>
      </c>
      <c r="G10" s="26">
        <v>0.3</v>
      </c>
      <c r="H10" s="25">
        <v>0.01</v>
      </c>
      <c r="I10" s="26">
        <v>0.292</v>
      </c>
      <c r="J10" s="25">
        <v>0.009</v>
      </c>
      <c r="L10" s="21" t="s">
        <v>69</v>
      </c>
      <c r="M10" s="22">
        <f t="array" ref="M10:N14">LINEST(F$4:F$28,E$4:E$28,TRUE,TRUE)</f>
        <v>1.119673439</v>
      </c>
      <c r="N10" s="22">
        <v>-0.017664325378317348</v>
      </c>
      <c r="O10" s="22" t="s">
        <v>70</v>
      </c>
      <c r="Q10" t="str">
        <f>ROUND(M10,4)&amp;" ± "&amp;ROUND(2*M11,4)</f>
        <v>1.1197 ± 0.1426</v>
      </c>
    </row>
    <row r="11">
      <c r="B11" s="23" t="s">
        <v>28</v>
      </c>
      <c r="C11" s="24">
        <v>0.043</v>
      </c>
      <c r="D11" s="25">
        <v>0.067</v>
      </c>
      <c r="E11" s="26">
        <v>0.103</v>
      </c>
      <c r="F11" s="25">
        <v>0.121</v>
      </c>
      <c r="G11" s="26">
        <v>0.088</v>
      </c>
      <c r="H11" s="25">
        <v>0.099</v>
      </c>
      <c r="I11" s="26">
        <v>0.092</v>
      </c>
      <c r="J11" s="25">
        <v>0.102</v>
      </c>
      <c r="L11" s="27" t="s">
        <v>71</v>
      </c>
      <c r="M11" s="28">
        <v>0.07129660104311208</v>
      </c>
      <c r="N11" s="28">
        <v>0.02223904535243252</v>
      </c>
      <c r="O11" s="28" t="s">
        <v>72</v>
      </c>
      <c r="Q11" t="str">
        <f>ROUND(N10,4)&amp;" ± "&amp;ROUND(2*N11,4)</f>
        <v>-0.0177 ± 0.0445</v>
      </c>
    </row>
    <row r="12">
      <c r="B12" s="23" t="s">
        <v>30</v>
      </c>
      <c r="C12" s="24">
        <v>0.031</v>
      </c>
      <c r="D12" s="25">
        <v>0.047</v>
      </c>
      <c r="E12" s="26">
        <v>0.059</v>
      </c>
      <c r="F12" s="25">
        <v>0.044</v>
      </c>
      <c r="G12" s="26">
        <v>0.054</v>
      </c>
      <c r="H12" s="25">
        <v>0.047</v>
      </c>
      <c r="I12" s="26">
        <v>0.051</v>
      </c>
      <c r="J12" s="25">
        <v>0.06</v>
      </c>
      <c r="L12" s="29" t="s">
        <v>73</v>
      </c>
      <c r="M12" s="28">
        <v>0.9146977750275391</v>
      </c>
      <c r="N12" s="28">
        <v>0.06702891619953506</v>
      </c>
      <c r="O12" s="28" t="s">
        <v>74</v>
      </c>
      <c r="Q12">
        <f>ROUND(M12,4)</f>
        <v>0.9147</v>
      </c>
    </row>
    <row r="13">
      <c r="B13" s="23" t="s">
        <v>32</v>
      </c>
      <c r="C13" s="24">
        <v>0.156</v>
      </c>
      <c r="D13" s="25">
        <v>0.141</v>
      </c>
      <c r="E13" s="26">
        <v>0.124</v>
      </c>
      <c r="F13" s="25">
        <v>0.185</v>
      </c>
      <c r="G13" s="26">
        <v>0.15</v>
      </c>
      <c r="H13" s="25">
        <v>0.151</v>
      </c>
      <c r="I13" s="26">
        <v>0.122</v>
      </c>
      <c r="J13" s="25">
        <v>0.154</v>
      </c>
      <c r="L13" s="27" t="s">
        <v>75</v>
      </c>
      <c r="M13" s="28">
        <v>246.62954374783735</v>
      </c>
      <c r="N13" s="28">
        <v>23.0</v>
      </c>
      <c r="O13" s="28" t="s">
        <v>76</v>
      </c>
    </row>
    <row r="14">
      <c r="B14" s="23" t="s">
        <v>35</v>
      </c>
      <c r="C14" s="24">
        <v>0.16</v>
      </c>
      <c r="D14" s="25">
        <v>0.144</v>
      </c>
      <c r="E14" s="26">
        <v>0.18</v>
      </c>
      <c r="F14" s="25">
        <v>0.16</v>
      </c>
      <c r="G14" s="26">
        <v>0.152</v>
      </c>
      <c r="H14" s="25">
        <v>0.146</v>
      </c>
      <c r="I14" s="26">
        <v>0.181</v>
      </c>
      <c r="J14" s="25">
        <v>0.156</v>
      </c>
      <c r="L14" s="30" t="s">
        <v>77</v>
      </c>
      <c r="M14" s="31">
        <v>1.1080758610416612</v>
      </c>
      <c r="N14" s="31">
        <v>0.10333613895833876</v>
      </c>
      <c r="O14" s="31" t="s">
        <v>78</v>
      </c>
    </row>
    <row r="15">
      <c r="B15" s="23" t="s">
        <v>37</v>
      </c>
      <c r="C15" s="24">
        <v>0.016</v>
      </c>
      <c r="D15" s="25">
        <v>0.02</v>
      </c>
      <c r="E15" s="26">
        <v>0.005</v>
      </c>
      <c r="F15" s="25">
        <v>0.007</v>
      </c>
      <c r="G15" s="26">
        <v>0.014</v>
      </c>
      <c r="H15" s="25">
        <v>0.009</v>
      </c>
      <c r="I15" s="26">
        <v>0.012</v>
      </c>
      <c r="J15" s="25">
        <v>0.007</v>
      </c>
      <c r="L15" s="12"/>
    </row>
    <row r="16">
      <c r="B16" s="23" t="s">
        <v>39</v>
      </c>
      <c r="C16" s="24">
        <v>0.099</v>
      </c>
      <c r="D16" s="25">
        <v>0.107</v>
      </c>
      <c r="E16" s="26">
        <v>0.096</v>
      </c>
      <c r="F16" s="25">
        <v>0.11</v>
      </c>
      <c r="G16" s="26">
        <v>0.108</v>
      </c>
      <c r="H16" s="25">
        <v>0.138</v>
      </c>
      <c r="I16" s="26">
        <v>0.11</v>
      </c>
      <c r="J16" s="25">
        <v>0.138</v>
      </c>
      <c r="L16" s="16" t="s">
        <v>5</v>
      </c>
      <c r="M16" s="17"/>
      <c r="N16" s="17"/>
      <c r="O16" s="15"/>
    </row>
    <row r="17">
      <c r="B17" s="23" t="s">
        <v>41</v>
      </c>
      <c r="C17" s="24">
        <v>0.416</v>
      </c>
      <c r="D17" s="25">
        <v>0.439</v>
      </c>
      <c r="E17" s="26">
        <v>0.365</v>
      </c>
      <c r="F17" s="25">
        <v>0.405</v>
      </c>
      <c r="G17" s="26">
        <v>0.346</v>
      </c>
      <c r="H17" s="25">
        <v>0.408</v>
      </c>
      <c r="I17" s="26">
        <v>0.366</v>
      </c>
      <c r="J17" s="25">
        <v>0.409</v>
      </c>
      <c r="L17" s="21" t="s">
        <v>79</v>
      </c>
      <c r="M17" s="22">
        <f t="array" ref="M17:N21">LINEST(H$4:H$28,G$4:G$28,TRUE,TRUE)</f>
        <v>1.038124817</v>
      </c>
      <c r="N17" s="22">
        <v>-0.0024280015978704215</v>
      </c>
      <c r="O17" s="22" t="s">
        <v>80</v>
      </c>
      <c r="Q17" t="str">
        <f>ROUND(M17,4)&amp;" ± "&amp;ROUND(2*M18,4)</f>
        <v>1.0381 ± 0.1463</v>
      </c>
    </row>
    <row r="18">
      <c r="B18" s="23" t="s">
        <v>43</v>
      </c>
      <c r="C18" s="24">
        <v>0.255</v>
      </c>
      <c r="D18" s="25">
        <v>0.28</v>
      </c>
      <c r="E18" s="26">
        <v>0.315</v>
      </c>
      <c r="F18" s="25">
        <v>0.198</v>
      </c>
      <c r="G18" s="26">
        <v>0.37</v>
      </c>
      <c r="H18" s="25">
        <v>0.295</v>
      </c>
      <c r="I18" s="26">
        <v>0.34</v>
      </c>
      <c r="J18" s="25">
        <v>0.301</v>
      </c>
      <c r="L18" s="27" t="s">
        <v>81</v>
      </c>
      <c r="M18" s="28">
        <v>0.0731538516983335</v>
      </c>
      <c r="N18" s="28">
        <v>0.02475475323484306</v>
      </c>
      <c r="O18" s="28" t="s">
        <v>82</v>
      </c>
      <c r="Q18" t="str">
        <f>ROUND(N17,4)&amp;" ± "&amp;ROUND(2*N18,4)</f>
        <v>-0.0024 ± 0.0495</v>
      </c>
    </row>
    <row r="19">
      <c r="B19" s="23" t="s">
        <v>46</v>
      </c>
      <c r="C19" s="24">
        <v>0.365</v>
      </c>
      <c r="D19" s="25">
        <v>0.345</v>
      </c>
      <c r="E19" s="26">
        <v>0.446</v>
      </c>
      <c r="F19" s="25">
        <v>0.491</v>
      </c>
      <c r="G19" s="26">
        <v>0.472</v>
      </c>
      <c r="H19" s="25">
        <v>0.546</v>
      </c>
      <c r="I19" s="26">
        <v>0.457</v>
      </c>
      <c r="J19" s="25">
        <v>0.549</v>
      </c>
      <c r="L19" s="29" t="s">
        <v>83</v>
      </c>
      <c r="M19" s="28">
        <v>0.8974971029113283</v>
      </c>
      <c r="N19" s="28">
        <v>0.07739421121238477</v>
      </c>
      <c r="O19" s="28" t="s">
        <v>84</v>
      </c>
      <c r="Q19">
        <f>ROUND(M19,4)</f>
        <v>0.8975</v>
      </c>
    </row>
    <row r="20">
      <c r="B20" s="23" t="s">
        <v>48</v>
      </c>
      <c r="C20" s="24">
        <v>0.318</v>
      </c>
      <c r="D20" s="25">
        <v>0.351</v>
      </c>
      <c r="E20" s="26">
        <v>0.348</v>
      </c>
      <c r="F20" s="25">
        <v>0.428</v>
      </c>
      <c r="G20" s="26">
        <v>0.331</v>
      </c>
      <c r="H20" s="25">
        <v>0.426</v>
      </c>
      <c r="I20" s="26">
        <v>0.353</v>
      </c>
      <c r="J20" s="25">
        <v>0.397</v>
      </c>
      <c r="L20" s="27" t="s">
        <v>85</v>
      </c>
      <c r="M20" s="28">
        <v>201.38390185307165</v>
      </c>
      <c r="N20" s="28">
        <v>23.0</v>
      </c>
      <c r="O20" s="28" t="s">
        <v>86</v>
      </c>
    </row>
    <row r="21">
      <c r="B21" s="23" t="s">
        <v>49</v>
      </c>
      <c r="C21" s="24">
        <v>0.045</v>
      </c>
      <c r="D21" s="25">
        <v>0.05</v>
      </c>
      <c r="E21" s="26">
        <v>0.064</v>
      </c>
      <c r="F21" s="25">
        <v>0.071</v>
      </c>
      <c r="G21" s="26">
        <v>0.077</v>
      </c>
      <c r="H21" s="25">
        <v>0.068</v>
      </c>
      <c r="I21" s="26">
        <v>0.065</v>
      </c>
      <c r="J21" s="25">
        <v>0.064</v>
      </c>
      <c r="L21" s="30" t="s">
        <v>87</v>
      </c>
      <c r="M21" s="31">
        <v>1.2062621696286941</v>
      </c>
      <c r="N21" s="31">
        <v>0.13776687037130617</v>
      </c>
      <c r="O21" s="31" t="s">
        <v>88</v>
      </c>
    </row>
    <row r="22">
      <c r="B22" s="23" t="s">
        <v>51</v>
      </c>
      <c r="C22" s="24">
        <v>0.629</v>
      </c>
      <c r="D22" s="25">
        <v>0.59</v>
      </c>
      <c r="E22" s="26">
        <v>0.576</v>
      </c>
      <c r="F22" s="25">
        <v>0.626</v>
      </c>
      <c r="G22" s="26">
        <v>0.607</v>
      </c>
      <c r="H22" s="25">
        <v>0.642</v>
      </c>
      <c r="I22" s="26">
        <v>0.619</v>
      </c>
      <c r="J22" s="25">
        <v>0.62</v>
      </c>
      <c r="L22" s="12"/>
    </row>
    <row r="23">
      <c r="B23" s="23" t="s">
        <v>53</v>
      </c>
      <c r="C23" s="24">
        <v>0.081</v>
      </c>
      <c r="D23" s="25">
        <v>0.101</v>
      </c>
      <c r="E23" s="26">
        <v>0.117</v>
      </c>
      <c r="F23" s="25">
        <v>0.149</v>
      </c>
      <c r="G23" s="26">
        <v>0.105</v>
      </c>
      <c r="H23" s="25">
        <v>0.155</v>
      </c>
      <c r="I23" s="26">
        <v>0.136</v>
      </c>
      <c r="J23" s="25">
        <v>0.129</v>
      </c>
      <c r="L23" s="16" t="s">
        <v>6</v>
      </c>
      <c r="M23" s="17"/>
      <c r="N23" s="17"/>
      <c r="O23" s="15"/>
    </row>
    <row r="24">
      <c r="B24" s="23" t="s">
        <v>54</v>
      </c>
      <c r="C24" s="24">
        <v>0.354</v>
      </c>
      <c r="D24" s="25">
        <v>0.402</v>
      </c>
      <c r="E24" s="26">
        <v>0.356</v>
      </c>
      <c r="F24" s="25">
        <v>0.351</v>
      </c>
      <c r="G24" s="26">
        <v>0.322</v>
      </c>
      <c r="H24" s="25">
        <v>0.363</v>
      </c>
      <c r="I24" s="26">
        <v>0.371</v>
      </c>
      <c r="J24" s="25">
        <v>0.342</v>
      </c>
      <c r="L24" s="21" t="s">
        <v>89</v>
      </c>
      <c r="M24" s="22">
        <f t="array" ref="M24:N28">LINEST(J$4:J$28,I$4:I$28,TRUE,TRUE)</f>
        <v>1.047207047</v>
      </c>
      <c r="N24" s="22">
        <v>-0.008437074496969598</v>
      </c>
      <c r="O24" s="22" t="s">
        <v>90</v>
      </c>
      <c r="Q24" t="str">
        <f>ROUND(M24,4)&amp;" ± "&amp;ROUND(2*M25,4)</f>
        <v>1.0472 ± 0.1431</v>
      </c>
    </row>
    <row r="25">
      <c r="B25" s="23" t="s">
        <v>55</v>
      </c>
      <c r="C25" s="24">
        <v>0.294</v>
      </c>
      <c r="D25" s="25">
        <v>0.355</v>
      </c>
      <c r="E25" s="26">
        <v>0.53</v>
      </c>
      <c r="F25" s="25">
        <v>0.632</v>
      </c>
      <c r="G25" s="26">
        <v>0.556</v>
      </c>
      <c r="H25" s="25">
        <v>0.624</v>
      </c>
      <c r="I25" s="26">
        <v>0.522</v>
      </c>
      <c r="J25" s="25">
        <v>0.614</v>
      </c>
      <c r="L25" s="27" t="s">
        <v>91</v>
      </c>
      <c r="M25" s="28">
        <v>0.07156566091642076</v>
      </c>
      <c r="N25" s="28">
        <v>0.02423297397468386</v>
      </c>
      <c r="O25" s="28" t="s">
        <v>92</v>
      </c>
      <c r="Q25" t="str">
        <f>ROUND(N24,4)&amp;" ± "&amp;ROUND(2*N25,4)</f>
        <v>-0.0084 ± 0.0485</v>
      </c>
    </row>
    <row r="26">
      <c r="B26" s="23" t="s">
        <v>56</v>
      </c>
      <c r="C26" s="24">
        <v>0.24</v>
      </c>
      <c r="D26" s="25">
        <v>0.235</v>
      </c>
      <c r="E26" s="26">
        <v>0.34</v>
      </c>
      <c r="F26" s="25">
        <v>0.476</v>
      </c>
      <c r="G26" s="26">
        <v>0.347</v>
      </c>
      <c r="H26" s="25">
        <v>0.404</v>
      </c>
      <c r="I26" s="26">
        <v>0.357</v>
      </c>
      <c r="J26" s="25">
        <v>0.43</v>
      </c>
      <c r="L26" s="29" t="s">
        <v>93</v>
      </c>
      <c r="M26" s="28">
        <v>0.9030023974658752</v>
      </c>
      <c r="N26" s="28">
        <v>0.07497499539174371</v>
      </c>
      <c r="O26" s="28" t="s">
        <v>94</v>
      </c>
      <c r="Q26">
        <f>ROUND(M26,4)</f>
        <v>0.903</v>
      </c>
    </row>
    <row r="27">
      <c r="B27" s="23" t="s">
        <v>57</v>
      </c>
      <c r="C27" s="24">
        <v>0.404</v>
      </c>
      <c r="D27" s="25">
        <v>0.381</v>
      </c>
      <c r="E27" s="26">
        <v>0.595</v>
      </c>
      <c r="F27" s="25">
        <v>0.714</v>
      </c>
      <c r="G27" s="26">
        <v>0.788</v>
      </c>
      <c r="H27" s="25">
        <v>0.771</v>
      </c>
      <c r="I27" s="26">
        <v>0.786</v>
      </c>
      <c r="J27" s="25">
        <v>0.778</v>
      </c>
      <c r="L27" s="27" t="s">
        <v>95</v>
      </c>
      <c r="M27" s="28">
        <v>214.11926273547172</v>
      </c>
      <c r="N27" s="28">
        <v>23.0</v>
      </c>
      <c r="O27" s="28" t="s">
        <v>96</v>
      </c>
    </row>
    <row r="28">
      <c r="B28" s="32" t="s">
        <v>58</v>
      </c>
      <c r="C28" s="33">
        <v>0.342</v>
      </c>
      <c r="D28" s="34">
        <v>0.335</v>
      </c>
      <c r="E28" s="35">
        <v>0.434</v>
      </c>
      <c r="F28" s="34">
        <v>0.394</v>
      </c>
      <c r="G28" s="35">
        <v>0.461</v>
      </c>
      <c r="H28" s="34">
        <v>0.54</v>
      </c>
      <c r="I28" s="35">
        <v>0.477</v>
      </c>
      <c r="J28" s="34">
        <v>0.563</v>
      </c>
      <c r="L28" s="30" t="s">
        <v>97</v>
      </c>
      <c r="M28" s="31">
        <v>1.203617891518184</v>
      </c>
      <c r="N28" s="31">
        <v>0.1292887484818158</v>
      </c>
      <c r="O28" s="31" t="s">
        <v>98</v>
      </c>
    </row>
  </sheetData>
  <mergeCells count="8">
    <mergeCell ref="L2:O2"/>
    <mergeCell ref="L9:O9"/>
    <mergeCell ref="L16:O16"/>
    <mergeCell ref="L23:O23"/>
    <mergeCell ref="C2:D2"/>
    <mergeCell ref="E2:F2"/>
    <mergeCell ref="G2:H2"/>
    <mergeCell ref="I2:J2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8.44"/>
    <col customWidth="1" min="3" max="11" width="8.56"/>
    <col customWidth="1" min="12" max="12" width="33.56"/>
    <col customWidth="1" min="13" max="14" width="8.56"/>
    <col customWidth="1" min="15" max="15" width="32.0"/>
    <col customWidth="1" min="16" max="26" width="8.56"/>
  </cols>
  <sheetData>
    <row r="1"/>
    <row r="2">
      <c r="B2" s="1"/>
      <c r="C2" s="14" t="s">
        <v>3</v>
      </c>
      <c r="D2" s="15"/>
      <c r="E2" s="14" t="s">
        <v>4</v>
      </c>
      <c r="F2" s="15"/>
      <c r="G2" s="14" t="s">
        <v>5</v>
      </c>
      <c r="H2" s="15"/>
      <c r="I2" s="14" t="s">
        <v>6</v>
      </c>
      <c r="J2" s="15"/>
      <c r="L2" s="16" t="s">
        <v>3</v>
      </c>
      <c r="M2" s="17"/>
      <c r="N2" s="17"/>
      <c r="O2" s="15"/>
    </row>
    <row r="3">
      <c r="B3" s="18" t="s">
        <v>8</v>
      </c>
      <c r="C3" s="19" t="s">
        <v>10</v>
      </c>
      <c r="D3" s="20" t="s">
        <v>11</v>
      </c>
      <c r="E3" s="19" t="s">
        <v>10</v>
      </c>
      <c r="F3" s="20" t="s">
        <v>11</v>
      </c>
      <c r="G3" s="19" t="s">
        <v>10</v>
      </c>
      <c r="H3" s="20" t="s">
        <v>11</v>
      </c>
      <c r="I3" s="19" t="s">
        <v>10</v>
      </c>
      <c r="J3" s="20" t="s">
        <v>11</v>
      </c>
      <c r="L3" s="21" t="s">
        <v>99</v>
      </c>
      <c r="M3" s="22">
        <f t="array" ref="M3:N7">LINEST(D$4:D$28,C$4:C$28,TRUE,TRUE)</f>
        <v>0.8129020027</v>
      </c>
      <c r="N3" s="22">
        <v>0.03980771953240447</v>
      </c>
      <c r="O3" s="22" t="s">
        <v>100</v>
      </c>
      <c r="Q3" t="str">
        <f>ROUND(M3,4)&amp;" ± "&amp;ROUND(2*M4,4)</f>
        <v>0.8129 ± 0.2264</v>
      </c>
    </row>
    <row r="4">
      <c r="B4" s="23" t="s">
        <v>13</v>
      </c>
      <c r="C4" s="24">
        <v>0.178</v>
      </c>
      <c r="D4" s="25">
        <v>0.096</v>
      </c>
      <c r="E4" s="26">
        <v>0.088</v>
      </c>
      <c r="F4" s="25">
        <v>0.099</v>
      </c>
      <c r="G4" s="26">
        <v>0.092</v>
      </c>
      <c r="H4" s="25">
        <v>0.113</v>
      </c>
      <c r="I4" s="26">
        <v>0.079</v>
      </c>
      <c r="J4" s="25">
        <v>0.086</v>
      </c>
      <c r="L4" s="27" t="s">
        <v>101</v>
      </c>
      <c r="M4" s="28">
        <v>0.11321909169576037</v>
      </c>
      <c r="N4" s="28">
        <v>0.047816656892376894</v>
      </c>
      <c r="O4" s="28" t="s">
        <v>102</v>
      </c>
      <c r="Q4" t="str">
        <f>ROUND(N3,4)&amp;" ± "&amp;ROUND(2*N4,4)</f>
        <v>0.0398 ± 0.0956</v>
      </c>
    </row>
    <row r="5">
      <c r="B5" s="23" t="s">
        <v>15</v>
      </c>
      <c r="C5" s="24">
        <v>0.355</v>
      </c>
      <c r="D5" s="25">
        <v>0.282</v>
      </c>
      <c r="E5" s="26">
        <v>0.271</v>
      </c>
      <c r="F5" s="25">
        <v>0.183</v>
      </c>
      <c r="G5" s="26">
        <v>0.114</v>
      </c>
      <c r="H5" s="25">
        <v>0.089</v>
      </c>
      <c r="I5" s="26">
        <v>0.128</v>
      </c>
      <c r="J5" s="25">
        <v>0.074</v>
      </c>
      <c r="L5" s="29" t="s">
        <v>103</v>
      </c>
      <c r="M5" s="28">
        <v>0.6914863453646308</v>
      </c>
      <c r="N5" s="28">
        <v>0.0702764536834181</v>
      </c>
      <c r="O5" s="28" t="s">
        <v>104</v>
      </c>
      <c r="Q5">
        <f>ROUND(M5,4)</f>
        <v>0.6915</v>
      </c>
    </row>
    <row r="6">
      <c r="B6" s="23" t="s">
        <v>18</v>
      </c>
      <c r="C6" s="24">
        <v>0.316</v>
      </c>
      <c r="D6" s="25">
        <v>0.235</v>
      </c>
      <c r="E6" s="26">
        <v>0.37</v>
      </c>
      <c r="F6" s="25">
        <v>0.247</v>
      </c>
      <c r="G6" s="26">
        <v>0.348</v>
      </c>
      <c r="H6" s="25">
        <v>0.25</v>
      </c>
      <c r="I6" s="26">
        <v>0.378</v>
      </c>
      <c r="J6" s="25">
        <v>0.27</v>
      </c>
      <c r="L6" s="27" t="s">
        <v>105</v>
      </c>
      <c r="M6" s="28">
        <v>51.55099524584606</v>
      </c>
      <c r="N6" s="28">
        <v>23.0</v>
      </c>
      <c r="O6" s="28" t="s">
        <v>106</v>
      </c>
    </row>
    <row r="7">
      <c r="B7" s="23" t="s">
        <v>20</v>
      </c>
      <c r="C7" s="24">
        <v>0.148</v>
      </c>
      <c r="D7" s="25">
        <v>0.334</v>
      </c>
      <c r="E7" s="26">
        <v>0.111</v>
      </c>
      <c r="F7" s="25">
        <v>0.346</v>
      </c>
      <c r="G7" s="26">
        <v>0.117</v>
      </c>
      <c r="H7" s="25">
        <v>0.337</v>
      </c>
      <c r="I7" s="26">
        <v>0.099</v>
      </c>
      <c r="J7" s="25">
        <v>0.337</v>
      </c>
      <c r="L7" s="30" t="s">
        <v>107</v>
      </c>
      <c r="M7" s="31">
        <v>0.254599021326695</v>
      </c>
      <c r="N7" s="31">
        <v>0.11359193867330503</v>
      </c>
      <c r="O7" s="31" t="s">
        <v>108</v>
      </c>
    </row>
    <row r="8">
      <c r="B8" s="23" t="s">
        <v>21</v>
      </c>
      <c r="C8" s="24">
        <v>0.547</v>
      </c>
      <c r="D8" s="25">
        <v>0.353</v>
      </c>
      <c r="E8" s="26">
        <v>0.367</v>
      </c>
      <c r="F8" s="25">
        <v>0.399</v>
      </c>
      <c r="G8" s="26">
        <v>0.362</v>
      </c>
      <c r="H8" s="25">
        <v>0.385</v>
      </c>
      <c r="I8" s="26">
        <v>0.371</v>
      </c>
      <c r="J8" s="25">
        <v>0.352</v>
      </c>
      <c r="L8" s="12"/>
    </row>
    <row r="9">
      <c r="B9" s="23" t="s">
        <v>23</v>
      </c>
      <c r="C9" s="24">
        <v>0.281</v>
      </c>
      <c r="D9" s="25">
        <v>0.298</v>
      </c>
      <c r="E9" s="26">
        <v>0.294</v>
      </c>
      <c r="F9" s="25">
        <v>0.346</v>
      </c>
      <c r="G9" s="26">
        <v>0.299</v>
      </c>
      <c r="H9" s="25">
        <v>0.38</v>
      </c>
      <c r="I9" s="26">
        <v>0.33</v>
      </c>
      <c r="J9" s="25">
        <v>0.338</v>
      </c>
      <c r="L9" s="16" t="s">
        <v>4</v>
      </c>
      <c r="M9" s="17"/>
      <c r="N9" s="17"/>
      <c r="O9" s="15"/>
    </row>
    <row r="10">
      <c r="B10" s="23" t="s">
        <v>26</v>
      </c>
      <c r="C10" s="24">
        <v>0.53</v>
      </c>
      <c r="D10" s="25">
        <v>0.507</v>
      </c>
      <c r="E10" s="26">
        <v>0.592</v>
      </c>
      <c r="F10" s="25">
        <v>0.459</v>
      </c>
      <c r="G10" s="26">
        <v>0.7</v>
      </c>
      <c r="H10" s="25">
        <v>0.417</v>
      </c>
      <c r="I10" s="26">
        <v>0.708</v>
      </c>
      <c r="J10" s="25">
        <v>0.413</v>
      </c>
      <c r="L10" s="21" t="s">
        <v>109</v>
      </c>
      <c r="M10" s="22">
        <f t="array" ref="M10:N14">LINEST(F$4:F$28,E$4:E$28,TRUE,TRUE)</f>
        <v>0.5216473373</v>
      </c>
      <c r="N10" s="22">
        <v>0.08415851246873647</v>
      </c>
      <c r="O10" s="22" t="s">
        <v>110</v>
      </c>
      <c r="Q10" t="str">
        <f>ROUND(M10,4)&amp;" ± "&amp;ROUND(2*M11,4)</f>
        <v>0.5216 ± 0.3562</v>
      </c>
    </row>
    <row r="11">
      <c r="B11" s="23" t="s">
        <v>28</v>
      </c>
      <c r="C11" s="24">
        <v>0.381</v>
      </c>
      <c r="D11" s="25">
        <v>0.257</v>
      </c>
      <c r="E11" s="26">
        <v>0.204</v>
      </c>
      <c r="F11" s="25">
        <v>0.133</v>
      </c>
      <c r="G11" s="26">
        <v>0.189</v>
      </c>
      <c r="H11" s="25">
        <v>0.134</v>
      </c>
      <c r="I11" s="26">
        <v>0.214</v>
      </c>
      <c r="J11" s="25">
        <v>0.128</v>
      </c>
      <c r="L11" s="27" t="s">
        <v>111</v>
      </c>
      <c r="M11" s="28">
        <v>0.17812015161847558</v>
      </c>
      <c r="N11" s="28">
        <v>0.05895566068877932</v>
      </c>
      <c r="O11" s="28" t="s">
        <v>112</v>
      </c>
      <c r="Q11" t="str">
        <f>ROUND(N10,4)&amp;" ± "&amp;ROUND(2*N11,4)</f>
        <v>0.0842 ± 0.1179</v>
      </c>
    </row>
    <row r="12">
      <c r="B12" s="23" t="s">
        <v>30</v>
      </c>
      <c r="C12" s="24">
        <v>0.454</v>
      </c>
      <c r="D12" s="25">
        <v>0.395</v>
      </c>
      <c r="E12" s="26">
        <v>0.268</v>
      </c>
      <c r="F12" s="25">
        <v>0.165</v>
      </c>
      <c r="G12" s="26">
        <v>0.25</v>
      </c>
      <c r="H12" s="25">
        <v>0.174</v>
      </c>
      <c r="I12" s="26">
        <v>0.273</v>
      </c>
      <c r="J12" s="25">
        <v>0.17</v>
      </c>
      <c r="L12" s="29" t="s">
        <v>113</v>
      </c>
      <c r="M12" s="28">
        <v>0.271618318560761</v>
      </c>
      <c r="N12" s="28">
        <v>0.11261992784633944</v>
      </c>
      <c r="O12" s="28" t="s">
        <v>114</v>
      </c>
      <c r="Q12">
        <f>ROUND(M12,4)</f>
        <v>0.2716</v>
      </c>
    </row>
    <row r="13">
      <c r="B13" s="23" t="s">
        <v>32</v>
      </c>
      <c r="C13" s="24">
        <v>0.372</v>
      </c>
      <c r="D13" s="25">
        <v>0.365</v>
      </c>
      <c r="E13" s="26">
        <v>0.607</v>
      </c>
      <c r="F13" s="25">
        <v>0.262</v>
      </c>
      <c r="G13" s="26">
        <v>0.573</v>
      </c>
      <c r="H13" s="25">
        <v>0.29</v>
      </c>
      <c r="I13" s="26">
        <v>0.599</v>
      </c>
      <c r="J13" s="25">
        <v>0.233</v>
      </c>
      <c r="L13" s="27" t="s">
        <v>115</v>
      </c>
      <c r="M13" s="28">
        <v>8.576851238973179</v>
      </c>
      <c r="N13" s="28">
        <v>23.0</v>
      </c>
      <c r="O13" s="28" t="s">
        <v>116</v>
      </c>
    </row>
    <row r="14">
      <c r="B14" s="23" t="s">
        <v>35</v>
      </c>
      <c r="C14" s="24">
        <v>0.45</v>
      </c>
      <c r="D14" s="25">
        <v>0.498</v>
      </c>
      <c r="E14" s="26">
        <v>0.223</v>
      </c>
      <c r="F14" s="25">
        <v>0.086</v>
      </c>
      <c r="G14" s="26">
        <v>0.261</v>
      </c>
      <c r="H14" s="25">
        <v>0.084</v>
      </c>
      <c r="I14" s="26">
        <v>0.235</v>
      </c>
      <c r="J14" s="25">
        <v>0.078</v>
      </c>
      <c r="L14" s="30" t="s">
        <v>117</v>
      </c>
      <c r="M14" s="31">
        <v>0.10878233259336184</v>
      </c>
      <c r="N14" s="31">
        <v>0.29171470740663813</v>
      </c>
      <c r="O14" s="31" t="s">
        <v>118</v>
      </c>
    </row>
    <row r="15">
      <c r="B15" s="23" t="s">
        <v>37</v>
      </c>
      <c r="C15" s="24">
        <v>0.443</v>
      </c>
      <c r="D15" s="25">
        <v>0.355</v>
      </c>
      <c r="E15" s="26">
        <v>0.309</v>
      </c>
      <c r="F15" s="25">
        <v>0.28</v>
      </c>
      <c r="G15" s="26">
        <v>0.328</v>
      </c>
      <c r="H15" s="25">
        <v>0.231</v>
      </c>
      <c r="I15" s="26">
        <v>0.319</v>
      </c>
      <c r="J15" s="25">
        <v>0.24</v>
      </c>
      <c r="L15" s="12"/>
    </row>
    <row r="16">
      <c r="B16" s="23" t="s">
        <v>39</v>
      </c>
      <c r="C16" s="24">
        <v>0.507</v>
      </c>
      <c r="D16" s="25">
        <v>0.429</v>
      </c>
      <c r="E16" s="26">
        <v>0.439</v>
      </c>
      <c r="F16" s="25">
        <v>0.347</v>
      </c>
      <c r="G16" s="26">
        <v>0.296</v>
      </c>
      <c r="H16" s="25">
        <v>0.185</v>
      </c>
      <c r="I16" s="26">
        <v>0.306</v>
      </c>
      <c r="J16" s="25">
        <v>0.234</v>
      </c>
      <c r="L16" s="16" t="s">
        <v>5</v>
      </c>
      <c r="M16" s="17"/>
      <c r="N16" s="17"/>
      <c r="O16" s="15"/>
    </row>
    <row r="17">
      <c r="B17" s="23" t="s">
        <v>41</v>
      </c>
      <c r="C17" s="24">
        <v>0.3</v>
      </c>
      <c r="D17" s="25">
        <v>0.261</v>
      </c>
      <c r="E17" s="26">
        <v>0.333</v>
      </c>
      <c r="F17" s="25">
        <v>0.299</v>
      </c>
      <c r="G17" s="26">
        <v>0.327</v>
      </c>
      <c r="H17" s="25">
        <v>0.294</v>
      </c>
      <c r="I17" s="26">
        <v>0.31</v>
      </c>
      <c r="J17" s="25">
        <v>0.299</v>
      </c>
      <c r="L17" s="21" t="s">
        <v>119</v>
      </c>
      <c r="M17" s="22">
        <f t="array" ref="M17:N21">LINEST(H$4:H$28,G$4:G$28,TRUE,TRUE)</f>
        <v>0.5190801393</v>
      </c>
      <c r="N17" s="22">
        <v>0.06185850092602243</v>
      </c>
      <c r="O17" s="22" t="s">
        <v>120</v>
      </c>
      <c r="Q17" t="str">
        <f>ROUND(M17,4)&amp;" ± "&amp;ROUND(2*M18,4)</f>
        <v>0.5191 ± 0.2565</v>
      </c>
    </row>
    <row r="18">
      <c r="B18" s="23" t="s">
        <v>43</v>
      </c>
      <c r="C18" s="24">
        <v>0.377</v>
      </c>
      <c r="D18" s="25">
        <v>0.339</v>
      </c>
      <c r="E18" s="26">
        <v>0.224</v>
      </c>
      <c r="F18" s="25">
        <v>0.507</v>
      </c>
      <c r="G18" s="26">
        <v>0.073</v>
      </c>
      <c r="H18" s="25">
        <v>0.207</v>
      </c>
      <c r="I18" s="26">
        <v>0.074</v>
      </c>
      <c r="J18" s="25">
        <v>0.214</v>
      </c>
      <c r="L18" s="27" t="s">
        <v>121</v>
      </c>
      <c r="M18" s="28">
        <v>0.12825271751453168</v>
      </c>
      <c r="N18" s="28">
        <v>0.04113964960617609</v>
      </c>
      <c r="O18" s="28" t="s">
        <v>122</v>
      </c>
      <c r="Q18" t="str">
        <f>ROUND(N17,4)&amp;" ± "&amp;ROUND(2*N18,4)</f>
        <v>0.0619 ± 0.0823</v>
      </c>
    </row>
    <row r="19">
      <c r="B19" s="23" t="s">
        <v>46</v>
      </c>
      <c r="C19" s="24">
        <v>0.416</v>
      </c>
      <c r="D19" s="25">
        <v>0.442</v>
      </c>
      <c r="E19" s="26">
        <v>0.175</v>
      </c>
      <c r="F19" s="25">
        <v>0.058</v>
      </c>
      <c r="G19" s="26">
        <v>0.152</v>
      </c>
      <c r="H19" s="25">
        <v>0.021</v>
      </c>
      <c r="I19" s="26">
        <v>0.143</v>
      </c>
      <c r="J19" s="25">
        <v>0.018</v>
      </c>
      <c r="L19" s="29" t="s">
        <v>123</v>
      </c>
      <c r="M19" s="28">
        <v>0.4159593621274972</v>
      </c>
      <c r="N19" s="28">
        <v>0.0928397814003855</v>
      </c>
      <c r="O19" s="28" t="s">
        <v>124</v>
      </c>
      <c r="Q19">
        <f>ROUND(M19,4)</f>
        <v>0.416</v>
      </c>
    </row>
    <row r="20">
      <c r="B20" s="23" t="s">
        <v>48</v>
      </c>
      <c r="C20" s="24">
        <v>0.407</v>
      </c>
      <c r="D20" s="25">
        <v>0.359</v>
      </c>
      <c r="E20" s="26">
        <v>0.342</v>
      </c>
      <c r="F20" s="25">
        <v>0.201</v>
      </c>
      <c r="G20" s="26">
        <v>0.354</v>
      </c>
      <c r="H20" s="25">
        <v>0.205</v>
      </c>
      <c r="I20" s="26">
        <v>0.306</v>
      </c>
      <c r="J20" s="25">
        <v>0.225</v>
      </c>
      <c r="L20" s="27" t="s">
        <v>125</v>
      </c>
      <c r="M20" s="28">
        <v>16.38082131370616</v>
      </c>
      <c r="N20" s="28">
        <v>23.0</v>
      </c>
      <c r="O20" s="28" t="s">
        <v>126</v>
      </c>
    </row>
    <row r="21">
      <c r="B21" s="23" t="s">
        <v>49</v>
      </c>
      <c r="C21" s="24">
        <v>0.461</v>
      </c>
      <c r="D21" s="25">
        <v>0.414</v>
      </c>
      <c r="E21" s="26">
        <v>0.349</v>
      </c>
      <c r="F21" s="25">
        <v>0.256</v>
      </c>
      <c r="G21" s="26">
        <v>0.362</v>
      </c>
      <c r="H21" s="25">
        <v>0.286</v>
      </c>
      <c r="I21" s="26">
        <v>0.386</v>
      </c>
      <c r="J21" s="25">
        <v>0.299</v>
      </c>
      <c r="L21" s="30" t="s">
        <v>127</v>
      </c>
      <c r="M21" s="31">
        <v>0.14118998475915856</v>
      </c>
      <c r="N21" s="31">
        <v>0.19824217524084142</v>
      </c>
      <c r="O21" s="31" t="s">
        <v>128</v>
      </c>
    </row>
    <row r="22">
      <c r="B22" s="23" t="s">
        <v>51</v>
      </c>
      <c r="C22" s="24">
        <v>0.121</v>
      </c>
      <c r="D22" s="25">
        <v>0.105</v>
      </c>
      <c r="E22" s="26">
        <v>0.119</v>
      </c>
      <c r="F22" s="25">
        <v>0.079</v>
      </c>
      <c r="G22" s="26">
        <v>0.111</v>
      </c>
      <c r="H22" s="25">
        <v>0.07</v>
      </c>
      <c r="I22" s="26">
        <v>0.105</v>
      </c>
      <c r="J22" s="25">
        <v>0.053</v>
      </c>
      <c r="L22" s="12"/>
    </row>
    <row r="23">
      <c r="B23" s="23" t="s">
        <v>53</v>
      </c>
      <c r="C23" s="24">
        <v>0.488</v>
      </c>
      <c r="D23" s="25">
        <v>0.385</v>
      </c>
      <c r="E23" s="26">
        <v>0.35</v>
      </c>
      <c r="F23" s="25">
        <v>0.249</v>
      </c>
      <c r="G23" s="26">
        <v>0.339</v>
      </c>
      <c r="H23" s="25">
        <v>0.27</v>
      </c>
      <c r="I23" s="26">
        <v>0.351</v>
      </c>
      <c r="J23" s="25">
        <v>0.246</v>
      </c>
      <c r="L23" s="16" t="s">
        <v>6</v>
      </c>
      <c r="M23" s="17"/>
      <c r="N23" s="17"/>
      <c r="O23" s="15"/>
    </row>
    <row r="24">
      <c r="B24" s="23" t="s">
        <v>54</v>
      </c>
      <c r="C24" s="24">
        <v>0.387</v>
      </c>
      <c r="D24" s="25">
        <v>0.334</v>
      </c>
      <c r="E24" s="26">
        <v>0.437</v>
      </c>
      <c r="F24" s="25">
        <v>0.385</v>
      </c>
      <c r="G24" s="26">
        <v>0.426</v>
      </c>
      <c r="H24" s="25">
        <v>0.398</v>
      </c>
      <c r="I24" s="26">
        <v>0.443</v>
      </c>
      <c r="J24" s="25">
        <v>0.382</v>
      </c>
      <c r="L24" s="21" t="s">
        <v>129</v>
      </c>
      <c r="M24" s="22">
        <f t="array" ref="M24:N28">LINEST(J$4:J$28,I$4:I$28,TRUE,TRUE)</f>
        <v>0.4867455604</v>
      </c>
      <c r="N24" s="22">
        <v>0.06366431767372564</v>
      </c>
      <c r="O24" s="22" t="s">
        <v>130</v>
      </c>
      <c r="Q24" t="str">
        <f>ROUND(M24,4)&amp;" ± "&amp;ROUND(2*M25,4)</f>
        <v>0.4867 ± 0.2436</v>
      </c>
    </row>
    <row r="25">
      <c r="B25" s="23" t="s">
        <v>55</v>
      </c>
      <c r="C25" s="24">
        <v>0.595</v>
      </c>
      <c r="D25" s="25">
        <v>0.512</v>
      </c>
      <c r="E25" s="26">
        <v>0.222</v>
      </c>
      <c r="F25" s="25">
        <v>0.086</v>
      </c>
      <c r="G25" s="26">
        <v>0.184</v>
      </c>
      <c r="H25" s="25">
        <v>0.041</v>
      </c>
      <c r="I25" s="26">
        <v>0.193</v>
      </c>
      <c r="J25" s="25">
        <v>0.043</v>
      </c>
      <c r="L25" s="27" t="s">
        <v>131</v>
      </c>
      <c r="M25" s="28">
        <v>0.12177633365217871</v>
      </c>
      <c r="N25" s="28">
        <v>0.03979239921439861</v>
      </c>
      <c r="O25" s="28" t="s">
        <v>132</v>
      </c>
      <c r="Q25" t="str">
        <f>ROUND(N24,4)&amp;" ± "&amp;ROUND(2*N25,4)</f>
        <v>0.0637 ± 0.0796</v>
      </c>
    </row>
    <row r="26">
      <c r="B26" s="23" t="s">
        <v>56</v>
      </c>
      <c r="C26" s="24">
        <v>0.585</v>
      </c>
      <c r="D26" s="25">
        <v>0.571</v>
      </c>
      <c r="E26" s="26">
        <v>0.34</v>
      </c>
      <c r="F26" s="25">
        <v>0.146</v>
      </c>
      <c r="G26" s="26">
        <v>0.36</v>
      </c>
      <c r="H26" s="25">
        <v>0.19</v>
      </c>
      <c r="I26" s="26">
        <v>0.378</v>
      </c>
      <c r="J26" s="25">
        <v>0.198</v>
      </c>
      <c r="L26" s="29" t="s">
        <v>133</v>
      </c>
      <c r="M26" s="28">
        <v>0.4098989246544352</v>
      </c>
      <c r="N26" s="28">
        <v>0.09164225054042617</v>
      </c>
      <c r="O26" s="28" t="s">
        <v>134</v>
      </c>
      <c r="Q26">
        <f>ROUND(M26,4)</f>
        <v>0.4099</v>
      </c>
    </row>
    <row r="27">
      <c r="B27" s="23" t="s">
        <v>57</v>
      </c>
      <c r="C27" s="24">
        <v>0.501</v>
      </c>
      <c r="D27" s="25">
        <v>0.55</v>
      </c>
      <c r="E27" s="26">
        <v>0.251</v>
      </c>
      <c r="F27" s="25">
        <v>0.099</v>
      </c>
      <c r="G27" s="26">
        <v>0.212</v>
      </c>
      <c r="H27" s="25">
        <v>0.047</v>
      </c>
      <c r="I27" s="26">
        <v>0.214</v>
      </c>
      <c r="J27" s="25">
        <v>0.04</v>
      </c>
      <c r="L27" s="27" t="s">
        <v>135</v>
      </c>
      <c r="M27" s="28">
        <v>15.976373643330747</v>
      </c>
      <c r="N27" s="28">
        <v>23.0</v>
      </c>
      <c r="O27" s="28" t="s">
        <v>136</v>
      </c>
    </row>
    <row r="28">
      <c r="B28" s="32" t="s">
        <v>58</v>
      </c>
      <c r="C28" s="33">
        <v>0.492</v>
      </c>
      <c r="D28" s="34">
        <v>0.523</v>
      </c>
      <c r="E28" s="35">
        <v>0.362</v>
      </c>
      <c r="F28" s="34">
        <v>0.376</v>
      </c>
      <c r="G28" s="35">
        <v>0.327</v>
      </c>
      <c r="H28" s="34">
        <v>0.163</v>
      </c>
      <c r="I28" s="35">
        <v>0.309</v>
      </c>
      <c r="J28" s="34">
        <v>0.151</v>
      </c>
      <c r="L28" s="30" t="s">
        <v>137</v>
      </c>
      <c r="M28" s="31">
        <v>0.13417441206537245</v>
      </c>
      <c r="N28" s="31">
        <v>0.19316094793462757</v>
      </c>
      <c r="O28" s="31" t="s">
        <v>138</v>
      </c>
    </row>
  </sheetData>
  <mergeCells count="8">
    <mergeCell ref="L16:O16"/>
    <mergeCell ref="L23:O23"/>
    <mergeCell ref="C2:D2"/>
    <mergeCell ref="E2:F2"/>
    <mergeCell ref="G2:H2"/>
    <mergeCell ref="I2:J2"/>
    <mergeCell ref="L2:O2"/>
    <mergeCell ref="L9:O9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8.44"/>
    <col customWidth="1" min="3" max="26" width="8.56"/>
  </cols>
  <sheetData>
    <row r="1"/>
    <row r="2">
      <c r="B2" s="1"/>
      <c r="C2" s="14" t="s">
        <v>3</v>
      </c>
      <c r="D2" s="15"/>
      <c r="E2" s="14" t="s">
        <v>4</v>
      </c>
      <c r="F2" s="15"/>
      <c r="G2" s="14" t="s">
        <v>5</v>
      </c>
      <c r="H2" s="15"/>
      <c r="I2" s="14" t="s">
        <v>6</v>
      </c>
      <c r="J2" s="15"/>
      <c r="L2" s="12"/>
    </row>
    <row r="3">
      <c r="B3" s="18" t="s">
        <v>8</v>
      </c>
      <c r="C3" s="19" t="s">
        <v>10</v>
      </c>
      <c r="D3" s="20" t="s">
        <v>11</v>
      </c>
      <c r="E3" s="19" t="s">
        <v>10</v>
      </c>
      <c r="F3" s="20" t="s">
        <v>11</v>
      </c>
      <c r="G3" s="19" t="s">
        <v>10</v>
      </c>
      <c r="H3" s="20" t="s">
        <v>11</v>
      </c>
      <c r="I3" s="19" t="s">
        <v>10</v>
      </c>
      <c r="J3" s="20" t="s">
        <v>11</v>
      </c>
    </row>
    <row r="4">
      <c r="B4" s="23" t="s">
        <v>13</v>
      </c>
      <c r="C4" s="24">
        <v>0.004</v>
      </c>
      <c r="D4" s="25">
        <v>0.006</v>
      </c>
      <c r="E4" s="26">
        <v>0.011</v>
      </c>
      <c r="F4" s="25">
        <v>0.006</v>
      </c>
      <c r="G4" s="26">
        <v>0.007</v>
      </c>
      <c r="H4" s="25">
        <v>0.005</v>
      </c>
      <c r="I4" s="26">
        <v>0.006</v>
      </c>
      <c r="J4" s="25">
        <v>0.005</v>
      </c>
      <c r="L4" s="12"/>
    </row>
    <row r="5">
      <c r="B5" s="23" t="s">
        <v>15</v>
      </c>
      <c r="C5" s="24">
        <v>0.014</v>
      </c>
      <c r="D5" s="25">
        <v>0.016</v>
      </c>
      <c r="E5" s="26">
        <v>0.027</v>
      </c>
      <c r="F5" s="25">
        <v>0.02</v>
      </c>
      <c r="G5" s="26">
        <v>0.019</v>
      </c>
      <c r="H5" s="25">
        <v>0.027</v>
      </c>
      <c r="I5" s="26">
        <v>0.034</v>
      </c>
      <c r="J5" s="25">
        <v>0.021</v>
      </c>
      <c r="L5" s="12"/>
    </row>
    <row r="6">
      <c r="B6" s="23" t="s">
        <v>18</v>
      </c>
      <c r="C6" s="24">
        <v>0.566</v>
      </c>
      <c r="D6" s="25">
        <v>0.578</v>
      </c>
      <c r="E6" s="26">
        <v>0.503</v>
      </c>
      <c r="F6" s="25">
        <v>0.486</v>
      </c>
      <c r="G6" s="26">
        <v>0.52</v>
      </c>
      <c r="H6" s="25">
        <v>0.486</v>
      </c>
      <c r="I6" s="26">
        <v>0.495</v>
      </c>
      <c r="J6" s="25">
        <v>0.459</v>
      </c>
      <c r="L6" s="12"/>
    </row>
    <row r="7">
      <c r="B7" s="23" t="s">
        <v>20</v>
      </c>
      <c r="C7" s="24">
        <v>0.0</v>
      </c>
      <c r="D7" s="25">
        <v>0.0</v>
      </c>
      <c r="E7" s="26">
        <v>0.0</v>
      </c>
      <c r="F7" s="25">
        <v>0.0</v>
      </c>
      <c r="G7" s="26">
        <v>0.0</v>
      </c>
      <c r="H7" s="25">
        <v>0.0</v>
      </c>
      <c r="I7" s="26">
        <v>0.0</v>
      </c>
      <c r="J7" s="25">
        <v>0.0</v>
      </c>
      <c r="L7" s="12"/>
    </row>
    <row r="8">
      <c r="B8" s="23" t="s">
        <v>21</v>
      </c>
      <c r="C8" s="24">
        <v>0.08</v>
      </c>
      <c r="D8" s="25">
        <v>0.111</v>
      </c>
      <c r="E8" s="26">
        <v>0.15</v>
      </c>
      <c r="F8" s="25">
        <v>0.088</v>
      </c>
      <c r="G8" s="26">
        <v>0.135</v>
      </c>
      <c r="H8" s="25">
        <v>0.076</v>
      </c>
      <c r="I8" s="26">
        <v>0.133</v>
      </c>
      <c r="J8" s="25">
        <v>0.078</v>
      </c>
      <c r="L8" s="12"/>
    </row>
    <row r="9">
      <c r="B9" s="23" t="s">
        <v>23</v>
      </c>
      <c r="C9" s="24">
        <v>0.214</v>
      </c>
      <c r="D9" s="25">
        <v>0.235</v>
      </c>
      <c r="E9" s="26">
        <v>0.278</v>
      </c>
      <c r="F9" s="25">
        <v>0.347</v>
      </c>
      <c r="G9" s="26">
        <v>0.273</v>
      </c>
      <c r="H9" s="25">
        <v>0.357</v>
      </c>
      <c r="I9" s="26">
        <v>0.273</v>
      </c>
      <c r="J9" s="25">
        <v>0.368</v>
      </c>
      <c r="L9" s="12"/>
    </row>
    <row r="10">
      <c r="B10" s="23" t="s">
        <v>26</v>
      </c>
      <c r="C10" s="24">
        <v>0.095</v>
      </c>
      <c r="D10" s="25">
        <v>0.007</v>
      </c>
      <c r="E10" s="26">
        <v>0.2</v>
      </c>
      <c r="F10" s="25">
        <v>0.016</v>
      </c>
      <c r="G10" s="26">
        <v>0.3</v>
      </c>
      <c r="H10" s="25">
        <v>0.01</v>
      </c>
      <c r="I10" s="26">
        <v>0.292</v>
      </c>
      <c r="J10" s="25">
        <v>0.009</v>
      </c>
      <c r="L10" s="12"/>
    </row>
    <row r="11">
      <c r="B11" s="23" t="s">
        <v>28</v>
      </c>
      <c r="C11" s="24">
        <v>0.043</v>
      </c>
      <c r="D11" s="25">
        <v>0.067</v>
      </c>
      <c r="E11" s="26">
        <v>0.103</v>
      </c>
      <c r="F11" s="25">
        <v>0.121</v>
      </c>
      <c r="G11" s="26">
        <v>0.088</v>
      </c>
      <c r="H11" s="25">
        <v>0.099</v>
      </c>
      <c r="I11" s="26">
        <v>0.092</v>
      </c>
      <c r="J11" s="25">
        <v>0.102</v>
      </c>
      <c r="L11" s="12"/>
    </row>
    <row r="12">
      <c r="B12" s="23" t="s">
        <v>30</v>
      </c>
      <c r="C12" s="24">
        <v>0.031</v>
      </c>
      <c r="D12" s="25">
        <v>0.047</v>
      </c>
      <c r="E12" s="26">
        <v>0.059</v>
      </c>
      <c r="F12" s="25">
        <v>0.044</v>
      </c>
      <c r="G12" s="26">
        <v>0.054</v>
      </c>
      <c r="H12" s="25">
        <v>0.047</v>
      </c>
      <c r="I12" s="26">
        <v>0.051</v>
      </c>
      <c r="J12" s="25">
        <v>0.06</v>
      </c>
      <c r="L12" s="12"/>
    </row>
    <row r="13">
      <c r="B13" s="23" t="s">
        <v>32</v>
      </c>
      <c r="C13" s="24">
        <v>0.156</v>
      </c>
      <c r="D13" s="25">
        <v>0.141</v>
      </c>
      <c r="E13" s="26">
        <v>0.124</v>
      </c>
      <c r="F13" s="25">
        <v>0.185</v>
      </c>
      <c r="G13" s="26">
        <v>0.15</v>
      </c>
      <c r="H13" s="25">
        <v>0.151</v>
      </c>
      <c r="I13" s="26">
        <v>0.122</v>
      </c>
      <c r="J13" s="25">
        <v>0.154</v>
      </c>
      <c r="L13" s="12"/>
    </row>
    <row r="14">
      <c r="B14" s="23" t="s">
        <v>35</v>
      </c>
      <c r="C14" s="24">
        <v>0.16</v>
      </c>
      <c r="D14" s="25">
        <v>0.144</v>
      </c>
      <c r="E14" s="26">
        <v>0.18</v>
      </c>
      <c r="F14" s="25">
        <v>0.16</v>
      </c>
      <c r="G14" s="26">
        <v>0.152</v>
      </c>
      <c r="H14" s="25">
        <v>0.146</v>
      </c>
      <c r="I14" s="26">
        <v>0.181</v>
      </c>
      <c r="J14" s="25">
        <v>0.156</v>
      </c>
      <c r="L14" s="12"/>
    </row>
    <row r="15">
      <c r="B15" s="23" t="s">
        <v>37</v>
      </c>
      <c r="C15" s="24">
        <v>0.016</v>
      </c>
      <c r="D15" s="25">
        <v>0.02</v>
      </c>
      <c r="E15" s="26">
        <v>0.005</v>
      </c>
      <c r="F15" s="25">
        <v>0.007</v>
      </c>
      <c r="G15" s="26">
        <v>0.014</v>
      </c>
      <c r="H15" s="25">
        <v>0.009</v>
      </c>
      <c r="I15" s="26">
        <v>0.012</v>
      </c>
      <c r="J15" s="25">
        <v>0.007</v>
      </c>
      <c r="L15" s="12"/>
    </row>
    <row r="16">
      <c r="B16" s="23" t="s">
        <v>39</v>
      </c>
      <c r="C16" s="24">
        <v>0.099</v>
      </c>
      <c r="D16" s="25">
        <v>0.107</v>
      </c>
      <c r="E16" s="26">
        <v>0.096</v>
      </c>
      <c r="F16" s="25">
        <v>0.11</v>
      </c>
      <c r="G16" s="26">
        <v>0.108</v>
      </c>
      <c r="H16" s="25">
        <v>0.138</v>
      </c>
      <c r="I16" s="26">
        <v>0.11</v>
      </c>
      <c r="J16" s="25">
        <v>0.138</v>
      </c>
      <c r="L16" s="12"/>
    </row>
    <row r="17">
      <c r="B17" s="23" t="s">
        <v>41</v>
      </c>
      <c r="C17" s="24">
        <v>0.416</v>
      </c>
      <c r="D17" s="25">
        <v>0.439</v>
      </c>
      <c r="E17" s="26">
        <v>0.365</v>
      </c>
      <c r="F17" s="25">
        <v>0.405</v>
      </c>
      <c r="G17" s="26">
        <v>0.346</v>
      </c>
      <c r="H17" s="25">
        <v>0.408</v>
      </c>
      <c r="I17" s="26">
        <v>0.366</v>
      </c>
      <c r="J17" s="25">
        <v>0.409</v>
      </c>
      <c r="L17" s="12"/>
    </row>
    <row r="18">
      <c r="B18" s="23" t="s">
        <v>43</v>
      </c>
      <c r="C18" s="24">
        <v>0.255</v>
      </c>
      <c r="D18" s="25">
        <v>0.28</v>
      </c>
      <c r="E18" s="26">
        <v>0.315</v>
      </c>
      <c r="F18" s="25">
        <v>0.198</v>
      </c>
      <c r="G18" s="26">
        <v>0.37</v>
      </c>
      <c r="H18" s="25">
        <v>0.295</v>
      </c>
      <c r="I18" s="26">
        <v>0.34</v>
      </c>
      <c r="J18" s="25">
        <v>0.301</v>
      </c>
      <c r="L18" s="12"/>
    </row>
    <row r="19">
      <c r="B19" s="23" t="s">
        <v>46</v>
      </c>
      <c r="C19" s="24">
        <v>0.365</v>
      </c>
      <c r="D19" s="25">
        <v>0.345</v>
      </c>
      <c r="E19" s="26">
        <v>0.446</v>
      </c>
      <c r="F19" s="25">
        <v>0.491</v>
      </c>
      <c r="G19" s="26">
        <v>0.472</v>
      </c>
      <c r="H19" s="25">
        <v>0.546</v>
      </c>
      <c r="I19" s="26">
        <v>0.457</v>
      </c>
      <c r="J19" s="25">
        <v>0.549</v>
      </c>
      <c r="L19" s="12"/>
    </row>
    <row r="20">
      <c r="B20" s="23" t="s">
        <v>48</v>
      </c>
      <c r="C20" s="24">
        <v>0.318</v>
      </c>
      <c r="D20" s="25">
        <v>0.351</v>
      </c>
      <c r="E20" s="26">
        <v>0.348</v>
      </c>
      <c r="F20" s="25">
        <v>0.428</v>
      </c>
      <c r="G20" s="26">
        <v>0.331</v>
      </c>
      <c r="H20" s="25">
        <v>0.426</v>
      </c>
      <c r="I20" s="26">
        <v>0.353</v>
      </c>
      <c r="J20" s="25">
        <v>0.397</v>
      </c>
      <c r="L20" s="12"/>
    </row>
    <row r="21">
      <c r="B21" s="23" t="s">
        <v>49</v>
      </c>
      <c r="C21" s="24">
        <v>0.045</v>
      </c>
      <c r="D21" s="25">
        <v>0.05</v>
      </c>
      <c r="E21" s="26">
        <v>0.064</v>
      </c>
      <c r="F21" s="25">
        <v>0.071</v>
      </c>
      <c r="G21" s="26">
        <v>0.077</v>
      </c>
      <c r="H21" s="25">
        <v>0.068</v>
      </c>
      <c r="I21" s="26">
        <v>0.065</v>
      </c>
      <c r="J21" s="25">
        <v>0.064</v>
      </c>
      <c r="L21" s="12"/>
    </row>
    <row r="22">
      <c r="B22" s="23" t="s">
        <v>51</v>
      </c>
      <c r="C22" s="24">
        <v>0.629</v>
      </c>
      <c r="D22" s="25">
        <v>0.59</v>
      </c>
      <c r="E22" s="26">
        <v>0.576</v>
      </c>
      <c r="F22" s="25">
        <v>0.626</v>
      </c>
      <c r="G22" s="26">
        <v>0.607</v>
      </c>
      <c r="H22" s="25">
        <v>0.642</v>
      </c>
      <c r="I22" s="26">
        <v>0.619</v>
      </c>
      <c r="J22" s="25">
        <v>0.62</v>
      </c>
      <c r="L22" s="12"/>
    </row>
    <row r="23">
      <c r="B23" s="23" t="s">
        <v>53</v>
      </c>
      <c r="C23" s="24">
        <v>0.081</v>
      </c>
      <c r="D23" s="25">
        <v>0.101</v>
      </c>
      <c r="E23" s="26">
        <v>0.117</v>
      </c>
      <c r="F23" s="25">
        <v>0.149</v>
      </c>
      <c r="G23" s="26">
        <v>0.105</v>
      </c>
      <c r="H23" s="25">
        <v>0.155</v>
      </c>
      <c r="I23" s="26">
        <v>0.136</v>
      </c>
      <c r="J23" s="25">
        <v>0.129</v>
      </c>
      <c r="L23" s="12"/>
    </row>
    <row r="24">
      <c r="B24" s="23" t="s">
        <v>54</v>
      </c>
      <c r="C24" s="24">
        <v>0.354</v>
      </c>
      <c r="D24" s="25">
        <v>0.402</v>
      </c>
      <c r="E24" s="26">
        <v>0.356</v>
      </c>
      <c r="F24" s="25">
        <v>0.351</v>
      </c>
      <c r="G24" s="26">
        <v>0.322</v>
      </c>
      <c r="H24" s="25">
        <v>0.363</v>
      </c>
      <c r="I24" s="26">
        <v>0.371</v>
      </c>
      <c r="J24" s="25">
        <v>0.342</v>
      </c>
      <c r="L24" s="12"/>
    </row>
    <row r="25">
      <c r="B25" s="23" t="s">
        <v>55</v>
      </c>
      <c r="C25" s="24">
        <v>0.294</v>
      </c>
      <c r="D25" s="25">
        <v>0.355</v>
      </c>
      <c r="E25" s="26">
        <v>0.53</v>
      </c>
      <c r="F25" s="25">
        <v>0.632</v>
      </c>
      <c r="G25" s="26">
        <v>0.556</v>
      </c>
      <c r="H25" s="25">
        <v>0.624</v>
      </c>
      <c r="I25" s="26">
        <v>0.522</v>
      </c>
      <c r="J25" s="25">
        <v>0.614</v>
      </c>
      <c r="L25" s="12"/>
    </row>
    <row r="26">
      <c r="B26" s="23" t="s">
        <v>56</v>
      </c>
      <c r="C26" s="24">
        <v>0.24</v>
      </c>
      <c r="D26" s="25">
        <v>0.235</v>
      </c>
      <c r="E26" s="26">
        <v>0.34</v>
      </c>
      <c r="F26" s="25">
        <v>0.476</v>
      </c>
      <c r="G26" s="26">
        <v>0.347</v>
      </c>
      <c r="H26" s="25">
        <v>0.404</v>
      </c>
      <c r="I26" s="26">
        <v>0.357</v>
      </c>
      <c r="J26" s="25">
        <v>0.43</v>
      </c>
      <c r="L26" s="12"/>
    </row>
    <row r="27">
      <c r="B27" s="23" t="s">
        <v>57</v>
      </c>
      <c r="C27" s="24">
        <v>0.404</v>
      </c>
      <c r="D27" s="25">
        <v>0.381</v>
      </c>
      <c r="E27" s="26">
        <v>0.595</v>
      </c>
      <c r="F27" s="25">
        <v>0.714</v>
      </c>
      <c r="G27" s="26">
        <v>0.788</v>
      </c>
      <c r="H27" s="25">
        <v>0.771</v>
      </c>
      <c r="I27" s="26">
        <v>0.786</v>
      </c>
      <c r="J27" s="25">
        <v>0.778</v>
      </c>
      <c r="L27" s="12"/>
    </row>
    <row r="28">
      <c r="B28" s="23" t="s">
        <v>58</v>
      </c>
      <c r="C28" s="24">
        <v>0.342</v>
      </c>
      <c r="D28" s="25">
        <v>0.335</v>
      </c>
      <c r="E28" s="26">
        <v>0.434</v>
      </c>
      <c r="F28" s="25">
        <v>0.394</v>
      </c>
      <c r="G28" s="26">
        <v>0.461</v>
      </c>
      <c r="H28" s="25">
        <v>0.54</v>
      </c>
      <c r="I28" s="26">
        <v>0.477</v>
      </c>
      <c r="J28" s="25">
        <v>0.563</v>
      </c>
      <c r="L28" s="12"/>
    </row>
    <row r="29">
      <c r="B29" s="18" t="s">
        <v>139</v>
      </c>
      <c r="C29" s="36">
        <f>T.TEST(C4:C28,D4:D28,2,1)</f>
        <v>0.420957971</v>
      </c>
      <c r="D29" s="15"/>
      <c r="E29" s="36">
        <f>T.TEST(E4:E28,F4:F28,2,1)</f>
        <v>0.3920174018</v>
      </c>
      <c r="F29" s="15"/>
      <c r="G29" s="36">
        <f>T.TEST(G4:G28,H4:H28,2,1)</f>
        <v>0.6207675532</v>
      </c>
      <c r="H29" s="15"/>
      <c r="I29" s="36">
        <f>T.TEST(I4:I28,J4:J28,2,1)</f>
        <v>0.7833553904</v>
      </c>
      <c r="J29" s="15"/>
    </row>
  </sheetData>
  <mergeCells count="8">
    <mergeCell ref="C2:D2"/>
    <mergeCell ref="E2:F2"/>
    <mergeCell ref="G2:H2"/>
    <mergeCell ref="I2:J2"/>
    <mergeCell ref="C29:D29"/>
    <mergeCell ref="E29:F29"/>
    <mergeCell ref="G29:H29"/>
    <mergeCell ref="I29:J29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8.44"/>
    <col customWidth="1" min="3" max="26" width="8.56"/>
  </cols>
  <sheetData>
    <row r="1"/>
    <row r="2">
      <c r="B2" s="1"/>
      <c r="C2" s="14" t="s">
        <v>3</v>
      </c>
      <c r="D2" s="15"/>
      <c r="E2" s="14" t="s">
        <v>4</v>
      </c>
      <c r="F2" s="15"/>
      <c r="G2" s="14" t="s">
        <v>5</v>
      </c>
      <c r="H2" s="15"/>
      <c r="I2" s="14" t="s">
        <v>6</v>
      </c>
      <c r="J2" s="15"/>
    </row>
    <row r="3">
      <c r="B3" s="18" t="s">
        <v>8</v>
      </c>
      <c r="C3" s="19" t="s">
        <v>10</v>
      </c>
      <c r="D3" s="20" t="s">
        <v>11</v>
      </c>
      <c r="E3" s="19" t="s">
        <v>10</v>
      </c>
      <c r="F3" s="20" t="s">
        <v>11</v>
      </c>
      <c r="G3" s="19" t="s">
        <v>10</v>
      </c>
      <c r="H3" s="20" t="s">
        <v>11</v>
      </c>
      <c r="I3" s="19" t="s">
        <v>10</v>
      </c>
      <c r="J3" s="20" t="s">
        <v>11</v>
      </c>
    </row>
    <row r="4">
      <c r="B4" s="23" t="s">
        <v>13</v>
      </c>
      <c r="C4" s="24">
        <v>0.178</v>
      </c>
      <c r="D4" s="25">
        <v>0.096</v>
      </c>
      <c r="E4" s="26">
        <v>0.088</v>
      </c>
      <c r="F4" s="25">
        <v>0.099</v>
      </c>
      <c r="G4" s="26">
        <v>0.092</v>
      </c>
      <c r="H4" s="25">
        <v>0.113</v>
      </c>
      <c r="I4" s="26">
        <v>0.079</v>
      </c>
      <c r="J4" s="25">
        <v>0.086</v>
      </c>
    </row>
    <row r="5">
      <c r="B5" s="23" t="s">
        <v>15</v>
      </c>
      <c r="C5" s="24">
        <v>0.355</v>
      </c>
      <c r="D5" s="25">
        <v>0.282</v>
      </c>
      <c r="E5" s="26">
        <v>0.271</v>
      </c>
      <c r="F5" s="25">
        <v>0.183</v>
      </c>
      <c r="G5" s="26">
        <v>0.114</v>
      </c>
      <c r="H5" s="25">
        <v>0.089</v>
      </c>
      <c r="I5" s="26">
        <v>0.128</v>
      </c>
      <c r="J5" s="25">
        <v>0.074</v>
      </c>
    </row>
    <row r="6">
      <c r="B6" s="23" t="s">
        <v>18</v>
      </c>
      <c r="C6" s="24">
        <v>0.316</v>
      </c>
      <c r="D6" s="25">
        <v>0.235</v>
      </c>
      <c r="E6" s="26">
        <v>0.37</v>
      </c>
      <c r="F6" s="25">
        <v>0.247</v>
      </c>
      <c r="G6" s="26">
        <v>0.348</v>
      </c>
      <c r="H6" s="25">
        <v>0.25</v>
      </c>
      <c r="I6" s="26">
        <v>0.378</v>
      </c>
      <c r="J6" s="25">
        <v>0.27</v>
      </c>
    </row>
    <row r="7">
      <c r="B7" s="23" t="s">
        <v>20</v>
      </c>
      <c r="C7" s="24">
        <v>0.148</v>
      </c>
      <c r="D7" s="25">
        <v>0.334</v>
      </c>
      <c r="E7" s="26">
        <v>0.111</v>
      </c>
      <c r="F7" s="25">
        <v>0.346</v>
      </c>
      <c r="G7" s="26">
        <v>0.117</v>
      </c>
      <c r="H7" s="25">
        <v>0.337</v>
      </c>
      <c r="I7" s="26">
        <v>0.099</v>
      </c>
      <c r="J7" s="25">
        <v>0.337</v>
      </c>
    </row>
    <row r="8">
      <c r="B8" s="23" t="s">
        <v>21</v>
      </c>
      <c r="C8" s="24">
        <v>0.547</v>
      </c>
      <c r="D8" s="25">
        <v>0.353</v>
      </c>
      <c r="E8" s="26">
        <v>0.367</v>
      </c>
      <c r="F8" s="25">
        <v>0.399</v>
      </c>
      <c r="G8" s="26">
        <v>0.362</v>
      </c>
      <c r="H8" s="25">
        <v>0.385</v>
      </c>
      <c r="I8" s="26">
        <v>0.371</v>
      </c>
      <c r="J8" s="25">
        <v>0.352</v>
      </c>
    </row>
    <row r="9">
      <c r="B9" s="23" t="s">
        <v>23</v>
      </c>
      <c r="C9" s="24">
        <v>0.281</v>
      </c>
      <c r="D9" s="25">
        <v>0.298</v>
      </c>
      <c r="E9" s="26">
        <v>0.294</v>
      </c>
      <c r="F9" s="25">
        <v>0.346</v>
      </c>
      <c r="G9" s="26">
        <v>0.299</v>
      </c>
      <c r="H9" s="25">
        <v>0.38</v>
      </c>
      <c r="I9" s="26">
        <v>0.33</v>
      </c>
      <c r="J9" s="25">
        <v>0.338</v>
      </c>
    </row>
    <row r="10">
      <c r="B10" s="23" t="s">
        <v>26</v>
      </c>
      <c r="C10" s="24">
        <v>0.53</v>
      </c>
      <c r="D10" s="25">
        <v>0.507</v>
      </c>
      <c r="E10" s="26">
        <v>0.592</v>
      </c>
      <c r="F10" s="25">
        <v>0.459</v>
      </c>
      <c r="G10" s="26">
        <v>0.7</v>
      </c>
      <c r="H10" s="25">
        <v>0.417</v>
      </c>
      <c r="I10" s="26">
        <v>0.708</v>
      </c>
      <c r="J10" s="25">
        <v>0.413</v>
      </c>
    </row>
    <row r="11">
      <c r="B11" s="23" t="s">
        <v>28</v>
      </c>
      <c r="C11" s="24">
        <v>0.381</v>
      </c>
      <c r="D11" s="25">
        <v>0.257</v>
      </c>
      <c r="E11" s="26">
        <v>0.204</v>
      </c>
      <c r="F11" s="25">
        <v>0.133</v>
      </c>
      <c r="G11" s="26">
        <v>0.189</v>
      </c>
      <c r="H11" s="25">
        <v>0.134</v>
      </c>
      <c r="I11" s="26">
        <v>0.214</v>
      </c>
      <c r="J11" s="25">
        <v>0.128</v>
      </c>
    </row>
    <row r="12">
      <c r="B12" s="23" t="s">
        <v>30</v>
      </c>
      <c r="C12" s="24">
        <v>0.454</v>
      </c>
      <c r="D12" s="25">
        <v>0.395</v>
      </c>
      <c r="E12" s="26">
        <v>0.268</v>
      </c>
      <c r="F12" s="25">
        <v>0.165</v>
      </c>
      <c r="G12" s="26">
        <v>0.25</v>
      </c>
      <c r="H12" s="25">
        <v>0.174</v>
      </c>
      <c r="I12" s="26">
        <v>0.273</v>
      </c>
      <c r="J12" s="25">
        <v>0.17</v>
      </c>
    </row>
    <row r="13">
      <c r="B13" s="23" t="s">
        <v>32</v>
      </c>
      <c r="C13" s="24">
        <v>0.372</v>
      </c>
      <c r="D13" s="25">
        <v>0.365</v>
      </c>
      <c r="E13" s="26">
        <v>0.607</v>
      </c>
      <c r="F13" s="25">
        <v>0.262</v>
      </c>
      <c r="G13" s="26">
        <v>0.573</v>
      </c>
      <c r="H13" s="25">
        <v>0.29</v>
      </c>
      <c r="I13" s="26">
        <v>0.599</v>
      </c>
      <c r="J13" s="25">
        <v>0.233</v>
      </c>
    </row>
    <row r="14">
      <c r="B14" s="23" t="s">
        <v>35</v>
      </c>
      <c r="C14" s="24">
        <v>0.45</v>
      </c>
      <c r="D14" s="25">
        <v>0.498</v>
      </c>
      <c r="E14" s="26">
        <v>0.223</v>
      </c>
      <c r="F14" s="25">
        <v>0.086</v>
      </c>
      <c r="G14" s="26">
        <v>0.261</v>
      </c>
      <c r="H14" s="25">
        <v>0.084</v>
      </c>
      <c r="I14" s="26">
        <v>0.235</v>
      </c>
      <c r="J14" s="25">
        <v>0.078</v>
      </c>
    </row>
    <row r="15">
      <c r="B15" s="23" t="s">
        <v>37</v>
      </c>
      <c r="C15" s="24">
        <v>0.443</v>
      </c>
      <c r="D15" s="25">
        <v>0.355</v>
      </c>
      <c r="E15" s="26">
        <v>0.309</v>
      </c>
      <c r="F15" s="25">
        <v>0.28</v>
      </c>
      <c r="G15" s="26">
        <v>0.328</v>
      </c>
      <c r="H15" s="25">
        <v>0.231</v>
      </c>
      <c r="I15" s="26">
        <v>0.319</v>
      </c>
      <c r="J15" s="25">
        <v>0.24</v>
      </c>
    </row>
    <row r="16">
      <c r="B16" s="23" t="s">
        <v>39</v>
      </c>
      <c r="C16" s="24">
        <v>0.507</v>
      </c>
      <c r="D16" s="25">
        <v>0.429</v>
      </c>
      <c r="E16" s="26">
        <v>0.439</v>
      </c>
      <c r="F16" s="25">
        <v>0.347</v>
      </c>
      <c r="G16" s="26">
        <v>0.296</v>
      </c>
      <c r="H16" s="25">
        <v>0.185</v>
      </c>
      <c r="I16" s="26">
        <v>0.306</v>
      </c>
      <c r="J16" s="25">
        <v>0.234</v>
      </c>
    </row>
    <row r="17">
      <c r="B17" s="23" t="s">
        <v>41</v>
      </c>
      <c r="C17" s="24">
        <v>0.3</v>
      </c>
      <c r="D17" s="25">
        <v>0.261</v>
      </c>
      <c r="E17" s="26">
        <v>0.333</v>
      </c>
      <c r="F17" s="25">
        <v>0.299</v>
      </c>
      <c r="G17" s="26">
        <v>0.327</v>
      </c>
      <c r="H17" s="25">
        <v>0.294</v>
      </c>
      <c r="I17" s="26">
        <v>0.31</v>
      </c>
      <c r="J17" s="25">
        <v>0.299</v>
      </c>
    </row>
    <row r="18">
      <c r="B18" s="23" t="s">
        <v>43</v>
      </c>
      <c r="C18" s="24">
        <v>0.377</v>
      </c>
      <c r="D18" s="25">
        <v>0.339</v>
      </c>
      <c r="E18" s="26">
        <v>0.224</v>
      </c>
      <c r="F18" s="25">
        <v>0.507</v>
      </c>
      <c r="G18" s="26">
        <v>0.073</v>
      </c>
      <c r="H18" s="25">
        <v>0.207</v>
      </c>
      <c r="I18" s="26">
        <v>0.074</v>
      </c>
      <c r="J18" s="25">
        <v>0.214</v>
      </c>
    </row>
    <row r="19">
      <c r="B19" s="23" t="s">
        <v>46</v>
      </c>
      <c r="C19" s="24">
        <v>0.416</v>
      </c>
      <c r="D19" s="25">
        <v>0.442</v>
      </c>
      <c r="E19" s="26">
        <v>0.175</v>
      </c>
      <c r="F19" s="25">
        <v>0.058</v>
      </c>
      <c r="G19" s="26">
        <v>0.152</v>
      </c>
      <c r="H19" s="25">
        <v>0.021</v>
      </c>
      <c r="I19" s="26">
        <v>0.143</v>
      </c>
      <c r="J19" s="25">
        <v>0.018</v>
      </c>
    </row>
    <row r="20">
      <c r="B20" s="23" t="s">
        <v>48</v>
      </c>
      <c r="C20" s="24">
        <v>0.407</v>
      </c>
      <c r="D20" s="25">
        <v>0.359</v>
      </c>
      <c r="E20" s="26">
        <v>0.342</v>
      </c>
      <c r="F20" s="25">
        <v>0.201</v>
      </c>
      <c r="G20" s="26">
        <v>0.354</v>
      </c>
      <c r="H20" s="25">
        <v>0.205</v>
      </c>
      <c r="I20" s="26">
        <v>0.306</v>
      </c>
      <c r="J20" s="25">
        <v>0.225</v>
      </c>
    </row>
    <row r="21">
      <c r="B21" s="23" t="s">
        <v>49</v>
      </c>
      <c r="C21" s="24">
        <v>0.461</v>
      </c>
      <c r="D21" s="25">
        <v>0.414</v>
      </c>
      <c r="E21" s="26">
        <v>0.349</v>
      </c>
      <c r="F21" s="25">
        <v>0.256</v>
      </c>
      <c r="G21" s="26">
        <v>0.362</v>
      </c>
      <c r="H21" s="25">
        <v>0.286</v>
      </c>
      <c r="I21" s="26">
        <v>0.386</v>
      </c>
      <c r="J21" s="25">
        <v>0.299</v>
      </c>
    </row>
    <row r="22">
      <c r="B22" s="23" t="s">
        <v>51</v>
      </c>
      <c r="C22" s="24">
        <v>0.121</v>
      </c>
      <c r="D22" s="25">
        <v>0.105</v>
      </c>
      <c r="E22" s="26">
        <v>0.119</v>
      </c>
      <c r="F22" s="25">
        <v>0.079</v>
      </c>
      <c r="G22" s="26">
        <v>0.111</v>
      </c>
      <c r="H22" s="25">
        <v>0.07</v>
      </c>
      <c r="I22" s="26">
        <v>0.105</v>
      </c>
      <c r="J22" s="25">
        <v>0.053</v>
      </c>
    </row>
    <row r="23">
      <c r="B23" s="23" t="s">
        <v>53</v>
      </c>
      <c r="C23" s="24">
        <v>0.488</v>
      </c>
      <c r="D23" s="25">
        <v>0.385</v>
      </c>
      <c r="E23" s="26">
        <v>0.35</v>
      </c>
      <c r="F23" s="25">
        <v>0.249</v>
      </c>
      <c r="G23" s="26">
        <v>0.339</v>
      </c>
      <c r="H23" s="25">
        <v>0.27</v>
      </c>
      <c r="I23" s="26">
        <v>0.351</v>
      </c>
      <c r="J23" s="25">
        <v>0.246</v>
      </c>
    </row>
    <row r="24">
      <c r="B24" s="23" t="s">
        <v>54</v>
      </c>
      <c r="C24" s="24">
        <v>0.387</v>
      </c>
      <c r="D24" s="25">
        <v>0.334</v>
      </c>
      <c r="E24" s="26">
        <v>0.437</v>
      </c>
      <c r="F24" s="25">
        <v>0.385</v>
      </c>
      <c r="G24" s="26">
        <v>0.426</v>
      </c>
      <c r="H24" s="25">
        <v>0.398</v>
      </c>
      <c r="I24" s="26">
        <v>0.443</v>
      </c>
      <c r="J24" s="25">
        <v>0.382</v>
      </c>
    </row>
    <row r="25">
      <c r="B25" s="23" t="s">
        <v>55</v>
      </c>
      <c r="C25" s="24">
        <v>0.595</v>
      </c>
      <c r="D25" s="25">
        <v>0.512</v>
      </c>
      <c r="E25" s="26">
        <v>0.222</v>
      </c>
      <c r="F25" s="25">
        <v>0.086</v>
      </c>
      <c r="G25" s="26">
        <v>0.184</v>
      </c>
      <c r="H25" s="25">
        <v>0.041</v>
      </c>
      <c r="I25" s="26">
        <v>0.193</v>
      </c>
      <c r="J25" s="25">
        <v>0.043</v>
      </c>
    </row>
    <row r="26">
      <c r="B26" s="23" t="s">
        <v>56</v>
      </c>
      <c r="C26" s="24">
        <v>0.585</v>
      </c>
      <c r="D26" s="25">
        <v>0.571</v>
      </c>
      <c r="E26" s="26">
        <v>0.34</v>
      </c>
      <c r="F26" s="25">
        <v>0.146</v>
      </c>
      <c r="G26" s="26">
        <v>0.36</v>
      </c>
      <c r="H26" s="25">
        <v>0.19</v>
      </c>
      <c r="I26" s="26">
        <v>0.378</v>
      </c>
      <c r="J26" s="25">
        <v>0.198</v>
      </c>
    </row>
    <row r="27">
      <c r="B27" s="23" t="s">
        <v>57</v>
      </c>
      <c r="C27" s="24">
        <v>0.501</v>
      </c>
      <c r="D27" s="25">
        <v>0.55</v>
      </c>
      <c r="E27" s="26">
        <v>0.251</v>
      </c>
      <c r="F27" s="25">
        <v>0.099</v>
      </c>
      <c r="G27" s="26">
        <v>0.212</v>
      </c>
      <c r="H27" s="25">
        <v>0.047</v>
      </c>
      <c r="I27" s="26">
        <v>0.214</v>
      </c>
      <c r="J27" s="25">
        <v>0.04</v>
      </c>
    </row>
    <row r="28">
      <c r="B28" s="23" t="s">
        <v>58</v>
      </c>
      <c r="C28" s="24">
        <v>0.492</v>
      </c>
      <c r="D28" s="25">
        <v>0.523</v>
      </c>
      <c r="E28" s="26">
        <v>0.362</v>
      </c>
      <c r="F28" s="25">
        <v>0.376</v>
      </c>
      <c r="G28" s="26">
        <v>0.327</v>
      </c>
      <c r="H28" s="25">
        <v>0.163</v>
      </c>
      <c r="I28" s="26">
        <v>0.309</v>
      </c>
      <c r="J28" s="25">
        <v>0.151</v>
      </c>
    </row>
    <row r="29">
      <c r="B29" s="18" t="s">
        <v>139</v>
      </c>
      <c r="C29" s="36">
        <f>T.TEST(C4:C28,D4:D28,2,1)</f>
        <v>0.02174458011</v>
      </c>
      <c r="D29" s="15"/>
      <c r="E29" s="36">
        <f>T.TEST(E4:E28,F4:F28,2,1)</f>
        <v>0.02149318978</v>
      </c>
      <c r="F29" s="15"/>
      <c r="G29" s="36">
        <f>T.TEST(G4:G28,H4:H28,2,1)</f>
        <v>0.003123120898</v>
      </c>
      <c r="H29" s="15"/>
      <c r="I29" s="36">
        <f>T.TEST(I4:I28,J4:J28,2,1)</f>
        <v>0.001561174597</v>
      </c>
      <c r="J29" s="15"/>
    </row>
  </sheetData>
  <mergeCells count="8">
    <mergeCell ref="C2:D2"/>
    <mergeCell ref="E2:F2"/>
    <mergeCell ref="G2:H2"/>
    <mergeCell ref="I2:J2"/>
    <mergeCell ref="C29:D29"/>
    <mergeCell ref="E29:F29"/>
    <mergeCell ref="G29:H29"/>
    <mergeCell ref="I29:J29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8.44"/>
    <col customWidth="1" min="3" max="26" width="8.56"/>
  </cols>
  <sheetData>
    <row r="1"/>
    <row r="2">
      <c r="B2" s="1"/>
      <c r="C2" s="14" t="s">
        <v>3</v>
      </c>
      <c r="D2" s="15"/>
      <c r="E2" s="14" t="s">
        <v>4</v>
      </c>
      <c r="F2" s="15"/>
      <c r="G2" s="14" t="s">
        <v>5</v>
      </c>
      <c r="H2" s="15"/>
      <c r="I2" s="14" t="s">
        <v>6</v>
      </c>
      <c r="J2" s="15"/>
    </row>
    <row r="3">
      <c r="B3" s="18" t="s">
        <v>8</v>
      </c>
      <c r="C3" s="19" t="s">
        <v>10</v>
      </c>
      <c r="D3" s="20" t="s">
        <v>11</v>
      </c>
      <c r="E3" s="19" t="s">
        <v>10</v>
      </c>
      <c r="F3" s="20" t="s">
        <v>11</v>
      </c>
      <c r="G3" s="19" t="s">
        <v>10</v>
      </c>
      <c r="H3" s="20" t="s">
        <v>11</v>
      </c>
      <c r="I3" s="19" t="s">
        <v>10</v>
      </c>
      <c r="J3" s="20" t="s">
        <v>11</v>
      </c>
    </row>
    <row r="4">
      <c r="B4" s="23" t="s">
        <v>13</v>
      </c>
      <c r="C4" s="37">
        <f>RANK.AVG('T-Test (SDC)'!C4,'T-Test (SDC)'!C$4:C$28)</f>
        <v>24</v>
      </c>
      <c r="D4" s="38">
        <f>RANK.AVG('T-Test (SDC)'!D4,'T-Test (SDC)'!D$4:D$28)</f>
        <v>24</v>
      </c>
      <c r="E4" s="39">
        <f>RANK.AVG('T-Test (SDC)'!E4,'T-Test (SDC)'!E$4:E$28)</f>
        <v>23</v>
      </c>
      <c r="F4" s="38">
        <f>RANK.AVG('T-Test (SDC)'!F4,'T-Test (SDC)'!F$4:F$28)</f>
        <v>24</v>
      </c>
      <c r="G4" s="39">
        <f>RANK.AVG('T-Test (SDC)'!G4,'T-Test (SDC)'!G$4:G$28)</f>
        <v>24</v>
      </c>
      <c r="H4" s="38">
        <f>RANK.AVG('T-Test (SDC)'!H4,'T-Test (SDC)'!H$4:H$28)</f>
        <v>24</v>
      </c>
      <c r="I4" s="39">
        <f>RANK.AVG('T-Test (SDC)'!I4,'T-Test (SDC)'!I$4:I$28)</f>
        <v>24</v>
      </c>
      <c r="J4" s="38">
        <f>RANK.AVG('T-Test (SDC)'!J4,'T-Test (SDC)'!J$4:J$28)</f>
        <v>24</v>
      </c>
    </row>
    <row r="5">
      <c r="B5" s="23" t="s">
        <v>15</v>
      </c>
      <c r="C5" s="37">
        <f>RANK.AVG('T-Test (SDC)'!C5,'T-Test (SDC)'!C$4:C$28)</f>
        <v>23</v>
      </c>
      <c r="D5" s="38">
        <f>RANK.AVG('T-Test (SDC)'!D5,'T-Test (SDC)'!D$4:D$28)</f>
        <v>22</v>
      </c>
      <c r="E5" s="39">
        <f>RANK.AVG('T-Test (SDC)'!E5,'T-Test (SDC)'!E$4:E$28)</f>
        <v>22</v>
      </c>
      <c r="F5" s="38">
        <f>RANK.AVG('T-Test (SDC)'!F5,'T-Test (SDC)'!F$4:F$28)</f>
        <v>21</v>
      </c>
      <c r="G5" s="39">
        <f>RANK.AVG('T-Test (SDC)'!G5,'T-Test (SDC)'!G$4:G$28)</f>
        <v>22</v>
      </c>
      <c r="H5" s="38">
        <f>RANK.AVG('T-Test (SDC)'!H5,'T-Test (SDC)'!H$4:H$28)</f>
        <v>21</v>
      </c>
      <c r="I5" s="39">
        <f>RANK.AVG('T-Test (SDC)'!I5,'T-Test (SDC)'!I$4:I$28)</f>
        <v>22</v>
      </c>
      <c r="J5" s="38">
        <f>RANK.AVG('T-Test (SDC)'!J5,'T-Test (SDC)'!J$4:J$28)</f>
        <v>21</v>
      </c>
    </row>
    <row r="6">
      <c r="B6" s="23" t="s">
        <v>18</v>
      </c>
      <c r="C6" s="37">
        <f>RANK.AVG('T-Test (SDC)'!C6,'T-Test (SDC)'!C$4:C$28)</f>
        <v>2</v>
      </c>
      <c r="D6" s="38">
        <f>RANK.AVG('T-Test (SDC)'!D6,'T-Test (SDC)'!D$4:D$28)</f>
        <v>2</v>
      </c>
      <c r="E6" s="39">
        <f>RANK.AVG('T-Test (SDC)'!E6,'T-Test (SDC)'!E$4:E$28)</f>
        <v>4</v>
      </c>
      <c r="F6" s="38">
        <f>RANK.AVG('T-Test (SDC)'!F6,'T-Test (SDC)'!F$4:F$28)</f>
        <v>5</v>
      </c>
      <c r="G6" s="39">
        <f>RANK.AVG('T-Test (SDC)'!G6,'T-Test (SDC)'!G$4:G$28)</f>
        <v>4</v>
      </c>
      <c r="H6" s="38">
        <f>RANK.AVG('T-Test (SDC)'!H6,'T-Test (SDC)'!H$4:H$28)</f>
        <v>6</v>
      </c>
      <c r="I6" s="39">
        <f>RANK.AVG('T-Test (SDC)'!I6,'T-Test (SDC)'!I$4:I$28)</f>
        <v>4</v>
      </c>
      <c r="J6" s="38">
        <f>RANK.AVG('T-Test (SDC)'!J6,'T-Test (SDC)'!J$4:J$28)</f>
        <v>6</v>
      </c>
    </row>
    <row r="7">
      <c r="B7" s="23" t="s">
        <v>20</v>
      </c>
      <c r="C7" s="37">
        <f>RANK.AVG('T-Test (SDC)'!C7,'T-Test (SDC)'!C$4:C$28)</f>
        <v>25</v>
      </c>
      <c r="D7" s="38">
        <f>RANK.AVG('T-Test (SDC)'!D7,'T-Test (SDC)'!D$4:D$28)</f>
        <v>25</v>
      </c>
      <c r="E7" s="39">
        <f>RANK.AVG('T-Test (SDC)'!E7,'T-Test (SDC)'!E$4:E$28)</f>
        <v>25</v>
      </c>
      <c r="F7" s="38">
        <f>RANK.AVG('T-Test (SDC)'!F7,'T-Test (SDC)'!F$4:F$28)</f>
        <v>25</v>
      </c>
      <c r="G7" s="39">
        <f>RANK.AVG('T-Test (SDC)'!G7,'T-Test (SDC)'!G$4:G$28)</f>
        <v>25</v>
      </c>
      <c r="H7" s="38">
        <f>RANK.AVG('T-Test (SDC)'!H7,'T-Test (SDC)'!H$4:H$28)</f>
        <v>25</v>
      </c>
      <c r="I7" s="39">
        <f>RANK.AVG('T-Test (SDC)'!I7,'T-Test (SDC)'!I$4:I$28)</f>
        <v>25</v>
      </c>
      <c r="J7" s="38">
        <f>RANK.AVG('T-Test (SDC)'!J7,'T-Test (SDC)'!J$4:J$28)</f>
        <v>25</v>
      </c>
    </row>
    <row r="8">
      <c r="B8" s="23" t="s">
        <v>21</v>
      </c>
      <c r="C8" s="37">
        <f>RANK.AVG('T-Test (SDC)'!C8,'T-Test (SDC)'!C$4:C$28)</f>
        <v>18</v>
      </c>
      <c r="D8" s="38">
        <f>RANK.AVG('T-Test (SDC)'!D8,'T-Test (SDC)'!D$4:D$28)</f>
        <v>15</v>
      </c>
      <c r="E8" s="39">
        <f>RANK.AVG('T-Test (SDC)'!E8,'T-Test (SDC)'!E$4:E$28)</f>
        <v>15</v>
      </c>
      <c r="F8" s="38">
        <f>RANK.AVG('T-Test (SDC)'!F8,'T-Test (SDC)'!F$4:F$28)</f>
        <v>18</v>
      </c>
      <c r="G8" s="39">
        <f>RANK.AVG('T-Test (SDC)'!G8,'T-Test (SDC)'!G$4:G$28)</f>
        <v>16</v>
      </c>
      <c r="H8" s="38">
        <f>RANK.AVG('T-Test (SDC)'!H8,'T-Test (SDC)'!H$4:H$28)</f>
        <v>18</v>
      </c>
      <c r="I8" s="39">
        <f>RANK.AVG('T-Test (SDC)'!I8,'T-Test (SDC)'!I$4:I$28)</f>
        <v>16</v>
      </c>
      <c r="J8" s="38">
        <f>RANK.AVG('T-Test (SDC)'!J8,'T-Test (SDC)'!J$4:J$28)</f>
        <v>18</v>
      </c>
    </row>
    <row r="9">
      <c r="B9" s="23" t="s">
        <v>23</v>
      </c>
      <c r="C9" s="37">
        <f>RANK.AVG('T-Test (SDC)'!C9,'T-Test (SDC)'!C$4:C$28)</f>
        <v>12</v>
      </c>
      <c r="D9" s="38">
        <f>RANK.AVG('T-Test (SDC)'!D9,'T-Test (SDC)'!D$4:D$28)</f>
        <v>11.5</v>
      </c>
      <c r="E9" s="39">
        <f>RANK.AVG('T-Test (SDC)'!E9,'T-Test (SDC)'!E$4:E$28)</f>
        <v>12</v>
      </c>
      <c r="F9" s="38">
        <f>RANK.AVG('T-Test (SDC)'!F9,'T-Test (SDC)'!F$4:F$28)</f>
        <v>11</v>
      </c>
      <c r="G9" s="39">
        <f>RANK.AVG('T-Test (SDC)'!G9,'T-Test (SDC)'!G$4:G$28)</f>
        <v>13</v>
      </c>
      <c r="H9" s="38">
        <f>RANK.AVG('T-Test (SDC)'!H9,'T-Test (SDC)'!H$4:H$28)</f>
        <v>11</v>
      </c>
      <c r="I9" s="39">
        <f>RANK.AVG('T-Test (SDC)'!I9,'T-Test (SDC)'!I$4:I$28)</f>
        <v>13</v>
      </c>
      <c r="J9" s="38">
        <f>RANK.AVG('T-Test (SDC)'!J9,'T-Test (SDC)'!J$4:J$28)</f>
        <v>10</v>
      </c>
    </row>
    <row r="10">
      <c r="B10" s="23" t="s">
        <v>26</v>
      </c>
      <c r="C10" s="37">
        <f>RANK.AVG('T-Test (SDC)'!C10,'T-Test (SDC)'!C$4:C$28)</f>
        <v>16</v>
      </c>
      <c r="D10" s="38">
        <f>RANK.AVG('T-Test (SDC)'!D10,'T-Test (SDC)'!D$4:D$28)</f>
        <v>23</v>
      </c>
      <c r="E10" s="39">
        <f>RANK.AVG('T-Test (SDC)'!E10,'T-Test (SDC)'!E$4:E$28)</f>
        <v>13</v>
      </c>
      <c r="F10" s="38">
        <f>RANK.AVG('T-Test (SDC)'!F10,'T-Test (SDC)'!F$4:F$28)</f>
        <v>22</v>
      </c>
      <c r="G10" s="39">
        <f>RANK.AVG('T-Test (SDC)'!G10,'T-Test (SDC)'!G$4:G$28)</f>
        <v>12</v>
      </c>
      <c r="H10" s="38">
        <f>RANK.AVG('T-Test (SDC)'!H10,'T-Test (SDC)'!H$4:H$28)</f>
        <v>22</v>
      </c>
      <c r="I10" s="39">
        <f>RANK.AVG('T-Test (SDC)'!I10,'T-Test (SDC)'!I$4:I$28)</f>
        <v>12</v>
      </c>
      <c r="J10" s="38">
        <f>RANK.AVG('T-Test (SDC)'!J10,'T-Test (SDC)'!J$4:J$28)</f>
        <v>22</v>
      </c>
    </row>
    <row r="11">
      <c r="B11" s="23" t="s">
        <v>28</v>
      </c>
      <c r="C11" s="37">
        <f>RANK.AVG('T-Test (SDC)'!C11,'T-Test (SDC)'!C$4:C$28)</f>
        <v>20</v>
      </c>
      <c r="D11" s="38">
        <f>RANK.AVG('T-Test (SDC)'!D11,'T-Test (SDC)'!D$4:D$28)</f>
        <v>18</v>
      </c>
      <c r="E11" s="39">
        <f>RANK.AVG('T-Test (SDC)'!E11,'T-Test (SDC)'!E$4:E$28)</f>
        <v>18</v>
      </c>
      <c r="F11" s="38">
        <f>RANK.AVG('T-Test (SDC)'!F11,'T-Test (SDC)'!F$4:F$28)</f>
        <v>16</v>
      </c>
      <c r="G11" s="39">
        <f>RANK.AVG('T-Test (SDC)'!G11,'T-Test (SDC)'!G$4:G$28)</f>
        <v>19</v>
      </c>
      <c r="H11" s="38">
        <f>RANK.AVG('T-Test (SDC)'!H11,'T-Test (SDC)'!H$4:H$28)</f>
        <v>17</v>
      </c>
      <c r="I11" s="39">
        <f>RANK.AVG('T-Test (SDC)'!I11,'T-Test (SDC)'!I$4:I$28)</f>
        <v>19</v>
      </c>
      <c r="J11" s="38">
        <f>RANK.AVG('T-Test (SDC)'!J11,'T-Test (SDC)'!J$4:J$28)</f>
        <v>17</v>
      </c>
    </row>
    <row r="12">
      <c r="B12" s="23" t="s">
        <v>30</v>
      </c>
      <c r="C12" s="37">
        <f>RANK.AVG('T-Test (SDC)'!C12,'T-Test (SDC)'!C$4:C$28)</f>
        <v>21</v>
      </c>
      <c r="D12" s="38">
        <f>RANK.AVG('T-Test (SDC)'!D12,'T-Test (SDC)'!D$4:D$28)</f>
        <v>20</v>
      </c>
      <c r="E12" s="39">
        <f>RANK.AVG('T-Test (SDC)'!E12,'T-Test (SDC)'!E$4:E$28)</f>
        <v>21</v>
      </c>
      <c r="F12" s="38">
        <f>RANK.AVG('T-Test (SDC)'!F12,'T-Test (SDC)'!F$4:F$28)</f>
        <v>20</v>
      </c>
      <c r="G12" s="39">
        <f>RANK.AVG('T-Test (SDC)'!G12,'T-Test (SDC)'!G$4:G$28)</f>
        <v>21</v>
      </c>
      <c r="H12" s="38">
        <f>RANK.AVG('T-Test (SDC)'!H12,'T-Test (SDC)'!H$4:H$28)</f>
        <v>20</v>
      </c>
      <c r="I12" s="39">
        <f>RANK.AVG('T-Test (SDC)'!I12,'T-Test (SDC)'!I$4:I$28)</f>
        <v>21</v>
      </c>
      <c r="J12" s="38">
        <f>RANK.AVG('T-Test (SDC)'!J12,'T-Test (SDC)'!J$4:J$28)</f>
        <v>20</v>
      </c>
    </row>
    <row r="13">
      <c r="B13" s="23" t="s">
        <v>32</v>
      </c>
      <c r="C13" s="37">
        <f>RANK.AVG('T-Test (SDC)'!C13,'T-Test (SDC)'!C$4:C$28)</f>
        <v>14</v>
      </c>
      <c r="D13" s="38">
        <f>RANK.AVG('T-Test (SDC)'!D13,'T-Test (SDC)'!D$4:D$28)</f>
        <v>14</v>
      </c>
      <c r="E13" s="39">
        <f>RANK.AVG('T-Test (SDC)'!E13,'T-Test (SDC)'!E$4:E$28)</f>
        <v>16</v>
      </c>
      <c r="F13" s="38">
        <f>RANK.AVG('T-Test (SDC)'!F13,'T-Test (SDC)'!F$4:F$28)</f>
        <v>13</v>
      </c>
      <c r="G13" s="39">
        <f>RANK.AVG('T-Test (SDC)'!G13,'T-Test (SDC)'!G$4:G$28)</f>
        <v>15</v>
      </c>
      <c r="H13" s="38">
        <f>RANK.AVG('T-Test (SDC)'!H13,'T-Test (SDC)'!H$4:H$28)</f>
        <v>14</v>
      </c>
      <c r="I13" s="39">
        <f>RANK.AVG('T-Test (SDC)'!I13,'T-Test (SDC)'!I$4:I$28)</f>
        <v>17</v>
      </c>
      <c r="J13" s="38">
        <f>RANK.AVG('T-Test (SDC)'!J13,'T-Test (SDC)'!J$4:J$28)</f>
        <v>14</v>
      </c>
    </row>
    <row r="14">
      <c r="B14" s="23" t="s">
        <v>35</v>
      </c>
      <c r="C14" s="37">
        <f>RANK.AVG('T-Test (SDC)'!C14,'T-Test (SDC)'!C$4:C$28)</f>
        <v>13</v>
      </c>
      <c r="D14" s="38">
        <f>RANK.AVG('T-Test (SDC)'!D14,'T-Test (SDC)'!D$4:D$28)</f>
        <v>13</v>
      </c>
      <c r="E14" s="39">
        <f>RANK.AVG('T-Test (SDC)'!E14,'T-Test (SDC)'!E$4:E$28)</f>
        <v>14</v>
      </c>
      <c r="F14" s="38">
        <f>RANK.AVG('T-Test (SDC)'!F14,'T-Test (SDC)'!F$4:F$28)</f>
        <v>14</v>
      </c>
      <c r="G14" s="39">
        <f>RANK.AVG('T-Test (SDC)'!G14,'T-Test (SDC)'!G$4:G$28)</f>
        <v>14</v>
      </c>
      <c r="H14" s="38">
        <f>RANK.AVG('T-Test (SDC)'!H14,'T-Test (SDC)'!H$4:H$28)</f>
        <v>15</v>
      </c>
      <c r="I14" s="39">
        <f>RANK.AVG('T-Test (SDC)'!I14,'T-Test (SDC)'!I$4:I$28)</f>
        <v>14</v>
      </c>
      <c r="J14" s="38">
        <f>RANK.AVG('T-Test (SDC)'!J14,'T-Test (SDC)'!J$4:J$28)</f>
        <v>13</v>
      </c>
    </row>
    <row r="15">
      <c r="B15" s="23" t="s">
        <v>37</v>
      </c>
      <c r="C15" s="37">
        <f>RANK.AVG('T-Test (SDC)'!C15,'T-Test (SDC)'!C$4:C$28)</f>
        <v>22</v>
      </c>
      <c r="D15" s="38">
        <f>RANK.AVG('T-Test (SDC)'!D15,'T-Test (SDC)'!D$4:D$28)</f>
        <v>21</v>
      </c>
      <c r="E15" s="39">
        <f>RANK.AVG('T-Test (SDC)'!E15,'T-Test (SDC)'!E$4:E$28)</f>
        <v>24</v>
      </c>
      <c r="F15" s="38">
        <f>RANK.AVG('T-Test (SDC)'!F15,'T-Test (SDC)'!F$4:F$28)</f>
        <v>23</v>
      </c>
      <c r="G15" s="39">
        <f>RANK.AVG('T-Test (SDC)'!G15,'T-Test (SDC)'!G$4:G$28)</f>
        <v>23</v>
      </c>
      <c r="H15" s="38">
        <f>RANK.AVG('T-Test (SDC)'!H15,'T-Test (SDC)'!H$4:H$28)</f>
        <v>23</v>
      </c>
      <c r="I15" s="39">
        <f>RANK.AVG('T-Test (SDC)'!I15,'T-Test (SDC)'!I$4:I$28)</f>
        <v>23</v>
      </c>
      <c r="J15" s="38">
        <f>RANK.AVG('T-Test (SDC)'!J15,'T-Test (SDC)'!J$4:J$28)</f>
        <v>23</v>
      </c>
    </row>
    <row r="16">
      <c r="B16" s="23" t="s">
        <v>39</v>
      </c>
      <c r="C16" s="37">
        <f>RANK.AVG('T-Test (SDC)'!C16,'T-Test (SDC)'!C$4:C$28)</f>
        <v>15</v>
      </c>
      <c r="D16" s="38">
        <f>RANK.AVG('T-Test (SDC)'!D16,'T-Test (SDC)'!D$4:D$28)</f>
        <v>16</v>
      </c>
      <c r="E16" s="39">
        <f>RANK.AVG('T-Test (SDC)'!E16,'T-Test (SDC)'!E$4:E$28)</f>
        <v>19</v>
      </c>
      <c r="F16" s="38">
        <f>RANK.AVG('T-Test (SDC)'!F16,'T-Test (SDC)'!F$4:F$28)</f>
        <v>17</v>
      </c>
      <c r="G16" s="39">
        <f>RANK.AVG('T-Test (SDC)'!G16,'T-Test (SDC)'!G$4:G$28)</f>
        <v>17</v>
      </c>
      <c r="H16" s="38">
        <f>RANK.AVG('T-Test (SDC)'!H16,'T-Test (SDC)'!H$4:H$28)</f>
        <v>16</v>
      </c>
      <c r="I16" s="39">
        <f>RANK.AVG('T-Test (SDC)'!I16,'T-Test (SDC)'!I$4:I$28)</f>
        <v>18</v>
      </c>
      <c r="J16" s="38">
        <f>RANK.AVG('T-Test (SDC)'!J16,'T-Test (SDC)'!J$4:J$28)</f>
        <v>15</v>
      </c>
    </row>
    <row r="17">
      <c r="B17" s="23" t="s">
        <v>41</v>
      </c>
      <c r="C17" s="37">
        <f>RANK.AVG('T-Test (SDC)'!C17,'T-Test (SDC)'!C$4:C$28)</f>
        <v>3</v>
      </c>
      <c r="D17" s="38">
        <f>RANK.AVG('T-Test (SDC)'!D17,'T-Test (SDC)'!D$4:D$28)</f>
        <v>3</v>
      </c>
      <c r="E17" s="39">
        <f>RANK.AVG('T-Test (SDC)'!E17,'T-Test (SDC)'!E$4:E$28)</f>
        <v>7</v>
      </c>
      <c r="F17" s="38">
        <f>RANK.AVG('T-Test (SDC)'!F17,'T-Test (SDC)'!F$4:F$28)</f>
        <v>8</v>
      </c>
      <c r="G17" s="39">
        <f>RANK.AVG('T-Test (SDC)'!G17,'T-Test (SDC)'!G$4:G$28)</f>
        <v>9</v>
      </c>
      <c r="H17" s="38">
        <f>RANK.AVG('T-Test (SDC)'!H17,'T-Test (SDC)'!H$4:H$28)</f>
        <v>8</v>
      </c>
      <c r="I17" s="39">
        <f>RANK.AVG('T-Test (SDC)'!I17,'T-Test (SDC)'!I$4:I$28)</f>
        <v>8</v>
      </c>
      <c r="J17" s="38">
        <f>RANK.AVG('T-Test (SDC)'!J17,'T-Test (SDC)'!J$4:J$28)</f>
        <v>8</v>
      </c>
    </row>
    <row r="18">
      <c r="B18" s="23" t="s">
        <v>43</v>
      </c>
      <c r="C18" s="37">
        <f>RANK.AVG('T-Test (SDC)'!C18,'T-Test (SDC)'!C$4:C$28)</f>
        <v>10</v>
      </c>
      <c r="D18" s="38">
        <f>RANK.AVG('T-Test (SDC)'!D18,'T-Test (SDC)'!D$4:D$28)</f>
        <v>10</v>
      </c>
      <c r="E18" s="39">
        <f>RANK.AVG('T-Test (SDC)'!E18,'T-Test (SDC)'!E$4:E$28)</f>
        <v>11</v>
      </c>
      <c r="F18" s="38">
        <f>RANK.AVG('T-Test (SDC)'!F18,'T-Test (SDC)'!F$4:F$28)</f>
        <v>12</v>
      </c>
      <c r="G18" s="39">
        <f>RANK.AVG('T-Test (SDC)'!G18,'T-Test (SDC)'!G$4:G$28)</f>
        <v>7</v>
      </c>
      <c r="H18" s="38">
        <f>RANK.AVG('T-Test (SDC)'!H18,'T-Test (SDC)'!H$4:H$28)</f>
        <v>12</v>
      </c>
      <c r="I18" s="39">
        <f>RANK.AVG('T-Test (SDC)'!I18,'T-Test (SDC)'!I$4:I$28)</f>
        <v>11</v>
      </c>
      <c r="J18" s="38">
        <f>RANK.AVG('T-Test (SDC)'!J18,'T-Test (SDC)'!J$4:J$28)</f>
        <v>12</v>
      </c>
    </row>
    <row r="19">
      <c r="B19" s="23" t="s">
        <v>46</v>
      </c>
      <c r="C19" s="37">
        <f>RANK.AVG('T-Test (SDC)'!C19,'T-Test (SDC)'!C$4:C$28)</f>
        <v>5</v>
      </c>
      <c r="D19" s="38">
        <f>RANK.AVG('T-Test (SDC)'!D19,'T-Test (SDC)'!D$4:D$28)</f>
        <v>8</v>
      </c>
      <c r="E19" s="39">
        <f>RANK.AVG('T-Test (SDC)'!E19,'T-Test (SDC)'!E$4:E$28)</f>
        <v>5</v>
      </c>
      <c r="F19" s="38">
        <f>RANK.AVG('T-Test (SDC)'!F19,'T-Test (SDC)'!F$4:F$28)</f>
        <v>4</v>
      </c>
      <c r="G19" s="39">
        <f>RANK.AVG('T-Test (SDC)'!G19,'T-Test (SDC)'!G$4:G$28)</f>
        <v>5</v>
      </c>
      <c r="H19" s="38">
        <f>RANK.AVG('T-Test (SDC)'!H19,'T-Test (SDC)'!H$4:H$28)</f>
        <v>4</v>
      </c>
      <c r="I19" s="39">
        <f>RANK.AVG('T-Test (SDC)'!I19,'T-Test (SDC)'!I$4:I$28)</f>
        <v>6</v>
      </c>
      <c r="J19" s="38">
        <f>RANK.AVG('T-Test (SDC)'!J19,'T-Test (SDC)'!J$4:J$28)</f>
        <v>5</v>
      </c>
    </row>
    <row r="20">
      <c r="B20" s="23" t="s">
        <v>48</v>
      </c>
      <c r="C20" s="37">
        <f>RANK.AVG('T-Test (SDC)'!C20,'T-Test (SDC)'!C$4:C$28)</f>
        <v>8</v>
      </c>
      <c r="D20" s="38">
        <f>RANK.AVG('T-Test (SDC)'!D20,'T-Test (SDC)'!D$4:D$28)</f>
        <v>7</v>
      </c>
      <c r="E20" s="39">
        <f>RANK.AVG('T-Test (SDC)'!E20,'T-Test (SDC)'!E$4:E$28)</f>
        <v>9</v>
      </c>
      <c r="F20" s="38">
        <f>RANK.AVG('T-Test (SDC)'!F20,'T-Test (SDC)'!F$4:F$28)</f>
        <v>7</v>
      </c>
      <c r="G20" s="39">
        <f>RANK.AVG('T-Test (SDC)'!G20,'T-Test (SDC)'!G$4:G$28)</f>
        <v>10</v>
      </c>
      <c r="H20" s="38">
        <f>RANK.AVG('T-Test (SDC)'!H20,'T-Test (SDC)'!H$4:H$28)</f>
        <v>7</v>
      </c>
      <c r="I20" s="39">
        <f>RANK.AVG('T-Test (SDC)'!I20,'T-Test (SDC)'!I$4:I$28)</f>
        <v>10</v>
      </c>
      <c r="J20" s="38">
        <f>RANK.AVG('T-Test (SDC)'!J20,'T-Test (SDC)'!J$4:J$28)</f>
        <v>9</v>
      </c>
    </row>
    <row r="21">
      <c r="B21" s="23" t="s">
        <v>49</v>
      </c>
      <c r="C21" s="37">
        <f>RANK.AVG('T-Test (SDC)'!C21,'T-Test (SDC)'!C$4:C$28)</f>
        <v>19</v>
      </c>
      <c r="D21" s="38">
        <f>RANK.AVG('T-Test (SDC)'!D21,'T-Test (SDC)'!D$4:D$28)</f>
        <v>19</v>
      </c>
      <c r="E21" s="39">
        <f>RANK.AVG('T-Test (SDC)'!E21,'T-Test (SDC)'!E$4:E$28)</f>
        <v>20</v>
      </c>
      <c r="F21" s="38">
        <f>RANK.AVG('T-Test (SDC)'!F21,'T-Test (SDC)'!F$4:F$28)</f>
        <v>19</v>
      </c>
      <c r="G21" s="39">
        <f>RANK.AVG('T-Test (SDC)'!G21,'T-Test (SDC)'!G$4:G$28)</f>
        <v>20</v>
      </c>
      <c r="H21" s="38">
        <f>RANK.AVG('T-Test (SDC)'!H21,'T-Test (SDC)'!H$4:H$28)</f>
        <v>19</v>
      </c>
      <c r="I21" s="39">
        <f>RANK.AVG('T-Test (SDC)'!I21,'T-Test (SDC)'!I$4:I$28)</f>
        <v>20</v>
      </c>
      <c r="J21" s="38">
        <f>RANK.AVG('T-Test (SDC)'!J21,'T-Test (SDC)'!J$4:J$28)</f>
        <v>19</v>
      </c>
    </row>
    <row r="22">
      <c r="B22" s="23" t="s">
        <v>51</v>
      </c>
      <c r="C22" s="37">
        <f>RANK.AVG('T-Test (SDC)'!C22,'T-Test (SDC)'!C$4:C$28)</f>
        <v>1</v>
      </c>
      <c r="D22" s="38">
        <f>RANK.AVG('T-Test (SDC)'!D22,'T-Test (SDC)'!D$4:D$28)</f>
        <v>1</v>
      </c>
      <c r="E22" s="39">
        <f>RANK.AVG('T-Test (SDC)'!E22,'T-Test (SDC)'!E$4:E$28)</f>
        <v>2</v>
      </c>
      <c r="F22" s="38">
        <f>RANK.AVG('T-Test (SDC)'!F22,'T-Test (SDC)'!F$4:F$28)</f>
        <v>3</v>
      </c>
      <c r="G22" s="39">
        <f>RANK.AVG('T-Test (SDC)'!G22,'T-Test (SDC)'!G$4:G$28)</f>
        <v>2</v>
      </c>
      <c r="H22" s="38">
        <f>RANK.AVG('T-Test (SDC)'!H22,'T-Test (SDC)'!H$4:H$28)</f>
        <v>2</v>
      </c>
      <c r="I22" s="39">
        <f>RANK.AVG('T-Test (SDC)'!I22,'T-Test (SDC)'!I$4:I$28)</f>
        <v>2</v>
      </c>
      <c r="J22" s="38">
        <f>RANK.AVG('T-Test (SDC)'!J22,'T-Test (SDC)'!J$4:J$28)</f>
        <v>2</v>
      </c>
    </row>
    <row r="23">
      <c r="B23" s="23" t="s">
        <v>53</v>
      </c>
      <c r="C23" s="37">
        <f>RANK.AVG('T-Test (SDC)'!C23,'T-Test (SDC)'!C$4:C$28)</f>
        <v>17</v>
      </c>
      <c r="D23" s="38">
        <f>RANK.AVG('T-Test (SDC)'!D23,'T-Test (SDC)'!D$4:D$28)</f>
        <v>17</v>
      </c>
      <c r="E23" s="39">
        <f>RANK.AVG('T-Test (SDC)'!E23,'T-Test (SDC)'!E$4:E$28)</f>
        <v>17</v>
      </c>
      <c r="F23" s="38">
        <f>RANK.AVG('T-Test (SDC)'!F23,'T-Test (SDC)'!F$4:F$28)</f>
        <v>15</v>
      </c>
      <c r="G23" s="39">
        <f>RANK.AVG('T-Test (SDC)'!G23,'T-Test (SDC)'!G$4:G$28)</f>
        <v>18</v>
      </c>
      <c r="H23" s="38">
        <f>RANK.AVG('T-Test (SDC)'!H23,'T-Test (SDC)'!H$4:H$28)</f>
        <v>13</v>
      </c>
      <c r="I23" s="39">
        <f>RANK.AVG('T-Test (SDC)'!I23,'T-Test (SDC)'!I$4:I$28)</f>
        <v>15</v>
      </c>
      <c r="J23" s="38">
        <f>RANK.AVG('T-Test (SDC)'!J23,'T-Test (SDC)'!J$4:J$28)</f>
        <v>16</v>
      </c>
    </row>
    <row r="24">
      <c r="B24" s="23" t="s">
        <v>54</v>
      </c>
      <c r="C24" s="37">
        <f>RANK.AVG('T-Test (SDC)'!C24,'T-Test (SDC)'!C$4:C$28)</f>
        <v>6</v>
      </c>
      <c r="D24" s="38">
        <f>RANK.AVG('T-Test (SDC)'!D24,'T-Test (SDC)'!D$4:D$28)</f>
        <v>4</v>
      </c>
      <c r="E24" s="39">
        <f>RANK.AVG('T-Test (SDC)'!E24,'T-Test (SDC)'!E$4:E$28)</f>
        <v>8</v>
      </c>
      <c r="F24" s="38">
        <f>RANK.AVG('T-Test (SDC)'!F24,'T-Test (SDC)'!F$4:F$28)</f>
        <v>10</v>
      </c>
      <c r="G24" s="39">
        <f>RANK.AVG('T-Test (SDC)'!G24,'T-Test (SDC)'!G$4:G$28)</f>
        <v>11</v>
      </c>
      <c r="H24" s="38">
        <f>RANK.AVG('T-Test (SDC)'!H24,'T-Test (SDC)'!H$4:H$28)</f>
        <v>10</v>
      </c>
      <c r="I24" s="39">
        <f>RANK.AVG('T-Test (SDC)'!I24,'T-Test (SDC)'!I$4:I$28)</f>
        <v>7</v>
      </c>
      <c r="J24" s="38">
        <f>RANK.AVG('T-Test (SDC)'!J24,'T-Test (SDC)'!J$4:J$28)</f>
        <v>11</v>
      </c>
    </row>
    <row r="25">
      <c r="B25" s="23" t="s">
        <v>55</v>
      </c>
      <c r="C25" s="37">
        <f>RANK.AVG('T-Test (SDC)'!C25,'T-Test (SDC)'!C$4:C$28)</f>
        <v>9</v>
      </c>
      <c r="D25" s="38">
        <f>RANK.AVG('T-Test (SDC)'!D25,'T-Test (SDC)'!D$4:D$28)</f>
        <v>6</v>
      </c>
      <c r="E25" s="39">
        <f>RANK.AVG('T-Test (SDC)'!E25,'T-Test (SDC)'!E$4:E$28)</f>
        <v>3</v>
      </c>
      <c r="F25" s="38">
        <f>RANK.AVG('T-Test (SDC)'!F25,'T-Test (SDC)'!F$4:F$28)</f>
        <v>2</v>
      </c>
      <c r="G25" s="39">
        <f>RANK.AVG('T-Test (SDC)'!G25,'T-Test (SDC)'!G$4:G$28)</f>
        <v>3</v>
      </c>
      <c r="H25" s="38">
        <f>RANK.AVG('T-Test (SDC)'!H25,'T-Test (SDC)'!H$4:H$28)</f>
        <v>3</v>
      </c>
      <c r="I25" s="39">
        <f>RANK.AVG('T-Test (SDC)'!I25,'T-Test (SDC)'!I$4:I$28)</f>
        <v>3</v>
      </c>
      <c r="J25" s="38">
        <f>RANK.AVG('T-Test (SDC)'!J25,'T-Test (SDC)'!J$4:J$28)</f>
        <v>3</v>
      </c>
    </row>
    <row r="26">
      <c r="B26" s="23" t="s">
        <v>56</v>
      </c>
      <c r="C26" s="37">
        <f>RANK.AVG('T-Test (SDC)'!C26,'T-Test (SDC)'!C$4:C$28)</f>
        <v>11</v>
      </c>
      <c r="D26" s="38">
        <f>RANK.AVG('T-Test (SDC)'!D26,'T-Test (SDC)'!D$4:D$28)</f>
        <v>11.5</v>
      </c>
      <c r="E26" s="39">
        <f>RANK.AVG('T-Test (SDC)'!E26,'T-Test (SDC)'!E$4:E$28)</f>
        <v>10</v>
      </c>
      <c r="F26" s="38">
        <f>RANK.AVG('T-Test (SDC)'!F26,'T-Test (SDC)'!F$4:F$28)</f>
        <v>6</v>
      </c>
      <c r="G26" s="39">
        <f>RANK.AVG('T-Test (SDC)'!G26,'T-Test (SDC)'!G$4:G$28)</f>
        <v>8</v>
      </c>
      <c r="H26" s="38">
        <f>RANK.AVG('T-Test (SDC)'!H26,'T-Test (SDC)'!H$4:H$28)</f>
        <v>9</v>
      </c>
      <c r="I26" s="39">
        <f>RANK.AVG('T-Test (SDC)'!I26,'T-Test (SDC)'!I$4:I$28)</f>
        <v>9</v>
      </c>
      <c r="J26" s="38">
        <f>RANK.AVG('T-Test (SDC)'!J26,'T-Test (SDC)'!J$4:J$28)</f>
        <v>7</v>
      </c>
    </row>
    <row r="27">
      <c r="B27" s="23" t="s">
        <v>57</v>
      </c>
      <c r="C27" s="37">
        <f>RANK.AVG('T-Test (SDC)'!C27,'T-Test (SDC)'!C$4:C$28)</f>
        <v>4</v>
      </c>
      <c r="D27" s="38">
        <f>RANK.AVG('T-Test (SDC)'!D27,'T-Test (SDC)'!D$4:D$28)</f>
        <v>5</v>
      </c>
      <c r="E27" s="39">
        <f>RANK.AVG('T-Test (SDC)'!E27,'T-Test (SDC)'!E$4:E$28)</f>
        <v>1</v>
      </c>
      <c r="F27" s="38">
        <f>RANK.AVG('T-Test (SDC)'!F27,'T-Test (SDC)'!F$4:F$28)</f>
        <v>1</v>
      </c>
      <c r="G27" s="39">
        <f>RANK.AVG('T-Test (SDC)'!G27,'T-Test (SDC)'!G$4:G$28)</f>
        <v>1</v>
      </c>
      <c r="H27" s="38">
        <f>RANK.AVG('T-Test (SDC)'!H27,'T-Test (SDC)'!H$4:H$28)</f>
        <v>1</v>
      </c>
      <c r="I27" s="39">
        <f>RANK.AVG('T-Test (SDC)'!I27,'T-Test (SDC)'!I$4:I$28)</f>
        <v>1</v>
      </c>
      <c r="J27" s="38">
        <f>RANK.AVG('T-Test (SDC)'!J27,'T-Test (SDC)'!J$4:J$28)</f>
        <v>1</v>
      </c>
    </row>
    <row r="28">
      <c r="B28" s="23" t="s">
        <v>58</v>
      </c>
      <c r="C28" s="37">
        <f>RANK.AVG('T-Test (SDC)'!C28,'T-Test (SDC)'!C$4:C$28)</f>
        <v>7</v>
      </c>
      <c r="D28" s="38">
        <f>RANK.AVG('T-Test (SDC)'!D28,'T-Test (SDC)'!D$4:D$28)</f>
        <v>9</v>
      </c>
      <c r="E28" s="39">
        <f>RANK.AVG('T-Test (SDC)'!E28,'T-Test (SDC)'!E$4:E$28)</f>
        <v>6</v>
      </c>
      <c r="F28" s="38">
        <f>RANK.AVG('T-Test (SDC)'!F28,'T-Test (SDC)'!F$4:F$28)</f>
        <v>9</v>
      </c>
      <c r="G28" s="39">
        <f>RANK.AVG('T-Test (SDC)'!G28,'T-Test (SDC)'!G$4:G$28)</f>
        <v>6</v>
      </c>
      <c r="H28" s="38">
        <f>RANK.AVG('T-Test (SDC)'!H28,'T-Test (SDC)'!H$4:H$28)</f>
        <v>5</v>
      </c>
      <c r="I28" s="39">
        <f>RANK.AVG('T-Test (SDC)'!I28,'T-Test (SDC)'!I$4:I$28)</f>
        <v>5</v>
      </c>
      <c r="J28" s="38">
        <f>RANK.AVG('T-Test (SDC)'!J28,'T-Test (SDC)'!J$4:J$28)</f>
        <v>4</v>
      </c>
    </row>
    <row r="29">
      <c r="B29" s="18" t="s">
        <v>142</v>
      </c>
      <c r="C29" s="36">
        <f>CORREL(C4:C28,D4:D28)</f>
        <v>0.963646873</v>
      </c>
      <c r="D29" s="15"/>
      <c r="E29" s="36">
        <f>CORREL(E4:E28,F4:F28)</f>
        <v>0.94</v>
      </c>
      <c r="F29" s="15"/>
      <c r="G29" s="36">
        <f>CORREL(G4:G28,H4:H28)</f>
        <v>0.9284615385</v>
      </c>
      <c r="H29" s="15"/>
      <c r="I29" s="36">
        <f>CORREL(I4:I28,J4:J28)</f>
        <v>0.9353846154</v>
      </c>
      <c r="J29" s="15"/>
    </row>
  </sheetData>
  <mergeCells count="8">
    <mergeCell ref="C2:D2"/>
    <mergeCell ref="E2:F2"/>
    <mergeCell ref="G2:H2"/>
    <mergeCell ref="I2:J2"/>
    <mergeCell ref="C29:D29"/>
    <mergeCell ref="E29:F29"/>
    <mergeCell ref="G29:H29"/>
    <mergeCell ref="I29:J29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8.44"/>
    <col customWidth="1" min="3" max="26" width="8.56"/>
  </cols>
  <sheetData>
    <row r="1"/>
    <row r="2">
      <c r="B2" s="1"/>
      <c r="C2" s="14" t="s">
        <v>3</v>
      </c>
      <c r="D2" s="15"/>
      <c r="E2" s="14" t="s">
        <v>4</v>
      </c>
      <c r="F2" s="15"/>
      <c r="G2" s="14" t="s">
        <v>5</v>
      </c>
      <c r="H2" s="15"/>
      <c r="I2" s="14" t="s">
        <v>6</v>
      </c>
      <c r="J2" s="15"/>
    </row>
    <row r="3">
      <c r="B3" s="18" t="s">
        <v>8</v>
      </c>
      <c r="C3" s="19" t="s">
        <v>10</v>
      </c>
      <c r="D3" s="20" t="s">
        <v>11</v>
      </c>
      <c r="E3" s="19" t="s">
        <v>10</v>
      </c>
      <c r="F3" s="20" t="s">
        <v>11</v>
      </c>
      <c r="G3" s="19" t="s">
        <v>10</v>
      </c>
      <c r="H3" s="20" t="s">
        <v>11</v>
      </c>
      <c r="I3" s="19" t="s">
        <v>10</v>
      </c>
      <c r="J3" s="20" t="s">
        <v>11</v>
      </c>
    </row>
    <row r="4">
      <c r="B4" s="23" t="s">
        <v>13</v>
      </c>
      <c r="C4" s="37">
        <f>RANK.AVG('T-Test (Crash)'!C4,'T-Test (Crash)'!C$4:C$28)</f>
        <v>23</v>
      </c>
      <c r="D4" s="38">
        <f>RANK.AVG('T-Test (Crash)'!D4,'T-Test (Crash)'!D$4:D$28)</f>
        <v>25</v>
      </c>
      <c r="E4" s="39">
        <f>RANK.AVG('T-Test (Crash)'!E4,'T-Test (Crash)'!E$4:E$28)</f>
        <v>25</v>
      </c>
      <c r="F4" s="38">
        <f>RANK.AVG('T-Test (Crash)'!F4,'T-Test (Crash)'!F$4:F$28)</f>
        <v>20.5</v>
      </c>
      <c r="G4" s="39">
        <f>RANK.AVG('T-Test (Crash)'!G4,'T-Test (Crash)'!G$4:G$28)</f>
        <v>24</v>
      </c>
      <c r="H4" s="38">
        <f>RANK.AVG('T-Test (Crash)'!H4,'T-Test (Crash)'!H$4:H$28)</f>
        <v>19</v>
      </c>
      <c r="I4" s="39">
        <f>RANK.AVG('T-Test (Crash)'!I4,'T-Test (Crash)'!I$4:I$28)</f>
        <v>24</v>
      </c>
      <c r="J4" s="38">
        <f>RANK.AVG('T-Test (Crash)'!J4,'T-Test (Crash)'!J$4:J$28)</f>
        <v>19</v>
      </c>
    </row>
    <row r="5">
      <c r="B5" s="23" t="s">
        <v>15</v>
      </c>
      <c r="C5" s="37">
        <f>RANK.AVG('T-Test (Crash)'!C5,'T-Test (Crash)'!C$4:C$28)</f>
        <v>19</v>
      </c>
      <c r="D5" s="38">
        <f>RANK.AVG('T-Test (Crash)'!D5,'T-Test (Crash)'!D$4:D$28)</f>
        <v>20</v>
      </c>
      <c r="E5" s="39">
        <f>RANK.AVG('T-Test (Crash)'!E5,'T-Test (Crash)'!E$4:E$28)</f>
        <v>15</v>
      </c>
      <c r="F5" s="38">
        <f>RANK.AVG('T-Test (Crash)'!F5,'T-Test (Crash)'!F$4:F$28)</f>
        <v>16</v>
      </c>
      <c r="G5" s="39">
        <f>RANK.AVG('T-Test (Crash)'!G5,'T-Test (Crash)'!G$4:G$28)</f>
        <v>22</v>
      </c>
      <c r="H5" s="38">
        <f>RANK.AVG('T-Test (Crash)'!H5,'T-Test (Crash)'!H$4:H$28)</f>
        <v>20</v>
      </c>
      <c r="I5" s="39">
        <f>RANK.AVG('T-Test (Crash)'!I5,'T-Test (Crash)'!I$4:I$28)</f>
        <v>21</v>
      </c>
      <c r="J5" s="38">
        <f>RANK.AVG('T-Test (Crash)'!J5,'T-Test (Crash)'!J$4:J$28)</f>
        <v>21</v>
      </c>
    </row>
    <row r="6">
      <c r="B6" s="23" t="s">
        <v>18</v>
      </c>
      <c r="C6" s="37">
        <f>RANK.AVG('T-Test (Crash)'!C6,'T-Test (Crash)'!C$4:C$28)</f>
        <v>20</v>
      </c>
      <c r="D6" s="38">
        <f>RANK.AVG('T-Test (Crash)'!D6,'T-Test (Crash)'!D$4:D$28)</f>
        <v>23</v>
      </c>
      <c r="E6" s="39">
        <f>RANK.AVG('T-Test (Crash)'!E6,'T-Test (Crash)'!E$4:E$28)</f>
        <v>5</v>
      </c>
      <c r="F6" s="38">
        <f>RANK.AVG('T-Test (Crash)'!F6,'T-Test (Crash)'!F$4:F$28)</f>
        <v>14</v>
      </c>
      <c r="G6" s="39">
        <f>RANK.AVG('T-Test (Crash)'!G6,'T-Test (Crash)'!G$4:G$28)</f>
        <v>8</v>
      </c>
      <c r="H6" s="38">
        <f>RANK.AVG('T-Test (Crash)'!H6,'T-Test (Crash)'!H$4:H$28)</f>
        <v>10</v>
      </c>
      <c r="I6" s="39">
        <f>RANK.AVG('T-Test (Crash)'!I6,'T-Test (Crash)'!I$4:I$28)</f>
        <v>5.5</v>
      </c>
      <c r="J6" s="38">
        <f>RANK.AVG('T-Test (Crash)'!J6,'T-Test (Crash)'!J$4:J$28)</f>
        <v>8</v>
      </c>
    </row>
    <row r="7">
      <c r="B7" s="23" t="s">
        <v>20</v>
      </c>
      <c r="C7" s="37">
        <f>RANK.AVG('T-Test (Crash)'!C7,'T-Test (Crash)'!C$4:C$28)</f>
        <v>24</v>
      </c>
      <c r="D7" s="38">
        <f>RANK.AVG('T-Test (Crash)'!D7,'T-Test (Crash)'!D$4:D$28)</f>
        <v>17.5</v>
      </c>
      <c r="E7" s="39">
        <f>RANK.AVG('T-Test (Crash)'!E7,'T-Test (Crash)'!E$4:E$28)</f>
        <v>24</v>
      </c>
      <c r="F7" s="38">
        <f>RANK.AVG('T-Test (Crash)'!F7,'T-Test (Crash)'!F$4:F$28)</f>
        <v>7.5</v>
      </c>
      <c r="G7" s="39">
        <f>RANK.AVG('T-Test (Crash)'!G7,'T-Test (Crash)'!G$4:G$28)</f>
        <v>21</v>
      </c>
      <c r="H7" s="38">
        <f>RANK.AVG('T-Test (Crash)'!H7,'T-Test (Crash)'!H$4:H$28)</f>
        <v>5</v>
      </c>
      <c r="I7" s="39">
        <f>RANK.AVG('T-Test (Crash)'!I7,'T-Test (Crash)'!I$4:I$28)</f>
        <v>23</v>
      </c>
      <c r="J7" s="38">
        <f>RANK.AVG('T-Test (Crash)'!J7,'T-Test (Crash)'!J$4:J$28)</f>
        <v>5</v>
      </c>
    </row>
    <row r="8">
      <c r="B8" s="23" t="s">
        <v>21</v>
      </c>
      <c r="C8" s="37">
        <f>RANK.AVG('T-Test (Crash)'!C8,'T-Test (Crash)'!C$4:C$28)</f>
        <v>3</v>
      </c>
      <c r="D8" s="38">
        <f>RANK.AVG('T-Test (Crash)'!D8,'T-Test (Crash)'!D$4:D$28)</f>
        <v>15</v>
      </c>
      <c r="E8" s="39">
        <f>RANK.AVG('T-Test (Crash)'!E8,'T-Test (Crash)'!E$4:E$28)</f>
        <v>6</v>
      </c>
      <c r="F8" s="38">
        <f>RANK.AVG('T-Test (Crash)'!F8,'T-Test (Crash)'!F$4:F$28)</f>
        <v>3</v>
      </c>
      <c r="G8" s="39">
        <f>RANK.AVG('T-Test (Crash)'!G8,'T-Test (Crash)'!G$4:G$28)</f>
        <v>4.5</v>
      </c>
      <c r="H8" s="38">
        <f>RANK.AVG('T-Test (Crash)'!H8,'T-Test (Crash)'!H$4:H$28)</f>
        <v>3</v>
      </c>
      <c r="I8" s="39">
        <f>RANK.AVG('T-Test (Crash)'!I8,'T-Test (Crash)'!I$4:I$28)</f>
        <v>7</v>
      </c>
      <c r="J8" s="38">
        <f>RANK.AVG('T-Test (Crash)'!J8,'T-Test (Crash)'!J$4:J$28)</f>
        <v>3</v>
      </c>
    </row>
    <row r="9">
      <c r="B9" s="23" t="s">
        <v>23</v>
      </c>
      <c r="C9" s="37">
        <f>RANK.AVG('T-Test (Crash)'!C9,'T-Test (Crash)'!C$4:C$28)</f>
        <v>22</v>
      </c>
      <c r="D9" s="38">
        <f>RANK.AVG('T-Test (Crash)'!D9,'T-Test (Crash)'!D$4:D$28)</f>
        <v>19</v>
      </c>
      <c r="E9" s="39">
        <f>RANK.AVG('T-Test (Crash)'!E9,'T-Test (Crash)'!E$4:E$28)</f>
        <v>14</v>
      </c>
      <c r="F9" s="38">
        <f>RANK.AVG('T-Test (Crash)'!F9,'T-Test (Crash)'!F$4:F$28)</f>
        <v>7.5</v>
      </c>
      <c r="G9" s="39">
        <f>RANK.AVG('T-Test (Crash)'!G9,'T-Test (Crash)'!G$4:G$28)</f>
        <v>13</v>
      </c>
      <c r="H9" s="38">
        <f>RANK.AVG('T-Test (Crash)'!H9,'T-Test (Crash)'!H$4:H$28)</f>
        <v>4</v>
      </c>
      <c r="I9" s="39">
        <f>RANK.AVG('T-Test (Crash)'!I9,'T-Test (Crash)'!I$4:I$28)</f>
        <v>9</v>
      </c>
      <c r="J9" s="38">
        <f>RANK.AVG('T-Test (Crash)'!J9,'T-Test (Crash)'!J$4:J$28)</f>
        <v>4</v>
      </c>
    </row>
    <row r="10">
      <c r="B10" s="23" t="s">
        <v>26</v>
      </c>
      <c r="C10" s="37">
        <f>RANK.AVG('T-Test (Crash)'!C10,'T-Test (Crash)'!C$4:C$28)</f>
        <v>4</v>
      </c>
      <c r="D10" s="38">
        <f>RANK.AVG('T-Test (Crash)'!D10,'T-Test (Crash)'!D$4:D$28)</f>
        <v>5</v>
      </c>
      <c r="E10" s="39">
        <f>RANK.AVG('T-Test (Crash)'!E10,'T-Test (Crash)'!E$4:E$28)</f>
        <v>2</v>
      </c>
      <c r="F10" s="38">
        <f>RANK.AVG('T-Test (Crash)'!F10,'T-Test (Crash)'!F$4:F$28)</f>
        <v>2</v>
      </c>
      <c r="G10" s="39">
        <f>RANK.AVG('T-Test (Crash)'!G10,'T-Test (Crash)'!G$4:G$28)</f>
        <v>1</v>
      </c>
      <c r="H10" s="38">
        <f>RANK.AVG('T-Test (Crash)'!H10,'T-Test (Crash)'!H$4:H$28)</f>
        <v>1</v>
      </c>
      <c r="I10" s="39">
        <f>RANK.AVG('T-Test (Crash)'!I10,'T-Test (Crash)'!I$4:I$28)</f>
        <v>1</v>
      </c>
      <c r="J10" s="38">
        <f>RANK.AVG('T-Test (Crash)'!J10,'T-Test (Crash)'!J$4:J$28)</f>
        <v>1</v>
      </c>
    </row>
    <row r="11">
      <c r="B11" s="23" t="s">
        <v>28</v>
      </c>
      <c r="C11" s="37">
        <f>RANK.AVG('T-Test (Crash)'!C11,'T-Test (Crash)'!C$4:C$28)</f>
        <v>16</v>
      </c>
      <c r="D11" s="38">
        <f>RANK.AVG('T-Test (Crash)'!D11,'T-Test (Crash)'!D$4:D$28)</f>
        <v>22</v>
      </c>
      <c r="E11" s="39">
        <f>RANK.AVG('T-Test (Crash)'!E11,'T-Test (Crash)'!E$4:E$28)</f>
        <v>21</v>
      </c>
      <c r="F11" s="38">
        <f>RANK.AVG('T-Test (Crash)'!F11,'T-Test (Crash)'!F$4:F$28)</f>
        <v>19</v>
      </c>
      <c r="G11" s="39">
        <f>RANK.AVG('T-Test (Crash)'!G11,'T-Test (Crash)'!G$4:G$28)</f>
        <v>18</v>
      </c>
      <c r="H11" s="38">
        <f>RANK.AVG('T-Test (Crash)'!H11,'T-Test (Crash)'!H$4:H$28)</f>
        <v>18</v>
      </c>
      <c r="I11" s="39">
        <f>RANK.AVG('T-Test (Crash)'!I11,'T-Test (Crash)'!I$4:I$28)</f>
        <v>17.5</v>
      </c>
      <c r="J11" s="38">
        <f>RANK.AVG('T-Test (Crash)'!J11,'T-Test (Crash)'!J$4:J$28)</f>
        <v>18</v>
      </c>
    </row>
    <row r="12">
      <c r="B12" s="23" t="s">
        <v>30</v>
      </c>
      <c r="C12" s="37">
        <f>RANK.AVG('T-Test (Crash)'!C12,'T-Test (Crash)'!C$4:C$28)</f>
        <v>10</v>
      </c>
      <c r="D12" s="38">
        <f>RANK.AVG('T-Test (Crash)'!D12,'T-Test (Crash)'!D$4:D$28)</f>
        <v>10</v>
      </c>
      <c r="E12" s="39">
        <f>RANK.AVG('T-Test (Crash)'!E12,'T-Test (Crash)'!E$4:E$28)</f>
        <v>16</v>
      </c>
      <c r="F12" s="38">
        <f>RANK.AVG('T-Test (Crash)'!F12,'T-Test (Crash)'!F$4:F$28)</f>
        <v>17</v>
      </c>
      <c r="G12" s="39">
        <f>RANK.AVG('T-Test (Crash)'!G12,'T-Test (Crash)'!G$4:G$28)</f>
        <v>16</v>
      </c>
      <c r="H12" s="38">
        <f>RANK.AVG('T-Test (Crash)'!H12,'T-Test (Crash)'!H$4:H$28)</f>
        <v>16</v>
      </c>
      <c r="I12" s="39">
        <f>RANK.AVG('T-Test (Crash)'!I12,'T-Test (Crash)'!I$4:I$28)</f>
        <v>15</v>
      </c>
      <c r="J12" s="38">
        <f>RANK.AVG('T-Test (Crash)'!J12,'T-Test (Crash)'!J$4:J$28)</f>
        <v>16</v>
      </c>
    </row>
    <row r="13">
      <c r="B13" s="23" t="s">
        <v>32</v>
      </c>
      <c r="C13" s="37">
        <f>RANK.AVG('T-Test (Crash)'!C13,'T-Test (Crash)'!C$4:C$28)</f>
        <v>18</v>
      </c>
      <c r="D13" s="38">
        <f>RANK.AVG('T-Test (Crash)'!D13,'T-Test (Crash)'!D$4:D$28)</f>
        <v>12</v>
      </c>
      <c r="E13" s="39">
        <f>RANK.AVG('T-Test (Crash)'!E13,'T-Test (Crash)'!E$4:E$28)</f>
        <v>1</v>
      </c>
      <c r="F13" s="38">
        <f>RANK.AVG('T-Test (Crash)'!F13,'T-Test (Crash)'!F$4:F$28)</f>
        <v>11</v>
      </c>
      <c r="G13" s="39">
        <f>RANK.AVG('T-Test (Crash)'!G13,'T-Test (Crash)'!G$4:G$28)</f>
        <v>2</v>
      </c>
      <c r="H13" s="38">
        <f>RANK.AVG('T-Test (Crash)'!H13,'T-Test (Crash)'!H$4:H$28)</f>
        <v>7</v>
      </c>
      <c r="I13" s="39">
        <f>RANK.AVG('T-Test (Crash)'!I13,'T-Test (Crash)'!I$4:I$28)</f>
        <v>2</v>
      </c>
      <c r="J13" s="38">
        <f>RANK.AVG('T-Test (Crash)'!J13,'T-Test (Crash)'!J$4:J$28)</f>
        <v>12</v>
      </c>
    </row>
    <row r="14">
      <c r="B14" s="23" t="s">
        <v>35</v>
      </c>
      <c r="C14" s="37">
        <f>RANK.AVG('T-Test (Crash)'!C14,'T-Test (Crash)'!C$4:C$28)</f>
        <v>11</v>
      </c>
      <c r="D14" s="38">
        <f>RANK.AVG('T-Test (Crash)'!D14,'T-Test (Crash)'!D$4:D$28)</f>
        <v>6</v>
      </c>
      <c r="E14" s="39">
        <f>RANK.AVG('T-Test (Crash)'!E14,'T-Test (Crash)'!E$4:E$28)</f>
        <v>19</v>
      </c>
      <c r="F14" s="38">
        <f>RANK.AVG('T-Test (Crash)'!F14,'T-Test (Crash)'!F$4:F$28)</f>
        <v>22.5</v>
      </c>
      <c r="G14" s="39">
        <f>RANK.AVG('T-Test (Crash)'!G14,'T-Test (Crash)'!G$4:G$28)</f>
        <v>15</v>
      </c>
      <c r="H14" s="38">
        <f>RANK.AVG('T-Test (Crash)'!H14,'T-Test (Crash)'!H$4:H$28)</f>
        <v>21</v>
      </c>
      <c r="I14" s="39">
        <f>RANK.AVG('T-Test (Crash)'!I14,'T-Test (Crash)'!I$4:I$28)</f>
        <v>16</v>
      </c>
      <c r="J14" s="38">
        <f>RANK.AVG('T-Test (Crash)'!J14,'T-Test (Crash)'!J$4:J$28)</f>
        <v>20</v>
      </c>
    </row>
    <row r="15">
      <c r="B15" s="23" t="s">
        <v>37</v>
      </c>
      <c r="C15" s="37">
        <f>RANK.AVG('T-Test (Crash)'!C15,'T-Test (Crash)'!C$4:C$28)</f>
        <v>12</v>
      </c>
      <c r="D15" s="38">
        <f>RANK.AVG('T-Test (Crash)'!D15,'T-Test (Crash)'!D$4:D$28)</f>
        <v>14</v>
      </c>
      <c r="E15" s="39">
        <f>RANK.AVG('T-Test (Crash)'!E15,'T-Test (Crash)'!E$4:E$28)</f>
        <v>13</v>
      </c>
      <c r="F15" s="38">
        <f>RANK.AVG('T-Test (Crash)'!F15,'T-Test (Crash)'!F$4:F$28)</f>
        <v>10</v>
      </c>
      <c r="G15" s="39">
        <f>RANK.AVG('T-Test (Crash)'!G15,'T-Test (Crash)'!G$4:G$28)</f>
        <v>10</v>
      </c>
      <c r="H15" s="38">
        <f>RANK.AVG('T-Test (Crash)'!H15,'T-Test (Crash)'!H$4:H$28)</f>
        <v>11</v>
      </c>
      <c r="I15" s="39">
        <f>RANK.AVG('T-Test (Crash)'!I15,'T-Test (Crash)'!I$4:I$28)</f>
        <v>10</v>
      </c>
      <c r="J15" s="38">
        <f>RANK.AVG('T-Test (Crash)'!J15,'T-Test (Crash)'!J$4:J$28)</f>
        <v>10</v>
      </c>
    </row>
    <row r="16">
      <c r="B16" s="23" t="s">
        <v>39</v>
      </c>
      <c r="C16" s="37">
        <f>RANK.AVG('T-Test (Crash)'!C16,'T-Test (Crash)'!C$4:C$28)</f>
        <v>5</v>
      </c>
      <c r="D16" s="38">
        <f>RANK.AVG('T-Test (Crash)'!D16,'T-Test (Crash)'!D$4:D$28)</f>
        <v>8</v>
      </c>
      <c r="E16" s="39">
        <f>RANK.AVG('T-Test (Crash)'!E16,'T-Test (Crash)'!E$4:E$28)</f>
        <v>3</v>
      </c>
      <c r="F16" s="38">
        <f>RANK.AVG('T-Test (Crash)'!F16,'T-Test (Crash)'!F$4:F$28)</f>
        <v>6</v>
      </c>
      <c r="G16" s="39">
        <f>RANK.AVG('T-Test (Crash)'!G16,'T-Test (Crash)'!G$4:G$28)</f>
        <v>14</v>
      </c>
      <c r="H16" s="38">
        <f>RANK.AVG('T-Test (Crash)'!H16,'T-Test (Crash)'!H$4:H$28)</f>
        <v>15</v>
      </c>
      <c r="I16" s="39">
        <f>RANK.AVG('T-Test (Crash)'!I16,'T-Test (Crash)'!I$4:I$28)</f>
        <v>13.5</v>
      </c>
      <c r="J16" s="38">
        <f>RANK.AVG('T-Test (Crash)'!J16,'T-Test (Crash)'!J$4:J$28)</f>
        <v>11</v>
      </c>
    </row>
    <row r="17">
      <c r="B17" s="23" t="s">
        <v>41</v>
      </c>
      <c r="C17" s="37">
        <f>RANK.AVG('T-Test (Crash)'!C17,'T-Test (Crash)'!C$4:C$28)</f>
        <v>21</v>
      </c>
      <c r="D17" s="38">
        <f>RANK.AVG('T-Test (Crash)'!D17,'T-Test (Crash)'!D$4:D$28)</f>
        <v>21</v>
      </c>
      <c r="E17" s="39">
        <f>RANK.AVG('T-Test (Crash)'!E17,'T-Test (Crash)'!E$4:E$28)</f>
        <v>12</v>
      </c>
      <c r="F17" s="38">
        <f>RANK.AVG('T-Test (Crash)'!F17,'T-Test (Crash)'!F$4:F$28)</f>
        <v>9</v>
      </c>
      <c r="G17" s="39">
        <f>RANK.AVG('T-Test (Crash)'!G17,'T-Test (Crash)'!G$4:G$28)</f>
        <v>11.5</v>
      </c>
      <c r="H17" s="38">
        <f>RANK.AVG('T-Test (Crash)'!H17,'T-Test (Crash)'!H$4:H$28)</f>
        <v>6</v>
      </c>
      <c r="I17" s="39">
        <f>RANK.AVG('T-Test (Crash)'!I17,'T-Test (Crash)'!I$4:I$28)</f>
        <v>11</v>
      </c>
      <c r="J17" s="38">
        <f>RANK.AVG('T-Test (Crash)'!J17,'T-Test (Crash)'!J$4:J$28)</f>
        <v>6.5</v>
      </c>
    </row>
    <row r="18">
      <c r="B18" s="23" t="s">
        <v>43</v>
      </c>
      <c r="C18" s="37">
        <f>RANK.AVG('T-Test (Crash)'!C18,'T-Test (Crash)'!C$4:C$28)</f>
        <v>17</v>
      </c>
      <c r="D18" s="38">
        <f>RANK.AVG('T-Test (Crash)'!D18,'T-Test (Crash)'!D$4:D$28)</f>
        <v>16</v>
      </c>
      <c r="E18" s="39">
        <f>RANK.AVG('T-Test (Crash)'!E18,'T-Test (Crash)'!E$4:E$28)</f>
        <v>18</v>
      </c>
      <c r="F18" s="38">
        <f>RANK.AVG('T-Test (Crash)'!F18,'T-Test (Crash)'!F$4:F$28)</f>
        <v>1</v>
      </c>
      <c r="G18" s="39">
        <f>RANK.AVG('T-Test (Crash)'!G18,'T-Test (Crash)'!G$4:G$28)</f>
        <v>25</v>
      </c>
      <c r="H18" s="38">
        <f>RANK.AVG('T-Test (Crash)'!H18,'T-Test (Crash)'!H$4:H$28)</f>
        <v>12</v>
      </c>
      <c r="I18" s="39">
        <f>RANK.AVG('T-Test (Crash)'!I18,'T-Test (Crash)'!I$4:I$28)</f>
        <v>25</v>
      </c>
      <c r="J18" s="38">
        <f>RANK.AVG('T-Test (Crash)'!J18,'T-Test (Crash)'!J$4:J$28)</f>
        <v>14</v>
      </c>
    </row>
    <row r="19">
      <c r="B19" s="23" t="s">
        <v>46</v>
      </c>
      <c r="C19" s="37">
        <f>RANK.AVG('T-Test (Crash)'!C19,'T-Test (Crash)'!C$4:C$28)</f>
        <v>13</v>
      </c>
      <c r="D19" s="38">
        <f>RANK.AVG('T-Test (Crash)'!D19,'T-Test (Crash)'!D$4:D$28)</f>
        <v>7</v>
      </c>
      <c r="E19" s="39">
        <f>RANK.AVG('T-Test (Crash)'!E19,'T-Test (Crash)'!E$4:E$28)</f>
        <v>22</v>
      </c>
      <c r="F19" s="38">
        <f>RANK.AVG('T-Test (Crash)'!F19,'T-Test (Crash)'!F$4:F$28)</f>
        <v>25</v>
      </c>
      <c r="G19" s="39">
        <f>RANK.AVG('T-Test (Crash)'!G19,'T-Test (Crash)'!G$4:G$28)</f>
        <v>20</v>
      </c>
      <c r="H19" s="38">
        <f>RANK.AVG('T-Test (Crash)'!H19,'T-Test (Crash)'!H$4:H$28)</f>
        <v>25</v>
      </c>
      <c r="I19" s="39">
        <f>RANK.AVG('T-Test (Crash)'!I19,'T-Test (Crash)'!I$4:I$28)</f>
        <v>20</v>
      </c>
      <c r="J19" s="38">
        <f>RANK.AVG('T-Test (Crash)'!J19,'T-Test (Crash)'!J$4:J$28)</f>
        <v>25</v>
      </c>
    </row>
    <row r="20">
      <c r="B20" s="23" t="s">
        <v>48</v>
      </c>
      <c r="C20" s="37">
        <f>RANK.AVG('T-Test (Crash)'!C20,'T-Test (Crash)'!C$4:C$28)</f>
        <v>14</v>
      </c>
      <c r="D20" s="38">
        <f>RANK.AVG('T-Test (Crash)'!D20,'T-Test (Crash)'!D$4:D$28)</f>
        <v>13</v>
      </c>
      <c r="E20" s="39">
        <f>RANK.AVG('T-Test (Crash)'!E20,'T-Test (Crash)'!E$4:E$28)</f>
        <v>10</v>
      </c>
      <c r="F20" s="38">
        <f>RANK.AVG('T-Test (Crash)'!F20,'T-Test (Crash)'!F$4:F$28)</f>
        <v>15</v>
      </c>
      <c r="G20" s="39">
        <f>RANK.AVG('T-Test (Crash)'!G20,'T-Test (Crash)'!G$4:G$28)</f>
        <v>7</v>
      </c>
      <c r="H20" s="38">
        <f>RANK.AVG('T-Test (Crash)'!H20,'T-Test (Crash)'!H$4:H$28)</f>
        <v>13</v>
      </c>
      <c r="I20" s="39">
        <f>RANK.AVG('T-Test (Crash)'!I20,'T-Test (Crash)'!I$4:I$28)</f>
        <v>13.5</v>
      </c>
      <c r="J20" s="38">
        <f>RANK.AVG('T-Test (Crash)'!J20,'T-Test (Crash)'!J$4:J$28)</f>
        <v>13</v>
      </c>
    </row>
    <row r="21">
      <c r="B21" s="23" t="s">
        <v>49</v>
      </c>
      <c r="C21" s="37">
        <f>RANK.AVG('T-Test (Crash)'!C21,'T-Test (Crash)'!C$4:C$28)</f>
        <v>9</v>
      </c>
      <c r="D21" s="38">
        <f>RANK.AVG('T-Test (Crash)'!D21,'T-Test (Crash)'!D$4:D$28)</f>
        <v>9</v>
      </c>
      <c r="E21" s="39">
        <f>RANK.AVG('T-Test (Crash)'!E21,'T-Test (Crash)'!E$4:E$28)</f>
        <v>9</v>
      </c>
      <c r="F21" s="38">
        <f>RANK.AVG('T-Test (Crash)'!F21,'T-Test (Crash)'!F$4:F$28)</f>
        <v>12</v>
      </c>
      <c r="G21" s="39">
        <f>RANK.AVG('T-Test (Crash)'!G21,'T-Test (Crash)'!G$4:G$28)</f>
        <v>4.5</v>
      </c>
      <c r="H21" s="38">
        <f>RANK.AVG('T-Test (Crash)'!H21,'T-Test (Crash)'!H$4:H$28)</f>
        <v>8</v>
      </c>
      <c r="I21" s="39">
        <f>RANK.AVG('T-Test (Crash)'!I21,'T-Test (Crash)'!I$4:I$28)</f>
        <v>4</v>
      </c>
      <c r="J21" s="38">
        <f>RANK.AVG('T-Test (Crash)'!J21,'T-Test (Crash)'!J$4:J$28)</f>
        <v>6.5</v>
      </c>
    </row>
    <row r="22">
      <c r="B22" s="23" t="s">
        <v>51</v>
      </c>
      <c r="C22" s="37">
        <f>RANK.AVG('T-Test (Crash)'!C22,'T-Test (Crash)'!C$4:C$28)</f>
        <v>25</v>
      </c>
      <c r="D22" s="38">
        <f>RANK.AVG('T-Test (Crash)'!D22,'T-Test (Crash)'!D$4:D$28)</f>
        <v>24</v>
      </c>
      <c r="E22" s="39">
        <f>RANK.AVG('T-Test (Crash)'!E22,'T-Test (Crash)'!E$4:E$28)</f>
        <v>23</v>
      </c>
      <c r="F22" s="38">
        <f>RANK.AVG('T-Test (Crash)'!F22,'T-Test (Crash)'!F$4:F$28)</f>
        <v>24</v>
      </c>
      <c r="G22" s="39">
        <f>RANK.AVG('T-Test (Crash)'!G22,'T-Test (Crash)'!G$4:G$28)</f>
        <v>23</v>
      </c>
      <c r="H22" s="38">
        <f>RANK.AVG('T-Test (Crash)'!H22,'T-Test (Crash)'!H$4:H$28)</f>
        <v>22</v>
      </c>
      <c r="I22" s="39">
        <f>RANK.AVG('T-Test (Crash)'!I22,'T-Test (Crash)'!I$4:I$28)</f>
        <v>22</v>
      </c>
      <c r="J22" s="38">
        <f>RANK.AVG('T-Test (Crash)'!J22,'T-Test (Crash)'!J$4:J$28)</f>
        <v>22</v>
      </c>
    </row>
    <row r="23">
      <c r="B23" s="23" t="s">
        <v>53</v>
      </c>
      <c r="C23" s="37">
        <f>RANK.AVG('T-Test (Crash)'!C23,'T-Test (Crash)'!C$4:C$28)</f>
        <v>8</v>
      </c>
      <c r="D23" s="38">
        <f>RANK.AVG('T-Test (Crash)'!D23,'T-Test (Crash)'!D$4:D$28)</f>
        <v>11</v>
      </c>
      <c r="E23" s="39">
        <f>RANK.AVG('T-Test (Crash)'!E23,'T-Test (Crash)'!E$4:E$28)</f>
        <v>8</v>
      </c>
      <c r="F23" s="38">
        <f>RANK.AVG('T-Test (Crash)'!F23,'T-Test (Crash)'!F$4:F$28)</f>
        <v>13</v>
      </c>
      <c r="G23" s="39">
        <f>RANK.AVG('T-Test (Crash)'!G23,'T-Test (Crash)'!G$4:G$28)</f>
        <v>9</v>
      </c>
      <c r="H23" s="38">
        <f>RANK.AVG('T-Test (Crash)'!H23,'T-Test (Crash)'!H$4:H$28)</f>
        <v>9</v>
      </c>
      <c r="I23" s="39">
        <f>RANK.AVG('T-Test (Crash)'!I23,'T-Test (Crash)'!I$4:I$28)</f>
        <v>8</v>
      </c>
      <c r="J23" s="38">
        <f>RANK.AVG('T-Test (Crash)'!J23,'T-Test (Crash)'!J$4:J$28)</f>
        <v>9</v>
      </c>
    </row>
    <row r="24">
      <c r="B24" s="23" t="s">
        <v>54</v>
      </c>
      <c r="C24" s="37">
        <f>RANK.AVG('T-Test (Crash)'!C24,'T-Test (Crash)'!C$4:C$28)</f>
        <v>15</v>
      </c>
      <c r="D24" s="38">
        <f>RANK.AVG('T-Test (Crash)'!D24,'T-Test (Crash)'!D$4:D$28)</f>
        <v>17.5</v>
      </c>
      <c r="E24" s="39">
        <f>RANK.AVG('T-Test (Crash)'!E24,'T-Test (Crash)'!E$4:E$28)</f>
        <v>4</v>
      </c>
      <c r="F24" s="38">
        <f>RANK.AVG('T-Test (Crash)'!F24,'T-Test (Crash)'!F$4:F$28)</f>
        <v>4</v>
      </c>
      <c r="G24" s="39">
        <f>RANK.AVG('T-Test (Crash)'!G24,'T-Test (Crash)'!G$4:G$28)</f>
        <v>3</v>
      </c>
      <c r="H24" s="38">
        <f>RANK.AVG('T-Test (Crash)'!H24,'T-Test (Crash)'!H$4:H$28)</f>
        <v>2</v>
      </c>
      <c r="I24" s="39">
        <f>RANK.AVG('T-Test (Crash)'!I24,'T-Test (Crash)'!I$4:I$28)</f>
        <v>3</v>
      </c>
      <c r="J24" s="38">
        <f>RANK.AVG('T-Test (Crash)'!J24,'T-Test (Crash)'!J$4:J$28)</f>
        <v>2</v>
      </c>
    </row>
    <row r="25">
      <c r="B25" s="23" t="s">
        <v>55</v>
      </c>
      <c r="C25" s="37">
        <f>RANK.AVG('T-Test (Crash)'!C25,'T-Test (Crash)'!C$4:C$28)</f>
        <v>1</v>
      </c>
      <c r="D25" s="38">
        <f>RANK.AVG('T-Test (Crash)'!D25,'T-Test (Crash)'!D$4:D$28)</f>
        <v>4</v>
      </c>
      <c r="E25" s="39">
        <f>RANK.AVG('T-Test (Crash)'!E25,'T-Test (Crash)'!E$4:E$28)</f>
        <v>20</v>
      </c>
      <c r="F25" s="38">
        <f>RANK.AVG('T-Test (Crash)'!F25,'T-Test (Crash)'!F$4:F$28)</f>
        <v>22.5</v>
      </c>
      <c r="G25" s="39">
        <f>RANK.AVG('T-Test (Crash)'!G25,'T-Test (Crash)'!G$4:G$28)</f>
        <v>19</v>
      </c>
      <c r="H25" s="38">
        <f>RANK.AVG('T-Test (Crash)'!H25,'T-Test (Crash)'!H$4:H$28)</f>
        <v>24</v>
      </c>
      <c r="I25" s="39">
        <f>RANK.AVG('T-Test (Crash)'!I25,'T-Test (Crash)'!I$4:I$28)</f>
        <v>19</v>
      </c>
      <c r="J25" s="38">
        <f>RANK.AVG('T-Test (Crash)'!J25,'T-Test (Crash)'!J$4:J$28)</f>
        <v>23</v>
      </c>
    </row>
    <row r="26">
      <c r="B26" s="23" t="s">
        <v>56</v>
      </c>
      <c r="C26" s="37">
        <f>RANK.AVG('T-Test (Crash)'!C26,'T-Test (Crash)'!C$4:C$28)</f>
        <v>2</v>
      </c>
      <c r="D26" s="38">
        <f>RANK.AVG('T-Test (Crash)'!D26,'T-Test (Crash)'!D$4:D$28)</f>
        <v>1</v>
      </c>
      <c r="E26" s="39">
        <f>RANK.AVG('T-Test (Crash)'!E26,'T-Test (Crash)'!E$4:E$28)</f>
        <v>11</v>
      </c>
      <c r="F26" s="38">
        <f>RANK.AVG('T-Test (Crash)'!F26,'T-Test (Crash)'!F$4:F$28)</f>
        <v>18</v>
      </c>
      <c r="G26" s="39">
        <f>RANK.AVG('T-Test (Crash)'!G26,'T-Test (Crash)'!G$4:G$28)</f>
        <v>6</v>
      </c>
      <c r="H26" s="38">
        <f>RANK.AVG('T-Test (Crash)'!H26,'T-Test (Crash)'!H$4:H$28)</f>
        <v>14</v>
      </c>
      <c r="I26" s="39">
        <f>RANK.AVG('T-Test (Crash)'!I26,'T-Test (Crash)'!I$4:I$28)</f>
        <v>5.5</v>
      </c>
      <c r="J26" s="38">
        <f>RANK.AVG('T-Test (Crash)'!J26,'T-Test (Crash)'!J$4:J$28)</f>
        <v>15</v>
      </c>
    </row>
    <row r="27">
      <c r="B27" s="23" t="s">
        <v>57</v>
      </c>
      <c r="C27" s="37">
        <f>RANK.AVG('T-Test (Crash)'!C27,'T-Test (Crash)'!C$4:C$28)</f>
        <v>6</v>
      </c>
      <c r="D27" s="38">
        <f>RANK.AVG('T-Test (Crash)'!D27,'T-Test (Crash)'!D$4:D$28)</f>
        <v>2</v>
      </c>
      <c r="E27" s="39">
        <f>RANK.AVG('T-Test (Crash)'!E27,'T-Test (Crash)'!E$4:E$28)</f>
        <v>17</v>
      </c>
      <c r="F27" s="38">
        <f>RANK.AVG('T-Test (Crash)'!F27,'T-Test (Crash)'!F$4:F$28)</f>
        <v>20.5</v>
      </c>
      <c r="G27" s="39">
        <f>RANK.AVG('T-Test (Crash)'!G27,'T-Test (Crash)'!G$4:G$28)</f>
        <v>17</v>
      </c>
      <c r="H27" s="38">
        <f>RANK.AVG('T-Test (Crash)'!H27,'T-Test (Crash)'!H$4:H$28)</f>
        <v>23</v>
      </c>
      <c r="I27" s="39">
        <f>RANK.AVG('T-Test (Crash)'!I27,'T-Test (Crash)'!I$4:I$28)</f>
        <v>17.5</v>
      </c>
      <c r="J27" s="38">
        <f>RANK.AVG('T-Test (Crash)'!J27,'T-Test (Crash)'!J$4:J$28)</f>
        <v>24</v>
      </c>
    </row>
    <row r="28">
      <c r="B28" s="23" t="s">
        <v>58</v>
      </c>
      <c r="C28" s="37">
        <f>RANK.AVG('T-Test (Crash)'!C28,'T-Test (Crash)'!C$4:C$28)</f>
        <v>7</v>
      </c>
      <c r="D28" s="38">
        <f>RANK.AVG('T-Test (Crash)'!D28,'T-Test (Crash)'!D$4:D$28)</f>
        <v>3</v>
      </c>
      <c r="E28" s="39">
        <f>RANK.AVG('T-Test (Crash)'!E28,'T-Test (Crash)'!E$4:E$28)</f>
        <v>7</v>
      </c>
      <c r="F28" s="38">
        <f>RANK.AVG('T-Test (Crash)'!F28,'T-Test (Crash)'!F$4:F$28)</f>
        <v>5</v>
      </c>
      <c r="G28" s="39">
        <f>RANK.AVG('T-Test (Crash)'!G28,'T-Test (Crash)'!G$4:G$28)</f>
        <v>11.5</v>
      </c>
      <c r="H28" s="38">
        <f>RANK.AVG('T-Test (Crash)'!H28,'T-Test (Crash)'!H$4:H$28)</f>
        <v>17</v>
      </c>
      <c r="I28" s="39">
        <f>RANK.AVG('T-Test (Crash)'!I28,'T-Test (Crash)'!I$4:I$28)</f>
        <v>12</v>
      </c>
      <c r="J28" s="38">
        <f>RANK.AVG('T-Test (Crash)'!J28,'T-Test (Crash)'!J$4:J$28)</f>
        <v>17</v>
      </c>
    </row>
    <row r="29">
      <c r="B29" s="18" t="s">
        <v>142</v>
      </c>
      <c r="C29" s="36">
        <f>CORREL(C4:C28,D4:D28)</f>
        <v>0.8397768957</v>
      </c>
      <c r="D29" s="15"/>
      <c r="E29" s="36">
        <f>CORREL(E4:E28,F4:F28)</f>
        <v>0.615355115</v>
      </c>
      <c r="F29" s="15"/>
      <c r="G29" s="36">
        <f>CORREL(G4:G28,H4:H28)</f>
        <v>0.6671797339</v>
      </c>
      <c r="H29" s="15"/>
      <c r="I29" s="36">
        <f>CORREL(I4:I28,J4:J28)</f>
        <v>0.6658968931</v>
      </c>
      <c r="J29" s="15"/>
    </row>
  </sheetData>
  <mergeCells count="8">
    <mergeCell ref="C2:D2"/>
    <mergeCell ref="E2:F2"/>
    <mergeCell ref="G2:H2"/>
    <mergeCell ref="I2:J2"/>
    <mergeCell ref="C29:D29"/>
    <mergeCell ref="E29:F29"/>
    <mergeCell ref="G29:H29"/>
    <mergeCell ref="I29:J29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9.89"/>
    <col customWidth="1" min="3" max="26" width="8.56"/>
  </cols>
  <sheetData>
    <row r="1"/>
    <row r="2">
      <c r="B2" s="61"/>
      <c r="C2" s="62" t="s">
        <v>143</v>
      </c>
      <c r="D2" s="17"/>
      <c r="E2" s="17"/>
      <c r="F2" s="17"/>
      <c r="G2" s="17"/>
      <c r="H2" s="17"/>
      <c r="I2" s="17"/>
      <c r="J2" s="15"/>
      <c r="L2" s="43" t="s">
        <v>140</v>
      </c>
      <c r="M2" s="44">
        <v>1.96</v>
      </c>
    </row>
    <row r="3">
      <c r="B3" s="63" t="s">
        <v>8</v>
      </c>
      <c r="C3" s="64" t="s">
        <v>10</v>
      </c>
      <c r="D3" s="65"/>
      <c r="E3" s="64" t="s">
        <v>144</v>
      </c>
      <c r="F3" s="66"/>
      <c r="G3" s="65" t="s">
        <v>145</v>
      </c>
      <c r="H3" s="65"/>
      <c r="I3" s="64" t="s">
        <v>146</v>
      </c>
      <c r="J3" s="66"/>
    </row>
    <row r="4">
      <c r="B4" s="67" t="s">
        <v>46</v>
      </c>
      <c r="C4" s="68">
        <v>0.5265</v>
      </c>
      <c r="D4" s="69">
        <f t="shared" ref="D4:D15" si="1">$M$2*SQRT(C4*(1-C4)/1000)</f>
        <v>0.03094676455</v>
      </c>
      <c r="E4" s="68">
        <v>0.6696</v>
      </c>
      <c r="F4" s="70">
        <f t="shared" ref="F4:F15" si="2">$M$2*SQRT(E4*(1-E4)/1000)</f>
        <v>0.02915303763</v>
      </c>
      <c r="G4" s="69">
        <v>0.3343</v>
      </c>
      <c r="H4" s="69">
        <f t="shared" ref="H4:H15" si="3">$M$2*SQRT(G4*(1-G4)/1000)</f>
        <v>0.02923906886</v>
      </c>
      <c r="I4" s="68">
        <v>0.3413</v>
      </c>
      <c r="J4" s="70">
        <f t="shared" ref="J4:J15" si="4">$M$2*SQRT(I4*(1-I4)/1000)</f>
        <v>0.02938786575</v>
      </c>
    </row>
    <row r="5">
      <c r="B5" s="67" t="s">
        <v>48</v>
      </c>
      <c r="C5" s="71">
        <v>0.1755</v>
      </c>
      <c r="D5" s="72">
        <f t="shared" si="1"/>
        <v>0.02357707699</v>
      </c>
      <c r="E5" s="71">
        <v>0.2245</v>
      </c>
      <c r="F5" s="73">
        <f t="shared" si="2"/>
        <v>0.0258615854</v>
      </c>
      <c r="G5" s="72">
        <v>0.0815</v>
      </c>
      <c r="H5" s="72">
        <f t="shared" si="3"/>
        <v>0.01695799317</v>
      </c>
      <c r="I5" s="71">
        <v>0.0942</v>
      </c>
      <c r="J5" s="73">
        <f t="shared" si="4"/>
        <v>0.01810496464</v>
      </c>
    </row>
    <row r="6">
      <c r="B6" s="67" t="s">
        <v>49</v>
      </c>
      <c r="C6" s="71">
        <v>0.2853</v>
      </c>
      <c r="D6" s="72">
        <f t="shared" si="1"/>
        <v>0.02798780557</v>
      </c>
      <c r="E6" s="71">
        <v>0.3213</v>
      </c>
      <c r="F6" s="73">
        <f t="shared" si="2"/>
        <v>0.02894345412</v>
      </c>
      <c r="G6" s="72">
        <v>0.1519</v>
      </c>
      <c r="H6" s="72">
        <f t="shared" si="3"/>
        <v>0.02224633587</v>
      </c>
      <c r="I6" s="71">
        <v>0.1577</v>
      </c>
      <c r="J6" s="73">
        <f t="shared" si="4"/>
        <v>0.02258943239</v>
      </c>
    </row>
    <row r="7">
      <c r="B7" s="67" t="s">
        <v>51</v>
      </c>
      <c r="C7" s="71">
        <v>0.6431</v>
      </c>
      <c r="D7" s="72">
        <f t="shared" si="1"/>
        <v>0.02969399288</v>
      </c>
      <c r="E7" s="71">
        <v>0.6422</v>
      </c>
      <c r="F7" s="73">
        <f t="shared" si="2"/>
        <v>0.02971059779</v>
      </c>
      <c r="G7" s="72">
        <v>0.3713</v>
      </c>
      <c r="H7" s="72">
        <f t="shared" si="3"/>
        <v>0.02994610039</v>
      </c>
      <c r="I7" s="71">
        <v>0.373</v>
      </c>
      <c r="J7" s="73">
        <f t="shared" si="4"/>
        <v>0.02997396927</v>
      </c>
    </row>
    <row r="8">
      <c r="B8" s="67" t="s">
        <v>53</v>
      </c>
      <c r="C8" s="71">
        <v>0.0912</v>
      </c>
      <c r="D8" s="72">
        <f t="shared" si="1"/>
        <v>0.01784381244</v>
      </c>
      <c r="E8" s="71">
        <v>0.1088</v>
      </c>
      <c r="F8" s="73">
        <f t="shared" si="2"/>
        <v>0.01930003551</v>
      </c>
      <c r="G8" s="72">
        <v>0.0583</v>
      </c>
      <c r="H8" s="72">
        <f t="shared" si="3"/>
        <v>0.01452267552</v>
      </c>
      <c r="I8" s="71">
        <v>0.0694</v>
      </c>
      <c r="J8" s="73">
        <f t="shared" si="4"/>
        <v>0.01575133364</v>
      </c>
    </row>
    <row r="9">
      <c r="B9" s="67" t="s">
        <v>55</v>
      </c>
      <c r="C9" s="71">
        <v>0.5588</v>
      </c>
      <c r="D9" s="72">
        <f t="shared" si="1"/>
        <v>0.03077528064</v>
      </c>
      <c r="E9" s="71">
        <v>0.6304</v>
      </c>
      <c r="F9" s="73">
        <f t="shared" si="2"/>
        <v>0.02991783446</v>
      </c>
      <c r="G9" s="72">
        <v>0.375</v>
      </c>
      <c r="H9" s="72">
        <f t="shared" si="3"/>
        <v>0.03000624935</v>
      </c>
      <c r="I9" s="71">
        <v>0.3294</v>
      </c>
      <c r="J9" s="73">
        <f t="shared" si="4"/>
        <v>0.02913061432</v>
      </c>
    </row>
    <row r="10">
      <c r="B10" s="67" t="s">
        <v>57</v>
      </c>
      <c r="C10" s="71">
        <v>0.798</v>
      </c>
      <c r="D10" s="72">
        <f t="shared" si="1"/>
        <v>0.0248847454</v>
      </c>
      <c r="E10" s="71">
        <v>0.8074</v>
      </c>
      <c r="F10" s="73">
        <f t="shared" si="2"/>
        <v>0.02444154107</v>
      </c>
      <c r="G10" s="72">
        <v>0.5</v>
      </c>
      <c r="H10" s="72">
        <f t="shared" si="3"/>
        <v>0.03099032107</v>
      </c>
      <c r="I10" s="71">
        <v>0.5228</v>
      </c>
      <c r="J10" s="73">
        <f t="shared" si="4"/>
        <v>0.03095808429</v>
      </c>
    </row>
    <row r="11">
      <c r="B11" s="67" t="s">
        <v>58</v>
      </c>
      <c r="C11" s="71">
        <v>0.3481</v>
      </c>
      <c r="D11" s="72">
        <f t="shared" si="1"/>
        <v>0.02952558924</v>
      </c>
      <c r="E11" s="71">
        <v>0.3046</v>
      </c>
      <c r="F11" s="73">
        <f t="shared" si="2"/>
        <v>0.02852583488</v>
      </c>
      <c r="G11" s="72">
        <v>0.188</v>
      </c>
      <c r="H11" s="72">
        <f t="shared" si="3"/>
        <v>0.02421659121</v>
      </c>
      <c r="I11" s="71">
        <v>0.2153</v>
      </c>
      <c r="J11" s="73">
        <f t="shared" si="4"/>
        <v>0.02547592212</v>
      </c>
    </row>
    <row r="12">
      <c r="B12" s="67" t="s">
        <v>39</v>
      </c>
      <c r="C12" s="71">
        <v>0.1176</v>
      </c>
      <c r="D12" s="72">
        <f t="shared" si="1"/>
        <v>0.01996606506</v>
      </c>
      <c r="E12" s="71">
        <v>0.1275</v>
      </c>
      <c r="F12" s="73">
        <f t="shared" si="2"/>
        <v>0.02067254193</v>
      </c>
      <c r="G12" s="72">
        <v>0.0696</v>
      </c>
      <c r="H12" s="72">
        <f t="shared" si="3"/>
        <v>0.01577231863</v>
      </c>
      <c r="I12" s="71">
        <v>0.0675</v>
      </c>
      <c r="J12" s="73">
        <f t="shared" si="4"/>
        <v>0.01555007106</v>
      </c>
    </row>
    <row r="13">
      <c r="B13" s="67" t="s">
        <v>147</v>
      </c>
      <c r="C13" s="71">
        <v>0.1971</v>
      </c>
      <c r="D13" s="72">
        <f t="shared" si="1"/>
        <v>0.02465642529</v>
      </c>
      <c r="E13" s="71">
        <v>0.2598</v>
      </c>
      <c r="F13" s="73">
        <f t="shared" si="2"/>
        <v>0.02718004586</v>
      </c>
      <c r="G13" s="72">
        <v>0.1539</v>
      </c>
      <c r="H13" s="72">
        <f t="shared" si="3"/>
        <v>0.02236589228</v>
      </c>
      <c r="I13" s="71">
        <v>0.1677</v>
      </c>
      <c r="J13" s="73">
        <f t="shared" si="4"/>
        <v>0.02315594717</v>
      </c>
    </row>
    <row r="14">
      <c r="B14" s="67" t="s">
        <v>148</v>
      </c>
      <c r="C14" s="71">
        <v>0.0431</v>
      </c>
      <c r="D14" s="72">
        <f t="shared" si="1"/>
        <v>0.0125871667</v>
      </c>
      <c r="E14" s="71">
        <v>0.0569</v>
      </c>
      <c r="F14" s="73">
        <f t="shared" si="2"/>
        <v>0.01435790505</v>
      </c>
      <c r="G14" s="72">
        <v>0.0314</v>
      </c>
      <c r="H14" s="72">
        <f t="shared" si="3"/>
        <v>0.01080918943</v>
      </c>
      <c r="I14" s="71">
        <v>0.0407</v>
      </c>
      <c r="J14" s="73">
        <f t="shared" si="4"/>
        <v>0.01224702201</v>
      </c>
    </row>
    <row r="15">
      <c r="B15" s="74" t="s">
        <v>43</v>
      </c>
      <c r="C15" s="75">
        <v>0.34</v>
      </c>
      <c r="D15" s="76">
        <f t="shared" si="1"/>
        <v>0.02936077383</v>
      </c>
      <c r="E15" s="75">
        <v>0.301</v>
      </c>
      <c r="F15" s="77">
        <f t="shared" si="2"/>
        <v>0.02843006856</v>
      </c>
      <c r="G15" s="76">
        <v>0.1794</v>
      </c>
      <c r="H15" s="76">
        <f t="shared" si="3"/>
        <v>0.02378116067</v>
      </c>
      <c r="I15" s="75">
        <v>0.1458</v>
      </c>
      <c r="J15" s="77">
        <f t="shared" si="4"/>
        <v>0.02187331548</v>
      </c>
    </row>
    <row r="16"/>
    <row r="17"/>
    <row r="18"/>
    <row r="19"/>
    <row r="20"/>
  </sheetData>
  <mergeCells count="1">
    <mergeCell ref="C2:J2"/>
  </mergeCells>
  <printOptions/>
  <pageMargins bottom="0.75" footer="0.0" header="0.0" left="0.7" right="0.7" top="0.75"/>
  <pageSetup orientation="landscape"/>
  <drawing r:id="rId1"/>
</worksheet>
</file>