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chael\Documents\Deplancke\data\MITOMI\Mitomi\Data\"/>
    </mc:Choice>
  </mc:AlternateContent>
  <bookViews>
    <workbookView xWindow="0" yWindow="456" windowWidth="23796" windowHeight="14184" tabRatio="500" activeTab="2"/>
  </bookViews>
  <sheets>
    <sheet name="sage" sheetId="33" r:id="rId1"/>
    <sheet name="daughterless" sheetId="31" r:id="rId2"/>
    <sheet name="relish" sheetId="38" r:id="rId3"/>
    <sheet name="broadC" sheetId="25" r:id="rId4"/>
    <sheet name="broadC1" sheetId="35" r:id="rId5"/>
    <sheet name="broadC2" sheetId="36" r:id="rId6"/>
    <sheet name="export" sheetId="37" r:id="rId7"/>
  </sheets>
  <definedNames>
    <definedName name="solver_adj" localSheetId="3" hidden="1">broadC!$I$2</definedName>
    <definedName name="solver_adj" localSheetId="4" hidden="1">broadC1!$I$2</definedName>
    <definedName name="solver_adj" localSheetId="5" hidden="1">broadC2!$I$2</definedName>
    <definedName name="solver_adj" localSheetId="1" hidden="1">daughterless!$I$10</definedName>
    <definedName name="solver_adj" localSheetId="0" hidden="1">sage!$I$2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1" hidden="1">2</definedName>
    <definedName name="solver_lin" localSheetId="0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0" hidden="1">0</definedName>
    <definedName name="solver_opt" localSheetId="3" hidden="1">broadC!$M$2</definedName>
    <definedName name="solver_opt" localSheetId="4" hidden="1">broadC1!$M$2</definedName>
    <definedName name="solver_opt" localSheetId="5" hidden="1">broadC2!$M$2</definedName>
    <definedName name="solver_opt" localSheetId="1" hidden="1">daughterless!$M$10</definedName>
    <definedName name="solver_opt" localSheetId="0" hidden="1">sage!$M$2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bv" localSheetId="0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1" hidden="1">2</definedName>
    <definedName name="solver_ver" localSheetId="0" hidden="1">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1" i="38" l="1"/>
  <c r="R50" i="38"/>
  <c r="P50" i="38"/>
  <c r="Q49" i="38"/>
  <c r="P49" i="38"/>
  <c r="P48" i="38"/>
  <c r="P47" i="38"/>
  <c r="R46" i="38"/>
  <c r="P46" i="38"/>
  <c r="Q45" i="38"/>
  <c r="P45" i="38"/>
  <c r="P44" i="38"/>
  <c r="P43" i="38"/>
  <c r="R42" i="38"/>
  <c r="P42" i="38"/>
  <c r="Q41" i="38"/>
  <c r="P41" i="38"/>
  <c r="P40" i="38"/>
  <c r="P39" i="38"/>
  <c r="R38" i="38"/>
  <c r="P38" i="38"/>
  <c r="R37" i="38"/>
  <c r="Q37" i="38"/>
  <c r="P37" i="38"/>
  <c r="P36" i="38"/>
  <c r="Q36" i="38" s="1"/>
  <c r="P35" i="38"/>
  <c r="R34" i="38"/>
  <c r="P34" i="38"/>
  <c r="R33" i="38"/>
  <c r="Q33" i="38"/>
  <c r="P33" i="38"/>
  <c r="P32" i="38"/>
  <c r="Q32" i="38" s="1"/>
  <c r="P31" i="38"/>
  <c r="R30" i="38"/>
  <c r="P30" i="38"/>
  <c r="R29" i="38"/>
  <c r="Q29" i="38"/>
  <c r="P29" i="38"/>
  <c r="P28" i="38"/>
  <c r="Q28" i="38" s="1"/>
  <c r="P27" i="38"/>
  <c r="R26" i="38"/>
  <c r="P26" i="38"/>
  <c r="R25" i="38"/>
  <c r="Q25" i="38"/>
  <c r="P25" i="38"/>
  <c r="P24" i="38"/>
  <c r="Q24" i="38" s="1"/>
  <c r="P23" i="38"/>
  <c r="R22" i="38"/>
  <c r="P22" i="38"/>
  <c r="R21" i="38"/>
  <c r="Q21" i="38"/>
  <c r="P21" i="38"/>
  <c r="P20" i="38"/>
  <c r="Q20" i="38" s="1"/>
  <c r="P19" i="38"/>
  <c r="R18" i="38"/>
  <c r="P18" i="38"/>
  <c r="R17" i="38"/>
  <c r="Q17" i="38"/>
  <c r="P17" i="38"/>
  <c r="P16" i="38"/>
  <c r="Q16" i="38" s="1"/>
  <c r="P15" i="38"/>
  <c r="F15" i="38"/>
  <c r="R14" i="38"/>
  <c r="Q14" i="38"/>
  <c r="P14" i="38"/>
  <c r="K14" i="38"/>
  <c r="L14" i="38" s="1"/>
  <c r="I14" i="38"/>
  <c r="F14" i="38"/>
  <c r="P13" i="38"/>
  <c r="Q13" i="38" s="1"/>
  <c r="F13" i="38"/>
  <c r="R12" i="38"/>
  <c r="P12" i="38"/>
  <c r="K12" i="38"/>
  <c r="L12" i="38" s="1"/>
  <c r="F12" i="38"/>
  <c r="P11" i="38"/>
  <c r="Q11" i="38" s="1"/>
  <c r="F11" i="38"/>
  <c r="R10" i="38"/>
  <c r="P10" i="38"/>
  <c r="F10" i="38"/>
  <c r="R51" i="38" s="1"/>
  <c r="R9" i="38"/>
  <c r="Q9" i="38"/>
  <c r="P9" i="38"/>
  <c r="P8" i="38"/>
  <c r="Q8" i="38" s="1"/>
  <c r="L8" i="38"/>
  <c r="P7" i="38"/>
  <c r="Q7" i="38" s="1"/>
  <c r="F7" i="38"/>
  <c r="R6" i="38"/>
  <c r="P6" i="38"/>
  <c r="K6" i="38"/>
  <c r="L6" i="38" s="1"/>
  <c r="F6" i="38"/>
  <c r="P5" i="38"/>
  <c r="Q5" i="38" s="1"/>
  <c r="F5" i="38"/>
  <c r="R4" i="38"/>
  <c r="P4" i="38"/>
  <c r="K4" i="38"/>
  <c r="L4" i="38" s="1"/>
  <c r="F4" i="38"/>
  <c r="P3" i="38"/>
  <c r="R3" i="38" s="1"/>
  <c r="F3" i="38"/>
  <c r="R2" i="38"/>
  <c r="P2" i="38"/>
  <c r="F2" i="38"/>
  <c r="Q50" i="38" s="1"/>
  <c r="R1" i="38"/>
  <c r="Q1" i="38"/>
  <c r="L3" i="38" l="1"/>
  <c r="Q40" i="38"/>
  <c r="R41" i="38"/>
  <c r="Q44" i="38"/>
  <c r="R45" i="38"/>
  <c r="Q48" i="38"/>
  <c r="R49" i="38"/>
  <c r="Q3" i="38"/>
  <c r="K3" i="38"/>
  <c r="R5" i="38"/>
  <c r="K7" i="38"/>
  <c r="L7" i="38" s="1"/>
  <c r="R7" i="38"/>
  <c r="R8" i="38"/>
  <c r="K11" i="38"/>
  <c r="L11" i="38" s="1"/>
  <c r="R11" i="38"/>
  <c r="K13" i="38"/>
  <c r="L13" i="38" s="1"/>
  <c r="R13" i="38"/>
  <c r="Q15" i="38"/>
  <c r="R16" i="38"/>
  <c r="Q19" i="38"/>
  <c r="R20" i="38"/>
  <c r="Q23" i="38"/>
  <c r="R24" i="38"/>
  <c r="Q27" i="38"/>
  <c r="R28" i="38"/>
  <c r="Q31" i="38"/>
  <c r="R32" i="38"/>
  <c r="Q35" i="38"/>
  <c r="R36" i="38"/>
  <c r="Q39" i="38"/>
  <c r="R40" i="38"/>
  <c r="Q43" i="38"/>
  <c r="R44" i="38"/>
  <c r="Q47" i="38"/>
  <c r="R48" i="38"/>
  <c r="Q51" i="38"/>
  <c r="K5" i="38"/>
  <c r="L5" i="38" s="1"/>
  <c r="K2" i="38"/>
  <c r="L2" i="38" s="1"/>
  <c r="Q2" i="38"/>
  <c r="Q4" i="38"/>
  <c r="Q6" i="38"/>
  <c r="K10" i="38"/>
  <c r="L10" i="38" s="1"/>
  <c r="Q10" i="38"/>
  <c r="Q12" i="38"/>
  <c r="K15" i="38"/>
  <c r="L15" i="38" s="1"/>
  <c r="R15" i="38"/>
  <c r="Q18" i="38"/>
  <c r="R19" i="38"/>
  <c r="Q22" i="38"/>
  <c r="R23" i="38"/>
  <c r="Q26" i="38"/>
  <c r="R27" i="38"/>
  <c r="Q30" i="38"/>
  <c r="R31" i="38"/>
  <c r="Q34" i="38"/>
  <c r="R35" i="38"/>
  <c r="Q38" i="38"/>
  <c r="R39" i="38"/>
  <c r="Q42" i="38"/>
  <c r="R43" i="38"/>
  <c r="Q46" i="38"/>
  <c r="R47" i="38"/>
  <c r="F10" i="36"/>
  <c r="P51" i="36"/>
  <c r="R51" i="36"/>
  <c r="F2" i="36"/>
  <c r="P50" i="36"/>
  <c r="R50" i="36"/>
  <c r="P49" i="36"/>
  <c r="R49" i="36"/>
  <c r="P48" i="36"/>
  <c r="R48" i="36" s="1"/>
  <c r="P47" i="36"/>
  <c r="R47" i="36"/>
  <c r="P46" i="36"/>
  <c r="R46" i="36"/>
  <c r="P45" i="36"/>
  <c r="R45" i="36"/>
  <c r="P44" i="36"/>
  <c r="R44" i="36" s="1"/>
  <c r="P43" i="36"/>
  <c r="R43" i="36"/>
  <c r="P42" i="36"/>
  <c r="R42" i="36"/>
  <c r="Q42" i="36"/>
  <c r="P41" i="36"/>
  <c r="R41" i="36"/>
  <c r="P40" i="36"/>
  <c r="R40" i="36" s="1"/>
  <c r="Q40" i="36"/>
  <c r="P39" i="36"/>
  <c r="R39" i="36"/>
  <c r="P38" i="36"/>
  <c r="R38" i="36"/>
  <c r="P37" i="36"/>
  <c r="R37" i="36"/>
  <c r="P36" i="36"/>
  <c r="R36" i="36" s="1"/>
  <c r="P35" i="36"/>
  <c r="R35" i="36" s="1"/>
  <c r="P34" i="36"/>
  <c r="R34" i="36"/>
  <c r="Q34" i="36"/>
  <c r="P33" i="36"/>
  <c r="R33" i="36"/>
  <c r="P32" i="36"/>
  <c r="R32" i="36" s="1"/>
  <c r="Q32" i="36"/>
  <c r="P31" i="36"/>
  <c r="R31" i="36"/>
  <c r="P30" i="36"/>
  <c r="R30" i="36"/>
  <c r="P29" i="36"/>
  <c r="R29" i="36"/>
  <c r="Q29" i="36"/>
  <c r="P28" i="36"/>
  <c r="R28" i="36" s="1"/>
  <c r="P27" i="36"/>
  <c r="R27" i="36"/>
  <c r="P26" i="36"/>
  <c r="R26" i="36"/>
  <c r="P25" i="36"/>
  <c r="R25" i="36"/>
  <c r="P24" i="36"/>
  <c r="R24" i="36" s="1"/>
  <c r="P23" i="36"/>
  <c r="R23" i="36"/>
  <c r="P22" i="36"/>
  <c r="R22" i="36" s="1"/>
  <c r="P21" i="36"/>
  <c r="R21" i="36"/>
  <c r="Q21" i="36"/>
  <c r="P20" i="36"/>
  <c r="R20" i="36" s="1"/>
  <c r="P19" i="36"/>
  <c r="R19" i="36"/>
  <c r="P18" i="36"/>
  <c r="R18" i="36"/>
  <c r="P17" i="36"/>
  <c r="R17" i="36"/>
  <c r="P16" i="36"/>
  <c r="R16" i="36" s="1"/>
  <c r="P15" i="36"/>
  <c r="R15" i="36"/>
  <c r="F15" i="36"/>
  <c r="K15" i="36"/>
  <c r="P14" i="36"/>
  <c r="R14" i="36"/>
  <c r="F14" i="36"/>
  <c r="K14" i="36"/>
  <c r="L14" i="36"/>
  <c r="I14" i="36"/>
  <c r="P13" i="36"/>
  <c r="R13" i="36" s="1"/>
  <c r="F13" i="36"/>
  <c r="K13" i="36"/>
  <c r="P12" i="36"/>
  <c r="R12" i="36"/>
  <c r="Q12" i="36"/>
  <c r="F12" i="36"/>
  <c r="K12" i="36"/>
  <c r="L12" i="36"/>
  <c r="P11" i="36"/>
  <c r="R11" i="36" s="1"/>
  <c r="Q11" i="36"/>
  <c r="F11" i="36"/>
  <c r="K11" i="36"/>
  <c r="P10" i="36"/>
  <c r="R10" i="36"/>
  <c r="K10" i="36"/>
  <c r="L10" i="36"/>
  <c r="P9" i="36"/>
  <c r="R9" i="36" s="1"/>
  <c r="P8" i="36"/>
  <c r="R8" i="36"/>
  <c r="L8" i="36"/>
  <c r="P7" i="36"/>
  <c r="R7" i="36"/>
  <c r="F7" i="36"/>
  <c r="P6" i="36"/>
  <c r="R6" i="36"/>
  <c r="F6" i="36"/>
  <c r="P5" i="36"/>
  <c r="R5" i="36" s="1"/>
  <c r="F5" i="36"/>
  <c r="P4" i="36"/>
  <c r="R4" i="36"/>
  <c r="F4" i="36"/>
  <c r="P3" i="36"/>
  <c r="R3" i="36"/>
  <c r="F3" i="36"/>
  <c r="P2" i="36"/>
  <c r="R2" i="36"/>
  <c r="R1" i="36"/>
  <c r="F10" i="35"/>
  <c r="P51" i="35"/>
  <c r="R51" i="35"/>
  <c r="F2" i="35"/>
  <c r="P50" i="35"/>
  <c r="R50" i="35"/>
  <c r="Q50" i="35"/>
  <c r="P49" i="35"/>
  <c r="R49" i="35"/>
  <c r="Q49" i="35"/>
  <c r="P48" i="35"/>
  <c r="P47" i="35"/>
  <c r="R47" i="35"/>
  <c r="P46" i="35"/>
  <c r="P45" i="35"/>
  <c r="R45" i="35"/>
  <c r="Q45" i="35"/>
  <c r="P44" i="35"/>
  <c r="R44" i="35" s="1"/>
  <c r="Q44" i="35"/>
  <c r="P43" i="35"/>
  <c r="R43" i="35" s="1"/>
  <c r="P42" i="35"/>
  <c r="R42" i="35"/>
  <c r="Q42" i="35"/>
  <c r="P41" i="35"/>
  <c r="R41" i="35"/>
  <c r="Q41" i="35"/>
  <c r="P40" i="35"/>
  <c r="P39" i="35"/>
  <c r="R39" i="35"/>
  <c r="P38" i="35"/>
  <c r="P37" i="35"/>
  <c r="R37" i="35"/>
  <c r="Q37" i="35"/>
  <c r="P36" i="35"/>
  <c r="R36" i="35" s="1"/>
  <c r="Q36" i="35"/>
  <c r="P35" i="35"/>
  <c r="R35" i="35" s="1"/>
  <c r="P34" i="35"/>
  <c r="R34" i="35"/>
  <c r="Q34" i="35"/>
  <c r="P33" i="35"/>
  <c r="R33" i="35"/>
  <c r="Q33" i="35"/>
  <c r="P32" i="35"/>
  <c r="P31" i="35"/>
  <c r="R31" i="35"/>
  <c r="P30" i="35"/>
  <c r="P29" i="35"/>
  <c r="R29" i="35"/>
  <c r="Q29" i="35"/>
  <c r="P28" i="35"/>
  <c r="R28" i="35" s="1"/>
  <c r="Q28" i="35"/>
  <c r="P27" i="35"/>
  <c r="R27" i="35" s="1"/>
  <c r="P26" i="35"/>
  <c r="R26" i="35"/>
  <c r="Q26" i="35"/>
  <c r="P25" i="35"/>
  <c r="R25" i="35"/>
  <c r="Q25" i="35"/>
  <c r="P24" i="35"/>
  <c r="P23" i="35"/>
  <c r="R23" i="35"/>
  <c r="P22" i="35"/>
  <c r="P21" i="35"/>
  <c r="R21" i="35"/>
  <c r="Q21" i="35"/>
  <c r="P20" i="35"/>
  <c r="R20" i="35" s="1"/>
  <c r="Q20" i="35"/>
  <c r="P19" i="35"/>
  <c r="R19" i="35" s="1"/>
  <c r="P18" i="35"/>
  <c r="R18" i="35"/>
  <c r="Q18" i="35"/>
  <c r="P17" i="35"/>
  <c r="R17" i="35"/>
  <c r="Q17" i="35"/>
  <c r="P16" i="35"/>
  <c r="P15" i="35"/>
  <c r="R15" i="35"/>
  <c r="F15" i="35"/>
  <c r="L15" i="35" s="1"/>
  <c r="K15" i="35"/>
  <c r="P14" i="35"/>
  <c r="R14" i="35"/>
  <c r="Q14" i="35"/>
  <c r="F14" i="35"/>
  <c r="K14" i="35"/>
  <c r="L14" i="35"/>
  <c r="I14" i="35"/>
  <c r="P13" i="35"/>
  <c r="R13" i="35" s="1"/>
  <c r="Q13" i="35"/>
  <c r="F13" i="35"/>
  <c r="L13" i="35" s="1"/>
  <c r="K13" i="35"/>
  <c r="P12" i="35"/>
  <c r="R12" i="35"/>
  <c r="Q12" i="35"/>
  <c r="F12" i="35"/>
  <c r="K12" i="35"/>
  <c r="L12" i="35"/>
  <c r="P11" i="35"/>
  <c r="F11" i="35"/>
  <c r="K11" i="35"/>
  <c r="P10" i="35"/>
  <c r="K10" i="35"/>
  <c r="L10" i="35"/>
  <c r="P9" i="35"/>
  <c r="R9" i="35" s="1"/>
  <c r="Q9" i="35"/>
  <c r="P8" i="35"/>
  <c r="R8" i="35" s="1"/>
  <c r="L8" i="35"/>
  <c r="P7" i="35"/>
  <c r="R7" i="35" s="1"/>
  <c r="F7" i="35"/>
  <c r="K7" i="35"/>
  <c r="L7" i="35"/>
  <c r="P6" i="35"/>
  <c r="R6" i="35"/>
  <c r="Q6" i="35"/>
  <c r="F6" i="35"/>
  <c r="P5" i="35"/>
  <c r="R5" i="35"/>
  <c r="F5" i="35"/>
  <c r="L5" i="35" s="1"/>
  <c r="K5" i="35"/>
  <c r="P4" i="35"/>
  <c r="R4" i="35"/>
  <c r="Q4" i="35"/>
  <c r="F4" i="35"/>
  <c r="P3" i="35"/>
  <c r="R3" i="35"/>
  <c r="F3" i="35"/>
  <c r="K3" i="35"/>
  <c r="L3" i="35"/>
  <c r="P2" i="35"/>
  <c r="R2" i="35"/>
  <c r="Q2" i="35"/>
  <c r="K2" i="35"/>
  <c r="R1" i="35"/>
  <c r="Q1" i="35"/>
  <c r="F10" i="33"/>
  <c r="P51" i="33"/>
  <c r="R51" i="33" s="1"/>
  <c r="F2" i="33"/>
  <c r="P50" i="33"/>
  <c r="R50" i="33"/>
  <c r="P49" i="33"/>
  <c r="R49" i="33"/>
  <c r="Q49" i="33"/>
  <c r="P48" i="33"/>
  <c r="R48" i="33" s="1"/>
  <c r="Q48" i="33"/>
  <c r="P47" i="33"/>
  <c r="R47" i="33" s="1"/>
  <c r="P46" i="33"/>
  <c r="R46" i="33"/>
  <c r="Q46" i="33"/>
  <c r="P45" i="33"/>
  <c r="R45" i="33"/>
  <c r="Q45" i="33"/>
  <c r="P44" i="33"/>
  <c r="P43" i="33"/>
  <c r="R43" i="33"/>
  <c r="P42" i="33"/>
  <c r="R42" i="33" s="1"/>
  <c r="P41" i="33"/>
  <c r="R41" i="33"/>
  <c r="Q41" i="33"/>
  <c r="P40" i="33"/>
  <c r="R40" i="33" s="1"/>
  <c r="Q40" i="33"/>
  <c r="P39" i="33"/>
  <c r="R39" i="33"/>
  <c r="P38" i="33"/>
  <c r="R38" i="33"/>
  <c r="Q38" i="33"/>
  <c r="P37" i="33"/>
  <c r="R37" i="33"/>
  <c r="Q37" i="33"/>
  <c r="P36" i="33"/>
  <c r="R36" i="33" s="1"/>
  <c r="Q36" i="33"/>
  <c r="P35" i="33"/>
  <c r="R35" i="33"/>
  <c r="P34" i="33"/>
  <c r="R34" i="33"/>
  <c r="P33" i="33"/>
  <c r="R33" i="33"/>
  <c r="Q33" i="33"/>
  <c r="P32" i="33"/>
  <c r="R32" i="33" s="1"/>
  <c r="Q32" i="33"/>
  <c r="P31" i="33"/>
  <c r="R31" i="33"/>
  <c r="P30" i="33"/>
  <c r="R30" i="33"/>
  <c r="Q30" i="33"/>
  <c r="P29" i="33"/>
  <c r="R29" i="33"/>
  <c r="Q29" i="33"/>
  <c r="P28" i="33"/>
  <c r="R28" i="33" s="1"/>
  <c r="Q28" i="33"/>
  <c r="P27" i="33"/>
  <c r="R27" i="33"/>
  <c r="P26" i="33"/>
  <c r="R26" i="33"/>
  <c r="P25" i="33"/>
  <c r="R25" i="33"/>
  <c r="Q25" i="33"/>
  <c r="P24" i="33"/>
  <c r="R24" i="33" s="1"/>
  <c r="Q24" i="33"/>
  <c r="P23" i="33"/>
  <c r="R23" i="33"/>
  <c r="P22" i="33"/>
  <c r="R22" i="33"/>
  <c r="Q22" i="33"/>
  <c r="P21" i="33"/>
  <c r="R21" i="33"/>
  <c r="Q21" i="33"/>
  <c r="P20" i="33"/>
  <c r="R20" i="33" s="1"/>
  <c r="Q20" i="33"/>
  <c r="P19" i="33"/>
  <c r="R19" i="33"/>
  <c r="P18" i="33"/>
  <c r="R18" i="33"/>
  <c r="P17" i="33"/>
  <c r="R17" i="33"/>
  <c r="Q17" i="33"/>
  <c r="P16" i="33"/>
  <c r="R16" i="33" s="1"/>
  <c r="Q16" i="33"/>
  <c r="P15" i="33"/>
  <c r="R15" i="33" s="1"/>
  <c r="F15" i="33"/>
  <c r="K15" i="33"/>
  <c r="L15" i="33"/>
  <c r="P14" i="33"/>
  <c r="R14" i="33"/>
  <c r="Q14" i="33"/>
  <c r="F14" i="33"/>
  <c r="L14" i="33" s="1"/>
  <c r="K14" i="33"/>
  <c r="I14" i="33"/>
  <c r="P13" i="33"/>
  <c r="R13" i="33" s="1"/>
  <c r="Q13" i="33"/>
  <c r="F13" i="33"/>
  <c r="K13" i="33"/>
  <c r="P12" i="33"/>
  <c r="R12" i="33"/>
  <c r="F12" i="33"/>
  <c r="K12" i="33"/>
  <c r="L12" i="33"/>
  <c r="P11" i="33"/>
  <c r="R11" i="33" s="1"/>
  <c r="Q11" i="33"/>
  <c r="F11" i="33"/>
  <c r="K11" i="33"/>
  <c r="P10" i="33"/>
  <c r="R10" i="33"/>
  <c r="Q10" i="33"/>
  <c r="K10" i="33"/>
  <c r="L10" i="33" s="1"/>
  <c r="P9" i="33"/>
  <c r="R9" i="33" s="1"/>
  <c r="P8" i="33"/>
  <c r="R8" i="33"/>
  <c r="Q8" i="33"/>
  <c r="L8" i="33"/>
  <c r="P7" i="33"/>
  <c r="R7" i="33"/>
  <c r="Q7" i="33"/>
  <c r="F7" i="33"/>
  <c r="K7" i="33"/>
  <c r="L7" i="33"/>
  <c r="P6" i="33"/>
  <c r="F6" i="33"/>
  <c r="K6" i="33"/>
  <c r="P5" i="33"/>
  <c r="R5" i="33"/>
  <c r="Q5" i="33"/>
  <c r="F5" i="33"/>
  <c r="K5" i="33"/>
  <c r="L5" i="33"/>
  <c r="P4" i="33"/>
  <c r="F4" i="33"/>
  <c r="K4" i="33"/>
  <c r="P3" i="33"/>
  <c r="R3" i="33"/>
  <c r="Q3" i="33"/>
  <c r="F3" i="33"/>
  <c r="K3" i="33"/>
  <c r="L3" i="33"/>
  <c r="P2" i="33"/>
  <c r="K2" i="33"/>
  <c r="L2" i="33" s="1"/>
  <c r="R1" i="33"/>
  <c r="Q1" i="33"/>
  <c r="F10" i="31"/>
  <c r="P51" i="31"/>
  <c r="F2" i="31"/>
  <c r="Q51" i="31"/>
  <c r="P50" i="31"/>
  <c r="Q50" i="31"/>
  <c r="P49" i="31"/>
  <c r="P48" i="31"/>
  <c r="R48" i="31"/>
  <c r="P47" i="31"/>
  <c r="Q47" i="31"/>
  <c r="P46" i="31"/>
  <c r="Q46" i="31"/>
  <c r="P45" i="31"/>
  <c r="P44" i="31"/>
  <c r="P43" i="31"/>
  <c r="Q43" i="31"/>
  <c r="P42" i="31"/>
  <c r="Q42" i="31"/>
  <c r="P41" i="31"/>
  <c r="P40" i="31"/>
  <c r="P39" i="31"/>
  <c r="Q39" i="31"/>
  <c r="P38" i="31"/>
  <c r="Q38" i="31"/>
  <c r="P37" i="31"/>
  <c r="P36" i="31"/>
  <c r="P35" i="31"/>
  <c r="Q35" i="31"/>
  <c r="P34" i="31"/>
  <c r="Q34" i="31"/>
  <c r="P33" i="31"/>
  <c r="P32" i="31"/>
  <c r="R32" i="31"/>
  <c r="P31" i="31"/>
  <c r="Q31" i="31"/>
  <c r="P30" i="31"/>
  <c r="Q30" i="31"/>
  <c r="P29" i="31"/>
  <c r="P28" i="31"/>
  <c r="P27" i="31"/>
  <c r="Q27" i="31"/>
  <c r="P26" i="31"/>
  <c r="Q26" i="31"/>
  <c r="P25" i="31"/>
  <c r="P24" i="31"/>
  <c r="P23" i="31"/>
  <c r="Q23" i="31"/>
  <c r="P22" i="31"/>
  <c r="Q22" i="31"/>
  <c r="P21" i="31"/>
  <c r="P20" i="31"/>
  <c r="P19" i="31"/>
  <c r="Q19" i="31"/>
  <c r="P18" i="31"/>
  <c r="Q18" i="31"/>
  <c r="P17" i="31"/>
  <c r="P16" i="31"/>
  <c r="R16" i="31"/>
  <c r="P15" i="31"/>
  <c r="Q15" i="31"/>
  <c r="F15" i="31"/>
  <c r="P14" i="31"/>
  <c r="F14" i="31"/>
  <c r="I14" i="31"/>
  <c r="P13" i="31"/>
  <c r="F13" i="31"/>
  <c r="P12" i="31"/>
  <c r="Q12" i="31"/>
  <c r="F12" i="31"/>
  <c r="P11" i="31"/>
  <c r="F11" i="31"/>
  <c r="P10" i="31"/>
  <c r="Q10" i="31"/>
  <c r="K10" i="31"/>
  <c r="P9" i="31"/>
  <c r="P8" i="31"/>
  <c r="Q8" i="31"/>
  <c r="L8" i="31"/>
  <c r="P7" i="31"/>
  <c r="Q7" i="31"/>
  <c r="F7" i="31"/>
  <c r="P6" i="31"/>
  <c r="F6" i="31"/>
  <c r="K6" i="31"/>
  <c r="P5" i="31"/>
  <c r="Q5" i="31"/>
  <c r="F5" i="31"/>
  <c r="P4" i="31"/>
  <c r="F4" i="31"/>
  <c r="K4" i="31"/>
  <c r="P3" i="31"/>
  <c r="Q3" i="31"/>
  <c r="F3" i="31"/>
  <c r="P2" i="31"/>
  <c r="K2" i="31"/>
  <c r="L2" i="31"/>
  <c r="Q1" i="31"/>
  <c r="I14" i="25"/>
  <c r="P51" i="25"/>
  <c r="Q51" i="25"/>
  <c r="P50" i="25"/>
  <c r="Q50" i="25"/>
  <c r="P49" i="25"/>
  <c r="P48" i="25"/>
  <c r="P47" i="25"/>
  <c r="R47" i="25"/>
  <c r="Q47" i="25"/>
  <c r="P46" i="25"/>
  <c r="Q46" i="25"/>
  <c r="P45" i="25"/>
  <c r="P44" i="25"/>
  <c r="Q44" i="25"/>
  <c r="P43" i="25"/>
  <c r="Q43" i="25"/>
  <c r="P42" i="25"/>
  <c r="Q42" i="25"/>
  <c r="P41" i="25"/>
  <c r="P40" i="25"/>
  <c r="P39" i="25"/>
  <c r="R39" i="25"/>
  <c r="Q39" i="25"/>
  <c r="P38" i="25"/>
  <c r="Q38" i="25"/>
  <c r="P37" i="25"/>
  <c r="P36" i="25"/>
  <c r="Q36" i="25"/>
  <c r="P35" i="25"/>
  <c r="Q35" i="25"/>
  <c r="P34" i="25"/>
  <c r="Q34" i="25"/>
  <c r="P33" i="25"/>
  <c r="P32" i="25"/>
  <c r="P31" i="25"/>
  <c r="R31" i="25"/>
  <c r="Q31" i="25"/>
  <c r="P30" i="25"/>
  <c r="Q30" i="25"/>
  <c r="P29" i="25"/>
  <c r="P28" i="25"/>
  <c r="Q28" i="25"/>
  <c r="P27" i="25"/>
  <c r="Q27" i="25"/>
  <c r="P26" i="25"/>
  <c r="Q26" i="25"/>
  <c r="P25" i="25"/>
  <c r="P24" i="25"/>
  <c r="P23" i="25"/>
  <c r="R23" i="25"/>
  <c r="Q23" i="25"/>
  <c r="P22" i="25"/>
  <c r="Q22" i="25"/>
  <c r="P21" i="25"/>
  <c r="P20" i="25"/>
  <c r="Q20" i="25"/>
  <c r="P19" i="25"/>
  <c r="Q19" i="25"/>
  <c r="P18" i="25"/>
  <c r="Q18" i="25"/>
  <c r="P17" i="25"/>
  <c r="P16" i="25"/>
  <c r="P15" i="25"/>
  <c r="R15" i="25"/>
  <c r="Q15" i="25"/>
  <c r="P14" i="25"/>
  <c r="Q14" i="25"/>
  <c r="P13" i="25"/>
  <c r="P12" i="25"/>
  <c r="Q12" i="25"/>
  <c r="P11" i="25"/>
  <c r="Q11" i="25"/>
  <c r="P10" i="25"/>
  <c r="Q10" i="25"/>
  <c r="P9" i="25"/>
  <c r="P8" i="25"/>
  <c r="P7" i="25"/>
  <c r="R7" i="25"/>
  <c r="Q7" i="25"/>
  <c r="P6" i="25"/>
  <c r="Q6" i="25"/>
  <c r="P5" i="25"/>
  <c r="P4" i="25"/>
  <c r="Q4" i="25"/>
  <c r="P3" i="25"/>
  <c r="Q3" i="25"/>
  <c r="P2" i="25"/>
  <c r="Q2" i="25"/>
  <c r="Q1" i="25"/>
  <c r="F15" i="25"/>
  <c r="F10" i="25"/>
  <c r="F14" i="25"/>
  <c r="K14" i="25"/>
  <c r="L14" i="25" s="1"/>
  <c r="F13" i="25"/>
  <c r="F12" i="25"/>
  <c r="F11" i="25"/>
  <c r="L8" i="25"/>
  <c r="F7" i="25"/>
  <c r="F2" i="25"/>
  <c r="K7" i="25"/>
  <c r="L7" i="25"/>
  <c r="F6" i="25"/>
  <c r="K6" i="25"/>
  <c r="L6" i="25"/>
  <c r="F5" i="25"/>
  <c r="F4" i="25"/>
  <c r="K4" i="25"/>
  <c r="F3" i="25"/>
  <c r="K3" i="25"/>
  <c r="M2" i="38" l="1"/>
  <c r="M10" i="38"/>
  <c r="R49" i="31"/>
  <c r="R45" i="31"/>
  <c r="R41" i="31"/>
  <c r="R37" i="31"/>
  <c r="R33" i="31"/>
  <c r="R29" i="31"/>
  <c r="R25" i="31"/>
  <c r="R21" i="31"/>
  <c r="R17" i="31"/>
  <c r="R14" i="31"/>
  <c r="K12" i="31"/>
  <c r="L12" i="31" s="1"/>
  <c r="L10" i="31"/>
  <c r="R6" i="31"/>
  <c r="R4" i="31"/>
  <c r="R2" i="31"/>
  <c r="R51" i="31"/>
  <c r="R50" i="31"/>
  <c r="R46" i="31"/>
  <c r="R42" i="31"/>
  <c r="R38" i="31"/>
  <c r="R34" i="31"/>
  <c r="R30" i="31"/>
  <c r="R26" i="31"/>
  <c r="R22" i="31"/>
  <c r="R18" i="31"/>
  <c r="K15" i="31"/>
  <c r="L15" i="31" s="1"/>
  <c r="R12" i="31"/>
  <c r="R10" i="31"/>
  <c r="R1" i="31"/>
  <c r="R47" i="31"/>
  <c r="R43" i="31"/>
  <c r="R39" i="31"/>
  <c r="R35" i="31"/>
  <c r="R31" i="31"/>
  <c r="R27" i="31"/>
  <c r="R23" i="31"/>
  <c r="R19" i="31"/>
  <c r="R15" i="31"/>
  <c r="R13" i="31"/>
  <c r="R11" i="31"/>
  <c r="R9" i="31"/>
  <c r="R16" i="35"/>
  <c r="Q16" i="35"/>
  <c r="R24" i="35"/>
  <c r="Q24" i="35"/>
  <c r="R32" i="35"/>
  <c r="Q32" i="35"/>
  <c r="R40" i="35"/>
  <c r="Q40" i="35"/>
  <c r="R48" i="35"/>
  <c r="Q48" i="35"/>
  <c r="L3" i="25"/>
  <c r="L12" i="25"/>
  <c r="R3" i="31"/>
  <c r="R5" i="31"/>
  <c r="R7" i="31"/>
  <c r="R8" i="31"/>
  <c r="K13" i="31"/>
  <c r="L13" i="31" s="1"/>
  <c r="K14" i="31"/>
  <c r="R28" i="31"/>
  <c r="R44" i="31"/>
  <c r="L6" i="35"/>
  <c r="R22" i="35"/>
  <c r="Q22" i="35"/>
  <c r="R30" i="35"/>
  <c r="Q30" i="35"/>
  <c r="R38" i="35"/>
  <c r="Q38" i="35"/>
  <c r="R46" i="35"/>
  <c r="Q46" i="35"/>
  <c r="R50" i="25"/>
  <c r="R46" i="25"/>
  <c r="R42" i="25"/>
  <c r="R38" i="25"/>
  <c r="R34" i="25"/>
  <c r="R30" i="25"/>
  <c r="R26" i="25"/>
  <c r="R22" i="25"/>
  <c r="R18" i="25"/>
  <c r="R14" i="25"/>
  <c r="R10" i="25"/>
  <c r="R6" i="25"/>
  <c r="R2" i="25"/>
  <c r="K13" i="25"/>
  <c r="L13" i="25" s="1"/>
  <c r="K10" i="25"/>
  <c r="L10" i="25" s="1"/>
  <c r="M10" i="25" s="1"/>
  <c r="R51" i="25"/>
  <c r="R43" i="25"/>
  <c r="R35" i="25"/>
  <c r="R27" i="25"/>
  <c r="R19" i="25"/>
  <c r="R11" i="25"/>
  <c r="R3" i="25"/>
  <c r="R1" i="25"/>
  <c r="K15" i="25"/>
  <c r="L15" i="25" s="1"/>
  <c r="K12" i="25"/>
  <c r="R49" i="25"/>
  <c r="R44" i="25"/>
  <c r="R41" i="25"/>
  <c r="R36" i="25"/>
  <c r="R33" i="25"/>
  <c r="R28" i="25"/>
  <c r="R25" i="25"/>
  <c r="R20" i="25"/>
  <c r="R17" i="25"/>
  <c r="R12" i="25"/>
  <c r="R9" i="25"/>
  <c r="R4" i="25"/>
  <c r="R8" i="25"/>
  <c r="R16" i="25"/>
  <c r="R24" i="25"/>
  <c r="R32" i="25"/>
  <c r="R40" i="25"/>
  <c r="R48" i="25"/>
  <c r="R24" i="31"/>
  <c r="R40" i="31"/>
  <c r="K11" i="25"/>
  <c r="L11" i="25" s="1"/>
  <c r="R5" i="25"/>
  <c r="R13" i="25"/>
  <c r="R21" i="25"/>
  <c r="R29" i="25"/>
  <c r="R37" i="25"/>
  <c r="R45" i="25"/>
  <c r="K11" i="31"/>
  <c r="L11" i="31" s="1"/>
  <c r="R20" i="31"/>
  <c r="R36" i="31"/>
  <c r="R6" i="33"/>
  <c r="Q6" i="33"/>
  <c r="R44" i="33"/>
  <c r="Q44" i="33"/>
  <c r="L13" i="36"/>
  <c r="Q51" i="36"/>
  <c r="Q47" i="36"/>
  <c r="Q43" i="36"/>
  <c r="Q39" i="36"/>
  <c r="Q35" i="36"/>
  <c r="Q31" i="36"/>
  <c r="Q27" i="36"/>
  <c r="Q23" i="36"/>
  <c r="Q19" i="36"/>
  <c r="Q15" i="36"/>
  <c r="Q8" i="36"/>
  <c r="Q7" i="36"/>
  <c r="K6" i="36"/>
  <c r="L6" i="36" s="1"/>
  <c r="Q5" i="36"/>
  <c r="K4" i="36"/>
  <c r="Q3" i="36"/>
  <c r="L2" i="36"/>
  <c r="Q46" i="36"/>
  <c r="Q38" i="36"/>
  <c r="Q30" i="36"/>
  <c r="Q22" i="36"/>
  <c r="Q10" i="36"/>
  <c r="K7" i="36"/>
  <c r="Q6" i="36"/>
  <c r="K3" i="36"/>
  <c r="L3" i="36" s="1"/>
  <c r="Q2" i="36"/>
  <c r="Q1" i="36"/>
  <c r="Q49" i="36"/>
  <c r="Q44" i="36"/>
  <c r="Q41" i="36"/>
  <c r="Q36" i="36"/>
  <c r="Q33" i="36"/>
  <c r="Q28" i="36"/>
  <c r="Q25" i="36"/>
  <c r="Q20" i="36"/>
  <c r="Q17" i="36"/>
  <c r="Q13" i="36"/>
  <c r="Q9" i="36"/>
  <c r="K2" i="36"/>
  <c r="L14" i="31"/>
  <c r="R2" i="33"/>
  <c r="Q2" i="33"/>
  <c r="L4" i="33"/>
  <c r="M2" i="33" s="1"/>
  <c r="L11" i="33"/>
  <c r="M10" i="33" s="1"/>
  <c r="R11" i="35"/>
  <c r="Q11" i="35"/>
  <c r="L4" i="36"/>
  <c r="L7" i="36"/>
  <c r="Q16" i="36"/>
  <c r="Q18" i="36"/>
  <c r="Q37" i="36"/>
  <c r="Q48" i="36"/>
  <c r="Q50" i="36"/>
  <c r="L4" i="25"/>
  <c r="Q49" i="25"/>
  <c r="Q45" i="25"/>
  <c r="Q41" i="25"/>
  <c r="Q37" i="25"/>
  <c r="Q33" i="25"/>
  <c r="Q29" i="25"/>
  <c r="Q25" i="25"/>
  <c r="Q21" i="25"/>
  <c r="Q17" i="25"/>
  <c r="Q13" i="25"/>
  <c r="Q9" i="25"/>
  <c r="Q5" i="25"/>
  <c r="K5" i="25"/>
  <c r="L5" i="25" s="1"/>
  <c r="K2" i="25"/>
  <c r="L2" i="25" s="1"/>
  <c r="M2" i="25" s="1"/>
  <c r="Q8" i="25"/>
  <c r="Q16" i="25"/>
  <c r="Q24" i="25"/>
  <c r="Q32" i="25"/>
  <c r="Q40" i="25"/>
  <c r="Q48" i="25"/>
  <c r="L4" i="31"/>
  <c r="L6" i="31"/>
  <c r="Q48" i="31"/>
  <c r="Q44" i="31"/>
  <c r="Q40" i="31"/>
  <c r="Q36" i="31"/>
  <c r="Q32" i="31"/>
  <c r="Q28" i="31"/>
  <c r="Q24" i="31"/>
  <c r="Q20" i="31"/>
  <c r="Q16" i="31"/>
  <c r="Q13" i="31"/>
  <c r="Q11" i="31"/>
  <c r="Q9" i="31"/>
  <c r="Q49" i="31"/>
  <c r="Q45" i="31"/>
  <c r="Q41" i="31"/>
  <c r="Q37" i="31"/>
  <c r="Q33" i="31"/>
  <c r="Q29" i="31"/>
  <c r="Q25" i="31"/>
  <c r="Q21" i="31"/>
  <c r="Q17" i="31"/>
  <c r="Q14" i="31"/>
  <c r="K7" i="31"/>
  <c r="L7" i="31" s="1"/>
  <c r="Q6" i="31"/>
  <c r="K5" i="31"/>
  <c r="L5" i="31" s="1"/>
  <c r="Q4" i="31"/>
  <c r="K3" i="31"/>
  <c r="L3" i="31" s="1"/>
  <c r="M2" i="31" s="1"/>
  <c r="Q2" i="31"/>
  <c r="R4" i="33"/>
  <c r="Q4" i="33"/>
  <c r="L6" i="33"/>
  <c r="R10" i="35"/>
  <c r="Q10" i="35"/>
  <c r="Q4" i="36"/>
  <c r="K5" i="36"/>
  <c r="L5" i="36" s="1"/>
  <c r="Q14" i="36"/>
  <c r="L15" i="36"/>
  <c r="Q24" i="36"/>
  <c r="Q26" i="36"/>
  <c r="Q45" i="36"/>
  <c r="Q51" i="33"/>
  <c r="Q47" i="33"/>
  <c r="Q43" i="33"/>
  <c r="Q39" i="33"/>
  <c r="Q35" i="33"/>
  <c r="Q31" i="33"/>
  <c r="Q27" i="33"/>
  <c r="Q23" i="33"/>
  <c r="Q19" i="33"/>
  <c r="Q15" i="33"/>
  <c r="L11" i="35"/>
  <c r="M10" i="35" s="1"/>
  <c r="Q9" i="33"/>
  <c r="Q12" i="33"/>
  <c r="L13" i="33"/>
  <c r="Q18" i="33"/>
  <c r="Q26" i="33"/>
  <c r="Q34" i="33"/>
  <c r="Q42" i="33"/>
  <c r="Q50" i="33"/>
  <c r="Q51" i="35"/>
  <c r="Q47" i="35"/>
  <c r="Q43" i="35"/>
  <c r="Q39" i="35"/>
  <c r="Q35" i="35"/>
  <c r="Q31" i="35"/>
  <c r="Q27" i="35"/>
  <c r="Q23" i="35"/>
  <c r="Q19" i="35"/>
  <c r="Q15" i="35"/>
  <c r="Q8" i="35"/>
  <c r="Q7" i="35"/>
  <c r="K6" i="35"/>
  <c r="Q5" i="35"/>
  <c r="K4" i="35"/>
  <c r="L4" i="35" s="1"/>
  <c r="Q3" i="35"/>
  <c r="L2" i="35"/>
  <c r="L11" i="36"/>
  <c r="M2" i="36" l="1"/>
  <c r="M10" i="36"/>
  <c r="M2" i="35"/>
  <c r="M10" i="31"/>
</calcChain>
</file>

<file path=xl/sharedStrings.xml><?xml version="1.0" encoding="utf-8"?>
<sst xmlns="http://schemas.openxmlformats.org/spreadsheetml/2006/main" count="140" uniqueCount="14">
  <si>
    <t>GFP</t>
  </si>
  <si>
    <t>cy5 before</t>
  </si>
  <si>
    <t>cy5 after</t>
  </si>
  <si>
    <t>Parameters</t>
  </si>
  <si>
    <t>kd</t>
  </si>
  <si>
    <t>Predicted</t>
  </si>
  <si>
    <t>SqrD</t>
  </si>
  <si>
    <t>cy5/GFP</t>
  </si>
  <si>
    <t>ref</t>
  </si>
  <si>
    <t>alt</t>
  </si>
  <si>
    <t>Replica</t>
  </si>
  <si>
    <t>allele</t>
  </si>
  <si>
    <t>replica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</si>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</sst>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sage!$D$10:$D$16</c:f>
              <c:numCache>
                <c:formatCode>General</c:formatCode>
                <c:ptCount val="7"/>
                <c:pt idx="0">
                  <c:v>57007.667999999998</c:v>
                </c:pt>
                <c:pt idx="1">
                  <c:v>28530.699000000001</c:v>
                </c:pt>
                <c:pt idx="2">
                  <c:v>16235.803</c:v>
                </c:pt>
                <c:pt idx="3">
                  <c:v>11671.904</c:v>
                </c:pt>
                <c:pt idx="4">
                  <c:v>6812.0050000000001</c:v>
                </c:pt>
                <c:pt idx="5">
                  <c:v>4166.6180000000004</c:v>
                </c:pt>
                <c:pt idx="6">
                  <c:v>0</c:v>
                </c:pt>
              </c:numCache>
            </c:numRef>
          </c:xVal>
          <c:yVal>
            <c:numRef>
              <c:f>sage!$F$10:$F$16</c:f>
              <c:numCache>
                <c:formatCode>General</c:formatCode>
                <c:ptCount val="7"/>
                <c:pt idx="0">
                  <c:v>0.87802785735665112</c:v>
                </c:pt>
                <c:pt idx="1">
                  <c:v>0.67602684901431642</c:v>
                </c:pt>
                <c:pt idx="2">
                  <c:v>0.8338792422830098</c:v>
                </c:pt>
                <c:pt idx="3">
                  <c:v>0.58829652653111375</c:v>
                </c:pt>
                <c:pt idx="4">
                  <c:v>0.34943466238802762</c:v>
                </c:pt>
                <c:pt idx="5">
                  <c:v>0.20437682226023096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sage!$D$2:$D$8</c:f>
              <c:numCache>
                <c:formatCode>General</c:formatCode>
                <c:ptCount val="7"/>
                <c:pt idx="0">
                  <c:v>55271.228999999999</c:v>
                </c:pt>
                <c:pt idx="1">
                  <c:v>27616.192999999999</c:v>
                </c:pt>
                <c:pt idx="2">
                  <c:v>16113.513000000001</c:v>
                </c:pt>
                <c:pt idx="3">
                  <c:v>8664.0540000000001</c:v>
                </c:pt>
                <c:pt idx="4">
                  <c:v>4989.482</c:v>
                </c:pt>
                <c:pt idx="5">
                  <c:v>4792.9759999999997</c:v>
                </c:pt>
                <c:pt idx="6">
                  <c:v>0</c:v>
                </c:pt>
              </c:numCache>
            </c:numRef>
          </c:xVal>
          <c:yVal>
            <c:numRef>
              <c:f>sage!$F$2:$F$8</c:f>
              <c:numCache>
                <c:formatCode>General</c:formatCode>
                <c:ptCount val="7"/>
                <c:pt idx="0">
                  <c:v>0.70680438524961486</c:v>
                </c:pt>
                <c:pt idx="1">
                  <c:v>0.82716567972540667</c:v>
                </c:pt>
                <c:pt idx="2">
                  <c:v>0.63615147386842918</c:v>
                </c:pt>
                <c:pt idx="3">
                  <c:v>0.66365578467943775</c:v>
                </c:pt>
                <c:pt idx="4">
                  <c:v>0.25266207299640675</c:v>
                </c:pt>
                <c:pt idx="5">
                  <c:v>0.21097175602528045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3328"/>
        <c:axId val="452692936"/>
      </c:scatterChart>
      <c:scatterChart>
        <c:scatterStyle val="smoothMarker"/>
        <c:varyColors val="0"/>
        <c:ser>
          <c:idx val="2"/>
          <c:order val="2"/>
          <c:tx>
            <c:v>refit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sage!$P$1:$P$51</c:f>
              <c:numCache>
                <c:formatCode>General</c:formatCode>
                <c:ptCount val="5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  <c:pt idx="41">
                  <c:v>45100</c:v>
                </c:pt>
                <c:pt idx="42">
                  <c:v>46200</c:v>
                </c:pt>
                <c:pt idx="43">
                  <c:v>47300</c:v>
                </c:pt>
                <c:pt idx="44">
                  <c:v>48400</c:v>
                </c:pt>
                <c:pt idx="45">
                  <c:v>49500</c:v>
                </c:pt>
                <c:pt idx="46">
                  <c:v>50600</c:v>
                </c:pt>
                <c:pt idx="47">
                  <c:v>51700</c:v>
                </c:pt>
                <c:pt idx="48">
                  <c:v>52800</c:v>
                </c:pt>
                <c:pt idx="49">
                  <c:v>53900</c:v>
                </c:pt>
                <c:pt idx="50">
                  <c:v>55000</c:v>
                </c:pt>
              </c:numCache>
            </c:numRef>
          </c:xVal>
          <c:yVal>
            <c:numRef>
              <c:f>sage!$Q$1:$Q$51</c:f>
              <c:numCache>
                <c:formatCode>General</c:formatCode>
                <c:ptCount val="51"/>
                <c:pt idx="0">
                  <c:v>0</c:v>
                </c:pt>
                <c:pt idx="1">
                  <c:v>0.151491034157301</c:v>
                </c:pt>
                <c:pt idx="2">
                  <c:v>0.2495050651496388</c:v>
                </c:pt>
                <c:pt idx="3">
                  <c:v>0.31811040905859272</c:v>
                </c:pt>
                <c:pt idx="4">
                  <c:v>0.36881633683768345</c:v>
                </c:pt>
                <c:pt idx="5">
                  <c:v>0.40781952600118609</c:v>
                </c:pt>
                <c:pt idx="6">
                  <c:v>0.43875224236161964</c:v>
                </c:pt>
                <c:pt idx="7">
                  <c:v>0.46388452241811146</c:v>
                </c:pt>
                <c:pt idx="8">
                  <c:v>0.48470803671894425</c:v>
                </c:pt>
                <c:pt idx="9">
                  <c:v>0.50224336420309412</c:v>
                </c:pt>
                <c:pt idx="10">
                  <c:v>0.51721235559103129</c:v>
                </c:pt>
                <c:pt idx="11">
                  <c:v>0.53013997959883374</c:v>
                </c:pt>
                <c:pt idx="12">
                  <c:v>0.54141716169187359</c:v>
                </c:pt>
                <c:pt idx="13">
                  <c:v>0.55134099950931936</c:v>
                </c:pt>
                <c:pt idx="14">
                  <c:v>0.56014131943514511</c:v>
                </c:pt>
                <c:pt idx="15">
                  <c:v>0.56799869666425229</c:v>
                </c:pt>
                <c:pt idx="16">
                  <c:v>0.57505697733753258</c:v>
                </c:pt>
                <c:pt idx="17">
                  <c:v>0.58143216503979323</c:v>
                </c:pt>
                <c:pt idx="18">
                  <c:v>0.58721884630603904</c:v>
                </c:pt>
                <c:pt idx="19">
                  <c:v>0.59249491518227138</c:v>
                </c:pt>
                <c:pt idx="20">
                  <c:v>0.59732509995893446</c:v>
                </c:pt>
                <c:pt idx="21">
                  <c:v>0.60176363201497729</c:v>
                </c:pt>
                <c:pt idx="22">
                  <c:v>0.60585629075161551</c:v>
                </c:pt>
                <c:pt idx="23">
                  <c:v>0.60964198839848249</c:v>
                </c:pt>
                <c:pt idx="24">
                  <c:v>0.61315401111426959</c:v>
                </c:pt>
                <c:pt idx="25">
                  <c:v>0.61642100031291758</c:v>
                </c:pt>
                <c:pt idx="26">
                  <c:v>0.61946773551255196</c:v>
                </c:pt>
                <c:pt idx="27">
                  <c:v>0.62231576401325139</c:v>
                </c:pt>
                <c:pt idx="28">
                  <c:v>0.62498391126362574</c:v>
                </c:pt>
                <c:pt idx="29">
                  <c:v>0.62748869748367986</c:v>
                </c:pt>
                <c:pt idx="30">
                  <c:v>0.62984468003582139</c:v>
                </c:pt>
                <c:pt idx="31">
                  <c:v>0.63206473653761086</c:v>
                </c:pt>
                <c:pt idx="32">
                  <c:v>0.63416030034671356</c:v>
                </c:pt>
                <c:pt idx="33">
                  <c:v>0.63614155751088264</c:v>
                </c:pt>
                <c:pt idx="34">
                  <c:v>0.63801761234453391</c:v>
                </c:pt>
                <c:pt idx="35">
                  <c:v>0.63979662731172871</c:v>
                </c:pt>
                <c:pt idx="36">
                  <c:v>0.64148594174984475</c:v>
                </c:pt>
                <c:pt idx="37">
                  <c:v>0.64309217307620281</c:v>
                </c:pt>
                <c:pt idx="38">
                  <c:v>0.64462130342058443</c:v>
                </c:pt>
                <c:pt idx="39">
                  <c:v>0.64607875407476134</c:v>
                </c:pt>
                <c:pt idx="40">
                  <c:v>0.64746944971208087</c:v>
                </c:pt>
                <c:pt idx="41">
                  <c:v>0.64879787398034472</c:v>
                </c:pt>
                <c:pt idx="42">
                  <c:v>0.65006811779034945</c:v>
                </c:pt>
                <c:pt idx="43">
                  <c:v>0.65128392139576829</c:v>
                </c:pt>
                <c:pt idx="44">
                  <c:v>0.65244871117614889</c:v>
                </c:pt>
                <c:pt idx="45">
                  <c:v>0.653565631884928</c:v>
                </c:pt>
                <c:pt idx="46">
                  <c:v>0.65463757500163322</c:v>
                </c:pt>
                <c:pt idx="47">
                  <c:v>0.6556672037265191</c:v>
                </c:pt>
                <c:pt idx="48">
                  <c:v>0.65665697507254339</c:v>
                </c:pt>
                <c:pt idx="49">
                  <c:v>0.65760915944048859</c:v>
                </c:pt>
                <c:pt idx="50">
                  <c:v>0.65852585800551777</c:v>
                </c:pt>
              </c:numCache>
            </c:numRef>
          </c:yVal>
          <c:smooth val="1"/>
        </c:ser>
        <c:ser>
          <c:idx val="3"/>
          <c:order val="3"/>
          <c:tx>
            <c:v>altfit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sage!$P$1:$P$51</c:f>
              <c:numCache>
                <c:formatCode>General</c:formatCode>
                <c:ptCount val="5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  <c:pt idx="41">
                  <c:v>45100</c:v>
                </c:pt>
                <c:pt idx="42">
                  <c:v>46200</c:v>
                </c:pt>
                <c:pt idx="43">
                  <c:v>47300</c:v>
                </c:pt>
                <c:pt idx="44">
                  <c:v>48400</c:v>
                </c:pt>
                <c:pt idx="45">
                  <c:v>49500</c:v>
                </c:pt>
                <c:pt idx="46">
                  <c:v>50600</c:v>
                </c:pt>
                <c:pt idx="47">
                  <c:v>51700</c:v>
                </c:pt>
                <c:pt idx="48">
                  <c:v>52800</c:v>
                </c:pt>
                <c:pt idx="49">
                  <c:v>53900</c:v>
                </c:pt>
                <c:pt idx="50">
                  <c:v>55000</c:v>
                </c:pt>
              </c:numCache>
            </c:numRef>
          </c:xVal>
          <c:yVal>
            <c:numRef>
              <c:f>sage!$R$1:$R$51</c:f>
              <c:numCache>
                <c:formatCode>General</c:formatCode>
                <c:ptCount val="51"/>
                <c:pt idx="0">
                  <c:v>0</c:v>
                </c:pt>
                <c:pt idx="1">
                  <c:v>0.12369091281931321</c:v>
                </c:pt>
                <c:pt idx="2">
                  <c:v>0.21683544402018592</c:v>
                </c:pt>
                <c:pt idx="3">
                  <c:v>0.28950541868854424</c:v>
                </c:pt>
                <c:pt idx="4">
                  <c:v>0.34778325307387958</c:v>
                </c:pt>
                <c:pt idx="5">
                  <c:v>0.39555921811209438</c:v>
                </c:pt>
                <c:pt idx="6">
                  <c:v>0.4354373921148999</c:v>
                </c:pt>
                <c:pt idx="7">
                  <c:v>0.46922662780520175</c:v>
                </c:pt>
                <c:pt idx="8">
                  <c:v>0.49822257592971952</c:v>
                </c:pt>
                <c:pt idx="9">
                  <c:v>0.52337763585069563</c:v>
                </c:pt>
                <c:pt idx="10">
                  <c:v>0.54540756486368358</c:v>
                </c:pt>
                <c:pt idx="11">
                  <c:v>0.56486067759554448</c:v>
                </c:pt>
                <c:pt idx="12">
                  <c:v>0.58216410455538969</c:v>
                </c:pt>
                <c:pt idx="13">
                  <c:v>0.5976555181109231</c:v>
                </c:pt>
                <c:pt idx="14">
                  <c:v>0.61160538734742909</c:v>
                </c:pt>
                <c:pt idx="15">
                  <c:v>0.62423290410011045</c:v>
                </c:pt>
                <c:pt idx="16">
                  <c:v>0.63571758489576824</c:v>
                </c:pt>
                <c:pt idx="17">
                  <c:v>0.64620785921578816</c:v>
                </c:pt>
                <c:pt idx="18">
                  <c:v>0.65582751947495621</c:v>
                </c:pt>
                <c:pt idx="19">
                  <c:v>0.66468062908445003</c:v>
                </c:pt>
                <c:pt idx="20">
                  <c:v>0.67285530216240774</c:v>
                </c:pt>
                <c:pt idx="21">
                  <c:v>0.68042664636385963</c:v>
                </c:pt>
                <c:pt idx="22">
                  <c:v>0.68745907731628597</c:v>
                </c:pt>
                <c:pt idx="23">
                  <c:v>0.69400815582841446</c:v>
                </c:pt>
                <c:pt idx="24">
                  <c:v>0.70012205886052303</c:v>
                </c:pt>
                <c:pt idx="25">
                  <c:v>0.70584276669315638</c:v>
                </c:pt>
                <c:pt idx="26">
                  <c:v>0.71120702818521897</c:v>
                </c:pt>
                <c:pt idx="27">
                  <c:v>0.71624715105322134</c:v>
                </c:pt>
                <c:pt idx="28">
                  <c:v>0.72099165309260504</c:v>
                </c:pt>
                <c:pt idx="29">
                  <c:v>0.72546580207462597</c:v>
                </c:pt>
                <c:pt idx="30">
                  <c:v>0.72969206590611635</c:v>
                </c:pt>
                <c:pt idx="31">
                  <c:v>0.73369048998430952</c:v>
                </c:pt>
                <c:pt idx="32">
                  <c:v>0.73747901512346803</c:v>
                </c:pt>
                <c:pt idx="33">
                  <c:v>0.74107374669302595</c:v>
                </c:pt>
                <c:pt idx="34">
                  <c:v>0.74448918348424209</c:v>
                </c:pt>
                <c:pt idx="35">
                  <c:v>0.74773841316449574</c:v>
                </c:pt>
                <c:pt idx="36">
                  <c:v>0.75083327987491311</c:v>
                </c:pt>
                <c:pt idx="37">
                  <c:v>0.75378452849575983</c:v>
                </c:pt>
                <c:pt idx="38">
                  <c:v>0.7566019292832511</c:v>
                </c:pt>
                <c:pt idx="39">
                  <c:v>0.7592943859244381</c:v>
                </c:pt>
                <c:pt idx="40">
                  <c:v>0.76187002952811522</c:v>
                </c:pt>
                <c:pt idx="41">
                  <c:v>0.76433630064199698</c:v>
                </c:pt>
                <c:pt idx="42">
                  <c:v>0.76670002103875812</c:v>
                </c:pt>
                <c:pt idx="43">
                  <c:v>0.76896745672959088</c:v>
                </c:pt>
                <c:pt idx="44">
                  <c:v>0.77114437343101216</c:v>
                </c:pt>
                <c:pt idx="45">
                  <c:v>0.77323608551875289</c:v>
                </c:pt>
                <c:pt idx="46">
                  <c:v>0.77524749934380521</c:v>
                </c:pt>
                <c:pt idx="47">
                  <c:v>0.77718315165387075</c:v>
                </c:pt>
                <c:pt idx="48">
                  <c:v>0.77904724375353673</c:v>
                </c:pt>
                <c:pt idx="49">
                  <c:v>0.78084367194455262</c:v>
                </c:pt>
                <c:pt idx="50">
                  <c:v>0.78257605471037972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3328"/>
        <c:axId val="452692936"/>
      </c:scatterChart>
      <c:valAx>
        <c:axId val="4526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92936"/>
        <c:crosses val="autoZero"/>
        <c:crossBetween val="midCat"/>
      </c:valAx>
      <c:valAx>
        <c:axId val="4526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Daughterless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daughterless!$D$10:$D$16</c:f>
              <c:numCache>
                <c:formatCode>General</c:formatCode>
                <c:ptCount val="7"/>
                <c:pt idx="0">
                  <c:v>55457.139000000003</c:v>
                </c:pt>
                <c:pt idx="1">
                  <c:v>38788.192000000003</c:v>
                </c:pt>
                <c:pt idx="2">
                  <c:v>36145.694000000003</c:v>
                </c:pt>
                <c:pt idx="3">
                  <c:v>16416.174999999999</c:v>
                </c:pt>
                <c:pt idx="4">
                  <c:v>8161.1850000000004</c:v>
                </c:pt>
                <c:pt idx="5">
                  <c:v>3413.01</c:v>
                </c:pt>
                <c:pt idx="6">
                  <c:v>0</c:v>
                </c:pt>
              </c:numCache>
            </c:numRef>
          </c:xVal>
          <c:yVal>
            <c:numRef>
              <c:f>daughterless!$F$10:$F$16</c:f>
              <c:numCache>
                <c:formatCode>General</c:formatCode>
                <c:ptCount val="7"/>
                <c:pt idx="0">
                  <c:v>0.21151390363020647</c:v>
                </c:pt>
                <c:pt idx="1">
                  <c:v>0.17368715498870524</c:v>
                </c:pt>
                <c:pt idx="2">
                  <c:v>0.19190383963293503</c:v>
                </c:pt>
                <c:pt idx="3">
                  <c:v>0.17078048711390209</c:v>
                </c:pt>
                <c:pt idx="4">
                  <c:v>0.1540113492390591</c:v>
                </c:pt>
                <c:pt idx="5">
                  <c:v>8.8395510876803488E-2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daughterless!$D$2:$D$8</c:f>
              <c:numCache>
                <c:formatCode>General</c:formatCode>
                <c:ptCount val="7"/>
                <c:pt idx="0">
                  <c:v>63211.794999999998</c:v>
                </c:pt>
                <c:pt idx="1">
                  <c:v>46527.77</c:v>
                </c:pt>
                <c:pt idx="2">
                  <c:v>23762.79</c:v>
                </c:pt>
                <c:pt idx="3">
                  <c:v>18108.359</c:v>
                </c:pt>
                <c:pt idx="4">
                  <c:v>4805.2079999999996</c:v>
                </c:pt>
                <c:pt idx="5">
                  <c:v>3351.2550000000001</c:v>
                </c:pt>
                <c:pt idx="6">
                  <c:v>0</c:v>
                </c:pt>
              </c:numCache>
            </c:numRef>
          </c:xVal>
          <c:yVal>
            <c:numRef>
              <c:f>daughterless!$F$2:$F$8</c:f>
              <c:numCache>
                <c:formatCode>General</c:formatCode>
                <c:ptCount val="7"/>
                <c:pt idx="0">
                  <c:v>0.16652900812873803</c:v>
                </c:pt>
                <c:pt idx="1">
                  <c:v>0.14899821418446429</c:v>
                </c:pt>
                <c:pt idx="2">
                  <c:v>0.14990388628142517</c:v>
                </c:pt>
                <c:pt idx="3">
                  <c:v>0.1161418442236952</c:v>
                </c:pt>
                <c:pt idx="4">
                  <c:v>7.0846446459026283E-2</c:v>
                </c:pt>
                <c:pt idx="5">
                  <c:v>5.0306890508507111E-2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4112"/>
        <c:axId val="452694504"/>
      </c:scatterChart>
      <c:scatterChart>
        <c:scatterStyle val="smoothMarker"/>
        <c:varyColors val="0"/>
        <c:ser>
          <c:idx val="2"/>
          <c:order val="2"/>
          <c:tx>
            <c:v>refFit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daughterless!$P$1:$P$51</c:f>
              <c:numCache>
                <c:formatCode>General</c:formatCode>
                <c:ptCount val="5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  <c:pt idx="41">
                  <c:v>45100</c:v>
                </c:pt>
                <c:pt idx="42">
                  <c:v>46200</c:v>
                </c:pt>
                <c:pt idx="43">
                  <c:v>47300</c:v>
                </c:pt>
                <c:pt idx="44">
                  <c:v>48400</c:v>
                </c:pt>
                <c:pt idx="45">
                  <c:v>49500</c:v>
                </c:pt>
                <c:pt idx="46">
                  <c:v>50600</c:v>
                </c:pt>
                <c:pt idx="47">
                  <c:v>51700</c:v>
                </c:pt>
                <c:pt idx="48">
                  <c:v>52800</c:v>
                </c:pt>
                <c:pt idx="49">
                  <c:v>53900</c:v>
                </c:pt>
                <c:pt idx="50">
                  <c:v>55000</c:v>
                </c:pt>
              </c:numCache>
            </c:numRef>
          </c:xVal>
          <c:yVal>
            <c:numRef>
              <c:f>daughterless!$Q$1:$Q$51</c:f>
              <c:numCache>
                <c:formatCode>General</c:formatCode>
                <c:ptCount val="51"/>
                <c:pt idx="0">
                  <c:v>0</c:v>
                </c:pt>
                <c:pt idx="1">
                  <c:v>2.5424527454000388E-2</c:v>
                </c:pt>
                <c:pt idx="2">
                  <c:v>4.4114022971268388E-2</c:v>
                </c:pt>
                <c:pt idx="3">
                  <c:v>5.8431673554028084E-2</c:v>
                </c:pt>
                <c:pt idx="4">
                  <c:v>6.9750842946101774E-2</c:v>
                </c:pt>
                <c:pt idx="5">
                  <c:v>7.8924185061870405E-2</c:v>
                </c:pt>
                <c:pt idx="6">
                  <c:v>8.6509060760904991E-2</c:v>
                </c:pt>
                <c:pt idx="7">
                  <c:v>9.2885185090502254E-2</c:v>
                </c:pt>
                <c:pt idx="8">
                  <c:v>9.8320179559268306E-2</c:v>
                </c:pt>
                <c:pt idx="9">
                  <c:v>0.10300809242497672</c:v>
                </c:pt>
                <c:pt idx="10">
                  <c:v>0.10709305578694038</c:v>
                </c:pt>
                <c:pt idx="11">
                  <c:v>0.11068436605543971</c:v>
                </c:pt>
                <c:pt idx="12">
                  <c:v>0.11386640868607968</c:v>
                </c:pt>
                <c:pt idx="13">
                  <c:v>0.1167053727462732</c:v>
                </c:pt>
                <c:pt idx="14">
                  <c:v>0.11925390473838073</c:v>
                </c:pt>
                <c:pt idx="15">
                  <c:v>0.1215544036380885</c:v>
                </c:pt>
                <c:pt idx="16">
                  <c:v>0.12364139851795235</c:v>
                </c:pt>
                <c:pt idx="17">
                  <c:v>0.1255432935420171</c:v>
                </c:pt>
                <c:pt idx="18">
                  <c:v>0.1272836683745972</c:v>
                </c:pt>
                <c:pt idx="19">
                  <c:v>0.12888226076937198</c:v>
                </c:pt>
                <c:pt idx="20">
                  <c:v>0.13035571841290319</c:v>
                </c:pt>
                <c:pt idx="21">
                  <c:v>0.13171818085959844</c:v>
                </c:pt>
                <c:pt idx="22">
                  <c:v>0.1329817347291794</c:v>
                </c:pt>
                <c:pt idx="23">
                  <c:v>0.13415677324071756</c:v>
                </c:pt>
                <c:pt idx="24">
                  <c:v>0.13525228274467505</c:v>
                </c:pt>
                <c:pt idx="25">
                  <c:v>0.13627607298012107</c:v>
                </c:pt>
                <c:pt idx="26">
                  <c:v>0.1372349635428472</c:v>
                </c:pt>
                <c:pt idx="27">
                  <c:v>0.13813493598141177</c:v>
                </c:pt>
                <c:pt idx="28">
                  <c:v>0.13898125869264658</c:v>
                </c:pt>
                <c:pt idx="29">
                  <c:v>0.13977859012759961</c:v>
                </c:pt>
                <c:pt idx="30">
                  <c:v>0.14053106457872139</c:v>
                </c:pt>
                <c:pt idx="31">
                  <c:v>0.14124236388431449</c:v>
                </c:pt>
                <c:pt idx="32">
                  <c:v>0.14191577767552793</c:v>
                </c:pt>
                <c:pt idx="33">
                  <c:v>0.14255425424637205</c:v>
                </c:pt>
                <c:pt idx="34">
                  <c:v>0.14316044370639794</c:v>
                </c:pt>
                <c:pt idx="35">
                  <c:v>0.14373673474826082</c:v>
                </c:pt>
                <c:pt idx="36">
                  <c:v>0.14428528610587898</c:v>
                </c:pt>
                <c:pt idx="37">
                  <c:v>0.14480805357665325</c:v>
                </c:pt>
                <c:pt idx="38">
                  <c:v>0.14530681332075748</c:v>
                </c:pt>
                <c:pt idx="39">
                  <c:v>0.1457831820224727</c:v>
                </c:pt>
                <c:pt idx="40">
                  <c:v>0.14623863439579848</c:v>
                </c:pt>
                <c:pt idx="41">
                  <c:v>0.14667451843369889</c:v>
                </c:pt>
                <c:pt idx="42">
                  <c:v>0.14709206873315048</c:v>
                </c:pt>
                <c:pt idx="43">
                  <c:v>0.14749241817342662</c:v>
                </c:pt>
                <c:pt idx="44">
                  <c:v>0.14787660818025847</c:v>
                </c:pt>
                <c:pt idx="45">
                  <c:v>0.14824559777169632</c:v>
                </c:pt>
                <c:pt idx="46">
                  <c:v>0.1486002715511055</c:v>
                </c:pt>
                <c:pt idx="47">
                  <c:v>0.14894144678754428</c:v>
                </c:pt>
                <c:pt idx="48">
                  <c:v>0.14926987970282207</c:v>
                </c:pt>
                <c:pt idx="49">
                  <c:v>0.14958627106703731</c:v>
                </c:pt>
                <c:pt idx="50">
                  <c:v>0.1498912711897365</c:v>
                </c:pt>
              </c:numCache>
            </c:numRef>
          </c:yVal>
          <c:smooth val="1"/>
        </c:ser>
        <c:ser>
          <c:idx val="3"/>
          <c:order val="3"/>
          <c:tx>
            <c:v>altFit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daughterless!$P$1:$P$51</c:f>
              <c:numCache>
                <c:formatCode>General</c:formatCode>
                <c:ptCount val="5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  <c:pt idx="41">
                  <c:v>45100</c:v>
                </c:pt>
                <c:pt idx="42">
                  <c:v>46200</c:v>
                </c:pt>
                <c:pt idx="43">
                  <c:v>47300</c:v>
                </c:pt>
                <c:pt idx="44">
                  <c:v>48400</c:v>
                </c:pt>
                <c:pt idx="45">
                  <c:v>49500</c:v>
                </c:pt>
                <c:pt idx="46">
                  <c:v>50600</c:v>
                </c:pt>
                <c:pt idx="47">
                  <c:v>51700</c:v>
                </c:pt>
                <c:pt idx="48">
                  <c:v>52800</c:v>
                </c:pt>
                <c:pt idx="49">
                  <c:v>53900</c:v>
                </c:pt>
                <c:pt idx="50">
                  <c:v>55000</c:v>
                </c:pt>
              </c:numCache>
            </c:numRef>
          </c:xVal>
          <c:yVal>
            <c:numRef>
              <c:f>daughterless!$R$1:$R$51</c:f>
              <c:numCache>
                <c:formatCode>General</c:formatCode>
                <c:ptCount val="51"/>
                <c:pt idx="0">
                  <c:v>0</c:v>
                </c:pt>
                <c:pt idx="1">
                  <c:v>4.5659925094046615E-2</c:v>
                </c:pt>
                <c:pt idx="2">
                  <c:v>7.5106468212671904E-2</c:v>
                </c:pt>
                <c:pt idx="3">
                  <c:v>9.5673373998123548E-2</c:v>
                </c:pt>
                <c:pt idx="4">
                  <c:v>0.11085089435477243</c:v>
                </c:pt>
                <c:pt idx="5">
                  <c:v>0.12251199656603901</c:v>
                </c:pt>
                <c:pt idx="6">
                  <c:v>0.13175186787715806</c:v>
                </c:pt>
                <c:pt idx="7">
                  <c:v>0.1392536757440283</c:v>
                </c:pt>
                <c:pt idx="8">
                  <c:v>0.1454656682890671</c:v>
                </c:pt>
                <c:pt idx="9">
                  <c:v>0.15069415734286873</c:v>
                </c:pt>
                <c:pt idx="10">
                  <c:v>0.15515557697764795</c:v>
                </c:pt>
                <c:pt idx="11">
                  <c:v>0.1590071954584055</c:v>
                </c:pt>
                <c:pt idx="12">
                  <c:v>0.1623660393688337</c:v>
                </c:pt>
                <c:pt idx="13">
                  <c:v>0.1653209910059692</c:v>
                </c:pt>
                <c:pt idx="14">
                  <c:v>0.16794076923540183</c:v>
                </c:pt>
                <c:pt idx="15">
                  <c:v>0.17027934035039838</c:v>
                </c:pt>
                <c:pt idx="16">
                  <c:v>0.17237967527707787</c:v>
                </c:pt>
                <c:pt idx="17">
                  <c:v>0.17427641416514617</c:v>
                </c:pt>
                <c:pt idx="18">
                  <c:v>0.17599779192227341</c:v>
                </c:pt>
                <c:pt idx="19">
                  <c:v>0.17756705327592143</c:v>
                </c:pt>
                <c:pt idx="20">
                  <c:v>0.17900350856654487</c:v>
                </c:pt>
                <c:pt idx="21">
                  <c:v>0.18032333236871059</c:v>
                </c:pt>
                <c:pt idx="22">
                  <c:v>0.18154017517180726</c:v>
                </c:pt>
                <c:pt idx="23">
                  <c:v>0.18266563725538731</c:v>
                </c:pt>
                <c:pt idx="24">
                  <c:v>0.18370963966882795</c:v>
                </c:pt>
                <c:pt idx="25">
                  <c:v>0.18468071747109299</c:v>
                </c:pt>
                <c:pt idx="26">
                  <c:v>0.18558625359494479</c:v>
                </c:pt>
                <c:pt idx="27">
                  <c:v>0.1864326669038929</c:v>
                </c:pt>
                <c:pt idx="28">
                  <c:v>0.18722556457867265</c:v>
                </c:pt>
                <c:pt idx="29">
                  <c:v>0.18796986648495825</c:v>
                </c:pt>
                <c:pt idx="30">
                  <c:v>0.18866990735393385</c:v>
                </c:pt>
                <c:pt idx="31">
                  <c:v>0.18932952126025507</c:v>
                </c:pt>
                <c:pt idx="32">
                  <c:v>0.18995211187508768</c:v>
                </c:pt>
                <c:pt idx="33">
                  <c:v>0.19054071121243366</c:v>
                </c:pt>
                <c:pt idx="34">
                  <c:v>0.19109802900910816</c:v>
                </c:pt>
                <c:pt idx="35">
                  <c:v>0.19162649443550472</c:v>
                </c:pt>
                <c:pt idx="36">
                  <c:v>0.19212829149171026</c:v>
                </c:pt>
                <c:pt idx="37">
                  <c:v>0.19260538917683509</c:v>
                </c:pt>
                <c:pt idx="38">
                  <c:v>0.19305956731038079</c:v>
                </c:pt>
                <c:pt idx="39">
                  <c:v>0.19349243871955799</c:v>
                </c:pt>
                <c:pt idx="40">
                  <c:v>0.19390546837556852</c:v>
                </c:pt>
                <c:pt idx="41">
                  <c:v>0.19429998995736769</c:v>
                </c:pt>
                <c:pt idx="42">
                  <c:v>0.19467722023753023</c:v>
                </c:pt>
                <c:pt idx="43">
                  <c:v>0.19503827161714465</c:v>
                </c:pt>
                <c:pt idx="44">
                  <c:v>0.1953841630817531</c:v>
                </c:pt>
                <c:pt idx="45">
                  <c:v>0.19571582980560634</c:v>
                </c:pt>
                <c:pt idx="46">
                  <c:v>0.19603413159487143</c:v>
                </c:pt>
                <c:pt idx="47">
                  <c:v>0.19633986033030895</c:v>
                </c:pt>
                <c:pt idx="48">
                  <c:v>0.19663374654506502</c:v>
                </c:pt>
                <c:pt idx="49">
                  <c:v>0.19691646525260664</c:v>
                </c:pt>
                <c:pt idx="50">
                  <c:v>0.19718864112266987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4112"/>
        <c:axId val="452694504"/>
      </c:scatterChart>
      <c:valAx>
        <c:axId val="4526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94504"/>
        <c:crosses val="autoZero"/>
        <c:crossBetween val="midCat"/>
      </c:valAx>
      <c:valAx>
        <c:axId val="4526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broadC!$D$2:$D$8</c:f>
              <c:numCache>
                <c:formatCode>General</c:formatCode>
                <c:ptCount val="7"/>
                <c:pt idx="0">
                  <c:v>40624</c:v>
                </c:pt>
                <c:pt idx="1">
                  <c:v>32046</c:v>
                </c:pt>
                <c:pt idx="2">
                  <c:v>24804</c:v>
                </c:pt>
                <c:pt idx="3">
                  <c:v>7636</c:v>
                </c:pt>
                <c:pt idx="4">
                  <c:v>1593</c:v>
                </c:pt>
                <c:pt idx="5">
                  <c:v>843</c:v>
                </c:pt>
                <c:pt idx="6">
                  <c:v>0</c:v>
                </c:pt>
              </c:numCache>
            </c:numRef>
          </c:xVal>
          <c:yVal>
            <c:numRef>
              <c:f>broadC!$F$2:$F$8</c:f>
              <c:numCache>
                <c:formatCode>General</c:formatCode>
                <c:ptCount val="7"/>
                <c:pt idx="0">
                  <c:v>0.43714965455764404</c:v>
                </c:pt>
                <c:pt idx="1">
                  <c:v>0.39063911997910428</c:v>
                </c:pt>
                <c:pt idx="2">
                  <c:v>0.27984958924451325</c:v>
                </c:pt>
                <c:pt idx="3">
                  <c:v>0.11830272903104065</c:v>
                </c:pt>
                <c:pt idx="4">
                  <c:v>3.6470404234263711E-2</c:v>
                </c:pt>
                <c:pt idx="5">
                  <c:v>2.3423850549295026E-2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broadC!$D$10:$D$16</c:f>
              <c:numCache>
                <c:formatCode>General</c:formatCode>
                <c:ptCount val="7"/>
                <c:pt idx="0">
                  <c:v>41697</c:v>
                </c:pt>
                <c:pt idx="1">
                  <c:v>30304</c:v>
                </c:pt>
                <c:pt idx="2">
                  <c:v>13078</c:v>
                </c:pt>
                <c:pt idx="3">
                  <c:v>2330</c:v>
                </c:pt>
                <c:pt idx="4">
                  <c:v>944</c:v>
                </c:pt>
                <c:pt idx="5">
                  <c:v>847</c:v>
                </c:pt>
                <c:pt idx="6">
                  <c:v>0</c:v>
                </c:pt>
              </c:numCache>
            </c:numRef>
          </c:xVal>
          <c:yVal>
            <c:numRef>
              <c:f>broadC!$F$10:$F$16</c:f>
              <c:numCache>
                <c:formatCode>General</c:formatCode>
                <c:ptCount val="7"/>
                <c:pt idx="0">
                  <c:v>0.61632993363928046</c:v>
                </c:pt>
                <c:pt idx="1">
                  <c:v>0.49545112752481502</c:v>
                </c:pt>
                <c:pt idx="2">
                  <c:v>0.56617413865065258</c:v>
                </c:pt>
                <c:pt idx="3">
                  <c:v>0.31104770151740407</c:v>
                </c:pt>
                <c:pt idx="4">
                  <c:v>0.14601372720990805</c:v>
                </c:pt>
                <c:pt idx="5">
                  <c:v>7.9916627821399702E-2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48704"/>
        <c:axId val="453649096"/>
      </c:scatterChart>
      <c:scatterChart>
        <c:scatterStyle val="smoothMarker"/>
        <c:varyColors val="0"/>
        <c:ser>
          <c:idx val="2"/>
          <c:order val="2"/>
          <c:tx>
            <c:v>AltCurve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broadC!$P$1:$P$41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broadC!$Q$1:$Q$41</c:f>
              <c:numCache>
                <c:formatCode>General</c:formatCode>
                <c:ptCount val="41"/>
                <c:pt idx="0">
                  <c:v>0</c:v>
                </c:pt>
                <c:pt idx="1">
                  <c:v>4.1960435162737855E-2</c:v>
                </c:pt>
                <c:pt idx="2">
                  <c:v>7.6571085143227122E-2</c:v>
                </c:pt>
                <c:pt idx="3">
                  <c:v>0.10560752639344023</c:v>
                </c:pt>
                <c:pt idx="4">
                  <c:v>0.13031602905094442</c:v>
                </c:pt>
                <c:pt idx="5">
                  <c:v>0.15159711263459194</c:v>
                </c:pt>
                <c:pt idx="6">
                  <c:v>0.17011767067063602</c:v>
                </c:pt>
                <c:pt idx="7">
                  <c:v>0.18638211943550406</c:v>
                </c:pt>
                <c:pt idx="8">
                  <c:v>0.20077903819903187</c:v>
                </c:pt>
                <c:pt idx="9">
                  <c:v>0.21361261567117387</c:v>
                </c:pt>
                <c:pt idx="10">
                  <c:v>0.22512437982868658</c:v>
                </c:pt>
                <c:pt idx="11">
                  <c:v>0.23550854229410823</c:v>
                </c:pt>
                <c:pt idx="12">
                  <c:v>0.24492304419594471</c:v>
                </c:pt>
                <c:pt idx="13">
                  <c:v>0.2534976457102916</c:v>
                </c:pt>
                <c:pt idx="14">
                  <c:v>0.26133994296767782</c:v>
                </c:pt>
                <c:pt idx="15">
                  <c:v>0.26853990649176163</c:v>
                </c:pt>
                <c:pt idx="16">
                  <c:v>0.27517334833095825</c:v>
                </c:pt>
                <c:pt idx="17">
                  <c:v>0.28130460174665212</c:v>
                </c:pt>
                <c:pt idx="18">
                  <c:v>0.28698861449657914</c:v>
                </c:pt>
                <c:pt idx="19">
                  <c:v>0.29227260015752193</c:v>
                </c:pt>
                <c:pt idx="20">
                  <c:v>0.29719735265117148</c:v>
                </c:pt>
                <c:pt idx="21">
                  <c:v>0.30179830147880909</c:v>
                </c:pt>
                <c:pt idx="22">
                  <c:v>0.30610636543520331</c:v>
                </c:pt>
                <c:pt idx="23">
                  <c:v>0.3101486483158008</c:v>
                </c:pt>
                <c:pt idx="24">
                  <c:v>0.31394900971441492</c:v>
                </c:pt>
                <c:pt idx="25">
                  <c:v>0.31752853631564715</c:v>
                </c:pt>
                <c:pt idx="26">
                  <c:v>0.32090593334814727</c:v>
                </c:pt>
                <c:pt idx="27">
                  <c:v>0.32409785154474952</c:v>
                </c:pt>
                <c:pt idx="28">
                  <c:v>0.32711916167453908</c:v>
                </c:pt>
                <c:pt idx="29">
                  <c:v>0.3299831861995367</c:v>
                </c:pt>
                <c:pt idx="30">
                  <c:v>0.33270189566994868</c:v>
                </c:pt>
                <c:pt idx="31">
                  <c:v>0.3352860759648964</c:v>
                </c:pt>
                <c:pt idx="32">
                  <c:v>0.33774547130597349</c:v>
                </c:pt>
                <c:pt idx="33">
                  <c:v>0.34008890704168981</c:v>
                </c:pt>
                <c:pt idx="34">
                  <c:v>0.34232439546419946</c:v>
                </c:pt>
                <c:pt idx="35">
                  <c:v>0.34445922733231021</c:v>
                </c:pt>
                <c:pt idx="36">
                  <c:v>0.34650005130377187</c:v>
                </c:pt>
                <c:pt idx="37">
                  <c:v>0.34845294310016189</c:v>
                </c:pt>
                <c:pt idx="38">
                  <c:v>0.35032346592007163</c:v>
                </c:pt>
                <c:pt idx="39">
                  <c:v>0.35211672336585975</c:v>
                </c:pt>
                <c:pt idx="40">
                  <c:v>0.35383740594441493</c:v>
                </c:pt>
              </c:numCache>
            </c:numRef>
          </c:yVal>
          <c:smooth val="1"/>
        </c:ser>
        <c:ser>
          <c:idx val="3"/>
          <c:order val="3"/>
          <c:tx>
            <c:v>RefCurve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broadC!$P$1:$P$41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broadC!$R$1:$R$41</c:f>
              <c:numCache>
                <c:formatCode>General</c:formatCode>
                <c:ptCount val="41"/>
                <c:pt idx="0">
                  <c:v>0</c:v>
                </c:pt>
                <c:pt idx="1">
                  <c:v>0.17399451651343503</c:v>
                </c:pt>
                <c:pt idx="2">
                  <c:v>0.27137722689865501</c:v>
                </c:pt>
                <c:pt idx="3">
                  <c:v>0.33361791852047074</c:v>
                </c:pt>
                <c:pt idx="4">
                  <c:v>0.37683126977212739</c:v>
                </c:pt>
                <c:pt idx="5">
                  <c:v>0.40858559439327347</c:v>
                </c:pt>
                <c:pt idx="6">
                  <c:v>0.43290525709408739</c:v>
                </c:pt>
                <c:pt idx="7">
                  <c:v>0.45212765361902202</c:v>
                </c:pt>
                <c:pt idx="8">
                  <c:v>0.46770331079002625</c:v>
                </c:pt>
                <c:pt idx="9">
                  <c:v>0.48058007064249519</c:v>
                </c:pt>
                <c:pt idx="10">
                  <c:v>0.49140348719621241</c:v>
                </c:pt>
                <c:pt idx="11">
                  <c:v>0.50062843578558403</c:v>
                </c:pt>
                <c:pt idx="12">
                  <c:v>0.50858467335699009</c:v>
                </c:pt>
                <c:pt idx="13">
                  <c:v>0.51551708955442321</c:v>
                </c:pt>
                <c:pt idx="14">
                  <c:v>0.52161135841909401</c:v>
                </c:pt>
                <c:pt idx="15">
                  <c:v>0.52701081639662706</c:v>
                </c:pt>
                <c:pt idx="16">
                  <c:v>0.5318278788651799</c:v>
                </c:pt>
                <c:pt idx="17">
                  <c:v>0.53615195147803374</c:v>
                </c:pt>
                <c:pt idx="18">
                  <c:v>0.54005503075229966</c:v>
                </c:pt>
                <c:pt idx="19">
                  <c:v>0.5435957447671097</c:v>
                </c:pt>
                <c:pt idx="20">
                  <c:v>0.5468223183612525</c:v>
                </c:pt>
                <c:pt idx="21">
                  <c:v>0.54977478261735291</c:v>
                </c:pt>
                <c:pt idx="22">
                  <c:v>0.55248664417912574</c:v>
                </c:pt>
                <c:pt idx="23">
                  <c:v>0.55498616243761734</c:v>
                </c:pt>
                <c:pt idx="24">
                  <c:v>0.557297338003378</c:v>
                </c:pt>
                <c:pt idx="25">
                  <c:v>0.55944068584271578</c:v>
                </c:pt>
                <c:pt idx="26">
                  <c:v>0.56143384588928991</c:v>
                </c:pt>
                <c:pt idx="27">
                  <c:v>0.56329206964107648</c:v>
                </c:pt>
                <c:pt idx="28">
                  <c:v>0.56502861116572178</c:v>
                </c:pt>
                <c:pt idx="29">
                  <c:v>0.56665504372841546</c:v>
                </c:pt>
                <c:pt idx="30">
                  <c:v>0.56818151804125783</c:v>
                </c:pt>
                <c:pt idx="31">
                  <c:v>0.56961697431725322</c:v>
                </c:pt>
                <c:pt idx="32">
                  <c:v>0.57096931749044255</c:v>
                </c:pt>
                <c:pt idx="33">
                  <c:v>0.5722455628565597</c:v>
                </c:pt>
                <c:pt idx="34">
                  <c:v>0.57345195780043035</c:v>
                </c:pt>
                <c:pt idx="35">
                  <c:v>0.57459408406889889</c:v>
                </c:pt>
                <c:pt idx="36">
                  <c:v>0.57567694412258474</c:v>
                </c:pt>
                <c:pt idx="37">
                  <c:v>0.57670503438492637</c:v>
                </c:pt>
                <c:pt idx="38">
                  <c:v>0.57768240765082146</c:v>
                </c:pt>
                <c:pt idx="39">
                  <c:v>0.5786127264815043</c:v>
                </c:pt>
                <c:pt idx="40">
                  <c:v>0.57949930906880753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48704"/>
        <c:axId val="453649096"/>
      </c:scatterChart>
      <c:valAx>
        <c:axId val="4536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49096"/>
        <c:crosses val="autoZero"/>
        <c:crossBetween val="midCat"/>
      </c:valAx>
      <c:valAx>
        <c:axId val="45364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4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554690413002002E-2"/>
          <c:y val="9.5724381625441696E-2"/>
          <c:w val="0.85755115916917102"/>
          <c:h val="0.67610111015274998"/>
        </c:manualLayout>
      </c:layout>
      <c:scatterChart>
        <c:scatterStyle val="lineMarker"/>
        <c:varyColors val="0"/>
        <c:ser>
          <c:idx val="0"/>
          <c:order val="0"/>
          <c:tx>
            <c:v>Alternate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broadC1!$D$2:$D$8</c:f>
              <c:numCache>
                <c:formatCode>General</c:formatCode>
                <c:ptCount val="7"/>
                <c:pt idx="0">
                  <c:v>40624</c:v>
                </c:pt>
                <c:pt idx="1">
                  <c:v>32046</c:v>
                </c:pt>
                <c:pt idx="2">
                  <c:v>24804</c:v>
                </c:pt>
                <c:pt idx="3">
                  <c:v>7636</c:v>
                </c:pt>
                <c:pt idx="4">
                  <c:v>1593</c:v>
                </c:pt>
                <c:pt idx="5">
                  <c:v>843</c:v>
                </c:pt>
                <c:pt idx="6">
                  <c:v>0</c:v>
                </c:pt>
              </c:numCache>
            </c:numRef>
          </c:xVal>
          <c:yVal>
            <c:numRef>
              <c:f>broadC1!$F$2:$F$8</c:f>
              <c:numCache>
                <c:formatCode>General</c:formatCode>
                <c:ptCount val="7"/>
                <c:pt idx="0">
                  <c:v>0.4276464011976952</c:v>
                </c:pt>
                <c:pt idx="1">
                  <c:v>0.31955805849027569</c:v>
                </c:pt>
                <c:pt idx="2">
                  <c:v>0.328074570612645</c:v>
                </c:pt>
                <c:pt idx="3">
                  <c:v>7.9756818720586542E-2</c:v>
                </c:pt>
                <c:pt idx="4">
                  <c:v>4.254880493997433E-2</c:v>
                </c:pt>
                <c:pt idx="5">
                  <c:v>1.8942766096386413E-2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broadC1!$D$10:$D$16</c:f>
              <c:numCache>
                <c:formatCode>General</c:formatCode>
                <c:ptCount val="7"/>
                <c:pt idx="0">
                  <c:v>41697</c:v>
                </c:pt>
                <c:pt idx="1">
                  <c:v>30304</c:v>
                </c:pt>
                <c:pt idx="2">
                  <c:v>13078</c:v>
                </c:pt>
                <c:pt idx="3">
                  <c:v>2330</c:v>
                </c:pt>
                <c:pt idx="4">
                  <c:v>944</c:v>
                </c:pt>
                <c:pt idx="5">
                  <c:v>847</c:v>
                </c:pt>
                <c:pt idx="6">
                  <c:v>0</c:v>
                </c:pt>
              </c:numCache>
            </c:numRef>
          </c:xVal>
          <c:yVal>
            <c:numRef>
              <c:f>broadC1!$F$10:$F$16</c:f>
              <c:numCache>
                <c:formatCode>General</c:formatCode>
                <c:ptCount val="7"/>
                <c:pt idx="0">
                  <c:v>0.61207484148850666</c:v>
                </c:pt>
                <c:pt idx="1">
                  <c:v>0.55635824635626141</c:v>
                </c:pt>
                <c:pt idx="2">
                  <c:v>0.52573312874703448</c:v>
                </c:pt>
                <c:pt idx="3">
                  <c:v>0.29453189435718796</c:v>
                </c:pt>
                <c:pt idx="4">
                  <c:v>0.10519299396452163</c:v>
                </c:pt>
                <c:pt idx="5">
                  <c:v>5.9586959340517331E-2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1448"/>
        <c:axId val="453651840"/>
      </c:scatterChart>
      <c:scatterChart>
        <c:scatterStyle val="smoothMarker"/>
        <c:varyColors val="0"/>
        <c:ser>
          <c:idx val="2"/>
          <c:order val="2"/>
          <c:tx>
            <c:v>AltCurve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broadC1!$P$1:$P$41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broadC1!$Q$1:$Q$41</c:f>
              <c:numCache>
                <c:formatCode>General</c:formatCode>
                <c:ptCount val="41"/>
                <c:pt idx="0">
                  <c:v>0</c:v>
                </c:pt>
                <c:pt idx="1">
                  <c:v>3.7850070965924645E-2</c:v>
                </c:pt>
                <c:pt idx="2">
                  <c:v>6.9544873491396014E-2</c:v>
                </c:pt>
                <c:pt idx="3">
                  <c:v>9.6472977839578797E-2</c:v>
                </c:pt>
                <c:pt idx="4">
                  <c:v>0.11963450037992807</c:v>
                </c:pt>
                <c:pt idx="5">
                  <c:v>0.13976806232764177</c:v>
                </c:pt>
                <c:pt idx="6">
                  <c:v>0.15743101070486018</c:v>
                </c:pt>
                <c:pt idx="7">
                  <c:v>0.1730518144790561</c:v>
                </c:pt>
                <c:pt idx="8">
                  <c:v>0.18696528016629177</c:v>
                </c:pt>
                <c:pt idx="9">
                  <c:v>0.19943681868824997</c:v>
                </c:pt>
                <c:pt idx="10">
                  <c:v>0.21067953920466875</c:v>
                </c:pt>
                <c:pt idx="11">
                  <c:v>0.22086652742690574</c:v>
                </c:pt>
                <c:pt idx="12">
                  <c:v>0.23013982011687106</c:v>
                </c:pt>
                <c:pt idx="13">
                  <c:v>0.23861706840052233</c:v>
                </c:pt>
                <c:pt idx="14">
                  <c:v>0.24639655571250516</c:v>
                </c:pt>
                <c:pt idx="15">
                  <c:v>0.25356102564057464</c:v>
                </c:pt>
                <c:pt idx="16">
                  <c:v>0.26018063644541212</c:v>
                </c:pt>
                <c:pt idx="17">
                  <c:v>0.26631526619809703</c:v>
                </c:pt>
                <c:pt idx="18">
                  <c:v>0.27201632916874968</c:v>
                </c:pt>
                <c:pt idx="19">
                  <c:v>0.27732822023853165</c:v>
                </c:pt>
                <c:pt idx="20">
                  <c:v>0.28228947327465265</c:v>
                </c:pt>
                <c:pt idx="21">
                  <c:v>0.28693369744152675</c:v>
                </c:pt>
                <c:pt idx="22">
                  <c:v>0.29129033957570749</c:v>
                </c:pt>
                <c:pt idx="23">
                  <c:v>0.29538530918949701</c:v>
                </c:pt>
                <c:pt idx="24">
                  <c:v>0.29924149413947426</c:v>
                </c:pt>
                <c:pt idx="25">
                  <c:v>0.3028791886420853</c:v>
                </c:pt>
                <c:pt idx="26">
                  <c:v>0.306316450539796</c:v>
                </c:pt>
                <c:pt idx="27">
                  <c:v>0.30956940109574066</c:v>
                </c:pt>
                <c:pt idx="28">
                  <c:v>0.31265247782122668</c:v>
                </c:pt>
                <c:pt idx="29">
                  <c:v>0.31557864870207925</c:v>
                </c:pt>
                <c:pt idx="30">
                  <c:v>0.3183595945290022</c:v>
                </c:pt>
                <c:pt idx="31">
                  <c:v>0.32100586473826065</c:v>
                </c:pt>
                <c:pt idx="32">
                  <c:v>0.3235270111464813</c:v>
                </c:pt>
                <c:pt idx="33">
                  <c:v>0.32593170315340092</c:v>
                </c:pt>
                <c:pt idx="34">
                  <c:v>0.32822782734098016</c:v>
                </c:pt>
                <c:pt idx="35">
                  <c:v>0.33042257388012525</c:v>
                </c:pt>
                <c:pt idx="36">
                  <c:v>0.33252251173961445</c:v>
                </c:pt>
                <c:pt idx="37">
                  <c:v>0.33453365435446403</c:v>
                </c:pt>
                <c:pt idx="38">
                  <c:v>0.33646151713646755</c:v>
                </c:pt>
                <c:pt idx="39">
                  <c:v>0.33831116798525868</c:v>
                </c:pt>
                <c:pt idx="40">
                  <c:v>0.34008727177400933</c:v>
                </c:pt>
              </c:numCache>
            </c:numRef>
          </c:yVal>
          <c:smooth val="1"/>
        </c:ser>
        <c:ser>
          <c:idx val="3"/>
          <c:order val="3"/>
          <c:tx>
            <c:v>RefCurve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broadC1!$P$1:$P$41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broadC1!$R$1:$R$41</c:f>
              <c:numCache>
                <c:formatCode>General</c:formatCode>
                <c:ptCount val="41"/>
                <c:pt idx="0">
                  <c:v>0</c:v>
                </c:pt>
                <c:pt idx="1">
                  <c:v>0.15664635706702473</c:v>
                </c:pt>
                <c:pt idx="2">
                  <c:v>0.24945141190775938</c:v>
                </c:pt>
                <c:pt idx="3">
                  <c:v>0.31083635985177854</c:v>
                </c:pt>
                <c:pt idx="4">
                  <c:v>0.35444754655038524</c:v>
                </c:pt>
                <c:pt idx="5">
                  <c:v>0.3870282131128307</c:v>
                </c:pt>
                <c:pt idx="6">
                  <c:v>0.41229343713424732</c:v>
                </c:pt>
                <c:pt idx="7">
                  <c:v>0.4324583709477538</c:v>
                </c:pt>
                <c:pt idx="8">
                  <c:v>0.44892581600931802</c:v>
                </c:pt>
                <c:pt idx="9">
                  <c:v>0.46262733561470554</c:v>
                </c:pt>
                <c:pt idx="10">
                  <c:v>0.47420580109654437</c:v>
                </c:pt>
                <c:pt idx="11">
                  <c:v>0.48411918284331223</c:v>
                </c:pt>
                <c:pt idx="12">
                  <c:v>0.49270256693224107</c:v>
                </c:pt>
                <c:pt idx="13">
                  <c:v>0.5002067800977068</c:v>
                </c:pt>
                <c:pt idx="14">
                  <c:v>0.50682330766840322</c:v>
                </c:pt>
                <c:pt idx="15">
                  <c:v>0.51270086255957237</c:v>
                </c:pt>
                <c:pt idx="16">
                  <c:v>0.51795669631725028</c:v>
                </c:pt>
                <c:pt idx="17">
                  <c:v>0.52268450105950637</c:v>
                </c:pt>
                <c:pt idx="18">
                  <c:v>0.52696004371716598</c:v>
                </c:pt>
                <c:pt idx="19">
                  <c:v>0.53084525716604514</c:v>
                </c:pt>
                <c:pt idx="20">
                  <c:v>0.53439125979154589</c:v>
                </c:pt>
                <c:pt idx="21">
                  <c:v>0.53764061723716061</c:v>
                </c:pt>
                <c:pt idx="22">
                  <c:v>0.54062905931454019</c:v>
                </c:pt>
                <c:pt idx="23">
                  <c:v>0.54338679928688161</c:v>
                </c:pt>
                <c:pt idx="24">
                  <c:v>0.54593955896893287</c:v>
                </c:pt>
                <c:pt idx="25">
                  <c:v>0.54830937343358044</c:v>
                </c:pt>
                <c:pt idx="26">
                  <c:v>0.55051522869390379</c:v>
                </c:pt>
                <c:pt idx="27">
                  <c:v>0.55257357145379571</c:v>
                </c:pt>
                <c:pt idx="28">
                  <c:v>0.55449871990147592</c:v>
                </c:pt>
                <c:pt idx="29">
                  <c:v>0.55630319725560473</c:v>
                </c:pt>
                <c:pt idx="30">
                  <c:v>0.55799800449593795</c:v>
                </c:pt>
                <c:pt idx="31">
                  <c:v>0.55959284483355676</c:v>
                </c:pt>
                <c:pt idx="32">
                  <c:v>0.56109630959837176</c:v>
                </c:pt>
                <c:pt idx="33">
                  <c:v>0.5625160330654525</c:v>
                </c:pt>
                <c:pt idx="34">
                  <c:v>0.56385882211136817</c:v>
                </c:pt>
                <c:pt idx="35">
                  <c:v>0.56513076534844919</c:v>
                </c:pt>
                <c:pt idx="36">
                  <c:v>0.56633732542918713</c:v>
                </c:pt>
                <c:pt idx="37">
                  <c:v>0.56748341747283593</c:v>
                </c:pt>
                <c:pt idx="38">
                  <c:v>0.56857347598896157</c:v>
                </c:pt>
                <c:pt idx="39">
                  <c:v>0.56961151221935014</c:v>
                </c:pt>
                <c:pt idx="40">
                  <c:v>0.57060116346144751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1448"/>
        <c:axId val="453651840"/>
      </c:scatterChart>
      <c:valAx>
        <c:axId val="4536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51840"/>
        <c:crosses val="autoZero"/>
        <c:crossBetween val="midCat"/>
      </c:valAx>
      <c:valAx>
        <c:axId val="4536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5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554690413002002E-2"/>
          <c:y val="9.5724381625441696E-2"/>
          <c:w val="0.85755115916917102"/>
          <c:h val="0.67610111015274998"/>
        </c:manualLayout>
      </c:layout>
      <c:scatterChart>
        <c:scatterStyle val="lineMarker"/>
        <c:varyColors val="0"/>
        <c:ser>
          <c:idx val="0"/>
          <c:order val="0"/>
          <c:tx>
            <c:v>Alternate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broadC2!$D$2:$D$8</c:f>
              <c:numCache>
                <c:formatCode>General</c:formatCode>
                <c:ptCount val="7"/>
                <c:pt idx="0">
                  <c:v>40624</c:v>
                </c:pt>
                <c:pt idx="1">
                  <c:v>32046</c:v>
                </c:pt>
                <c:pt idx="2">
                  <c:v>24804</c:v>
                </c:pt>
                <c:pt idx="3">
                  <c:v>7636</c:v>
                </c:pt>
                <c:pt idx="4">
                  <c:v>1593</c:v>
                </c:pt>
                <c:pt idx="5">
                  <c:v>843</c:v>
                </c:pt>
                <c:pt idx="6">
                  <c:v>0</c:v>
                </c:pt>
              </c:numCache>
            </c:numRef>
          </c:xVal>
          <c:yVal>
            <c:numRef>
              <c:f>broadC2!$F$2:$F$8</c:f>
              <c:numCache>
                <c:formatCode>General</c:formatCode>
                <c:ptCount val="7"/>
                <c:pt idx="0">
                  <c:v>0.39713050812738165</c:v>
                </c:pt>
                <c:pt idx="1">
                  <c:v>0.46981821169099891</c:v>
                </c:pt>
                <c:pt idx="2">
                  <c:v>0.3723134204804438</c:v>
                </c:pt>
                <c:pt idx="3">
                  <c:v>8.3958287947558011E-2</c:v>
                </c:pt>
                <c:pt idx="4">
                  <c:v>0.10793938079386578</c:v>
                </c:pt>
                <c:pt idx="5">
                  <c:v>2.1262288475535771E-2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broadC2!$D$10:$D$16</c:f>
              <c:numCache>
                <c:formatCode>General</c:formatCode>
                <c:ptCount val="7"/>
                <c:pt idx="0">
                  <c:v>41697</c:v>
                </c:pt>
                <c:pt idx="1">
                  <c:v>30304</c:v>
                </c:pt>
                <c:pt idx="2">
                  <c:v>13078</c:v>
                </c:pt>
                <c:pt idx="3">
                  <c:v>2330</c:v>
                </c:pt>
                <c:pt idx="4">
                  <c:v>944</c:v>
                </c:pt>
                <c:pt idx="5">
                  <c:v>847</c:v>
                </c:pt>
                <c:pt idx="6">
                  <c:v>0</c:v>
                </c:pt>
              </c:numCache>
            </c:numRef>
          </c:xVal>
          <c:yVal>
            <c:numRef>
              <c:f>broadC2!$F$10:$F$16</c:f>
              <c:numCache>
                <c:formatCode>General</c:formatCode>
                <c:ptCount val="7"/>
                <c:pt idx="0">
                  <c:v>0.69456374513406838</c:v>
                </c:pt>
                <c:pt idx="1">
                  <c:v>0.73103818478552718</c:v>
                </c:pt>
                <c:pt idx="2">
                  <c:v>0.72537399839196604</c:v>
                </c:pt>
                <c:pt idx="3">
                  <c:v>0.3459037363962324</c:v>
                </c:pt>
                <c:pt idx="4">
                  <c:v>9.1587941192599803E-2</c:v>
                </c:pt>
                <c:pt idx="5">
                  <c:v>7.8294493086958808E-2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45944"/>
        <c:axId val="454046336"/>
      </c:scatterChart>
      <c:scatterChart>
        <c:scatterStyle val="smoothMarker"/>
        <c:varyColors val="0"/>
        <c:ser>
          <c:idx val="2"/>
          <c:order val="2"/>
          <c:tx>
            <c:v>AltCurve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broadC2!$P$1:$P$41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broadC2!$Q$1:$Q$41</c:f>
              <c:numCache>
                <c:formatCode>General</c:formatCode>
                <c:ptCount val="41"/>
                <c:pt idx="0">
                  <c:v>0</c:v>
                </c:pt>
                <c:pt idx="1">
                  <c:v>6.0826961376769136E-2</c:v>
                </c:pt>
                <c:pt idx="2">
                  <c:v>0.10549556973295313</c:v>
                </c:pt>
                <c:pt idx="3">
                  <c:v>0.13968947779552213</c:v>
                </c:pt>
                <c:pt idx="4">
                  <c:v>0.16670646852062795</c:v>
                </c:pt>
                <c:pt idx="5">
                  <c:v>0.18859146975126787</c:v>
                </c:pt>
                <c:pt idx="6">
                  <c:v>0.20667991040464509</c:v>
                </c:pt>
                <c:pt idx="7">
                  <c:v>0.22188086639224464</c:v>
                </c:pt>
                <c:pt idx="8">
                  <c:v>0.23483463232688304</c:v>
                </c:pt>
                <c:pt idx="9">
                  <c:v>0.24600522064569608</c:v>
                </c:pt>
                <c:pt idx="10">
                  <c:v>0.25573712115794173</c:v>
                </c:pt>
                <c:pt idx="11">
                  <c:v>0.26429145679091309</c:v>
                </c:pt>
                <c:pt idx="12">
                  <c:v>0.27186976348724551</c:v>
                </c:pt>
                <c:pt idx="13">
                  <c:v>0.27863006971428755</c:v>
                </c:pt>
                <c:pt idx="14">
                  <c:v>0.28469803574280528</c:v>
                </c:pt>
                <c:pt idx="15">
                  <c:v>0.2901748372318349</c:v>
                </c:pt>
                <c:pt idx="16">
                  <c:v>0.29514285169224813</c:v>
                </c:pt>
                <c:pt idx="17">
                  <c:v>0.2996698305023362</c:v>
                </c:pt>
                <c:pt idx="18">
                  <c:v>0.30381200703431849</c:v>
                </c:pt>
                <c:pt idx="19">
                  <c:v>0.30761644450248293</c:v>
                </c:pt>
                <c:pt idx="20">
                  <c:v>0.31112283200091656</c:v>
                </c:pt>
                <c:pt idx="21">
                  <c:v>0.31436487433351407</c:v>
                </c:pt>
                <c:pt idx="22">
                  <c:v>0.31737137892620998</c:v>
                </c:pt>
                <c:pt idx="23">
                  <c:v>0.32016711414703447</c:v>
                </c:pt>
                <c:pt idx="24">
                  <c:v>0.32277349322319843</c:v>
                </c:pt>
                <c:pt idx="25">
                  <c:v>0.32520912374428385</c:v>
                </c:pt>
                <c:pt idx="26">
                  <c:v>0.32749025259395548</c:v>
                </c:pt>
                <c:pt idx="27">
                  <c:v>0.32963112881330237</c:v>
                </c:pt>
                <c:pt idx="28">
                  <c:v>0.33164430152966318</c:v>
                </c:pt>
                <c:pt idx="29">
                  <c:v>0.33354086611504574</c:v>
                </c:pt>
                <c:pt idx="30">
                  <c:v>0.3353306687740969</c:v>
                </c:pt>
                <c:pt idx="31">
                  <c:v>0.33702247752774106</c:v>
                </c:pt>
                <c:pt idx="32">
                  <c:v>0.33862412586047164</c:v>
                </c:pt>
                <c:pt idx="33">
                  <c:v>0.34014263399781897</c:v>
                </c:pt>
                <c:pt idx="34">
                  <c:v>0.34158431177537185</c:v>
                </c:pt>
                <c:pt idx="35">
                  <c:v>0.34295484627879547</c:v>
                </c:pt>
                <c:pt idx="36">
                  <c:v>0.34425937682180729</c:v>
                </c:pt>
                <c:pt idx="37">
                  <c:v>0.3455025593462096</c:v>
                </c:pt>
                <c:pt idx="38">
                  <c:v>0.34668862194504702</c:v>
                </c:pt>
                <c:pt idx="39">
                  <c:v>0.34782141290434782</c:v>
                </c:pt>
                <c:pt idx="40">
                  <c:v>0.34890444241370488</c:v>
                </c:pt>
              </c:numCache>
            </c:numRef>
          </c:yVal>
          <c:smooth val="1"/>
        </c:ser>
        <c:ser>
          <c:idx val="3"/>
          <c:order val="3"/>
          <c:tx>
            <c:v>RefCurve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broadC2!$P$1:$P$41</c:f>
              <c:numCache>
                <c:formatCode>General</c:formatCode>
                <c:ptCount val="41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5500</c:v>
                </c:pt>
                <c:pt idx="6">
                  <c:v>6600</c:v>
                </c:pt>
                <c:pt idx="7">
                  <c:v>7700</c:v>
                </c:pt>
                <c:pt idx="8">
                  <c:v>8800</c:v>
                </c:pt>
                <c:pt idx="9">
                  <c:v>9900</c:v>
                </c:pt>
                <c:pt idx="10">
                  <c:v>11000</c:v>
                </c:pt>
                <c:pt idx="11">
                  <c:v>12100</c:v>
                </c:pt>
                <c:pt idx="12">
                  <c:v>13200</c:v>
                </c:pt>
                <c:pt idx="13">
                  <c:v>14300</c:v>
                </c:pt>
                <c:pt idx="14">
                  <c:v>15400</c:v>
                </c:pt>
                <c:pt idx="15">
                  <c:v>16500</c:v>
                </c:pt>
                <c:pt idx="16">
                  <c:v>17600</c:v>
                </c:pt>
                <c:pt idx="17">
                  <c:v>18700</c:v>
                </c:pt>
                <c:pt idx="18">
                  <c:v>19800</c:v>
                </c:pt>
                <c:pt idx="19">
                  <c:v>20900</c:v>
                </c:pt>
                <c:pt idx="20">
                  <c:v>22000</c:v>
                </c:pt>
                <c:pt idx="21">
                  <c:v>23100</c:v>
                </c:pt>
                <c:pt idx="22">
                  <c:v>24200</c:v>
                </c:pt>
                <c:pt idx="23">
                  <c:v>25300</c:v>
                </c:pt>
                <c:pt idx="24">
                  <c:v>26400</c:v>
                </c:pt>
                <c:pt idx="25">
                  <c:v>27500</c:v>
                </c:pt>
                <c:pt idx="26">
                  <c:v>28600</c:v>
                </c:pt>
                <c:pt idx="27">
                  <c:v>29700</c:v>
                </c:pt>
                <c:pt idx="28">
                  <c:v>30800</c:v>
                </c:pt>
                <c:pt idx="29">
                  <c:v>31900</c:v>
                </c:pt>
                <c:pt idx="30">
                  <c:v>33000</c:v>
                </c:pt>
                <c:pt idx="31">
                  <c:v>34100</c:v>
                </c:pt>
                <c:pt idx="32">
                  <c:v>35200</c:v>
                </c:pt>
                <c:pt idx="33">
                  <c:v>36300</c:v>
                </c:pt>
                <c:pt idx="34">
                  <c:v>37400</c:v>
                </c:pt>
                <c:pt idx="35">
                  <c:v>38500</c:v>
                </c:pt>
                <c:pt idx="36">
                  <c:v>39600</c:v>
                </c:pt>
                <c:pt idx="37">
                  <c:v>40700</c:v>
                </c:pt>
                <c:pt idx="38">
                  <c:v>41800</c:v>
                </c:pt>
                <c:pt idx="39">
                  <c:v>42900</c:v>
                </c:pt>
                <c:pt idx="40">
                  <c:v>44000</c:v>
                </c:pt>
              </c:numCache>
            </c:numRef>
          </c:xVal>
          <c:yVal>
            <c:numRef>
              <c:f>broadC2!$R$1:$R$41</c:f>
              <c:numCache>
                <c:formatCode>General</c:formatCode>
                <c:ptCount val="41"/>
                <c:pt idx="0">
                  <c:v>0</c:v>
                </c:pt>
                <c:pt idx="1">
                  <c:v>0.20468205679864851</c:v>
                </c:pt>
                <c:pt idx="2">
                  <c:v>0.31618659909507241</c:v>
                </c:pt>
                <c:pt idx="3">
                  <c:v>0.3863424628902542</c:v>
                </c:pt>
                <c:pt idx="4">
                  <c:v>0.43455191419433431</c:v>
                </c:pt>
                <c:pt idx="5">
                  <c:v>0.46972011525657376</c:v>
                </c:pt>
                <c:pt idx="6">
                  <c:v>0.49650832965395758</c:v>
                </c:pt>
                <c:pt idx="7">
                  <c:v>0.51759290640032685</c:v>
                </c:pt>
                <c:pt idx="8">
                  <c:v>0.53462017373405291</c:v>
                </c:pt>
                <c:pt idx="9">
                  <c:v>0.54865846515733019</c:v>
                </c:pt>
                <c:pt idx="10">
                  <c:v>0.56043130634473981</c:v>
                </c:pt>
                <c:pt idx="11">
                  <c:v>0.5704461383854057</c:v>
                </c:pt>
                <c:pt idx="12">
                  <c:v>0.57906938166791833</c:v>
                </c:pt>
                <c:pt idx="13">
                  <c:v>0.58657224151621401</c:v>
                </c:pt>
                <c:pt idx="14">
                  <c:v>0.59315974889741774</c:v>
                </c:pt>
                <c:pt idx="15">
                  <c:v>0.59898978328039909</c:v>
                </c:pt>
                <c:pt idx="16">
                  <c:v>0.60418589015528723</c:v>
                </c:pt>
                <c:pt idx="17">
                  <c:v>0.60884613301825352</c:v>
                </c:pt>
                <c:pt idx="18">
                  <c:v>0.61304934098605623</c:v>
                </c:pt>
                <c:pt idx="19">
                  <c:v>0.61685960420081565</c:v>
                </c:pt>
                <c:pt idx="20">
                  <c:v>0.62032956475247714</c:v>
                </c:pt>
                <c:pt idx="21">
                  <c:v>0.62350286353616513</c:v>
                </c:pt>
                <c:pt idx="22">
                  <c:v>0.62641598525998399</c:v>
                </c:pt>
                <c:pt idx="23">
                  <c:v>0.6290996675105629</c:v>
                </c:pt>
                <c:pt idx="24">
                  <c:v>0.63157998949609484</c:v>
                </c:pt>
                <c:pt idx="25">
                  <c:v>0.63387922232086258</c:v>
                </c:pt>
                <c:pt idx="26">
                  <c:v>0.63601649958241313</c:v>
                </c:pt>
                <c:pt idx="27">
                  <c:v>0.63800835108133658</c:v>
                </c:pt>
                <c:pt idx="28">
                  <c:v>0.63986913117064026</c:v>
                </c:pt>
                <c:pt idx="29">
                  <c:v>0.64161136523766149</c:v>
                </c:pt>
                <c:pt idx="30">
                  <c:v>0.64324603200954766</c:v>
                </c:pt>
                <c:pt idx="31">
                  <c:v>0.64478279513512216</c:v>
                </c:pt>
                <c:pt idx="32">
                  <c:v>0.64623019436678719</c:v>
                </c:pt>
                <c:pt idx="33">
                  <c:v>0.64759580433265351</c:v>
                </c:pt>
                <c:pt idx="34">
                  <c:v>0.648886367132678</c:v>
                </c:pt>
                <c:pt idx="35">
                  <c:v>0.65010790365892634</c:v>
                </c:pt>
                <c:pt idx="36">
                  <c:v>0.6512658075190465</c:v>
                </c:pt>
                <c:pt idx="37">
                  <c:v>0.65236492465426921</c:v>
                </c:pt>
                <c:pt idx="38">
                  <c:v>0.65340962113101653</c:v>
                </c:pt>
                <c:pt idx="39">
                  <c:v>0.65440384110606631</c:v>
                </c:pt>
                <c:pt idx="40">
                  <c:v>0.65535115658781984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45944"/>
        <c:axId val="454046336"/>
      </c:scatterChart>
      <c:valAx>
        <c:axId val="4540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046336"/>
        <c:crosses val="autoZero"/>
        <c:crossBetween val="midCat"/>
      </c:valAx>
      <c:valAx>
        <c:axId val="45404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0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6</xdr:row>
      <xdr:rowOff>12700</xdr:rowOff>
    </xdr:from>
    <xdr:to>
      <xdr:col>12</xdr:col>
      <xdr:colOff>476250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14</xdr:row>
      <xdr:rowOff>190500</xdr:rowOff>
    </xdr:from>
    <xdr:to>
      <xdr:col>12</xdr:col>
      <xdr:colOff>698500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21</xdr:row>
      <xdr:rowOff>109220</xdr:rowOff>
    </xdr:from>
    <xdr:to>
      <xdr:col>12</xdr:col>
      <xdr:colOff>269240</xdr:colOff>
      <xdr:row>39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10</xdr:row>
      <xdr:rowOff>165100</xdr:rowOff>
    </xdr:from>
    <xdr:to>
      <xdr:col>16</xdr:col>
      <xdr:colOff>355600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8</xdr:row>
      <xdr:rowOff>76200</xdr:rowOff>
    </xdr:from>
    <xdr:to>
      <xdr:col>15</xdr:col>
      <xdr:colOff>279400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E25" sqref="E25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2836.509</v>
      </c>
      <c r="C2">
        <v>2004.857</v>
      </c>
      <c r="D2">
        <v>55271.228999999999</v>
      </c>
      <c r="F2">
        <f t="shared" ref="F2:F7" si="0">C2/B2</f>
        <v>0.70680438524961486</v>
      </c>
      <c r="H2" t="s">
        <v>4</v>
      </c>
      <c r="I2">
        <v>4032.2167552653545</v>
      </c>
      <c r="K2">
        <f t="shared" ref="K2:K7" si="1">$F$2*D2/($I$2+D2)</f>
        <v>0.65874666366864787</v>
      </c>
      <c r="L2">
        <f>(F2-K2)^2</f>
        <v>2.3095446035537406E-3</v>
      </c>
      <c r="M2">
        <f>SUM(L2:L8)</f>
        <v>0.13347955718194299</v>
      </c>
      <c r="O2">
        <v>1</v>
      </c>
      <c r="P2">
        <f>O2*(55000)/50</f>
        <v>1100</v>
      </c>
      <c r="Q2">
        <f t="shared" ref="Q2:Q51" si="2">$F$2*P2/($I$2+P2)</f>
        <v>0.151491034157301</v>
      </c>
      <c r="R2">
        <f t="shared" ref="R2:R51" si="3">$F$10*P2/($I$10+P2)</f>
        <v>0.12369091281931321</v>
      </c>
    </row>
    <row r="3" spans="1:18" x14ac:dyDescent="0.3">
      <c r="A3">
        <v>2</v>
      </c>
      <c r="B3">
        <v>2571.0749999999998</v>
      </c>
      <c r="C3">
        <v>2126.7049999999999</v>
      </c>
      <c r="D3">
        <v>27616.192999999999</v>
      </c>
      <c r="F3">
        <f t="shared" si="0"/>
        <v>0.82716567972540667</v>
      </c>
      <c r="K3">
        <f t="shared" si="1"/>
        <v>0.61675283109769186</v>
      </c>
      <c r="L3">
        <f t="shared" ref="L3:L8" si="4">(F3-K3)^2</f>
        <v>4.4273566867629628E-2</v>
      </c>
      <c r="O3">
        <v>2</v>
      </c>
      <c r="P3">
        <f t="shared" ref="P3:P51" si="5">O3*(55000)/50</f>
        <v>2200</v>
      </c>
      <c r="Q3">
        <f t="shared" si="2"/>
        <v>0.2495050651496388</v>
      </c>
      <c r="R3">
        <f t="shared" si="3"/>
        <v>0.21683544402018592</v>
      </c>
    </row>
    <row r="4" spans="1:18" x14ac:dyDescent="0.3">
      <c r="A4">
        <v>3</v>
      </c>
      <c r="B4">
        <v>2847.3029999999999</v>
      </c>
      <c r="C4">
        <v>1811.316</v>
      </c>
      <c r="D4">
        <v>16113.513000000001</v>
      </c>
      <c r="F4">
        <f t="shared" si="0"/>
        <v>0.63615147386842918</v>
      </c>
      <c r="K4">
        <f t="shared" si="1"/>
        <v>0.56533577033614202</v>
      </c>
      <c r="L4">
        <f t="shared" si="4"/>
        <v>5.0148638667727894E-3</v>
      </c>
      <c r="O4">
        <v>3</v>
      </c>
      <c r="P4">
        <f t="shared" si="5"/>
        <v>3300</v>
      </c>
      <c r="Q4">
        <f t="shared" si="2"/>
        <v>0.31811040905859272</v>
      </c>
      <c r="R4">
        <f t="shared" si="3"/>
        <v>0.28950541868854424</v>
      </c>
    </row>
    <row r="5" spans="1:18" x14ac:dyDescent="0.3">
      <c r="A5">
        <v>4</v>
      </c>
      <c r="B5">
        <v>2564.6970000000001</v>
      </c>
      <c r="C5">
        <v>1702.076</v>
      </c>
      <c r="D5">
        <v>8664.0540000000001</v>
      </c>
      <c r="F5">
        <f t="shared" si="0"/>
        <v>0.66365578467943775</v>
      </c>
      <c r="K5">
        <f t="shared" si="1"/>
        <v>0.48232992815625236</v>
      </c>
      <c r="L5">
        <f t="shared" si="4"/>
        <v>3.2879066243866814E-2</v>
      </c>
      <c r="O5">
        <v>4</v>
      </c>
      <c r="P5">
        <f t="shared" si="5"/>
        <v>4400</v>
      </c>
      <c r="Q5">
        <f t="shared" si="2"/>
        <v>0.36881633683768345</v>
      </c>
      <c r="R5">
        <f t="shared" si="3"/>
        <v>0.34778325307387958</v>
      </c>
    </row>
    <row r="6" spans="1:18" x14ac:dyDescent="0.3">
      <c r="A6">
        <v>5</v>
      </c>
      <c r="B6">
        <v>2710.1060000000002</v>
      </c>
      <c r="C6">
        <v>684.74099999999999</v>
      </c>
      <c r="D6">
        <v>4989.482</v>
      </c>
      <c r="F6">
        <f t="shared" si="0"/>
        <v>0.25266207299640675</v>
      </c>
      <c r="K6">
        <f t="shared" si="1"/>
        <v>0.39090063339410308</v>
      </c>
      <c r="L6">
        <f t="shared" si="4"/>
        <v>1.9109899580827535E-2</v>
      </c>
      <c r="O6">
        <v>5</v>
      </c>
      <c r="P6">
        <f t="shared" si="5"/>
        <v>5500</v>
      </c>
      <c r="Q6">
        <f t="shared" si="2"/>
        <v>0.40781952600118609</v>
      </c>
      <c r="R6">
        <f t="shared" si="3"/>
        <v>0.39555921811209438</v>
      </c>
    </row>
    <row r="7" spans="1:18" x14ac:dyDescent="0.3">
      <c r="A7">
        <v>6</v>
      </c>
      <c r="B7">
        <v>2910.0720000000001</v>
      </c>
      <c r="C7">
        <v>613.94299999999998</v>
      </c>
      <c r="D7">
        <v>4792.9759999999997</v>
      </c>
      <c r="F7">
        <f t="shared" si="0"/>
        <v>0.21097175602528045</v>
      </c>
      <c r="K7">
        <f t="shared" si="1"/>
        <v>0.38386656803331171</v>
      </c>
      <c r="L7">
        <f t="shared" si="4"/>
        <v>2.9892616019292467E-2</v>
      </c>
      <c r="O7">
        <v>6</v>
      </c>
      <c r="P7">
        <f t="shared" si="5"/>
        <v>6600</v>
      </c>
      <c r="Q7">
        <f t="shared" si="2"/>
        <v>0.43875224236161964</v>
      </c>
      <c r="R7">
        <f t="shared" si="3"/>
        <v>0.4354373921148999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0.46388452241811146</v>
      </c>
      <c r="R8">
        <f t="shared" si="3"/>
        <v>0.46922662780520175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0.48470803671894425</v>
      </c>
      <c r="R9">
        <f t="shared" si="3"/>
        <v>0.49822257592971952</v>
      </c>
    </row>
    <row r="10" spans="1:18" x14ac:dyDescent="0.3">
      <c r="A10">
        <v>1</v>
      </c>
      <c r="B10">
        <v>2619.3440000000001</v>
      </c>
      <c r="C10">
        <v>2299.857</v>
      </c>
      <c r="D10">
        <v>57007.667999999998</v>
      </c>
      <c r="F10">
        <f t="shared" ref="F10:F15" si="6">C10/B10</f>
        <v>0.87802785735665112</v>
      </c>
      <c r="H10" t="s">
        <v>4</v>
      </c>
      <c r="I10">
        <v>6708.4203687880827</v>
      </c>
      <c r="K10">
        <f t="shared" ref="K10:K15" si="7">$F$10*D10/($I$10+D10)</f>
        <v>0.78558370214482431</v>
      </c>
      <c r="L10">
        <f t="shared" ref="L10:L15" si="8">(F10-K10)^2</f>
        <v>8.5459218328283251E-3</v>
      </c>
      <c r="M10">
        <f>SUM(L10:L15)</f>
        <v>8.195990397996733E-2</v>
      </c>
      <c r="O10">
        <v>9</v>
      </c>
      <c r="P10">
        <f t="shared" si="5"/>
        <v>9900</v>
      </c>
      <c r="Q10">
        <f t="shared" si="2"/>
        <v>0.50224336420309412</v>
      </c>
      <c r="R10">
        <f t="shared" si="3"/>
        <v>0.52337763585069563</v>
      </c>
    </row>
    <row r="11" spans="1:18" x14ac:dyDescent="0.3">
      <c r="A11">
        <v>2</v>
      </c>
      <c r="B11">
        <v>2623.56</v>
      </c>
      <c r="C11">
        <v>1773.597</v>
      </c>
      <c r="D11">
        <v>28530.699000000001</v>
      </c>
      <c r="F11">
        <f t="shared" si="6"/>
        <v>0.67602684901431642</v>
      </c>
      <c r="K11">
        <f t="shared" si="7"/>
        <v>0.71087895953624336</v>
      </c>
      <c r="L11">
        <f t="shared" si="8"/>
        <v>1.2146696078326105E-3</v>
      </c>
      <c r="O11">
        <v>10</v>
      </c>
      <c r="P11">
        <f t="shared" si="5"/>
        <v>11000</v>
      </c>
      <c r="Q11">
        <f t="shared" si="2"/>
        <v>0.51721235559103129</v>
      </c>
      <c r="R11">
        <f t="shared" si="3"/>
        <v>0.54540756486368358</v>
      </c>
    </row>
    <row r="12" spans="1:18" x14ac:dyDescent="0.3">
      <c r="A12">
        <v>3</v>
      </c>
      <c r="B12">
        <v>2734.5830000000001</v>
      </c>
      <c r="C12">
        <v>2280.3119999999999</v>
      </c>
      <c r="D12">
        <v>16235.803</v>
      </c>
      <c r="F12">
        <f t="shared" si="6"/>
        <v>0.8338792422830098</v>
      </c>
      <c r="K12">
        <f t="shared" si="7"/>
        <v>0.62131051861824971</v>
      </c>
      <c r="L12">
        <f t="shared" si="8"/>
        <v>4.518546228046514E-2</v>
      </c>
      <c r="O12">
        <v>11</v>
      </c>
      <c r="P12">
        <f t="shared" si="5"/>
        <v>12100</v>
      </c>
      <c r="Q12">
        <f t="shared" si="2"/>
        <v>0.53013997959883374</v>
      </c>
      <c r="R12">
        <f t="shared" si="3"/>
        <v>0.56486067759554448</v>
      </c>
    </row>
    <row r="13" spans="1:18" x14ac:dyDescent="0.3">
      <c r="A13">
        <v>4</v>
      </c>
      <c r="B13">
        <v>2588.018</v>
      </c>
      <c r="C13">
        <v>1522.5219999999999</v>
      </c>
      <c r="D13">
        <v>11671.904</v>
      </c>
      <c r="F13">
        <f t="shared" si="6"/>
        <v>0.58829652653111375</v>
      </c>
      <c r="K13">
        <f t="shared" si="7"/>
        <v>0.557566703109726</v>
      </c>
      <c r="L13">
        <f t="shared" si="8"/>
        <v>9.4432204750967094E-4</v>
      </c>
      <c r="O13">
        <v>12</v>
      </c>
      <c r="P13">
        <f t="shared" si="5"/>
        <v>13200</v>
      </c>
      <c r="Q13">
        <f t="shared" si="2"/>
        <v>0.54141716169187359</v>
      </c>
      <c r="R13">
        <f t="shared" si="3"/>
        <v>0.58216410455538969</v>
      </c>
    </row>
    <row r="14" spans="1:18" x14ac:dyDescent="0.3">
      <c r="A14">
        <v>5</v>
      </c>
      <c r="B14">
        <v>2734.826</v>
      </c>
      <c r="C14">
        <v>955.64300000000003</v>
      </c>
      <c r="D14">
        <v>6812.0050000000001</v>
      </c>
      <c r="F14">
        <f t="shared" si="6"/>
        <v>0.34943466238802762</v>
      </c>
      <c r="I14">
        <f>I2/I10</f>
        <v>0.60106799121084287</v>
      </c>
      <c r="K14">
        <f t="shared" si="7"/>
        <v>0.44237736545332662</v>
      </c>
      <c r="L14">
        <f t="shared" si="8"/>
        <v>8.6383460530843406E-3</v>
      </c>
      <c r="O14">
        <v>13</v>
      </c>
      <c r="P14">
        <f t="shared" si="5"/>
        <v>14300</v>
      </c>
      <c r="Q14">
        <f t="shared" si="2"/>
        <v>0.55134099950931936</v>
      </c>
      <c r="R14">
        <f t="shared" si="3"/>
        <v>0.5976555181109231</v>
      </c>
    </row>
    <row r="15" spans="1:18" x14ac:dyDescent="0.3">
      <c r="A15">
        <v>6</v>
      </c>
      <c r="B15">
        <v>3119.752</v>
      </c>
      <c r="C15">
        <v>637.60500000000002</v>
      </c>
      <c r="D15">
        <v>4166.6180000000004</v>
      </c>
      <c r="F15">
        <f t="shared" si="6"/>
        <v>0.20437682226023096</v>
      </c>
      <c r="K15">
        <f t="shared" si="7"/>
        <v>0.33640402460220004</v>
      </c>
      <c r="L15">
        <f t="shared" si="8"/>
        <v>1.7431182158247245E-2</v>
      </c>
      <c r="O15">
        <v>14</v>
      </c>
      <c r="P15">
        <f t="shared" si="5"/>
        <v>15400</v>
      </c>
      <c r="Q15">
        <f t="shared" si="2"/>
        <v>0.56014131943514511</v>
      </c>
      <c r="R15">
        <f t="shared" si="3"/>
        <v>0.61160538734742909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0.56799869666425229</v>
      </c>
      <c r="R16">
        <f t="shared" si="3"/>
        <v>0.62423290410011045</v>
      </c>
    </row>
    <row r="17" spans="6:18" x14ac:dyDescent="0.3">
      <c r="O17">
        <v>16</v>
      </c>
      <c r="P17">
        <f t="shared" si="5"/>
        <v>17600</v>
      </c>
      <c r="Q17">
        <f t="shared" si="2"/>
        <v>0.57505697733753258</v>
      </c>
      <c r="R17">
        <f t="shared" si="3"/>
        <v>0.63571758489576824</v>
      </c>
    </row>
    <row r="18" spans="6:18" x14ac:dyDescent="0.3">
      <c r="O18">
        <v>17</v>
      </c>
      <c r="P18">
        <f t="shared" si="5"/>
        <v>18700</v>
      </c>
      <c r="Q18">
        <f t="shared" si="2"/>
        <v>0.58143216503979323</v>
      </c>
      <c r="R18">
        <f t="shared" si="3"/>
        <v>0.64620785921578816</v>
      </c>
    </row>
    <row r="19" spans="6:18" x14ac:dyDescent="0.3">
      <c r="O19">
        <v>18</v>
      </c>
      <c r="P19">
        <f t="shared" si="5"/>
        <v>19800</v>
      </c>
      <c r="Q19">
        <f t="shared" si="2"/>
        <v>0.58721884630603904</v>
      </c>
      <c r="R19">
        <f t="shared" si="3"/>
        <v>0.65582751947495621</v>
      </c>
    </row>
    <row r="20" spans="6:18" x14ac:dyDescent="0.3">
      <c r="O20">
        <v>19</v>
      </c>
      <c r="P20">
        <f t="shared" si="5"/>
        <v>20900</v>
      </c>
      <c r="Q20">
        <f t="shared" si="2"/>
        <v>0.59249491518227138</v>
      </c>
      <c r="R20">
        <f t="shared" si="3"/>
        <v>0.66468062908445003</v>
      </c>
    </row>
    <row r="21" spans="6:18" x14ac:dyDescent="0.3">
      <c r="O21">
        <v>20</v>
      </c>
      <c r="P21">
        <f t="shared" si="5"/>
        <v>22000</v>
      </c>
      <c r="Q21">
        <f t="shared" si="2"/>
        <v>0.59732509995893446</v>
      </c>
      <c r="R21">
        <f t="shared" si="3"/>
        <v>0.67285530216240774</v>
      </c>
    </row>
    <row r="22" spans="6:18" x14ac:dyDescent="0.3">
      <c r="O22">
        <v>21</v>
      </c>
      <c r="P22">
        <f t="shared" si="5"/>
        <v>23100</v>
      </c>
      <c r="Q22">
        <f t="shared" si="2"/>
        <v>0.60176363201497729</v>
      </c>
      <c r="R22">
        <f t="shared" si="3"/>
        <v>0.68042664636385963</v>
      </c>
    </row>
    <row r="23" spans="6:18" x14ac:dyDescent="0.3">
      <c r="O23">
        <v>22</v>
      </c>
      <c r="P23">
        <f t="shared" si="5"/>
        <v>24200</v>
      </c>
      <c r="Q23">
        <f t="shared" si="2"/>
        <v>0.60585629075161551</v>
      </c>
      <c r="R23">
        <f t="shared" si="3"/>
        <v>0.68745907731628597</v>
      </c>
    </row>
    <row r="24" spans="6:18" x14ac:dyDescent="0.3">
      <c r="O24">
        <v>23</v>
      </c>
      <c r="P24">
        <f t="shared" si="5"/>
        <v>25300</v>
      </c>
      <c r="Q24">
        <f>$F$2*P24/($I$2+P24)</f>
        <v>0.60964198839848249</v>
      </c>
      <c r="R24">
        <f t="shared" si="3"/>
        <v>0.69400815582841446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0.61315401111426959</v>
      </c>
      <c r="R25">
        <f t="shared" si="3"/>
        <v>0.70012205886052303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0.61642100031291758</v>
      </c>
      <c r="R26">
        <f t="shared" si="3"/>
        <v>0.70584276669315638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0.61946773551255196</v>
      </c>
      <c r="R27">
        <f t="shared" si="3"/>
        <v>0.71120702818521897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0.62231576401325139</v>
      </c>
      <c r="R28">
        <f t="shared" si="3"/>
        <v>0.71624715105322134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0.62498391126362574</v>
      </c>
      <c r="R29">
        <f t="shared" si="3"/>
        <v>0.72099165309260504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0.62748869748367986</v>
      </c>
      <c r="R30">
        <f t="shared" si="3"/>
        <v>0.72546580207462597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0.62984468003582139</v>
      </c>
      <c r="R31">
        <f t="shared" si="3"/>
        <v>0.72969206590611635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0.63206473653761086</v>
      </c>
      <c r="R32">
        <f t="shared" si="3"/>
        <v>0.73369048998430952</v>
      </c>
    </row>
    <row r="33" spans="15:18" x14ac:dyDescent="0.3">
      <c r="O33">
        <v>32</v>
      </c>
      <c r="P33">
        <f t="shared" si="5"/>
        <v>35200</v>
      </c>
      <c r="Q33">
        <f t="shared" si="2"/>
        <v>0.63416030034671356</v>
      </c>
      <c r="R33">
        <f t="shared" si="3"/>
        <v>0.73747901512346803</v>
      </c>
    </row>
    <row r="34" spans="15:18" x14ac:dyDescent="0.3">
      <c r="O34">
        <v>33</v>
      </c>
      <c r="P34">
        <f>O34*(55000)/50</f>
        <v>36300</v>
      </c>
      <c r="Q34">
        <f t="shared" si="2"/>
        <v>0.63614155751088264</v>
      </c>
      <c r="R34">
        <f t="shared" si="3"/>
        <v>0.74107374669302595</v>
      </c>
    </row>
    <row r="35" spans="15:18" x14ac:dyDescent="0.3">
      <c r="O35">
        <v>34</v>
      </c>
      <c r="P35">
        <f t="shared" si="5"/>
        <v>37400</v>
      </c>
      <c r="Q35">
        <f t="shared" si="2"/>
        <v>0.63801761234453391</v>
      </c>
      <c r="R35">
        <f t="shared" si="3"/>
        <v>0.74448918348424209</v>
      </c>
    </row>
    <row r="36" spans="15:18" x14ac:dyDescent="0.3">
      <c r="O36">
        <v>35</v>
      </c>
      <c r="P36">
        <f t="shared" si="5"/>
        <v>38500</v>
      </c>
      <c r="Q36">
        <f t="shared" si="2"/>
        <v>0.63979662731172871</v>
      </c>
      <c r="R36">
        <f t="shared" si="3"/>
        <v>0.74773841316449574</v>
      </c>
    </row>
    <row r="37" spans="15:18" x14ac:dyDescent="0.3">
      <c r="O37">
        <v>36</v>
      </c>
      <c r="P37">
        <f t="shared" si="5"/>
        <v>39600</v>
      </c>
      <c r="Q37">
        <f t="shared" si="2"/>
        <v>0.64148594174984475</v>
      </c>
      <c r="R37">
        <f t="shared" si="3"/>
        <v>0.75083327987491311</v>
      </c>
    </row>
    <row r="38" spans="15:18" x14ac:dyDescent="0.3">
      <c r="O38">
        <v>37</v>
      </c>
      <c r="P38">
        <f t="shared" si="5"/>
        <v>40700</v>
      </c>
      <c r="Q38">
        <f t="shared" si="2"/>
        <v>0.64309217307620281</v>
      </c>
      <c r="R38">
        <f t="shared" si="3"/>
        <v>0.75378452849575983</v>
      </c>
    </row>
    <row r="39" spans="15:18" x14ac:dyDescent="0.3">
      <c r="O39">
        <v>38</v>
      </c>
      <c r="P39">
        <f t="shared" si="5"/>
        <v>41800</v>
      </c>
      <c r="Q39">
        <f t="shared" si="2"/>
        <v>0.64462130342058443</v>
      </c>
      <c r="R39">
        <f t="shared" si="3"/>
        <v>0.7566019292832511</v>
      </c>
    </row>
    <row r="40" spans="15:18" x14ac:dyDescent="0.3">
      <c r="O40">
        <v>39</v>
      </c>
      <c r="P40">
        <f t="shared" si="5"/>
        <v>42900</v>
      </c>
      <c r="Q40">
        <f t="shared" si="2"/>
        <v>0.64607875407476134</v>
      </c>
      <c r="R40">
        <f t="shared" si="3"/>
        <v>0.7592943859244381</v>
      </c>
    </row>
    <row r="41" spans="15:18" x14ac:dyDescent="0.3">
      <c r="O41">
        <v>40</v>
      </c>
      <c r="P41">
        <f t="shared" si="5"/>
        <v>44000</v>
      </c>
      <c r="Q41">
        <f t="shared" si="2"/>
        <v>0.64746944971208087</v>
      </c>
      <c r="R41">
        <f t="shared" si="3"/>
        <v>0.76187002952811522</v>
      </c>
    </row>
    <row r="42" spans="15:18" x14ac:dyDescent="0.3">
      <c r="O42">
        <v>41</v>
      </c>
      <c r="P42">
        <f t="shared" si="5"/>
        <v>45100</v>
      </c>
      <c r="Q42">
        <f>$F$2*P42/($I$2+P42)</f>
        <v>0.64879787398034472</v>
      </c>
      <c r="R42">
        <f t="shared" si="3"/>
        <v>0.76433630064199698</v>
      </c>
    </row>
    <row r="43" spans="15:18" x14ac:dyDescent="0.3">
      <c r="O43">
        <v>42</v>
      </c>
      <c r="P43">
        <f t="shared" si="5"/>
        <v>46200</v>
      </c>
      <c r="Q43">
        <f t="shared" si="2"/>
        <v>0.65006811779034945</v>
      </c>
      <c r="R43">
        <f t="shared" si="3"/>
        <v>0.76670002103875812</v>
      </c>
    </row>
    <row r="44" spans="15:18" x14ac:dyDescent="0.3">
      <c r="O44">
        <v>43</v>
      </c>
      <c r="P44">
        <f t="shared" si="5"/>
        <v>47300</v>
      </c>
      <c r="Q44">
        <f t="shared" si="2"/>
        <v>0.65128392139576829</v>
      </c>
      <c r="R44">
        <f t="shared" si="3"/>
        <v>0.76896745672959088</v>
      </c>
    </row>
    <row r="45" spans="15:18" x14ac:dyDescent="0.3">
      <c r="O45">
        <v>44</v>
      </c>
      <c r="P45">
        <f>O45*(55000)/50</f>
        <v>48400</v>
      </c>
      <c r="Q45">
        <f t="shared" si="2"/>
        <v>0.65244871117614889</v>
      </c>
      <c r="R45">
        <f t="shared" si="3"/>
        <v>0.77114437343101216</v>
      </c>
    </row>
    <row r="46" spans="15:18" x14ac:dyDescent="0.3">
      <c r="O46">
        <v>45</v>
      </c>
      <c r="P46">
        <f t="shared" si="5"/>
        <v>49500</v>
      </c>
      <c r="Q46">
        <f t="shared" si="2"/>
        <v>0.653565631884928</v>
      </c>
      <c r="R46">
        <f t="shared" si="3"/>
        <v>0.77323608551875289</v>
      </c>
    </row>
    <row r="47" spans="15:18" x14ac:dyDescent="0.3">
      <c r="O47">
        <v>46</v>
      </c>
      <c r="P47">
        <f t="shared" si="5"/>
        <v>50600</v>
      </c>
      <c r="Q47">
        <f t="shared" si="2"/>
        <v>0.65463757500163322</v>
      </c>
      <c r="R47">
        <f t="shared" si="3"/>
        <v>0.77524749934380521</v>
      </c>
    </row>
    <row r="48" spans="15:18" x14ac:dyDescent="0.3">
      <c r="O48">
        <v>47</v>
      </c>
      <c r="P48">
        <f t="shared" si="5"/>
        <v>51700</v>
      </c>
      <c r="Q48">
        <f t="shared" si="2"/>
        <v>0.6556672037265191</v>
      </c>
      <c r="R48">
        <f t="shared" si="3"/>
        <v>0.77718315165387075</v>
      </c>
    </row>
    <row r="49" spans="15:18" x14ac:dyDescent="0.3">
      <c r="O49">
        <v>48</v>
      </c>
      <c r="P49">
        <f t="shared" si="5"/>
        <v>52800</v>
      </c>
      <c r="Q49">
        <f t="shared" si="2"/>
        <v>0.65665697507254339</v>
      </c>
      <c r="R49">
        <f t="shared" si="3"/>
        <v>0.77904724375353673</v>
      </c>
    </row>
    <row r="50" spans="15:18" x14ac:dyDescent="0.3">
      <c r="O50">
        <v>49</v>
      </c>
      <c r="P50">
        <f t="shared" si="5"/>
        <v>53900</v>
      </c>
      <c r="Q50">
        <f t="shared" si="2"/>
        <v>0.65760915944048859</v>
      </c>
      <c r="R50">
        <f t="shared" si="3"/>
        <v>0.78084367194455262</v>
      </c>
    </row>
    <row r="51" spans="15:18" x14ac:dyDescent="0.3">
      <c r="O51">
        <v>50</v>
      </c>
      <c r="P51">
        <f t="shared" si="5"/>
        <v>55000</v>
      </c>
      <c r="Q51">
        <f t="shared" si="2"/>
        <v>0.65852585800551777</v>
      </c>
      <c r="R51">
        <f t="shared" si="3"/>
        <v>0.78257605471037972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F22" sqref="F22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6125.0590000000002</v>
      </c>
      <c r="C2">
        <v>1020</v>
      </c>
      <c r="D2">
        <v>63211.794999999998</v>
      </c>
      <c r="F2">
        <f t="shared" ref="F2:F7" si="0">C2/B2</f>
        <v>0.16652900812873803</v>
      </c>
      <c r="H2" t="s">
        <v>4</v>
      </c>
      <c r="I2">
        <v>6104.9287552358937</v>
      </c>
      <c r="K2">
        <f t="shared" ref="K2:K7" si="1">$F$2*D2/($I$2+D2)</f>
        <v>0.15186230613780252</v>
      </c>
      <c r="L2">
        <f>(F2-K2)^2</f>
        <v>2.1511214729091151E-4</v>
      </c>
      <c r="M2">
        <f>SUM(L2:L8)</f>
        <v>6.7419899404160227E-4</v>
      </c>
      <c r="O2">
        <v>1</v>
      </c>
      <c r="P2">
        <f>O2*(55000)/50</f>
        <v>1100</v>
      </c>
      <c r="Q2">
        <f t="shared" ref="Q2:Q51" si="2">$F$2*P2/($I$2+P2)</f>
        <v>2.5424527454000388E-2</v>
      </c>
      <c r="R2">
        <f t="shared" ref="R2:R51" si="3">$F$10*P2/($I$10+P2)</f>
        <v>4.5659925094046615E-2</v>
      </c>
    </row>
    <row r="3" spans="1:18" x14ac:dyDescent="0.3">
      <c r="A3">
        <v>2</v>
      </c>
      <c r="B3">
        <v>6402.1170000000002</v>
      </c>
      <c r="C3">
        <v>953.904</v>
      </c>
      <c r="D3">
        <v>46527.77</v>
      </c>
      <c r="F3">
        <f t="shared" si="0"/>
        <v>0.14899821418446429</v>
      </c>
      <c r="K3">
        <f t="shared" si="1"/>
        <v>0.14721311222467498</v>
      </c>
      <c r="L3">
        <f t="shared" ref="L3:L8" si="4">(F3-K3)^2</f>
        <v>3.1865890068436523E-6</v>
      </c>
      <c r="O3">
        <v>2</v>
      </c>
      <c r="P3">
        <f t="shared" ref="P3:P51" si="5">O3*(55000)/50</f>
        <v>2200</v>
      </c>
      <c r="Q3">
        <f t="shared" si="2"/>
        <v>4.4114022971268388E-2</v>
      </c>
      <c r="R3">
        <f t="shared" si="3"/>
        <v>7.5106468212671904E-2</v>
      </c>
    </row>
    <row r="4" spans="1:18" x14ac:dyDescent="0.3">
      <c r="A4">
        <v>3</v>
      </c>
      <c r="B4">
        <v>6534.4470000000001</v>
      </c>
      <c r="C4">
        <v>979.53899999999999</v>
      </c>
      <c r="D4">
        <v>23762.79</v>
      </c>
      <c r="F4">
        <f t="shared" si="0"/>
        <v>0.14990388628142517</v>
      </c>
      <c r="K4">
        <f t="shared" si="1"/>
        <v>0.13249066262811879</v>
      </c>
      <c r="L4">
        <f t="shared" si="4"/>
        <v>3.0322035800006903E-4</v>
      </c>
      <c r="O4">
        <v>3</v>
      </c>
      <c r="P4">
        <f t="shared" si="5"/>
        <v>3300</v>
      </c>
      <c r="Q4">
        <f t="shared" si="2"/>
        <v>5.8431673554028084E-2</v>
      </c>
      <c r="R4">
        <f t="shared" si="3"/>
        <v>9.5673373998123548E-2</v>
      </c>
    </row>
    <row r="5" spans="1:18" x14ac:dyDescent="0.3">
      <c r="A5">
        <v>4</v>
      </c>
      <c r="B5">
        <v>6752.76</v>
      </c>
      <c r="C5">
        <v>784.27800000000002</v>
      </c>
      <c r="D5">
        <v>18108.359</v>
      </c>
      <c r="F5">
        <f t="shared" si="0"/>
        <v>0.1161418442236952</v>
      </c>
      <c r="K5">
        <f t="shared" si="1"/>
        <v>0.12454182569473733</v>
      </c>
      <c r="L5">
        <f t="shared" si="4"/>
        <v>7.0559688713851221E-5</v>
      </c>
      <c r="O5">
        <v>4</v>
      </c>
      <c r="P5">
        <f t="shared" si="5"/>
        <v>4400</v>
      </c>
      <c r="Q5">
        <f t="shared" si="2"/>
        <v>6.9750842946101774E-2</v>
      </c>
      <c r="R5">
        <f t="shared" si="3"/>
        <v>0.11085089435477243</v>
      </c>
    </row>
    <row r="6" spans="1:18" x14ac:dyDescent="0.3">
      <c r="A6">
        <v>5</v>
      </c>
      <c r="B6">
        <v>6747.692</v>
      </c>
      <c r="C6">
        <v>478.05</v>
      </c>
      <c r="D6">
        <v>4805.2079999999996</v>
      </c>
      <c r="F6">
        <f t="shared" si="0"/>
        <v>7.0846446459026283E-2</v>
      </c>
      <c r="K6">
        <f t="shared" si="1"/>
        <v>7.3345232974119143E-2</v>
      </c>
      <c r="L6">
        <f t="shared" si="4"/>
        <v>6.2439340480099199E-6</v>
      </c>
      <c r="O6">
        <v>5</v>
      </c>
      <c r="P6">
        <f t="shared" si="5"/>
        <v>5500</v>
      </c>
      <c r="Q6">
        <f t="shared" si="2"/>
        <v>7.8924185061870405E-2</v>
      </c>
      <c r="R6">
        <f t="shared" si="3"/>
        <v>0.12251199656603901</v>
      </c>
    </row>
    <row r="7" spans="1:18" x14ac:dyDescent="0.3">
      <c r="A7">
        <v>6</v>
      </c>
      <c r="B7">
        <v>6971.0529999999999</v>
      </c>
      <c r="C7">
        <v>350.69200000000001</v>
      </c>
      <c r="D7">
        <v>3351.2550000000001</v>
      </c>
      <c r="F7">
        <f t="shared" si="0"/>
        <v>5.0306890508507111E-2</v>
      </c>
      <c r="K7">
        <f t="shared" si="1"/>
        <v>5.9017589503531392E-2</v>
      </c>
      <c r="L7">
        <f t="shared" si="4"/>
        <v>7.587627698191702E-5</v>
      </c>
      <c r="O7">
        <v>6</v>
      </c>
      <c r="P7">
        <f t="shared" si="5"/>
        <v>6600</v>
      </c>
      <c r="Q7">
        <f t="shared" si="2"/>
        <v>8.6509060760904991E-2</v>
      </c>
      <c r="R7">
        <f t="shared" si="3"/>
        <v>0.13175186787715806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9.2885185090502254E-2</v>
      </c>
      <c r="R8">
        <f t="shared" si="3"/>
        <v>0.1392536757440283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9.8320179559268306E-2</v>
      </c>
      <c r="R9">
        <f t="shared" si="3"/>
        <v>0.1454656682890671</v>
      </c>
    </row>
    <row r="10" spans="1:18" x14ac:dyDescent="0.3">
      <c r="A10">
        <v>1</v>
      </c>
      <c r="B10">
        <v>6306.9139999999998</v>
      </c>
      <c r="C10">
        <v>1334</v>
      </c>
      <c r="D10">
        <v>55457.139000000003</v>
      </c>
      <c r="F10">
        <f t="shared" ref="F10:F15" si="6">C10/B10</f>
        <v>0.21151390363020647</v>
      </c>
      <c r="H10" t="s">
        <v>4</v>
      </c>
      <c r="I10">
        <v>3995.6126956844978</v>
      </c>
      <c r="K10">
        <f t="shared" ref="K10:K15" si="7">$F$10*D10/($I$10+D10)</f>
        <v>0.19729878970268772</v>
      </c>
      <c r="L10">
        <f t="shared" ref="L10:L15" si="8">(F10-K10)^2</f>
        <v>2.0206946397233777E-4</v>
      </c>
      <c r="M10">
        <f>SUM(L10:L15)</f>
        <v>7.5745086544548785E-4</v>
      </c>
      <c r="O10">
        <v>9</v>
      </c>
      <c r="P10">
        <f t="shared" si="5"/>
        <v>9900</v>
      </c>
      <c r="Q10">
        <f t="shared" si="2"/>
        <v>0.10300809242497672</v>
      </c>
      <c r="R10">
        <f t="shared" si="3"/>
        <v>0.15069415734286873</v>
      </c>
    </row>
    <row r="11" spans="1:18" x14ac:dyDescent="0.3">
      <c r="A11">
        <v>2</v>
      </c>
      <c r="B11">
        <v>6097.0829999999996</v>
      </c>
      <c r="C11">
        <v>1058.9849999999999</v>
      </c>
      <c r="D11">
        <v>38788.192000000003</v>
      </c>
      <c r="F11">
        <f t="shared" si="6"/>
        <v>0.17368715498870524</v>
      </c>
      <c r="K11">
        <f t="shared" si="7"/>
        <v>0.19176045615937212</v>
      </c>
      <c r="L11">
        <f t="shared" si="8"/>
        <v>3.2664421520562894E-4</v>
      </c>
      <c r="O11">
        <v>10</v>
      </c>
      <c r="P11">
        <f t="shared" si="5"/>
        <v>11000</v>
      </c>
      <c r="Q11">
        <f t="shared" si="2"/>
        <v>0.10709305578694038</v>
      </c>
      <c r="R11">
        <f t="shared" si="3"/>
        <v>0.15515557697764795</v>
      </c>
    </row>
    <row r="12" spans="1:18" x14ac:dyDescent="0.3">
      <c r="A12">
        <v>3</v>
      </c>
      <c r="B12">
        <v>6066.2830000000004</v>
      </c>
      <c r="C12">
        <v>1164.143</v>
      </c>
      <c r="D12">
        <v>36145.694000000003</v>
      </c>
      <c r="F12">
        <f t="shared" si="6"/>
        <v>0.19190383963293503</v>
      </c>
      <c r="K12">
        <f t="shared" si="7"/>
        <v>0.19046008878890991</v>
      </c>
      <c r="L12">
        <f t="shared" si="8"/>
        <v>2.0844164996232499E-6</v>
      </c>
      <c r="O12">
        <v>11</v>
      </c>
      <c r="P12">
        <f t="shared" si="5"/>
        <v>12100</v>
      </c>
      <c r="Q12">
        <f t="shared" si="2"/>
        <v>0.11068436605543971</v>
      </c>
      <c r="R12">
        <f t="shared" si="3"/>
        <v>0.1590071954584055</v>
      </c>
    </row>
    <row r="13" spans="1:18" x14ac:dyDescent="0.3">
      <c r="A13">
        <v>4</v>
      </c>
      <c r="B13">
        <v>6283.0889999999999</v>
      </c>
      <c r="C13">
        <v>1073.029</v>
      </c>
      <c r="D13">
        <v>16416.174999999999</v>
      </c>
      <c r="F13">
        <f t="shared" si="6"/>
        <v>0.17078048711390209</v>
      </c>
      <c r="K13">
        <f t="shared" si="7"/>
        <v>0.17011000254821948</v>
      </c>
      <c r="L13">
        <f t="shared" si="8"/>
        <v>4.4954955281859928E-7</v>
      </c>
      <c r="O13">
        <v>12</v>
      </c>
      <c r="P13">
        <f t="shared" si="5"/>
        <v>13200</v>
      </c>
      <c r="Q13">
        <f t="shared" si="2"/>
        <v>0.11386640868607968</v>
      </c>
      <c r="R13">
        <f t="shared" si="3"/>
        <v>0.1623660393688337</v>
      </c>
    </row>
    <row r="14" spans="1:18" x14ac:dyDescent="0.3">
      <c r="A14">
        <v>5</v>
      </c>
      <c r="B14">
        <v>6289.0559999999996</v>
      </c>
      <c r="C14">
        <v>968.58600000000001</v>
      </c>
      <c r="D14">
        <v>8161.1850000000004</v>
      </c>
      <c r="F14">
        <f t="shared" si="6"/>
        <v>0.1540113492390591</v>
      </c>
      <c r="I14">
        <f>I2/I10</f>
        <v>1.5279080381913854</v>
      </c>
      <c r="K14">
        <f t="shared" si="7"/>
        <v>0.14199496782043733</v>
      </c>
      <c r="L14">
        <f t="shared" si="8"/>
        <v>1.443934223977985E-4</v>
      </c>
      <c r="O14">
        <v>13</v>
      </c>
      <c r="P14">
        <f t="shared" si="5"/>
        <v>14300</v>
      </c>
      <c r="Q14">
        <f t="shared" si="2"/>
        <v>0.1167053727462732</v>
      </c>
      <c r="R14">
        <f t="shared" si="3"/>
        <v>0.1653209910059692</v>
      </c>
    </row>
    <row r="15" spans="1:18" x14ac:dyDescent="0.3">
      <c r="A15">
        <v>6</v>
      </c>
      <c r="B15">
        <v>6132.8680000000004</v>
      </c>
      <c r="C15">
        <v>542.11800000000005</v>
      </c>
      <c r="D15">
        <v>3413.01</v>
      </c>
      <c r="F15">
        <f t="shared" si="6"/>
        <v>8.8395510876803488E-2</v>
      </c>
      <c r="K15">
        <f t="shared" si="7"/>
        <v>9.7440387759176225E-2</v>
      </c>
      <c r="L15">
        <f t="shared" si="8"/>
        <v>8.1809797817280775E-5</v>
      </c>
      <c r="O15">
        <v>14</v>
      </c>
      <c r="P15">
        <f t="shared" si="5"/>
        <v>15400</v>
      </c>
      <c r="Q15">
        <f t="shared" si="2"/>
        <v>0.11925390473838073</v>
      </c>
      <c r="R15">
        <f t="shared" si="3"/>
        <v>0.16794076923540183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0.1215544036380885</v>
      </c>
      <c r="R16">
        <f t="shared" si="3"/>
        <v>0.17027934035039838</v>
      </c>
    </row>
    <row r="17" spans="6:18" x14ac:dyDescent="0.3">
      <c r="O17">
        <v>16</v>
      </c>
      <c r="P17">
        <f t="shared" si="5"/>
        <v>17600</v>
      </c>
      <c r="Q17">
        <f t="shared" si="2"/>
        <v>0.12364139851795235</v>
      </c>
      <c r="R17">
        <f t="shared" si="3"/>
        <v>0.17237967527707787</v>
      </c>
    </row>
    <row r="18" spans="6:18" x14ac:dyDescent="0.3">
      <c r="O18">
        <v>17</v>
      </c>
      <c r="P18">
        <f t="shared" si="5"/>
        <v>18700</v>
      </c>
      <c r="Q18">
        <f t="shared" si="2"/>
        <v>0.1255432935420171</v>
      </c>
      <c r="R18">
        <f t="shared" si="3"/>
        <v>0.17427641416514617</v>
      </c>
    </row>
    <row r="19" spans="6:18" x14ac:dyDescent="0.3">
      <c r="O19">
        <v>18</v>
      </c>
      <c r="P19">
        <f t="shared" si="5"/>
        <v>19800</v>
      </c>
      <c r="Q19">
        <f t="shared" si="2"/>
        <v>0.1272836683745972</v>
      </c>
      <c r="R19">
        <f t="shared" si="3"/>
        <v>0.17599779192227341</v>
      </c>
    </row>
    <row r="20" spans="6:18" x14ac:dyDescent="0.3">
      <c r="O20">
        <v>19</v>
      </c>
      <c r="P20">
        <f t="shared" si="5"/>
        <v>20900</v>
      </c>
      <c r="Q20">
        <f t="shared" si="2"/>
        <v>0.12888226076937198</v>
      </c>
      <c r="R20">
        <f t="shared" si="3"/>
        <v>0.17756705327592143</v>
      </c>
    </row>
    <row r="21" spans="6:18" x14ac:dyDescent="0.3">
      <c r="O21">
        <v>20</v>
      </c>
      <c r="P21">
        <f t="shared" si="5"/>
        <v>22000</v>
      </c>
      <c r="Q21">
        <f t="shared" si="2"/>
        <v>0.13035571841290319</v>
      </c>
      <c r="R21">
        <f t="shared" si="3"/>
        <v>0.17900350856654487</v>
      </c>
    </row>
    <row r="22" spans="6:18" x14ac:dyDescent="0.3">
      <c r="O22">
        <v>21</v>
      </c>
      <c r="P22">
        <f t="shared" si="5"/>
        <v>23100</v>
      </c>
      <c r="Q22">
        <f t="shared" si="2"/>
        <v>0.13171818085959844</v>
      </c>
      <c r="R22">
        <f t="shared" si="3"/>
        <v>0.18032333236871059</v>
      </c>
    </row>
    <row r="23" spans="6:18" x14ac:dyDescent="0.3">
      <c r="O23">
        <v>22</v>
      </c>
      <c r="P23">
        <f t="shared" si="5"/>
        <v>24200</v>
      </c>
      <c r="Q23">
        <f t="shared" si="2"/>
        <v>0.1329817347291794</v>
      </c>
      <c r="R23">
        <f t="shared" si="3"/>
        <v>0.18154017517180726</v>
      </c>
    </row>
    <row r="24" spans="6:18" x14ac:dyDescent="0.3">
      <c r="O24">
        <v>23</v>
      </c>
      <c r="P24">
        <f t="shared" si="5"/>
        <v>25300</v>
      </c>
      <c r="Q24">
        <f>$F$2*P24/($I$2+P24)</f>
        <v>0.13415677324071756</v>
      </c>
      <c r="R24">
        <f t="shared" si="3"/>
        <v>0.18266563725538731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0.13525228274467505</v>
      </c>
      <c r="R25">
        <f t="shared" si="3"/>
        <v>0.18370963966882795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0.13627607298012107</v>
      </c>
      <c r="R26">
        <f t="shared" si="3"/>
        <v>0.18468071747109299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0.1372349635428472</v>
      </c>
      <c r="R27">
        <f t="shared" si="3"/>
        <v>0.18558625359494479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0.13813493598141177</v>
      </c>
      <c r="R28">
        <f t="shared" si="3"/>
        <v>0.1864326669038929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0.13898125869264658</v>
      </c>
      <c r="R29">
        <f t="shared" si="3"/>
        <v>0.18722556457867265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0.13977859012759961</v>
      </c>
      <c r="R30">
        <f t="shared" si="3"/>
        <v>0.18796986648495825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0.14053106457872139</v>
      </c>
      <c r="R31">
        <f t="shared" si="3"/>
        <v>0.18866990735393385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0.14124236388431449</v>
      </c>
      <c r="R32">
        <f t="shared" si="3"/>
        <v>0.18932952126025507</v>
      </c>
    </row>
    <row r="33" spans="15:18" x14ac:dyDescent="0.3">
      <c r="O33">
        <v>32</v>
      </c>
      <c r="P33">
        <f t="shared" si="5"/>
        <v>35200</v>
      </c>
      <c r="Q33">
        <f t="shared" si="2"/>
        <v>0.14191577767552793</v>
      </c>
      <c r="R33">
        <f t="shared" si="3"/>
        <v>0.18995211187508768</v>
      </c>
    </row>
    <row r="34" spans="15:18" x14ac:dyDescent="0.3">
      <c r="O34">
        <v>33</v>
      </c>
      <c r="P34">
        <f>O34*(55000)/50</f>
        <v>36300</v>
      </c>
      <c r="Q34">
        <f t="shared" si="2"/>
        <v>0.14255425424637205</v>
      </c>
      <c r="R34">
        <f t="shared" si="3"/>
        <v>0.19054071121243366</v>
      </c>
    </row>
    <row r="35" spans="15:18" x14ac:dyDescent="0.3">
      <c r="O35">
        <v>34</v>
      </c>
      <c r="P35">
        <f t="shared" si="5"/>
        <v>37400</v>
      </c>
      <c r="Q35">
        <f t="shared" si="2"/>
        <v>0.14316044370639794</v>
      </c>
      <c r="R35">
        <f t="shared" si="3"/>
        <v>0.19109802900910816</v>
      </c>
    </row>
    <row r="36" spans="15:18" x14ac:dyDescent="0.3">
      <c r="O36">
        <v>35</v>
      </c>
      <c r="P36">
        <f t="shared" si="5"/>
        <v>38500</v>
      </c>
      <c r="Q36">
        <f t="shared" si="2"/>
        <v>0.14373673474826082</v>
      </c>
      <c r="R36">
        <f t="shared" si="3"/>
        <v>0.19162649443550472</v>
      </c>
    </row>
    <row r="37" spans="15:18" x14ac:dyDescent="0.3">
      <c r="O37">
        <v>36</v>
      </c>
      <c r="P37">
        <f t="shared" si="5"/>
        <v>39600</v>
      </c>
      <c r="Q37">
        <f t="shared" si="2"/>
        <v>0.14428528610587898</v>
      </c>
      <c r="R37">
        <f t="shared" si="3"/>
        <v>0.19212829149171026</v>
      </c>
    </row>
    <row r="38" spans="15:18" x14ac:dyDescent="0.3">
      <c r="O38">
        <v>37</v>
      </c>
      <c r="P38">
        <f t="shared" si="5"/>
        <v>40700</v>
      </c>
      <c r="Q38">
        <f t="shared" si="2"/>
        <v>0.14480805357665325</v>
      </c>
      <c r="R38">
        <f t="shared" si="3"/>
        <v>0.19260538917683509</v>
      </c>
    </row>
    <row r="39" spans="15:18" x14ac:dyDescent="0.3">
      <c r="O39">
        <v>38</v>
      </c>
      <c r="P39">
        <f t="shared" si="5"/>
        <v>41800</v>
      </c>
      <c r="Q39">
        <f t="shared" si="2"/>
        <v>0.14530681332075748</v>
      </c>
      <c r="R39">
        <f t="shared" si="3"/>
        <v>0.19305956731038079</v>
      </c>
    </row>
    <row r="40" spans="15:18" x14ac:dyDescent="0.3">
      <c r="O40">
        <v>39</v>
      </c>
      <c r="P40">
        <f t="shared" si="5"/>
        <v>42900</v>
      </c>
      <c r="Q40">
        <f t="shared" si="2"/>
        <v>0.1457831820224727</v>
      </c>
      <c r="R40">
        <f t="shared" si="3"/>
        <v>0.19349243871955799</v>
      </c>
    </row>
    <row r="41" spans="15:18" x14ac:dyDescent="0.3">
      <c r="O41">
        <v>40</v>
      </c>
      <c r="P41">
        <f t="shared" si="5"/>
        <v>44000</v>
      </c>
      <c r="Q41">
        <f t="shared" si="2"/>
        <v>0.14623863439579848</v>
      </c>
      <c r="R41">
        <f t="shared" si="3"/>
        <v>0.19390546837556852</v>
      </c>
    </row>
    <row r="42" spans="15:18" x14ac:dyDescent="0.3">
      <c r="O42">
        <v>41</v>
      </c>
      <c r="P42">
        <f t="shared" si="5"/>
        <v>45100</v>
      </c>
      <c r="Q42">
        <f>$F$2*P42/($I$2+P42)</f>
        <v>0.14667451843369889</v>
      </c>
      <c r="R42">
        <f t="shared" si="3"/>
        <v>0.19429998995736769</v>
      </c>
    </row>
    <row r="43" spans="15:18" x14ac:dyDescent="0.3">
      <c r="O43">
        <v>42</v>
      </c>
      <c r="P43">
        <f t="shared" si="5"/>
        <v>46200</v>
      </c>
      <c r="Q43">
        <f t="shared" si="2"/>
        <v>0.14709206873315048</v>
      </c>
      <c r="R43">
        <f t="shared" si="3"/>
        <v>0.19467722023753023</v>
      </c>
    </row>
    <row r="44" spans="15:18" x14ac:dyDescent="0.3">
      <c r="O44">
        <v>43</v>
      </c>
      <c r="P44">
        <f t="shared" si="5"/>
        <v>47300</v>
      </c>
      <c r="Q44">
        <f t="shared" si="2"/>
        <v>0.14749241817342662</v>
      </c>
      <c r="R44">
        <f t="shared" si="3"/>
        <v>0.19503827161714465</v>
      </c>
    </row>
    <row r="45" spans="15:18" x14ac:dyDescent="0.3">
      <c r="O45">
        <v>44</v>
      </c>
      <c r="P45">
        <f>O45*(55000)/50</f>
        <v>48400</v>
      </c>
      <c r="Q45">
        <f t="shared" si="2"/>
        <v>0.14787660818025847</v>
      </c>
      <c r="R45">
        <f t="shared" si="3"/>
        <v>0.1953841630817531</v>
      </c>
    </row>
    <row r="46" spans="15:18" x14ac:dyDescent="0.3">
      <c r="O46">
        <v>45</v>
      </c>
      <c r="P46">
        <f t="shared" si="5"/>
        <v>49500</v>
      </c>
      <c r="Q46">
        <f t="shared" si="2"/>
        <v>0.14824559777169632</v>
      </c>
      <c r="R46">
        <f t="shared" si="3"/>
        <v>0.19571582980560634</v>
      </c>
    </row>
    <row r="47" spans="15:18" x14ac:dyDescent="0.3">
      <c r="O47">
        <v>46</v>
      </c>
      <c r="P47">
        <f t="shared" si="5"/>
        <v>50600</v>
      </c>
      <c r="Q47">
        <f t="shared" si="2"/>
        <v>0.1486002715511055</v>
      </c>
      <c r="R47">
        <f t="shared" si="3"/>
        <v>0.19603413159487143</v>
      </c>
    </row>
    <row r="48" spans="15:18" x14ac:dyDescent="0.3">
      <c r="O48">
        <v>47</v>
      </c>
      <c r="P48">
        <f t="shared" si="5"/>
        <v>51700</v>
      </c>
      <c r="Q48">
        <f t="shared" si="2"/>
        <v>0.14894144678754428</v>
      </c>
      <c r="R48">
        <f t="shared" si="3"/>
        <v>0.19633986033030895</v>
      </c>
    </row>
    <row r="49" spans="15:18" x14ac:dyDescent="0.3">
      <c r="O49">
        <v>48</v>
      </c>
      <c r="P49">
        <f t="shared" si="5"/>
        <v>52800</v>
      </c>
      <c r="Q49">
        <f t="shared" si="2"/>
        <v>0.14926987970282207</v>
      </c>
      <c r="R49">
        <f t="shared" si="3"/>
        <v>0.19663374654506502</v>
      </c>
    </row>
    <row r="50" spans="15:18" x14ac:dyDescent="0.3">
      <c r="O50">
        <v>49</v>
      </c>
      <c r="P50">
        <f t="shared" si="5"/>
        <v>53900</v>
      </c>
      <c r="Q50">
        <f t="shared" si="2"/>
        <v>0.14958627106703731</v>
      </c>
      <c r="R50">
        <f t="shared" si="3"/>
        <v>0.19691646525260664</v>
      </c>
    </row>
    <row r="51" spans="15:18" x14ac:dyDescent="0.3">
      <c r="O51">
        <v>50</v>
      </c>
      <c r="P51">
        <f t="shared" si="5"/>
        <v>55000</v>
      </c>
      <c r="Q51">
        <f t="shared" si="2"/>
        <v>0.1498912711897365</v>
      </c>
      <c r="R51">
        <f t="shared" si="3"/>
        <v>0.19718864112266987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sqref="A1:XFD1048576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9961.5820000000003</v>
      </c>
      <c r="C2">
        <v>1343.711</v>
      </c>
      <c r="D2">
        <v>45892</v>
      </c>
      <c r="F2">
        <f t="shared" ref="F2:F7" si="0">C2/B2</f>
        <v>0.13488931778105123</v>
      </c>
      <c r="H2" t="s">
        <v>4</v>
      </c>
      <c r="I2">
        <v>5209.8987027079775</v>
      </c>
      <c r="K2">
        <f t="shared" ref="K2:K7" si="1">$F$2*D2/($I$2+D2)</f>
        <v>0.12113719311333468</v>
      </c>
      <c r="L2">
        <f>(F2-K2)^2</f>
        <v>1.8912093287641813E-4</v>
      </c>
      <c r="M2">
        <f>SUM(L2:L8)</f>
        <v>1.2383559604587338E-3</v>
      </c>
      <c r="O2">
        <v>1</v>
      </c>
      <c r="P2">
        <f>O2*(55000)/50</f>
        <v>1100</v>
      </c>
      <c r="Q2">
        <f t="shared" ref="Q2:Q51" si="2">$F$2*P2/($I$2+P2)</f>
        <v>2.3515155559546121E-2</v>
      </c>
      <c r="R2">
        <f t="shared" ref="R2:R51" si="3">$F$10*P2/($I$10+P2)</f>
        <v>1.8360883229166639E-2</v>
      </c>
    </row>
    <row r="3" spans="1:18" x14ac:dyDescent="0.3">
      <c r="A3">
        <v>2</v>
      </c>
      <c r="B3">
        <v>9819.4629999999997</v>
      </c>
      <c r="C3">
        <v>1252.414</v>
      </c>
      <c r="D3">
        <v>28001</v>
      </c>
      <c r="F3">
        <f t="shared" si="0"/>
        <v>0.12754404186868468</v>
      </c>
      <c r="K3">
        <f t="shared" si="1"/>
        <v>0.1137288039386673</v>
      </c>
      <c r="L3">
        <f t="shared" ref="L3:L8" si="4">(F3-K3)^2</f>
        <v>1.9086079906299082E-4</v>
      </c>
      <c r="O3">
        <v>2</v>
      </c>
      <c r="P3">
        <f t="shared" ref="P3:P51" si="5">O3*(55000)/50</f>
        <v>2200</v>
      </c>
      <c r="Q3">
        <f t="shared" si="2"/>
        <v>4.0048658021446616E-2</v>
      </c>
      <c r="R3">
        <f t="shared" si="3"/>
        <v>3.2628527333823494E-2</v>
      </c>
    </row>
    <row r="4" spans="1:18" x14ac:dyDescent="0.3">
      <c r="A4">
        <v>3</v>
      </c>
      <c r="B4">
        <v>9269.1689999999999</v>
      </c>
      <c r="C4">
        <v>763.899</v>
      </c>
      <c r="D4">
        <v>13921</v>
      </c>
      <c r="F4">
        <f t="shared" si="0"/>
        <v>8.2412889440250797E-2</v>
      </c>
      <c r="K4">
        <f t="shared" si="1"/>
        <v>9.8155043420109292E-2</v>
      </c>
      <c r="L4">
        <f t="shared" si="4"/>
        <v>2.4781541192557462E-4</v>
      </c>
      <c r="O4">
        <v>3</v>
      </c>
      <c r="P4">
        <f t="shared" si="5"/>
        <v>3300</v>
      </c>
      <c r="Q4">
        <f t="shared" si="2"/>
        <v>5.2307878651460381E-2</v>
      </c>
      <c r="R4">
        <f t="shared" si="3"/>
        <v>4.4034435749373289E-2</v>
      </c>
    </row>
    <row r="5" spans="1:18" x14ac:dyDescent="0.3">
      <c r="A5">
        <v>4</v>
      </c>
      <c r="B5">
        <v>8780.0300000000007</v>
      </c>
      <c r="C5">
        <v>485.42599999999999</v>
      </c>
      <c r="D5">
        <v>5633</v>
      </c>
      <c r="F5">
        <f t="shared" si="0"/>
        <v>5.5287510407139834E-2</v>
      </c>
      <c r="K5">
        <f t="shared" si="1"/>
        <v>7.0076420327610009E-2</v>
      </c>
      <c r="L5">
        <f t="shared" si="4"/>
        <v>2.1871185663578115E-4</v>
      </c>
      <c r="O5">
        <v>4</v>
      </c>
      <c r="P5">
        <f t="shared" si="5"/>
        <v>4400</v>
      </c>
      <c r="Q5">
        <f t="shared" si="2"/>
        <v>6.1760588388863981E-2</v>
      </c>
      <c r="R5">
        <f t="shared" si="3"/>
        <v>5.3361121924938297E-2</v>
      </c>
    </row>
    <row r="6" spans="1:18" x14ac:dyDescent="0.3">
      <c r="A6">
        <v>5</v>
      </c>
      <c r="B6">
        <v>8059.8469999999998</v>
      </c>
      <c r="C6">
        <v>291.61099999999999</v>
      </c>
      <c r="D6">
        <v>1284</v>
      </c>
      <c r="F6">
        <f t="shared" si="0"/>
        <v>3.6180711618967458E-2</v>
      </c>
      <c r="K6">
        <f t="shared" si="1"/>
        <v>2.667086321482743E-2</v>
      </c>
      <c r="L6">
        <f t="shared" si="4"/>
        <v>9.0437216669724644E-5</v>
      </c>
      <c r="O6">
        <v>5</v>
      </c>
      <c r="P6">
        <f t="shared" si="5"/>
        <v>5500</v>
      </c>
      <c r="Q6">
        <f t="shared" si="2"/>
        <v>6.9271546668148776E-2</v>
      </c>
      <c r="R6">
        <f t="shared" si="3"/>
        <v>6.1129636642396401E-2</v>
      </c>
    </row>
    <row r="7" spans="1:18" x14ac:dyDescent="0.3">
      <c r="A7">
        <v>6</v>
      </c>
      <c r="B7">
        <v>6697.4549999999999</v>
      </c>
      <c r="C7">
        <v>251.989</v>
      </c>
      <c r="D7">
        <v>921</v>
      </c>
      <c r="F7">
        <f t="shared" si="0"/>
        <v>3.7624590236141939E-2</v>
      </c>
      <c r="K7">
        <f t="shared" si="1"/>
        <v>2.0263434073943393E-2</v>
      </c>
      <c r="L7">
        <f t="shared" si="4"/>
        <v>3.0140974328824453E-4</v>
      </c>
      <c r="O7">
        <v>6</v>
      </c>
      <c r="P7">
        <f t="shared" si="5"/>
        <v>6600</v>
      </c>
      <c r="Q7">
        <f t="shared" si="2"/>
        <v>7.5383330523470252E-2</v>
      </c>
      <c r="R7">
        <f t="shared" si="3"/>
        <v>6.7700352911712766E-2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8.0453593853236666E-2</v>
      </c>
      <c r="R8">
        <f t="shared" si="3"/>
        <v>7.3330468679420779E-2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8.4727664465112096E-2</v>
      </c>
      <c r="R9">
        <f t="shared" si="3"/>
        <v>7.820846439456447E-2</v>
      </c>
    </row>
    <row r="10" spans="1:18" x14ac:dyDescent="0.3">
      <c r="A10">
        <v>1</v>
      </c>
      <c r="B10">
        <v>6233.8739999999998</v>
      </c>
      <c r="C10">
        <v>912.39300000000003</v>
      </c>
      <c r="D10" s="1">
        <v>46921</v>
      </c>
      <c r="F10">
        <f t="shared" ref="F10:F15" si="6">C10/B10</f>
        <v>0.14636051354262214</v>
      </c>
      <c r="H10" t="s">
        <v>4</v>
      </c>
      <c r="I10">
        <v>7668.454267011406</v>
      </c>
      <c r="K10">
        <f t="shared" ref="K10:K15" si="7">$F$10*D10/($I$10+D10)</f>
        <v>0.12580051858264055</v>
      </c>
      <c r="L10">
        <f t="shared" ref="L10:L15" si="8">(F10-K10)^2</f>
        <v>4.227133927544685E-4</v>
      </c>
      <c r="M10">
        <f>SUM(L10:L15)</f>
        <v>1.4825566177844801E-3</v>
      </c>
      <c r="O10">
        <v>9</v>
      </c>
      <c r="P10">
        <f t="shared" si="5"/>
        <v>9900</v>
      </c>
      <c r="Q10">
        <f t="shared" si="2"/>
        <v>8.8379430749795665E-2</v>
      </c>
      <c r="R10">
        <f t="shared" si="3"/>
        <v>8.247561578554545E-2</v>
      </c>
    </row>
    <row r="11" spans="1:18" x14ac:dyDescent="0.3">
      <c r="A11">
        <v>2</v>
      </c>
      <c r="B11">
        <v>5932.79</v>
      </c>
      <c r="C11">
        <v>719.81700000000001</v>
      </c>
      <c r="D11" s="1">
        <v>27654</v>
      </c>
      <c r="F11">
        <f t="shared" si="6"/>
        <v>0.12132858233647238</v>
      </c>
      <c r="K11">
        <f t="shared" si="7"/>
        <v>0.11458585552725026</v>
      </c>
      <c r="L11">
        <f t="shared" si="8"/>
        <v>4.546436482380277E-5</v>
      </c>
      <c r="O11">
        <v>10</v>
      </c>
      <c r="P11">
        <f t="shared" si="5"/>
        <v>11000</v>
      </c>
      <c r="Q11">
        <f t="shared" si="2"/>
        <v>9.1535580993093252E-2</v>
      </c>
      <c r="R11">
        <f t="shared" si="3"/>
        <v>8.6239901062070065E-2</v>
      </c>
    </row>
    <row r="12" spans="1:18" x14ac:dyDescent="0.3">
      <c r="A12">
        <v>3</v>
      </c>
      <c r="B12">
        <v>6545.518</v>
      </c>
      <c r="C12">
        <v>472.83699999999999</v>
      </c>
      <c r="D12" s="1">
        <v>12987</v>
      </c>
      <c r="F12">
        <f t="shared" si="6"/>
        <v>7.2238285801062646E-2</v>
      </c>
      <c r="K12">
        <f t="shared" si="7"/>
        <v>9.2023344769219362E-2</v>
      </c>
      <c r="L12">
        <f t="shared" si="8"/>
        <v>3.9144855837343849E-4</v>
      </c>
      <c r="O12">
        <v>11</v>
      </c>
      <c r="P12">
        <f t="shared" si="5"/>
        <v>12100</v>
      </c>
      <c r="Q12">
        <f t="shared" si="2"/>
        <v>9.4290600608505179E-2</v>
      </c>
      <c r="R12">
        <f t="shared" si="3"/>
        <v>8.9585264985589677E-2</v>
      </c>
    </row>
    <row r="13" spans="1:18" x14ac:dyDescent="0.3">
      <c r="A13">
        <v>4</v>
      </c>
      <c r="B13">
        <v>6536.6850000000004</v>
      </c>
      <c r="C13">
        <v>279.74299999999999</v>
      </c>
      <c r="D13" s="1">
        <v>4476</v>
      </c>
      <c r="F13">
        <f t="shared" si="6"/>
        <v>4.2795851413981241E-2</v>
      </c>
      <c r="K13">
        <f t="shared" si="7"/>
        <v>5.3943112157479489E-2</v>
      </c>
      <c r="L13">
        <f t="shared" si="8"/>
        <v>1.2426142208353712E-4</v>
      </c>
      <c r="O13">
        <v>12</v>
      </c>
      <c r="P13">
        <f t="shared" si="5"/>
        <v>13200</v>
      </c>
      <c r="Q13">
        <f t="shared" si="2"/>
        <v>9.6716392820128352E-2</v>
      </c>
      <c r="R13">
        <f t="shared" si="3"/>
        <v>9.2577953021495643E-2</v>
      </c>
    </row>
    <row r="14" spans="1:18" x14ac:dyDescent="0.3">
      <c r="A14">
        <v>5</v>
      </c>
      <c r="B14">
        <v>5631.3059999999996</v>
      </c>
      <c r="C14">
        <v>219.48</v>
      </c>
      <c r="D14" s="1">
        <v>1801</v>
      </c>
      <c r="F14">
        <f t="shared" si="6"/>
        <v>3.8974973123463721E-2</v>
      </c>
      <c r="I14">
        <f>I2/I10</f>
        <v>0.679393593715518</v>
      </c>
      <c r="K14">
        <f t="shared" si="7"/>
        <v>2.7836375514114404E-2</v>
      </c>
      <c r="L14">
        <f t="shared" si="8"/>
        <v>1.2406835670300233E-4</v>
      </c>
      <c r="O14">
        <v>13</v>
      </c>
      <c r="P14">
        <f t="shared" si="5"/>
        <v>14300</v>
      </c>
      <c r="Q14">
        <f t="shared" si="2"/>
        <v>9.8868644766530664E-2</v>
      </c>
      <c r="R14">
        <f t="shared" si="3"/>
        <v>9.527094251698677E-2</v>
      </c>
    </row>
    <row r="15" spans="1:18" x14ac:dyDescent="0.3">
      <c r="A15">
        <v>6</v>
      </c>
      <c r="B15">
        <v>6247.9009999999998</v>
      </c>
      <c r="C15">
        <v>219.92599999999999</v>
      </c>
      <c r="D15" s="1">
        <v>931</v>
      </c>
      <c r="F15">
        <f t="shared" si="6"/>
        <v>3.5199981561807717E-2</v>
      </c>
      <c r="K15">
        <f t="shared" si="7"/>
        <v>1.5845382029752525E-2</v>
      </c>
      <c r="L15">
        <f t="shared" si="8"/>
        <v>3.7460052304623105E-4</v>
      </c>
      <c r="O15">
        <v>14</v>
      </c>
      <c r="P15">
        <f t="shared" si="5"/>
        <v>15400</v>
      </c>
      <c r="Q15">
        <f t="shared" si="2"/>
        <v>0.1007911549587213</v>
      </c>
      <c r="R15">
        <f t="shared" si="3"/>
        <v>9.7707106096813823E-2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0.10251884515286691</v>
      </c>
      <c r="R16">
        <f t="shared" si="3"/>
        <v>9.9921511188637971E-2</v>
      </c>
    </row>
    <row r="17" spans="6:18" x14ac:dyDescent="0.3">
      <c r="O17">
        <v>16</v>
      </c>
      <c r="P17">
        <f t="shared" si="5"/>
        <v>17600</v>
      </c>
      <c r="Q17">
        <f t="shared" si="2"/>
        <v>0.1040799007434722</v>
      </c>
      <c r="R17">
        <f t="shared" si="3"/>
        <v>0.10194311892330944</v>
      </c>
    </row>
    <row r="18" spans="6:18" x14ac:dyDescent="0.3">
      <c r="O18">
        <v>17</v>
      </c>
      <c r="P18">
        <f t="shared" si="5"/>
        <v>18700</v>
      </c>
      <c r="Q18">
        <f t="shared" si="2"/>
        <v>0.10549732033034391</v>
      </c>
      <c r="R18">
        <f t="shared" si="3"/>
        <v>0.10379605780195922</v>
      </c>
    </row>
    <row r="19" spans="6:18" x14ac:dyDescent="0.3">
      <c r="O19">
        <v>18</v>
      </c>
      <c r="P19">
        <f t="shared" si="5"/>
        <v>19800</v>
      </c>
      <c r="Q19">
        <f t="shared" si="2"/>
        <v>0.10679005636178883</v>
      </c>
      <c r="R19">
        <f t="shared" si="3"/>
        <v>0.10550059133193508</v>
      </c>
    </row>
    <row r="20" spans="6:18" x14ac:dyDescent="0.3">
      <c r="O20">
        <v>19</v>
      </c>
      <c r="P20">
        <f t="shared" si="5"/>
        <v>20900</v>
      </c>
      <c r="Q20">
        <f t="shared" si="2"/>
        <v>0.10797386744865387</v>
      </c>
      <c r="R20">
        <f t="shared" si="3"/>
        <v>0.10707386211556497</v>
      </c>
    </row>
    <row r="21" spans="6:18" x14ac:dyDescent="0.3">
      <c r="F21" s="2"/>
      <c r="O21">
        <v>20</v>
      </c>
      <c r="P21">
        <f t="shared" si="5"/>
        <v>22000</v>
      </c>
      <c r="Q21">
        <f t="shared" si="2"/>
        <v>0.1090619639421072</v>
      </c>
      <c r="R21">
        <f t="shared" si="3"/>
        <v>0.10853047041004608</v>
      </c>
    </row>
    <row r="22" spans="6:18" x14ac:dyDescent="0.3">
      <c r="F22" s="2"/>
      <c r="O22">
        <v>21</v>
      </c>
      <c r="P22">
        <f t="shared" si="5"/>
        <v>23100</v>
      </c>
      <c r="Q22">
        <f t="shared" si="2"/>
        <v>0.11006550300528727</v>
      </c>
      <c r="R22">
        <f t="shared" si="3"/>
        <v>0.1098829285831058</v>
      </c>
    </row>
    <row r="23" spans="6:18" x14ac:dyDescent="0.3">
      <c r="F23" s="2"/>
      <c r="O23">
        <v>22</v>
      </c>
      <c r="P23">
        <f t="shared" si="5"/>
        <v>24200</v>
      </c>
      <c r="Q23">
        <f t="shared" si="2"/>
        <v>0.11099397258382501</v>
      </c>
      <c r="R23">
        <f t="shared" si="3"/>
        <v>0.11114202145028021</v>
      </c>
    </row>
    <row r="24" spans="6:18" x14ac:dyDescent="0.3">
      <c r="F24" s="2"/>
      <c r="O24">
        <v>23</v>
      </c>
      <c r="P24">
        <f t="shared" si="5"/>
        <v>25300</v>
      </c>
      <c r="Q24">
        <f>$F$2*P24/($I$2+P24)</f>
        <v>0.1118554923146203</v>
      </c>
      <c r="R24">
        <f t="shared" si="3"/>
        <v>0.11231709447577964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0.11265705160626407</v>
      </c>
      <c r="R25">
        <f t="shared" si="3"/>
        <v>0.113416286140891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0.11340469968107274</v>
      </c>
      <c r="R26">
        <f t="shared" si="3"/>
        <v>0.11444671670422392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0.11410369851918767</v>
      </c>
      <c r="R27">
        <f t="shared" si="3"/>
        <v>0.11541464261206082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0.11475864688734996</v>
      </c>
      <c r="R28">
        <f t="shared" si="3"/>
        <v>0.11632558363681891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0.11537358163531709</v>
      </c>
      <c r="R29">
        <f t="shared" si="3"/>
        <v>0.11718442820247425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0.11595206097669941</v>
      </c>
      <c r="R30">
        <f t="shared" si="3"/>
        <v>0.11799552114175339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0.11649723338468884</v>
      </c>
      <c r="R31">
        <f t="shared" si="3"/>
        <v>0.11876273721139056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0.11701189492042575</v>
      </c>
      <c r="R32">
        <f t="shared" si="3"/>
        <v>0.11948954299094586</v>
      </c>
    </row>
    <row r="33" spans="15:18" x14ac:dyDescent="0.3">
      <c r="O33">
        <v>32</v>
      </c>
      <c r="P33">
        <f t="shared" si="5"/>
        <v>35200</v>
      </c>
      <c r="Q33">
        <f t="shared" si="2"/>
        <v>0.11749853719813506</v>
      </c>
      <c r="R33">
        <f t="shared" si="3"/>
        <v>0.1201790492517207</v>
      </c>
    </row>
    <row r="34" spans="15:18" x14ac:dyDescent="0.3">
      <c r="O34">
        <v>33</v>
      </c>
      <c r="P34">
        <f>O34*(55000)/50</f>
        <v>36300</v>
      </c>
      <c r="Q34">
        <f t="shared" si="2"/>
        <v>0.11795938772389074</v>
      </c>
      <c r="R34">
        <f t="shared" si="3"/>
        <v>0.12083405546470005</v>
      </c>
    </row>
    <row r="35" spans="15:18" x14ac:dyDescent="0.3">
      <c r="O35">
        <v>34</v>
      </c>
      <c r="P35">
        <f t="shared" si="5"/>
        <v>37400</v>
      </c>
      <c r="Q35">
        <f t="shared" si="2"/>
        <v>0.11839644398616468</v>
      </c>
      <c r="R35">
        <f t="shared" si="3"/>
        <v>0.12145708779057832</v>
      </c>
    </row>
    <row r="36" spans="15:18" x14ac:dyDescent="0.3">
      <c r="O36">
        <v>35</v>
      </c>
      <c r="P36">
        <f t="shared" si="5"/>
        <v>38500</v>
      </c>
      <c r="Q36">
        <f t="shared" si="2"/>
        <v>0.11881150239885442</v>
      </c>
      <c r="R36">
        <f t="shared" si="3"/>
        <v>0.12205043163893024</v>
      </c>
    </row>
    <row r="37" spans="15:18" x14ac:dyDescent="0.3">
      <c r="O37">
        <v>36</v>
      </c>
      <c r="P37">
        <f t="shared" si="5"/>
        <v>39600</v>
      </c>
      <c r="Q37">
        <f t="shared" si="2"/>
        <v>0.11920618298132464</v>
      </c>
      <c r="R37">
        <f t="shared" si="3"/>
        <v>0.1226161596812099</v>
      </c>
    </row>
    <row r="38" spans="15:18" x14ac:dyDescent="0.3">
      <c r="O38">
        <v>37</v>
      </c>
      <c r="P38">
        <f t="shared" si="5"/>
        <v>40700</v>
      </c>
      <c r="Q38">
        <f t="shared" si="2"/>
        <v>0.11958195049044967</v>
      </c>
      <c r="R38">
        <f t="shared" si="3"/>
        <v>0.12315615604130375</v>
      </c>
    </row>
    <row r="39" spans="15:18" x14ac:dyDescent="0.3">
      <c r="O39">
        <v>38</v>
      </c>
      <c r="P39">
        <f t="shared" si="5"/>
        <v>41800</v>
      </c>
      <c r="Q39">
        <f t="shared" si="2"/>
        <v>0.11994013258580254</v>
      </c>
      <c r="R39">
        <f t="shared" si="3"/>
        <v>0.1236721372586201</v>
      </c>
    </row>
    <row r="40" spans="15:18" x14ac:dyDescent="0.3">
      <c r="O40">
        <v>39</v>
      </c>
      <c r="P40">
        <f t="shared" si="5"/>
        <v>42900</v>
      </c>
      <c r="Q40">
        <f t="shared" si="2"/>
        <v>0.12028193550283607</v>
      </c>
      <c r="R40">
        <f t="shared" si="3"/>
        <v>0.12416567051515635</v>
      </c>
    </row>
    <row r="41" spans="15:18" x14ac:dyDescent="0.3">
      <c r="O41">
        <v>40</v>
      </c>
      <c r="P41">
        <f t="shared" si="5"/>
        <v>44000</v>
      </c>
      <c r="Q41">
        <f t="shared" si="2"/>
        <v>0.12060845762398711</v>
      </c>
      <c r="R41">
        <f t="shared" si="3"/>
        <v>0.12463818953428635</v>
      </c>
    </row>
    <row r="42" spans="15:18" x14ac:dyDescent="0.3">
      <c r="O42">
        <v>41</v>
      </c>
      <c r="P42">
        <f t="shared" si="5"/>
        <v>45100</v>
      </c>
      <c r="Q42">
        <f>$F$2*P42/($I$2+P42)</f>
        <v>0.12092070126942951</v>
      </c>
      <c r="R42">
        <f t="shared" si="3"/>
        <v>0.12509100849101118</v>
      </c>
    </row>
    <row r="43" spans="15:18" x14ac:dyDescent="0.3">
      <c r="O43">
        <v>42</v>
      </c>
      <c r="P43">
        <f t="shared" si="5"/>
        <v>46200</v>
      </c>
      <c r="Q43">
        <f t="shared" si="2"/>
        <v>0.12121958297413075</v>
      </c>
      <c r="R43">
        <f t="shared" si="3"/>
        <v>0.12552533421791626</v>
      </c>
    </row>
    <row r="44" spans="15:18" x14ac:dyDescent="0.3">
      <c r="O44">
        <v>43</v>
      </c>
      <c r="P44">
        <f t="shared" si="5"/>
        <v>47300</v>
      </c>
      <c r="Q44">
        <f t="shared" si="2"/>
        <v>0.12150594247317958</v>
      </c>
      <c r="R44">
        <f t="shared" si="3"/>
        <v>0.12594227694557325</v>
      </c>
    </row>
    <row r="45" spans="15:18" x14ac:dyDescent="0.3">
      <c r="O45">
        <v>44</v>
      </c>
      <c r="P45">
        <f>O45*(55000)/50</f>
        <v>48400</v>
      </c>
      <c r="Q45">
        <f t="shared" si="2"/>
        <v>0.1217805505809154</v>
      </c>
      <c r="R45">
        <f t="shared" si="3"/>
        <v>0.12634285977865425</v>
      </c>
    </row>
    <row r="46" spans="15:18" x14ac:dyDescent="0.3">
      <c r="O46">
        <v>45</v>
      </c>
      <c r="P46">
        <f t="shared" si="5"/>
        <v>49500</v>
      </c>
      <c r="Q46">
        <f t="shared" si="2"/>
        <v>0.12204411611954864</v>
      </c>
      <c r="R46">
        <f t="shared" si="3"/>
        <v>0.12672802707804495</v>
      </c>
    </row>
    <row r="47" spans="15:18" x14ac:dyDescent="0.3">
      <c r="O47">
        <v>46</v>
      </c>
      <c r="P47">
        <f t="shared" si="5"/>
        <v>50600</v>
      </c>
      <c r="Q47">
        <f t="shared" si="2"/>
        <v>0.12229729202841241</v>
      </c>
      <c r="R47">
        <f t="shared" si="3"/>
        <v>0.12709865189352529</v>
      </c>
    </row>
    <row r="48" spans="15:18" x14ac:dyDescent="0.3">
      <c r="O48">
        <v>47</v>
      </c>
      <c r="P48">
        <f t="shared" si="5"/>
        <v>51700</v>
      </c>
      <c r="Q48">
        <f t="shared" si="2"/>
        <v>0.12254068076470695</v>
      </c>
      <c r="R48">
        <f t="shared" si="3"/>
        <v>0.12745554257015826</v>
      </c>
    </row>
    <row r="49" spans="15:18" x14ac:dyDescent="0.3">
      <c r="O49">
        <v>48</v>
      </c>
      <c r="P49">
        <f t="shared" si="5"/>
        <v>52800</v>
      </c>
      <c r="Q49">
        <f t="shared" si="2"/>
        <v>0.12277483908978165</v>
      </c>
      <c r="R49">
        <f t="shared" si="3"/>
        <v>0.12779944863360554</v>
      </c>
    </row>
    <row r="50" spans="15:18" x14ac:dyDescent="0.3">
      <c r="O50">
        <v>49</v>
      </c>
      <c r="P50">
        <f t="shared" si="5"/>
        <v>53900</v>
      </c>
      <c r="Q50">
        <f t="shared" si="2"/>
        <v>0.12300028232099777</v>
      </c>
      <c r="R50">
        <f t="shared" si="3"/>
        <v>0.12813106604455063</v>
      </c>
    </row>
    <row r="51" spans="15:18" x14ac:dyDescent="0.3">
      <c r="O51">
        <v>50</v>
      </c>
      <c r="P51">
        <f t="shared" si="5"/>
        <v>55000</v>
      </c>
      <c r="Q51">
        <f t="shared" si="2"/>
        <v>0.12321748811751693</v>
      </c>
      <c r="R51">
        <f t="shared" si="3"/>
        <v>0.12845104189974632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51"/>
  <sheetViews>
    <sheetView topLeftCell="A10" workbookViewId="0">
      <selection activeCell="E27" sqref="E27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6715.1580000000004</v>
      </c>
      <c r="C2">
        <v>2935.529</v>
      </c>
      <c r="D2">
        <v>40624</v>
      </c>
      <c r="F2">
        <f t="shared" ref="F2:F7" si="0">C2/B2</f>
        <v>0.43714965455764404</v>
      </c>
      <c r="H2" t="s">
        <v>4</v>
      </c>
      <c r="I2">
        <v>10359.953123661378</v>
      </c>
      <c r="K2">
        <f t="shared" ref="K2:K7" si="1">$F$2*D2/($I$2+D2)</f>
        <v>0.34832072600717939</v>
      </c>
      <c r="L2">
        <f>(F2-K2)^2</f>
        <v>7.8905785474235532E-3</v>
      </c>
      <c r="M2">
        <f>SUM(L2:L8)</f>
        <v>1.7416437664389002E-2</v>
      </c>
      <c r="O2">
        <v>1</v>
      </c>
      <c r="P2">
        <f>O2*(55000)/50</f>
        <v>1100</v>
      </c>
      <c r="Q2">
        <f t="shared" ref="Q2:Q51" si="2">$F$2*P2/($I$2+P2)</f>
        <v>4.1960435162737855E-2</v>
      </c>
      <c r="R2">
        <f t="shared" ref="R2:R51" si="3">$F$10*P2/($I$10+P2)</f>
        <v>0.17399451651343503</v>
      </c>
    </row>
    <row r="3" spans="1:18" x14ac:dyDescent="0.3">
      <c r="A3">
        <v>2</v>
      </c>
      <c r="B3">
        <v>6661.66</v>
      </c>
      <c r="C3">
        <v>2602.3049999999998</v>
      </c>
      <c r="D3">
        <v>32046</v>
      </c>
      <c r="F3">
        <f t="shared" si="0"/>
        <v>0.39063911997910428</v>
      </c>
      <c r="K3">
        <f t="shared" si="1"/>
        <v>0.33035215100819593</v>
      </c>
      <c r="L3">
        <f t="shared" ref="L3:L8" si="4">(F3-K3)^2</f>
        <v>3.634518627699266E-3</v>
      </c>
      <c r="O3">
        <v>2</v>
      </c>
      <c r="P3">
        <f t="shared" ref="P3:P51" si="5">O3*(55000)/50</f>
        <v>2200</v>
      </c>
      <c r="Q3">
        <f t="shared" si="2"/>
        <v>7.6571085143227122E-2</v>
      </c>
      <c r="R3">
        <f t="shared" si="3"/>
        <v>0.27137722689865501</v>
      </c>
    </row>
    <row r="4" spans="1:18" x14ac:dyDescent="0.3">
      <c r="A4">
        <v>3</v>
      </c>
      <c r="B4">
        <v>6262.85</v>
      </c>
      <c r="C4">
        <v>1752.6559999999999</v>
      </c>
      <c r="D4">
        <v>24804</v>
      </c>
      <c r="F4">
        <f t="shared" si="0"/>
        <v>0.27984958924451325</v>
      </c>
      <c r="K4">
        <f t="shared" si="1"/>
        <v>0.30835725418913851</v>
      </c>
      <c r="L4">
        <f t="shared" si="4"/>
        <v>8.126869605950156E-4</v>
      </c>
      <c r="O4">
        <v>3</v>
      </c>
      <c r="P4">
        <f t="shared" si="5"/>
        <v>3300</v>
      </c>
      <c r="Q4">
        <f t="shared" si="2"/>
        <v>0.10560752639344023</v>
      </c>
      <c r="R4">
        <f t="shared" si="3"/>
        <v>0.33361791852047074</v>
      </c>
    </row>
    <row r="5" spans="1:18" x14ac:dyDescent="0.3">
      <c r="A5">
        <v>4</v>
      </c>
      <c r="B5">
        <v>6105.0240000000003</v>
      </c>
      <c r="C5">
        <v>722.24099999999999</v>
      </c>
      <c r="D5">
        <v>7636</v>
      </c>
      <c r="F5">
        <f t="shared" si="0"/>
        <v>0.11830272903104065</v>
      </c>
      <c r="K5">
        <f t="shared" si="1"/>
        <v>0.18549030102846922</v>
      </c>
      <c r="L5">
        <f t="shared" si="4"/>
        <v>4.5141698309096477E-3</v>
      </c>
      <c r="O5">
        <v>4</v>
      </c>
      <c r="P5">
        <f t="shared" si="5"/>
        <v>4400</v>
      </c>
      <c r="Q5">
        <f t="shared" si="2"/>
        <v>0.13031602905094442</v>
      </c>
      <c r="R5">
        <f t="shared" si="3"/>
        <v>0.37683126977212739</v>
      </c>
    </row>
    <row r="6" spans="1:18" x14ac:dyDescent="0.3">
      <c r="A6">
        <v>5</v>
      </c>
      <c r="B6">
        <v>4999.9719999999998</v>
      </c>
      <c r="C6">
        <v>182.351</v>
      </c>
      <c r="D6">
        <v>1593</v>
      </c>
      <c r="F6">
        <f t="shared" si="0"/>
        <v>3.6470404234263711E-2</v>
      </c>
      <c r="K6">
        <f t="shared" si="1"/>
        <v>5.8260029342189455E-2</v>
      </c>
      <c r="L6">
        <f t="shared" si="4"/>
        <v>4.7478776234394801E-4</v>
      </c>
      <c r="O6">
        <v>5</v>
      </c>
      <c r="P6">
        <f t="shared" si="5"/>
        <v>5500</v>
      </c>
      <c r="Q6">
        <f t="shared" si="2"/>
        <v>0.15159711263459194</v>
      </c>
      <c r="R6">
        <f t="shared" si="3"/>
        <v>0.40858559439327347</v>
      </c>
    </row>
    <row r="7" spans="1:18" x14ac:dyDescent="0.3">
      <c r="A7">
        <v>6</v>
      </c>
      <c r="B7">
        <v>5652.7</v>
      </c>
      <c r="C7">
        <v>132.40799999999999</v>
      </c>
      <c r="D7">
        <v>843</v>
      </c>
      <c r="F7">
        <f t="shared" si="0"/>
        <v>2.3423850549295026E-2</v>
      </c>
      <c r="K7">
        <f t="shared" si="1"/>
        <v>3.2894644360669627E-2</v>
      </c>
      <c r="L7">
        <f t="shared" si="4"/>
        <v>8.9695935417571446E-5</v>
      </c>
      <c r="O7">
        <v>6</v>
      </c>
      <c r="P7">
        <f t="shared" si="5"/>
        <v>6600</v>
      </c>
      <c r="Q7">
        <f t="shared" si="2"/>
        <v>0.17011767067063602</v>
      </c>
      <c r="R7">
        <f t="shared" si="3"/>
        <v>0.43290525709408739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0.18638211943550406</v>
      </c>
      <c r="R8">
        <f t="shared" si="3"/>
        <v>0.45212765361902202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0.20077903819903187</v>
      </c>
      <c r="R9">
        <f t="shared" si="3"/>
        <v>0.46770331079002625</v>
      </c>
    </row>
    <row r="10" spans="1:18" x14ac:dyDescent="0.3">
      <c r="A10">
        <v>1</v>
      </c>
      <c r="B10">
        <v>5788.3639999999996</v>
      </c>
      <c r="C10">
        <v>3567.5419999999999</v>
      </c>
      <c r="D10" s="1">
        <v>41697</v>
      </c>
      <c r="F10">
        <f t="shared" ref="F10:F15" si="6">C10/B10</f>
        <v>0.61632993363928046</v>
      </c>
      <c r="H10" t="s">
        <v>4</v>
      </c>
      <c r="I10">
        <v>2796.4614551566019</v>
      </c>
      <c r="K10">
        <f t="shared" ref="K10:K15" si="7">$F$10*D10/($I$10+D10)</f>
        <v>0.57759294068092015</v>
      </c>
      <c r="L10">
        <f t="shared" ref="L10:L15" si="8">(F10-K10)^2</f>
        <v>1.500554623456056E-3</v>
      </c>
      <c r="M10">
        <f>SUM(L10:L15)</f>
        <v>1.470969475372334E-2</v>
      </c>
      <c r="O10">
        <v>9</v>
      </c>
      <c r="P10">
        <f t="shared" si="5"/>
        <v>9900</v>
      </c>
      <c r="Q10">
        <f t="shared" si="2"/>
        <v>0.21361261567117387</v>
      </c>
      <c r="R10">
        <f t="shared" si="3"/>
        <v>0.48058007064249519</v>
      </c>
    </row>
    <row r="11" spans="1:18" x14ac:dyDescent="0.3">
      <c r="A11">
        <v>2</v>
      </c>
      <c r="B11">
        <v>7270.4830000000002</v>
      </c>
      <c r="C11">
        <v>3602.1689999999999</v>
      </c>
      <c r="D11" s="1">
        <v>30304</v>
      </c>
      <c r="F11">
        <f t="shared" si="6"/>
        <v>0.49545112752481502</v>
      </c>
      <c r="K11">
        <f t="shared" si="7"/>
        <v>0.56425987699017688</v>
      </c>
      <c r="L11">
        <f t="shared" si="8"/>
        <v>4.7346440029869367E-3</v>
      </c>
      <c r="O11">
        <v>10</v>
      </c>
      <c r="P11">
        <f t="shared" si="5"/>
        <v>11000</v>
      </c>
      <c r="Q11">
        <f t="shared" si="2"/>
        <v>0.22512437982868658</v>
      </c>
      <c r="R11">
        <f t="shared" si="3"/>
        <v>0.49140348719621241</v>
      </c>
    </row>
    <row r="12" spans="1:18" x14ac:dyDescent="0.3">
      <c r="A12">
        <v>3</v>
      </c>
      <c r="B12">
        <v>4988.2780000000002</v>
      </c>
      <c r="C12">
        <v>2824.2339999999999</v>
      </c>
      <c r="D12" s="1">
        <v>13078</v>
      </c>
      <c r="F12">
        <f t="shared" si="6"/>
        <v>0.56617413865065258</v>
      </c>
      <c r="K12">
        <f t="shared" si="7"/>
        <v>0.50775661869878497</v>
      </c>
      <c r="L12">
        <f t="shared" si="8"/>
        <v>3.4126066373268509E-3</v>
      </c>
      <c r="O12">
        <v>11</v>
      </c>
      <c r="P12">
        <f t="shared" si="5"/>
        <v>12100</v>
      </c>
      <c r="Q12">
        <f t="shared" si="2"/>
        <v>0.23550854229410823</v>
      </c>
      <c r="R12">
        <f t="shared" si="3"/>
        <v>0.50062843578558403</v>
      </c>
    </row>
    <row r="13" spans="1:18" x14ac:dyDescent="0.3">
      <c r="A13">
        <v>4</v>
      </c>
      <c r="B13">
        <v>5836.4809999999998</v>
      </c>
      <c r="C13">
        <v>1815.424</v>
      </c>
      <c r="D13" s="1">
        <v>2330</v>
      </c>
      <c r="F13">
        <f t="shared" si="6"/>
        <v>0.31104770151740407</v>
      </c>
      <c r="K13">
        <f t="shared" si="7"/>
        <v>0.28012475231527034</v>
      </c>
      <c r="L13">
        <f t="shared" si="8"/>
        <v>9.5622878735774318E-4</v>
      </c>
      <c r="O13">
        <v>12</v>
      </c>
      <c r="P13">
        <f t="shared" si="5"/>
        <v>13200</v>
      </c>
      <c r="Q13">
        <f t="shared" si="2"/>
        <v>0.24492304419594471</v>
      </c>
      <c r="R13">
        <f t="shared" si="3"/>
        <v>0.50858467335699009</v>
      </c>
    </row>
    <row r="14" spans="1:18" x14ac:dyDescent="0.3">
      <c r="A14">
        <v>5</v>
      </c>
      <c r="B14">
        <v>6020.16</v>
      </c>
      <c r="C14">
        <v>879.02599999999995</v>
      </c>
      <c r="D14" s="1">
        <v>944</v>
      </c>
      <c r="F14">
        <f t="shared" si="6"/>
        <v>0.14601372720990805</v>
      </c>
      <c r="I14">
        <f>I2/I10</f>
        <v>3.7046650882878773</v>
      </c>
      <c r="K14">
        <f t="shared" si="7"/>
        <v>0.15554643840892671</v>
      </c>
      <c r="L14">
        <f t="shared" si="8"/>
        <v>9.0872582803895821E-5</v>
      </c>
      <c r="O14">
        <v>13</v>
      </c>
      <c r="P14">
        <f t="shared" si="5"/>
        <v>14300</v>
      </c>
      <c r="Q14">
        <f t="shared" si="2"/>
        <v>0.2534976457102916</v>
      </c>
      <c r="R14">
        <f t="shared" si="3"/>
        <v>0.51551708955442321</v>
      </c>
    </row>
    <row r="15" spans="1:18" x14ac:dyDescent="0.3">
      <c r="A15">
        <v>6</v>
      </c>
      <c r="B15">
        <v>3973.0279999999998</v>
      </c>
      <c r="C15">
        <v>317.51100000000002</v>
      </c>
      <c r="D15" s="1">
        <v>847</v>
      </c>
      <c r="F15">
        <f t="shared" si="6"/>
        <v>7.9916627821399702E-2</v>
      </c>
      <c r="K15">
        <f t="shared" si="7"/>
        <v>0.14327898352091467</v>
      </c>
      <c r="L15">
        <f t="shared" si="8"/>
        <v>4.014788119791857E-3</v>
      </c>
      <c r="O15">
        <v>14</v>
      </c>
      <c r="P15">
        <f t="shared" si="5"/>
        <v>15400</v>
      </c>
      <c r="Q15">
        <f t="shared" si="2"/>
        <v>0.26133994296767782</v>
      </c>
      <c r="R15">
        <f t="shared" si="3"/>
        <v>0.52161135841909401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0.26853990649176163</v>
      </c>
      <c r="R16">
        <f t="shared" si="3"/>
        <v>0.52701081639662706</v>
      </c>
    </row>
    <row r="17" spans="6:18" x14ac:dyDescent="0.3">
      <c r="O17">
        <v>16</v>
      </c>
      <c r="P17">
        <f t="shared" si="5"/>
        <v>17600</v>
      </c>
      <c r="Q17">
        <f t="shared" si="2"/>
        <v>0.27517334833095825</v>
      </c>
      <c r="R17">
        <f t="shared" si="3"/>
        <v>0.5318278788651799</v>
      </c>
    </row>
    <row r="18" spans="6:18" x14ac:dyDescent="0.3">
      <c r="O18">
        <v>17</v>
      </c>
      <c r="P18">
        <f t="shared" si="5"/>
        <v>18700</v>
      </c>
      <c r="Q18">
        <f t="shared" si="2"/>
        <v>0.28130460174665212</v>
      </c>
      <c r="R18">
        <f t="shared" si="3"/>
        <v>0.53615195147803374</v>
      </c>
    </row>
    <row r="19" spans="6:18" x14ac:dyDescent="0.3">
      <c r="O19">
        <v>18</v>
      </c>
      <c r="P19">
        <f t="shared" si="5"/>
        <v>19800</v>
      </c>
      <c r="Q19">
        <f t="shared" si="2"/>
        <v>0.28698861449657914</v>
      </c>
      <c r="R19">
        <f t="shared" si="3"/>
        <v>0.54005503075229966</v>
      </c>
    </row>
    <row r="20" spans="6:18" x14ac:dyDescent="0.3">
      <c r="O20">
        <v>19</v>
      </c>
      <c r="P20">
        <f t="shared" si="5"/>
        <v>20900</v>
      </c>
      <c r="Q20">
        <f t="shared" si="2"/>
        <v>0.29227260015752193</v>
      </c>
      <c r="R20">
        <f t="shared" si="3"/>
        <v>0.5435957447671097</v>
      </c>
    </row>
    <row r="21" spans="6:18" x14ac:dyDescent="0.3">
      <c r="F21" s="2"/>
      <c r="O21">
        <v>20</v>
      </c>
      <c r="P21">
        <f t="shared" si="5"/>
        <v>22000</v>
      </c>
      <c r="Q21">
        <f t="shared" si="2"/>
        <v>0.29719735265117148</v>
      </c>
      <c r="R21">
        <f t="shared" si="3"/>
        <v>0.5468223183612525</v>
      </c>
    </row>
    <row r="22" spans="6:18" x14ac:dyDescent="0.3">
      <c r="F22" s="2"/>
      <c r="O22">
        <v>21</v>
      </c>
      <c r="P22">
        <f t="shared" si="5"/>
        <v>23100</v>
      </c>
      <c r="Q22">
        <f t="shared" si="2"/>
        <v>0.30179830147880909</v>
      </c>
      <c r="R22">
        <f t="shared" si="3"/>
        <v>0.54977478261735291</v>
      </c>
    </row>
    <row r="23" spans="6:18" x14ac:dyDescent="0.3">
      <c r="F23" s="2"/>
      <c r="O23">
        <v>22</v>
      </c>
      <c r="P23">
        <f t="shared" si="5"/>
        <v>24200</v>
      </c>
      <c r="Q23">
        <f t="shared" si="2"/>
        <v>0.30610636543520331</v>
      </c>
      <c r="R23">
        <f t="shared" si="3"/>
        <v>0.55248664417912574</v>
      </c>
    </row>
    <row r="24" spans="6:18" x14ac:dyDescent="0.3">
      <c r="F24" s="2"/>
      <c r="O24">
        <v>23</v>
      </c>
      <c r="P24">
        <f t="shared" si="5"/>
        <v>25300</v>
      </c>
      <c r="Q24">
        <f>$F$2*P24/($I$2+P24)</f>
        <v>0.3101486483158008</v>
      </c>
      <c r="R24">
        <f t="shared" si="3"/>
        <v>0.55498616243761734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0.31394900971441492</v>
      </c>
      <c r="R25">
        <f t="shared" si="3"/>
        <v>0.557297338003378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0.31752853631564715</v>
      </c>
      <c r="R26">
        <f t="shared" si="3"/>
        <v>0.55944068584271578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0.32090593334814727</v>
      </c>
      <c r="R27">
        <f t="shared" si="3"/>
        <v>0.56143384588928991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0.32409785154474952</v>
      </c>
      <c r="R28">
        <f t="shared" si="3"/>
        <v>0.56329206964107648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0.32711916167453908</v>
      </c>
      <c r="R29">
        <f t="shared" si="3"/>
        <v>0.56502861116572178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0.3299831861995367</v>
      </c>
      <c r="R30">
        <f t="shared" si="3"/>
        <v>0.56665504372841546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0.33270189566994868</v>
      </c>
      <c r="R31">
        <f t="shared" si="3"/>
        <v>0.56818151804125783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0.3352860759648964</v>
      </c>
      <c r="R32">
        <f t="shared" si="3"/>
        <v>0.56961697431725322</v>
      </c>
    </row>
    <row r="33" spans="15:18" x14ac:dyDescent="0.3">
      <c r="O33">
        <v>32</v>
      </c>
      <c r="P33">
        <f t="shared" si="5"/>
        <v>35200</v>
      </c>
      <c r="Q33">
        <f t="shared" si="2"/>
        <v>0.33774547130597349</v>
      </c>
      <c r="R33">
        <f t="shared" si="3"/>
        <v>0.57096931749044255</v>
      </c>
    </row>
    <row r="34" spans="15:18" x14ac:dyDescent="0.3">
      <c r="O34">
        <v>33</v>
      </c>
      <c r="P34">
        <f>O34*(55000)/50</f>
        <v>36300</v>
      </c>
      <c r="Q34">
        <f t="shared" si="2"/>
        <v>0.34008890704168981</v>
      </c>
      <c r="R34">
        <f t="shared" si="3"/>
        <v>0.5722455628565597</v>
      </c>
    </row>
    <row r="35" spans="15:18" x14ac:dyDescent="0.3">
      <c r="O35">
        <v>34</v>
      </c>
      <c r="P35">
        <f t="shared" si="5"/>
        <v>37400</v>
      </c>
      <c r="Q35">
        <f t="shared" si="2"/>
        <v>0.34232439546419946</v>
      </c>
      <c r="R35">
        <f t="shared" si="3"/>
        <v>0.57345195780043035</v>
      </c>
    </row>
    <row r="36" spans="15:18" x14ac:dyDescent="0.3">
      <c r="O36">
        <v>35</v>
      </c>
      <c r="P36">
        <f t="shared" si="5"/>
        <v>38500</v>
      </c>
      <c r="Q36">
        <f t="shared" si="2"/>
        <v>0.34445922733231021</v>
      </c>
      <c r="R36">
        <f t="shared" si="3"/>
        <v>0.57459408406889889</v>
      </c>
    </row>
    <row r="37" spans="15:18" x14ac:dyDescent="0.3">
      <c r="O37">
        <v>36</v>
      </c>
      <c r="P37">
        <f t="shared" si="5"/>
        <v>39600</v>
      </c>
      <c r="Q37">
        <f t="shared" si="2"/>
        <v>0.34650005130377187</v>
      </c>
      <c r="R37">
        <f t="shared" si="3"/>
        <v>0.57567694412258474</v>
      </c>
    </row>
    <row r="38" spans="15:18" x14ac:dyDescent="0.3">
      <c r="O38">
        <v>37</v>
      </c>
      <c r="P38">
        <f t="shared" si="5"/>
        <v>40700</v>
      </c>
      <c r="Q38">
        <f t="shared" si="2"/>
        <v>0.34845294310016189</v>
      </c>
      <c r="R38">
        <f t="shared" si="3"/>
        <v>0.57670503438492637</v>
      </c>
    </row>
    <row r="39" spans="15:18" x14ac:dyDescent="0.3">
      <c r="O39">
        <v>38</v>
      </c>
      <c r="P39">
        <f t="shared" si="5"/>
        <v>41800</v>
      </c>
      <c r="Q39">
        <f t="shared" si="2"/>
        <v>0.35032346592007163</v>
      </c>
      <c r="R39">
        <f t="shared" si="3"/>
        <v>0.57768240765082146</v>
      </c>
    </row>
    <row r="40" spans="15:18" x14ac:dyDescent="0.3">
      <c r="O40">
        <v>39</v>
      </c>
      <c r="P40">
        <f t="shared" si="5"/>
        <v>42900</v>
      </c>
      <c r="Q40">
        <f t="shared" si="2"/>
        <v>0.35211672336585975</v>
      </c>
      <c r="R40">
        <f t="shared" si="3"/>
        <v>0.5786127264815043</v>
      </c>
    </row>
    <row r="41" spans="15:18" x14ac:dyDescent="0.3">
      <c r="O41">
        <v>40</v>
      </c>
      <c r="P41">
        <f t="shared" si="5"/>
        <v>44000</v>
      </c>
      <c r="Q41">
        <f t="shared" si="2"/>
        <v>0.35383740594441493</v>
      </c>
      <c r="R41">
        <f t="shared" si="3"/>
        <v>0.57949930906880753</v>
      </c>
    </row>
    <row r="42" spans="15:18" x14ac:dyDescent="0.3">
      <c r="O42">
        <v>41</v>
      </c>
      <c r="P42">
        <f t="shared" si="5"/>
        <v>45100</v>
      </c>
      <c r="Q42">
        <f>$F$2*P42/($I$2+P42)</f>
        <v>0.3554898320341055</v>
      </c>
      <c r="R42">
        <f t="shared" si="3"/>
        <v>0.58034516877945552</v>
      </c>
    </row>
    <row r="43" spans="15:18" x14ac:dyDescent="0.3">
      <c r="O43">
        <v>42</v>
      </c>
      <c r="P43">
        <f t="shared" si="5"/>
        <v>46200</v>
      </c>
      <c r="Q43">
        <f t="shared" si="2"/>
        <v>0.35707798407128094</v>
      </c>
      <c r="R43">
        <f t="shared" si="3"/>
        <v>0.58115304837259796</v>
      </c>
    </row>
    <row r="44" spans="15:18" x14ac:dyDescent="0.3">
      <c r="O44">
        <v>43</v>
      </c>
      <c r="P44">
        <f t="shared" si="5"/>
        <v>47300</v>
      </c>
      <c r="Q44">
        <f t="shared" si="2"/>
        <v>0.35860554059471583</v>
      </c>
      <c r="R44">
        <f t="shared" si="3"/>
        <v>0.5819254497093268</v>
      </c>
    </row>
    <row r="45" spans="15:18" x14ac:dyDescent="0.3">
      <c r="O45">
        <v>44</v>
      </c>
      <c r="P45">
        <f>O45*(55000)/50</f>
        <v>48400</v>
      </c>
      <c r="Q45">
        <f t="shared" si="2"/>
        <v>0.36007590469077622</v>
      </c>
      <c r="R45">
        <f t="shared" si="3"/>
        <v>0.58266465963218639</v>
      </c>
    </row>
    <row r="46" spans="15:18" x14ac:dyDescent="0.3">
      <c r="O46">
        <v>45</v>
      </c>
      <c r="P46">
        <f t="shared" si="5"/>
        <v>49500</v>
      </c>
      <c r="Q46">
        <f t="shared" si="2"/>
        <v>0.36149222930229752</v>
      </c>
      <c r="R46">
        <f t="shared" si="3"/>
        <v>0.58337277257859599</v>
      </c>
    </row>
    <row r="47" spans="15:18" x14ac:dyDescent="0.3">
      <c r="O47">
        <v>46</v>
      </c>
      <c r="P47">
        <f t="shared" si="5"/>
        <v>50600</v>
      </c>
      <c r="Q47">
        <f t="shared" si="2"/>
        <v>0.36285743979732626</v>
      </c>
      <c r="R47">
        <f t="shared" si="3"/>
        <v>0.58405171039917037</v>
      </c>
    </row>
    <row r="48" spans="15:18" x14ac:dyDescent="0.3">
      <c r="O48">
        <v>47</v>
      </c>
      <c r="P48">
        <f t="shared" si="5"/>
        <v>51700</v>
      </c>
      <c r="Q48">
        <f t="shared" si="2"/>
        <v>0.3641742541377031</v>
      </c>
      <c r="R48">
        <f t="shared" si="3"/>
        <v>0.58470323977586836</v>
      </c>
    </row>
    <row r="49" spans="15:18" x14ac:dyDescent="0.3">
      <c r="O49">
        <v>48</v>
      </c>
      <c r="P49">
        <f t="shared" si="5"/>
        <v>52800</v>
      </c>
      <c r="Q49">
        <f t="shared" si="2"/>
        <v>0.36544520094009803</v>
      </c>
      <c r="R49">
        <f t="shared" si="3"/>
        <v>0.58532898757238616</v>
      </c>
    </row>
    <row r="50" spans="15:18" x14ac:dyDescent="0.3">
      <c r="O50">
        <v>49</v>
      </c>
      <c r="P50">
        <f t="shared" si="5"/>
        <v>53900</v>
      </c>
      <c r="Q50">
        <f t="shared" si="2"/>
        <v>0.36667263568203623</v>
      </c>
      <c r="R50">
        <f t="shared" si="3"/>
        <v>0.58593045439762281</v>
      </c>
    </row>
    <row r="51" spans="15:18" x14ac:dyDescent="0.3">
      <c r="O51">
        <v>50</v>
      </c>
      <c r="P51">
        <f t="shared" si="5"/>
        <v>55000</v>
      </c>
      <c r="Q51">
        <f t="shared" si="2"/>
        <v>0.3678587552714504</v>
      </c>
      <c r="R51">
        <f t="shared" si="3"/>
        <v>0.58650902662027982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F2" sqref="F2:I10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6177.9453600000006</v>
      </c>
      <c r="C2">
        <v>2641.9760999999999</v>
      </c>
      <c r="D2">
        <v>40624</v>
      </c>
      <c r="F2">
        <f t="shared" ref="F2:F7" si="0">C2/B2</f>
        <v>0.4276464011976952</v>
      </c>
      <c r="H2" t="s">
        <v>4</v>
      </c>
      <c r="I2">
        <v>11328.273694412952</v>
      </c>
      <c r="K2">
        <f t="shared" ref="K2:K7" si="1">$F$2*D2/($I$2+D2)</f>
        <v>0.33439744147566475</v>
      </c>
      <c r="L2">
        <f>(F2-K2)^2</f>
        <v>8.6953684892408581E-3</v>
      </c>
      <c r="M2">
        <f>SUM(L2:L8)</f>
        <v>1.8660798980611092E-2</v>
      </c>
      <c r="O2">
        <v>1</v>
      </c>
      <c r="P2">
        <f>O2*(55000)/50</f>
        <v>1100</v>
      </c>
      <c r="Q2">
        <f t="shared" ref="Q2:Q51" si="2">$F$2*P2/($I$2+P2)</f>
        <v>3.7850070965924645E-2</v>
      </c>
      <c r="R2">
        <f t="shared" ref="R2:R51" si="3">$F$10*P2/($I$10+P2)</f>
        <v>0.15664635706702473</v>
      </c>
    </row>
    <row r="3" spans="1:18" x14ac:dyDescent="0.3">
      <c r="A3">
        <v>2</v>
      </c>
      <c r="B3">
        <v>6861.5097999999998</v>
      </c>
      <c r="C3">
        <v>2192.6507499999998</v>
      </c>
      <c r="D3">
        <v>32046</v>
      </c>
      <c r="F3">
        <f t="shared" si="0"/>
        <v>0.31955805849027569</v>
      </c>
      <c r="K3">
        <f t="shared" si="1"/>
        <v>0.31595587442762418</v>
      </c>
      <c r="L3">
        <f t="shared" ref="L3:L8" si="4">(F3-K3)^2</f>
        <v>1.297573002122049E-5</v>
      </c>
      <c r="O3">
        <v>2</v>
      </c>
      <c r="P3">
        <f t="shared" ref="P3:P51" si="5">O3*(55000)/50</f>
        <v>2200</v>
      </c>
      <c r="Q3">
        <f t="shared" si="2"/>
        <v>6.9544873491396014E-2</v>
      </c>
      <c r="R3">
        <f t="shared" si="3"/>
        <v>0.24945141190775938</v>
      </c>
    </row>
    <row r="4" spans="1:18" x14ac:dyDescent="0.3">
      <c r="A4">
        <v>3</v>
      </c>
      <c r="B4">
        <v>7139.6489999999994</v>
      </c>
      <c r="C4">
        <v>2342.3372800000002</v>
      </c>
      <c r="D4">
        <v>24804</v>
      </c>
      <c r="F4">
        <f t="shared" si="0"/>
        <v>0.328074570612645</v>
      </c>
      <c r="K4">
        <f t="shared" si="1"/>
        <v>0.29356971623260514</v>
      </c>
      <c r="L4">
        <f t="shared" si="4"/>
        <v>1.1905849757877561E-3</v>
      </c>
      <c r="O4">
        <v>3</v>
      </c>
      <c r="P4">
        <f t="shared" si="5"/>
        <v>3300</v>
      </c>
      <c r="Q4">
        <f t="shared" si="2"/>
        <v>9.6472977839578797E-2</v>
      </c>
      <c r="R4">
        <f t="shared" si="3"/>
        <v>0.31083635985177854</v>
      </c>
    </row>
    <row r="5" spans="1:18" x14ac:dyDescent="0.3">
      <c r="A5">
        <v>4</v>
      </c>
      <c r="B5">
        <v>6471.3254400000005</v>
      </c>
      <c r="C5">
        <v>516.13233000000002</v>
      </c>
      <c r="D5">
        <v>7636</v>
      </c>
      <c r="F5">
        <f t="shared" si="0"/>
        <v>7.9756818720586542E-2</v>
      </c>
      <c r="K5">
        <f t="shared" si="1"/>
        <v>0.17219261713711975</v>
      </c>
      <c r="L5">
        <f t="shared" si="4"/>
        <v>8.5443768289019638E-3</v>
      </c>
      <c r="O5">
        <v>4</v>
      </c>
      <c r="P5">
        <f t="shared" si="5"/>
        <v>4400</v>
      </c>
      <c r="Q5">
        <f t="shared" si="2"/>
        <v>0.11963450037992807</v>
      </c>
      <c r="R5">
        <f t="shared" si="3"/>
        <v>0.35444754655038524</v>
      </c>
    </row>
    <row r="6" spans="1:18" x14ac:dyDescent="0.3">
      <c r="A6">
        <v>5</v>
      </c>
      <c r="B6">
        <v>4499.9748</v>
      </c>
      <c r="C6">
        <v>191.46854999999999</v>
      </c>
      <c r="D6">
        <v>1593</v>
      </c>
      <c r="F6">
        <f t="shared" si="0"/>
        <v>4.254880493997433E-2</v>
      </c>
      <c r="K6">
        <f t="shared" si="1"/>
        <v>5.2722412141342628E-2</v>
      </c>
      <c r="L6">
        <f t="shared" si="4"/>
        <v>1.0350228348773289E-4</v>
      </c>
      <c r="O6">
        <v>5</v>
      </c>
      <c r="P6">
        <f t="shared" si="5"/>
        <v>5500</v>
      </c>
      <c r="Q6">
        <f t="shared" si="2"/>
        <v>0.13976806232764177</v>
      </c>
      <c r="R6">
        <f t="shared" si="3"/>
        <v>0.3870282131128307</v>
      </c>
    </row>
    <row r="7" spans="1:18" x14ac:dyDescent="0.3">
      <c r="A7">
        <v>6</v>
      </c>
      <c r="B7">
        <v>6500.6049999999996</v>
      </c>
      <c r="C7">
        <v>123.13943999999999</v>
      </c>
      <c r="D7">
        <v>843</v>
      </c>
      <c r="F7">
        <f t="shared" si="0"/>
        <v>1.8942766096386413E-2</v>
      </c>
      <c r="K7">
        <f t="shared" si="1"/>
        <v>2.9619407570724676E-2</v>
      </c>
      <c r="L7">
        <f t="shared" si="4"/>
        <v>1.1399067317155993E-4</v>
      </c>
      <c r="O7">
        <v>6</v>
      </c>
      <c r="P7">
        <f t="shared" si="5"/>
        <v>6600</v>
      </c>
      <c r="Q7">
        <f t="shared" si="2"/>
        <v>0.15743101070486018</v>
      </c>
      <c r="R7">
        <f t="shared" si="3"/>
        <v>0.41229343713424732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0.1730518144790561</v>
      </c>
      <c r="R8">
        <f t="shared" si="3"/>
        <v>0.4324583709477538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0.18696528016629177</v>
      </c>
      <c r="R9">
        <f t="shared" si="3"/>
        <v>0.44892581600931802</v>
      </c>
    </row>
    <row r="10" spans="1:18" x14ac:dyDescent="0.3">
      <c r="A10">
        <v>1</v>
      </c>
      <c r="B10">
        <v>5209.5275999999994</v>
      </c>
      <c r="C10">
        <v>3188.6207800000002</v>
      </c>
      <c r="D10" s="1">
        <v>41697</v>
      </c>
      <c r="F10">
        <f t="shared" ref="F10:F15" si="6">C10/B10</f>
        <v>0.61207484148850666</v>
      </c>
      <c r="H10" t="s">
        <v>4</v>
      </c>
      <c r="I10">
        <v>3198.1039472834855</v>
      </c>
      <c r="K10">
        <f t="shared" ref="K10:K15" si="7">$F$10*D10/($I$10+D10)</f>
        <v>0.56847367355500977</v>
      </c>
      <c r="L10">
        <f t="shared" ref="L10:L15" si="8">(F10-K10)^2</f>
        <v>1.9010618451649971E-3</v>
      </c>
      <c r="M10">
        <f>SUM(L10:L15)</f>
        <v>1.0274517347331681E-2</v>
      </c>
      <c r="O10">
        <v>9</v>
      </c>
      <c r="P10">
        <f t="shared" si="5"/>
        <v>9900</v>
      </c>
      <c r="Q10">
        <f t="shared" si="2"/>
        <v>0.19943681868824997</v>
      </c>
      <c r="R10">
        <f t="shared" si="3"/>
        <v>0.46262733561470554</v>
      </c>
    </row>
    <row r="11" spans="1:18" x14ac:dyDescent="0.3">
      <c r="A11">
        <v>2</v>
      </c>
      <c r="B11">
        <v>6761.5491900000006</v>
      </c>
      <c r="C11">
        <v>3761.8436499999998</v>
      </c>
      <c r="D11" s="1">
        <v>30304</v>
      </c>
      <c r="F11">
        <f t="shared" si="6"/>
        <v>0.55635824635626141</v>
      </c>
      <c r="K11">
        <f t="shared" si="7"/>
        <v>0.55364630309947138</v>
      </c>
      <c r="L11">
        <f t="shared" si="8"/>
        <v>7.3546362280489047E-6</v>
      </c>
      <c r="O11">
        <v>10</v>
      </c>
      <c r="P11">
        <f t="shared" si="5"/>
        <v>11000</v>
      </c>
      <c r="Q11">
        <f t="shared" si="2"/>
        <v>0.21067953920466875</v>
      </c>
      <c r="R11">
        <f t="shared" si="3"/>
        <v>0.47420580109654437</v>
      </c>
    </row>
    <row r="12" spans="1:18" x14ac:dyDescent="0.3">
      <c r="A12">
        <v>3</v>
      </c>
      <c r="B12">
        <v>4888.5124400000004</v>
      </c>
      <c r="C12">
        <v>2570.05294</v>
      </c>
      <c r="D12" s="1">
        <v>13078</v>
      </c>
      <c r="F12">
        <f t="shared" si="6"/>
        <v>0.52573312874703448</v>
      </c>
      <c r="K12">
        <f t="shared" si="7"/>
        <v>0.49180779398516267</v>
      </c>
      <c r="L12">
        <f t="shared" si="8"/>
        <v>1.1509283387050684E-3</v>
      </c>
      <c r="O12">
        <v>11</v>
      </c>
      <c r="P12">
        <f t="shared" si="5"/>
        <v>12100</v>
      </c>
      <c r="Q12">
        <f t="shared" si="2"/>
        <v>0.22086652742690574</v>
      </c>
      <c r="R12">
        <f t="shared" si="3"/>
        <v>0.48411918284331223</v>
      </c>
    </row>
    <row r="13" spans="1:18" x14ac:dyDescent="0.3">
      <c r="A13">
        <v>4</v>
      </c>
      <c r="B13">
        <v>6595.2235299999993</v>
      </c>
      <c r="C13">
        <v>1942.50368</v>
      </c>
      <c r="D13" s="1">
        <v>2330</v>
      </c>
      <c r="F13">
        <f t="shared" si="6"/>
        <v>0.29453189435718796</v>
      </c>
      <c r="K13">
        <f t="shared" si="7"/>
        <v>0.25797893713069997</v>
      </c>
      <c r="L13">
        <f t="shared" si="8"/>
        <v>1.3361186820014608E-3</v>
      </c>
      <c r="O13">
        <v>12</v>
      </c>
      <c r="P13">
        <f t="shared" si="5"/>
        <v>13200</v>
      </c>
      <c r="Q13">
        <f t="shared" si="2"/>
        <v>0.23013982011687106</v>
      </c>
      <c r="R13">
        <f t="shared" si="3"/>
        <v>0.49270256693224107</v>
      </c>
    </row>
    <row r="14" spans="1:18" x14ac:dyDescent="0.3">
      <c r="A14">
        <v>5</v>
      </c>
      <c r="B14">
        <v>6622.1760000000004</v>
      </c>
      <c r="C14">
        <v>696.60652000000005</v>
      </c>
      <c r="D14" s="1">
        <v>944</v>
      </c>
      <c r="F14">
        <f t="shared" si="6"/>
        <v>0.10519299396452163</v>
      </c>
      <c r="I14">
        <f>I2/I10</f>
        <v>3.5421843320744304</v>
      </c>
      <c r="K14">
        <f t="shared" si="7"/>
        <v>0.13949400056560332</v>
      </c>
      <c r="L14">
        <f t="shared" si="8"/>
        <v>1.1765590538474499E-3</v>
      </c>
      <c r="O14">
        <v>13</v>
      </c>
      <c r="P14">
        <f t="shared" si="5"/>
        <v>14300</v>
      </c>
      <c r="Q14">
        <f t="shared" si="2"/>
        <v>0.23861706840052233</v>
      </c>
      <c r="R14">
        <f t="shared" si="3"/>
        <v>0.5002067800977068</v>
      </c>
    </row>
    <row r="15" spans="1:18" x14ac:dyDescent="0.3">
      <c r="A15">
        <v>6</v>
      </c>
      <c r="B15">
        <v>4529.2519199999997</v>
      </c>
      <c r="C15">
        <v>269.88435000000004</v>
      </c>
      <c r="D15" s="1">
        <v>847</v>
      </c>
      <c r="F15">
        <f t="shared" si="6"/>
        <v>5.9586959340517331E-2</v>
      </c>
      <c r="K15">
        <f t="shared" si="7"/>
        <v>0.12816169806684902</v>
      </c>
      <c r="L15">
        <f t="shared" si="8"/>
        <v>4.7024947913846546E-3</v>
      </c>
      <c r="O15">
        <v>14</v>
      </c>
      <c r="P15">
        <f t="shared" si="5"/>
        <v>15400</v>
      </c>
      <c r="Q15">
        <f t="shared" si="2"/>
        <v>0.24639655571250516</v>
      </c>
      <c r="R15">
        <f t="shared" si="3"/>
        <v>0.50682330766840322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0.25356102564057464</v>
      </c>
      <c r="R16">
        <f t="shared" si="3"/>
        <v>0.51270086255957237</v>
      </c>
    </row>
    <row r="17" spans="6:18" x14ac:dyDescent="0.3">
      <c r="O17">
        <v>16</v>
      </c>
      <c r="P17">
        <f t="shared" si="5"/>
        <v>17600</v>
      </c>
      <c r="Q17">
        <f t="shared" si="2"/>
        <v>0.26018063644541212</v>
      </c>
      <c r="R17">
        <f t="shared" si="3"/>
        <v>0.51795669631725028</v>
      </c>
    </row>
    <row r="18" spans="6:18" x14ac:dyDescent="0.3">
      <c r="O18">
        <v>17</v>
      </c>
      <c r="P18">
        <f t="shared" si="5"/>
        <v>18700</v>
      </c>
      <c r="Q18">
        <f t="shared" si="2"/>
        <v>0.26631526619809703</v>
      </c>
      <c r="R18">
        <f t="shared" si="3"/>
        <v>0.52268450105950637</v>
      </c>
    </row>
    <row r="19" spans="6:18" x14ac:dyDescent="0.3">
      <c r="O19">
        <v>18</v>
      </c>
      <c r="P19">
        <f t="shared" si="5"/>
        <v>19800</v>
      </c>
      <c r="Q19">
        <f t="shared" si="2"/>
        <v>0.27201632916874968</v>
      </c>
      <c r="R19">
        <f t="shared" si="3"/>
        <v>0.52696004371716598</v>
      </c>
    </row>
    <row r="20" spans="6:18" x14ac:dyDescent="0.3">
      <c r="O20">
        <v>19</v>
      </c>
      <c r="P20">
        <f t="shared" si="5"/>
        <v>20900</v>
      </c>
      <c r="Q20">
        <f t="shared" si="2"/>
        <v>0.27732822023853165</v>
      </c>
      <c r="R20">
        <f t="shared" si="3"/>
        <v>0.53084525716604514</v>
      </c>
    </row>
    <row r="21" spans="6:18" x14ac:dyDescent="0.3">
      <c r="F21" s="2"/>
      <c r="O21">
        <v>20</v>
      </c>
      <c r="P21">
        <f t="shared" si="5"/>
        <v>22000</v>
      </c>
      <c r="Q21">
        <f t="shared" si="2"/>
        <v>0.28228947327465265</v>
      </c>
      <c r="R21">
        <f t="shared" si="3"/>
        <v>0.53439125979154589</v>
      </c>
    </row>
    <row r="22" spans="6:18" x14ac:dyDescent="0.3">
      <c r="F22" s="2"/>
      <c r="O22">
        <v>21</v>
      </c>
      <c r="P22">
        <f t="shared" si="5"/>
        <v>23100</v>
      </c>
      <c r="Q22">
        <f t="shared" si="2"/>
        <v>0.28693369744152675</v>
      </c>
      <c r="R22">
        <f t="shared" si="3"/>
        <v>0.53764061723716061</v>
      </c>
    </row>
    <row r="23" spans="6:18" x14ac:dyDescent="0.3">
      <c r="F23" s="2"/>
      <c r="O23">
        <v>22</v>
      </c>
      <c r="P23">
        <f t="shared" si="5"/>
        <v>24200</v>
      </c>
      <c r="Q23">
        <f t="shared" si="2"/>
        <v>0.29129033957570749</v>
      </c>
      <c r="R23">
        <f t="shared" si="3"/>
        <v>0.54062905931454019</v>
      </c>
    </row>
    <row r="24" spans="6:18" x14ac:dyDescent="0.3">
      <c r="F24" s="2"/>
      <c r="O24">
        <v>23</v>
      </c>
      <c r="P24">
        <f t="shared" si="5"/>
        <v>25300</v>
      </c>
      <c r="Q24">
        <f>$F$2*P24/($I$2+P24)</f>
        <v>0.29538530918949701</v>
      </c>
      <c r="R24">
        <f t="shared" si="3"/>
        <v>0.54338679928688161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0.29924149413947426</v>
      </c>
      <c r="R25">
        <f t="shared" si="3"/>
        <v>0.54593955896893287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0.3028791886420853</v>
      </c>
      <c r="R26">
        <f t="shared" si="3"/>
        <v>0.54830937343358044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0.306316450539796</v>
      </c>
      <c r="R27">
        <f t="shared" si="3"/>
        <v>0.55051522869390379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0.30956940109574066</v>
      </c>
      <c r="R28">
        <f t="shared" si="3"/>
        <v>0.55257357145379571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0.31265247782122668</v>
      </c>
      <c r="R29">
        <f t="shared" si="3"/>
        <v>0.55449871990147592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0.31557864870207925</v>
      </c>
      <c r="R30">
        <f t="shared" si="3"/>
        <v>0.55630319725560473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0.3183595945290022</v>
      </c>
      <c r="R31">
        <f t="shared" si="3"/>
        <v>0.55799800449593795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0.32100586473826065</v>
      </c>
      <c r="R32">
        <f t="shared" si="3"/>
        <v>0.55959284483355676</v>
      </c>
    </row>
    <row r="33" spans="15:18" x14ac:dyDescent="0.3">
      <c r="O33">
        <v>32</v>
      </c>
      <c r="P33">
        <f t="shared" si="5"/>
        <v>35200</v>
      </c>
      <c r="Q33">
        <f t="shared" si="2"/>
        <v>0.3235270111464813</v>
      </c>
      <c r="R33">
        <f t="shared" si="3"/>
        <v>0.56109630959837176</v>
      </c>
    </row>
    <row r="34" spans="15:18" x14ac:dyDescent="0.3">
      <c r="O34">
        <v>33</v>
      </c>
      <c r="P34">
        <f>O34*(55000)/50</f>
        <v>36300</v>
      </c>
      <c r="Q34">
        <f t="shared" si="2"/>
        <v>0.32593170315340092</v>
      </c>
      <c r="R34">
        <f t="shared" si="3"/>
        <v>0.5625160330654525</v>
      </c>
    </row>
    <row r="35" spans="15:18" x14ac:dyDescent="0.3">
      <c r="O35">
        <v>34</v>
      </c>
      <c r="P35">
        <f t="shared" si="5"/>
        <v>37400</v>
      </c>
      <c r="Q35">
        <f t="shared" si="2"/>
        <v>0.32822782734098016</v>
      </c>
      <c r="R35">
        <f t="shared" si="3"/>
        <v>0.56385882211136817</v>
      </c>
    </row>
    <row r="36" spans="15:18" x14ac:dyDescent="0.3">
      <c r="O36">
        <v>35</v>
      </c>
      <c r="P36">
        <f t="shared" si="5"/>
        <v>38500</v>
      </c>
      <c r="Q36">
        <f t="shared" si="2"/>
        <v>0.33042257388012525</v>
      </c>
      <c r="R36">
        <f t="shared" si="3"/>
        <v>0.56513076534844919</v>
      </c>
    </row>
    <row r="37" spans="15:18" x14ac:dyDescent="0.3">
      <c r="O37">
        <v>36</v>
      </c>
      <c r="P37">
        <f t="shared" si="5"/>
        <v>39600</v>
      </c>
      <c r="Q37">
        <f t="shared" si="2"/>
        <v>0.33252251173961445</v>
      </c>
      <c r="R37">
        <f t="shared" si="3"/>
        <v>0.56633732542918713</v>
      </c>
    </row>
    <row r="38" spans="15:18" x14ac:dyDescent="0.3">
      <c r="O38">
        <v>37</v>
      </c>
      <c r="P38">
        <f t="shared" si="5"/>
        <v>40700</v>
      </c>
      <c r="Q38">
        <f t="shared" si="2"/>
        <v>0.33453365435446403</v>
      </c>
      <c r="R38">
        <f t="shared" si="3"/>
        <v>0.56748341747283593</v>
      </c>
    </row>
    <row r="39" spans="15:18" x14ac:dyDescent="0.3">
      <c r="O39">
        <v>38</v>
      </c>
      <c r="P39">
        <f t="shared" si="5"/>
        <v>41800</v>
      </c>
      <c r="Q39">
        <f t="shared" si="2"/>
        <v>0.33646151713646755</v>
      </c>
      <c r="R39">
        <f t="shared" si="3"/>
        <v>0.56857347598896157</v>
      </c>
    </row>
    <row r="40" spans="15:18" x14ac:dyDescent="0.3">
      <c r="O40">
        <v>39</v>
      </c>
      <c r="P40">
        <f t="shared" si="5"/>
        <v>42900</v>
      </c>
      <c r="Q40">
        <f t="shared" si="2"/>
        <v>0.33831116798525868</v>
      </c>
      <c r="R40">
        <f t="shared" si="3"/>
        <v>0.56961151221935014</v>
      </c>
    </row>
    <row r="41" spans="15:18" x14ac:dyDescent="0.3">
      <c r="O41">
        <v>40</v>
      </c>
      <c r="P41">
        <f t="shared" si="5"/>
        <v>44000</v>
      </c>
      <c r="Q41">
        <f t="shared" si="2"/>
        <v>0.34008727177400933</v>
      </c>
      <c r="R41">
        <f t="shared" si="3"/>
        <v>0.57060116346144751</v>
      </c>
    </row>
    <row r="42" spans="15:18" x14ac:dyDescent="0.3">
      <c r="O42">
        <v>41</v>
      </c>
      <c r="P42">
        <f t="shared" si="5"/>
        <v>45100</v>
      </c>
      <c r="Q42">
        <f>$F$2*P42/($I$2+P42)</f>
        <v>0.34179412963196276</v>
      </c>
      <c r="R42">
        <f t="shared" si="3"/>
        <v>0.57154573565168421</v>
      </c>
    </row>
    <row r="43" spans="15:18" x14ac:dyDescent="0.3">
      <c r="O43">
        <v>42</v>
      </c>
      <c r="P43">
        <f t="shared" si="5"/>
        <v>46200</v>
      </c>
      <c r="Q43">
        <f t="shared" si="2"/>
        <v>0.34343571372023129</v>
      </c>
      <c r="R43">
        <f t="shared" si="3"/>
        <v>0.57244824025931207</v>
      </c>
    </row>
    <row r="44" spans="15:18" x14ac:dyDescent="0.3">
      <c r="O44">
        <v>43</v>
      </c>
      <c r="P44">
        <f t="shared" si="5"/>
        <v>47300</v>
      </c>
      <c r="Q44">
        <f t="shared" si="2"/>
        <v>0.3450156980927549</v>
      </c>
      <c r="R44">
        <f t="shared" si="3"/>
        <v>0.57331142635829158</v>
      </c>
    </row>
    <row r="45" spans="15:18" x14ac:dyDescent="0.3">
      <c r="O45">
        <v>44</v>
      </c>
      <c r="P45">
        <f>O45*(55000)/50</f>
        <v>48400</v>
      </c>
      <c r="Q45">
        <f t="shared" si="2"/>
        <v>0.34653748614711044</v>
      </c>
      <c r="R45">
        <f t="shared" si="3"/>
        <v>0.57413780859680941</v>
      </c>
    </row>
    <row r="46" spans="15:18" x14ac:dyDescent="0.3">
      <c r="O46">
        <v>45</v>
      </c>
      <c r="P46">
        <f t="shared" si="5"/>
        <v>49500</v>
      </c>
      <c r="Q46">
        <f t="shared" si="2"/>
        <v>0.34800423509684819</v>
      </c>
      <c r="R46">
        <f t="shared" si="3"/>
        <v>0.57492969166384755</v>
      </c>
    </row>
    <row r="47" spans="15:18" x14ac:dyDescent="0.3">
      <c r="O47">
        <v>46</v>
      </c>
      <c r="P47">
        <f t="shared" si="5"/>
        <v>50600</v>
      </c>
      <c r="Q47">
        <f t="shared" si="2"/>
        <v>0.34941887783569203</v>
      </c>
      <c r="R47">
        <f t="shared" si="3"/>
        <v>0.57568919175416977</v>
      </c>
    </row>
    <row r="48" spans="15:18" x14ac:dyDescent="0.3">
      <c r="O48">
        <v>47</v>
      </c>
      <c r="P48">
        <f t="shared" si="5"/>
        <v>51700</v>
      </c>
      <c r="Q48">
        <f t="shared" si="2"/>
        <v>0.35078414251223083</v>
      </c>
      <c r="R48">
        <f t="shared" si="3"/>
        <v>0.57641825545273029</v>
      </c>
    </row>
    <row r="49" spans="15:18" x14ac:dyDescent="0.3">
      <c r="O49">
        <v>48</v>
      </c>
      <c r="P49">
        <f t="shared" si="5"/>
        <v>52800</v>
      </c>
      <c r="Q49">
        <f t="shared" si="2"/>
        <v>0.35210257009000884</v>
      </c>
      <c r="R49">
        <f t="shared" si="3"/>
        <v>0.57711867639334435</v>
      </c>
    </row>
    <row r="50" spans="15:18" x14ac:dyDescent="0.3">
      <c r="O50">
        <v>49</v>
      </c>
      <c r="P50">
        <f t="shared" si="5"/>
        <v>53900</v>
      </c>
      <c r="Q50">
        <f t="shared" si="2"/>
        <v>0.35337653013083042</v>
      </c>
      <c r="R50">
        <f t="shared" si="3"/>
        <v>0.57779210999177311</v>
      </c>
    </row>
    <row r="51" spans="15:18" x14ac:dyDescent="0.3">
      <c r="O51">
        <v>50</v>
      </c>
      <c r="P51">
        <f t="shared" si="5"/>
        <v>55000</v>
      </c>
      <c r="Q51">
        <f t="shared" si="2"/>
        <v>0.35460823500754618</v>
      </c>
      <c r="R51">
        <f t="shared" si="3"/>
        <v>0.57844008650799361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C1" workbookViewId="0">
      <selection activeCell="F10" sqref="F10"/>
    </sheetView>
  </sheetViews>
  <sheetFormatPr defaultColWidth="11.19921875" defaultRowHeight="15.6" x14ac:dyDescent="0.3"/>
  <sheetData>
    <row r="1" spans="1:18" x14ac:dyDescent="0.3">
      <c r="A1" t="s">
        <v>9</v>
      </c>
      <c r="B1" t="s">
        <v>0</v>
      </c>
      <c r="C1" t="s">
        <v>2</v>
      </c>
      <c r="D1" t="s">
        <v>1</v>
      </c>
      <c r="F1" t="s">
        <v>7</v>
      </c>
      <c r="H1" t="s">
        <v>3</v>
      </c>
      <c r="K1" t="s">
        <v>5</v>
      </c>
      <c r="L1" t="s">
        <v>6</v>
      </c>
      <c r="P1">
        <v>0</v>
      </c>
      <c r="Q1">
        <f>$F$2*P1/($I$2+P1)</f>
        <v>0</v>
      </c>
      <c r="R1">
        <f>$F$10*P1/($I$10+P1)</f>
        <v>0</v>
      </c>
    </row>
    <row r="2" spans="1:18" x14ac:dyDescent="0.3">
      <c r="A2">
        <v>1</v>
      </c>
      <c r="B2">
        <v>5251.2535560000006</v>
      </c>
      <c r="C2">
        <v>2085.4329929999999</v>
      </c>
      <c r="D2">
        <v>40624</v>
      </c>
      <c r="F2">
        <f t="shared" ref="F2:F7" si="0">C2/B2</f>
        <v>0.39713050812738165</v>
      </c>
      <c r="H2" t="s">
        <v>4</v>
      </c>
      <c r="I2">
        <v>6081.7422579152189</v>
      </c>
      <c r="K2">
        <f t="shared" ref="K2:K7" si="1">$F$2*D2/($I$2+D2)</f>
        <v>0.34541854988789283</v>
      </c>
      <c r="L2">
        <f>(F2-K2)^2</f>
        <v>2.6741266249626357E-3</v>
      </c>
      <c r="M2">
        <f>SUM(L2:L8)</f>
        <v>4.4211005916630346E-2</v>
      </c>
      <c r="O2">
        <v>1</v>
      </c>
      <c r="P2">
        <f>O2*(55000)/50</f>
        <v>1100</v>
      </c>
      <c r="Q2">
        <f t="shared" ref="Q2:Q51" si="2">$F$2*P2/($I$2+P2)</f>
        <v>6.0826961376769136E-2</v>
      </c>
      <c r="R2">
        <f t="shared" ref="R2:R51" si="3">$F$10*P2/($I$10+P2)</f>
        <v>0.20468205679864851</v>
      </c>
    </row>
    <row r="3" spans="1:18" x14ac:dyDescent="0.3">
      <c r="A3">
        <v>2</v>
      </c>
      <c r="B3">
        <v>6243.9739179999997</v>
      </c>
      <c r="C3">
        <v>2933.5326599999999</v>
      </c>
      <c r="D3">
        <v>32046</v>
      </c>
      <c r="F3">
        <f t="shared" si="0"/>
        <v>0.46981821169099891</v>
      </c>
      <c r="K3">
        <f t="shared" si="1"/>
        <v>0.33378436565590491</v>
      </c>
      <c r="L3">
        <f t="shared" ref="L3:L8" si="4">(F3-K3)^2</f>
        <v>1.8505207267099658E-2</v>
      </c>
      <c r="O3">
        <v>2</v>
      </c>
      <c r="P3">
        <f t="shared" ref="P3:P51" si="5">O3*(55000)/50</f>
        <v>2200</v>
      </c>
      <c r="Q3">
        <f t="shared" si="2"/>
        <v>0.10549556973295313</v>
      </c>
      <c r="R3">
        <f t="shared" si="3"/>
        <v>0.31618659909507241</v>
      </c>
    </row>
    <row r="4" spans="1:18" x14ac:dyDescent="0.3">
      <c r="A4">
        <v>3</v>
      </c>
      <c r="B4">
        <v>6497.0805899999996</v>
      </c>
      <c r="C4">
        <v>2418.9502975999999</v>
      </c>
      <c r="D4">
        <v>24804</v>
      </c>
      <c r="F4">
        <f t="shared" si="0"/>
        <v>0.3723134204804438</v>
      </c>
      <c r="K4">
        <f t="shared" si="1"/>
        <v>0.31893114438806031</v>
      </c>
      <c r="L4">
        <f t="shared" si="4"/>
        <v>2.8496674008034587E-3</v>
      </c>
      <c r="O4">
        <v>3</v>
      </c>
      <c r="P4">
        <f t="shared" si="5"/>
        <v>3300</v>
      </c>
      <c r="Q4">
        <f t="shared" si="2"/>
        <v>0.13968947779552213</v>
      </c>
      <c r="R4">
        <f t="shared" si="3"/>
        <v>0.3863424628902542</v>
      </c>
    </row>
    <row r="5" spans="1:18" x14ac:dyDescent="0.3">
      <c r="A5">
        <v>4</v>
      </c>
      <c r="B5">
        <v>6341.8989312000003</v>
      </c>
      <c r="C5">
        <v>532.45497660000001</v>
      </c>
      <c r="D5">
        <v>7636</v>
      </c>
      <c r="F5">
        <f t="shared" si="0"/>
        <v>8.3958287947558011E-2</v>
      </c>
      <c r="K5">
        <f t="shared" si="1"/>
        <v>0.22106324080487241</v>
      </c>
      <c r="L5">
        <f t="shared" si="4"/>
        <v>1.8797768098006401E-2</v>
      </c>
      <c r="O5">
        <v>4</v>
      </c>
      <c r="P5">
        <f t="shared" si="5"/>
        <v>4400</v>
      </c>
      <c r="Q5">
        <f t="shared" si="2"/>
        <v>0.16670646852062795</v>
      </c>
      <c r="R5">
        <f t="shared" si="3"/>
        <v>0.43455191419433431</v>
      </c>
    </row>
    <row r="6" spans="1:18" x14ac:dyDescent="0.3">
      <c r="A6">
        <v>5</v>
      </c>
      <c r="B6">
        <v>4499.9748</v>
      </c>
      <c r="C6">
        <v>485.72449349999999</v>
      </c>
      <c r="D6">
        <v>1593</v>
      </c>
      <c r="F6">
        <f t="shared" si="0"/>
        <v>0.10793938079386578</v>
      </c>
      <c r="K6">
        <f t="shared" si="1"/>
        <v>8.2429986335302338E-2</v>
      </c>
      <c r="L6">
        <f t="shared" si="4"/>
        <v>6.5072920564258722E-4</v>
      </c>
      <c r="O6">
        <v>5</v>
      </c>
      <c r="P6">
        <f t="shared" si="5"/>
        <v>5500</v>
      </c>
      <c r="Q6">
        <f t="shared" si="2"/>
        <v>0.18859146975126787</v>
      </c>
      <c r="R6">
        <f t="shared" si="3"/>
        <v>0.46972011525657376</v>
      </c>
    </row>
    <row r="7" spans="1:18" x14ac:dyDescent="0.3">
      <c r="A7">
        <v>6</v>
      </c>
      <c r="B7">
        <v>6370.5928999999996</v>
      </c>
      <c r="C7">
        <v>135.453384</v>
      </c>
      <c r="D7">
        <v>843</v>
      </c>
      <c r="F7">
        <f t="shared" si="0"/>
        <v>2.1262288475535771E-2</v>
      </c>
      <c r="K7">
        <f t="shared" si="1"/>
        <v>4.8345628744335789E-2</v>
      </c>
      <c r="L7">
        <f t="shared" si="4"/>
        <v>7.3350732011560459E-4</v>
      </c>
      <c r="O7">
        <v>6</v>
      </c>
      <c r="P7">
        <f t="shared" si="5"/>
        <v>6600</v>
      </c>
      <c r="Q7">
        <f t="shared" si="2"/>
        <v>0.20667991040464509</v>
      </c>
      <c r="R7">
        <f t="shared" si="3"/>
        <v>0.49650832965395758</v>
      </c>
    </row>
    <row r="8" spans="1:18" x14ac:dyDescent="0.3">
      <c r="B8">
        <v>0</v>
      </c>
      <c r="C8">
        <v>0</v>
      </c>
      <c r="D8">
        <v>0</v>
      </c>
      <c r="F8">
        <v>0</v>
      </c>
      <c r="K8">
        <v>0</v>
      </c>
      <c r="L8">
        <f t="shared" si="4"/>
        <v>0</v>
      </c>
      <c r="O8">
        <v>7</v>
      </c>
      <c r="P8">
        <f t="shared" si="5"/>
        <v>7700</v>
      </c>
      <c r="Q8">
        <f t="shared" si="2"/>
        <v>0.22188086639224464</v>
      </c>
      <c r="R8">
        <f t="shared" si="3"/>
        <v>0.51759290640032685</v>
      </c>
    </row>
    <row r="9" spans="1:18" x14ac:dyDescent="0.3">
      <c r="A9" t="s">
        <v>8</v>
      </c>
      <c r="B9" t="s">
        <v>0</v>
      </c>
      <c r="C9" t="s">
        <v>2</v>
      </c>
      <c r="D9" s="1" t="s">
        <v>1</v>
      </c>
      <c r="O9">
        <v>8</v>
      </c>
      <c r="P9">
        <f t="shared" si="5"/>
        <v>8800</v>
      </c>
      <c r="Q9">
        <f t="shared" si="2"/>
        <v>0.23483463232688304</v>
      </c>
      <c r="R9">
        <f t="shared" si="3"/>
        <v>0.53462017373405291</v>
      </c>
    </row>
    <row r="10" spans="1:18" x14ac:dyDescent="0.3">
      <c r="A10">
        <v>1</v>
      </c>
      <c r="B10">
        <v>4428.0984599999992</v>
      </c>
      <c r="C10">
        <v>3075.5966502000001</v>
      </c>
      <c r="D10" s="1">
        <v>41697</v>
      </c>
      <c r="F10">
        <f t="shared" ref="F10:F15" si="6">C10/B10</f>
        <v>0.69456374513406838</v>
      </c>
      <c r="H10" t="s">
        <v>4</v>
      </c>
      <c r="I10">
        <v>2632.7166415914185</v>
      </c>
      <c r="K10">
        <f t="shared" ref="K10:K15" si="7">$F$10*D10/($I$10+D10)</f>
        <v>0.65331399961359093</v>
      </c>
      <c r="L10">
        <f t="shared" ref="L10:L15" si="8">(F10-K10)^2</f>
        <v>1.7015415055041489E-3</v>
      </c>
      <c r="M10">
        <f>SUM(L10:L15)</f>
        <v>4.8877842998813557E-2</v>
      </c>
      <c r="O10">
        <v>9</v>
      </c>
      <c r="P10">
        <f t="shared" si="5"/>
        <v>9900</v>
      </c>
      <c r="Q10">
        <f t="shared" si="2"/>
        <v>0.24600522064569608</v>
      </c>
      <c r="R10">
        <f t="shared" si="3"/>
        <v>0.54865846515733019</v>
      </c>
    </row>
    <row r="11" spans="1:18" x14ac:dyDescent="0.3">
      <c r="A11">
        <v>2</v>
      </c>
      <c r="B11">
        <v>6220.6252548000011</v>
      </c>
      <c r="C11">
        <v>4547.5145945000004</v>
      </c>
      <c r="D11" s="1">
        <v>30304</v>
      </c>
      <c r="F11">
        <f t="shared" si="6"/>
        <v>0.73103818478552718</v>
      </c>
      <c r="K11">
        <f t="shared" si="7"/>
        <v>0.63904547504179587</v>
      </c>
      <c r="L11">
        <f t="shared" si="8"/>
        <v>8.4626586459943965E-3</v>
      </c>
      <c r="O11">
        <v>10</v>
      </c>
      <c r="P11">
        <f t="shared" si="5"/>
        <v>11000</v>
      </c>
      <c r="Q11">
        <f t="shared" si="2"/>
        <v>0.25573712115794173</v>
      </c>
      <c r="R11">
        <f t="shared" si="3"/>
        <v>0.56043130634473981</v>
      </c>
    </row>
    <row r="12" spans="1:18" x14ac:dyDescent="0.3">
      <c r="A12">
        <v>3</v>
      </c>
      <c r="B12">
        <v>4692.9719424000004</v>
      </c>
      <c r="C12">
        <v>3404.1598221999998</v>
      </c>
      <c r="D12" s="1">
        <v>13078</v>
      </c>
      <c r="F12">
        <f t="shared" si="6"/>
        <v>0.72537399839196604</v>
      </c>
      <c r="K12">
        <f t="shared" si="7"/>
        <v>0.57817252173057032</v>
      </c>
      <c r="L12">
        <f t="shared" si="8"/>
        <v>2.1668274731295428E-2</v>
      </c>
      <c r="O12">
        <v>11</v>
      </c>
      <c r="P12">
        <f t="shared" si="5"/>
        <v>12100</v>
      </c>
      <c r="Q12">
        <f t="shared" si="2"/>
        <v>0.26429145679091309</v>
      </c>
      <c r="R12">
        <f t="shared" si="3"/>
        <v>0.5704461383854057</v>
      </c>
    </row>
    <row r="13" spans="1:18" x14ac:dyDescent="0.3">
      <c r="A13">
        <v>4</v>
      </c>
      <c r="B13">
        <v>5671.8922357999991</v>
      </c>
      <c r="C13">
        <v>1961.9287168000001</v>
      </c>
      <c r="D13" s="1">
        <v>2330</v>
      </c>
      <c r="F13">
        <f t="shared" si="6"/>
        <v>0.3459037363962324</v>
      </c>
      <c r="K13">
        <f t="shared" si="7"/>
        <v>0.3260983132906457</v>
      </c>
      <c r="L13">
        <f t="shared" si="8"/>
        <v>3.9225478439130731E-4</v>
      </c>
      <c r="O13">
        <v>12</v>
      </c>
      <c r="P13">
        <f t="shared" si="5"/>
        <v>13200</v>
      </c>
      <c r="Q13">
        <f t="shared" si="2"/>
        <v>0.27186976348724551</v>
      </c>
      <c r="R13">
        <f t="shared" si="3"/>
        <v>0.57906938166791833</v>
      </c>
    </row>
    <row r="14" spans="1:18" x14ac:dyDescent="0.3">
      <c r="A14">
        <v>5</v>
      </c>
      <c r="B14">
        <v>7218.1718400000009</v>
      </c>
      <c r="C14">
        <v>661.09749799999997</v>
      </c>
      <c r="D14" s="1">
        <v>944</v>
      </c>
      <c r="F14">
        <f t="shared" si="6"/>
        <v>9.1587941192599803E-2</v>
      </c>
      <c r="I14">
        <f>I2/I10</f>
        <v>2.3100633626256646</v>
      </c>
      <c r="K14">
        <f t="shared" si="7"/>
        <v>0.18331566101217026</v>
      </c>
      <c r="L14">
        <f t="shared" si="8"/>
        <v>8.413974583297618E-3</v>
      </c>
      <c r="O14">
        <v>13</v>
      </c>
      <c r="P14">
        <f t="shared" si="5"/>
        <v>14300</v>
      </c>
      <c r="Q14">
        <f t="shared" si="2"/>
        <v>0.27863006971428755</v>
      </c>
      <c r="R14">
        <f t="shared" si="3"/>
        <v>0.58657224151621401</v>
      </c>
    </row>
    <row r="15" spans="1:18" x14ac:dyDescent="0.3">
      <c r="A15">
        <v>6</v>
      </c>
      <c r="B15">
        <v>3895.1566511999995</v>
      </c>
      <c r="C15">
        <v>304.96931549999999</v>
      </c>
      <c r="D15" s="1">
        <v>847</v>
      </c>
      <c r="F15">
        <f t="shared" si="6"/>
        <v>7.8294493086958808E-2</v>
      </c>
      <c r="K15">
        <f t="shared" si="7"/>
        <v>0.16906419479590271</v>
      </c>
      <c r="L15">
        <f t="shared" si="8"/>
        <v>8.2391387483306527E-3</v>
      </c>
      <c r="O15">
        <v>14</v>
      </c>
      <c r="P15">
        <f t="shared" si="5"/>
        <v>15400</v>
      </c>
      <c r="Q15">
        <f t="shared" si="2"/>
        <v>0.28469803574280528</v>
      </c>
      <c r="R15">
        <f t="shared" si="3"/>
        <v>0.59315974889741774</v>
      </c>
    </row>
    <row r="16" spans="1:18" x14ac:dyDescent="0.3">
      <c r="B16">
        <v>0</v>
      </c>
      <c r="C16">
        <v>0</v>
      </c>
      <c r="D16">
        <v>0</v>
      </c>
      <c r="F16">
        <v>0</v>
      </c>
      <c r="K16">
        <v>0</v>
      </c>
      <c r="O16">
        <v>15</v>
      </c>
      <c r="P16">
        <f t="shared" si="5"/>
        <v>16500</v>
      </c>
      <c r="Q16">
        <f t="shared" si="2"/>
        <v>0.2901748372318349</v>
      </c>
      <c r="R16">
        <f t="shared" si="3"/>
        <v>0.59898978328039909</v>
      </c>
    </row>
    <row r="17" spans="6:18" x14ac:dyDescent="0.3">
      <c r="O17">
        <v>16</v>
      </c>
      <c r="P17">
        <f t="shared" si="5"/>
        <v>17600</v>
      </c>
      <c r="Q17">
        <f t="shared" si="2"/>
        <v>0.29514285169224813</v>
      </c>
      <c r="R17">
        <f t="shared" si="3"/>
        <v>0.60418589015528723</v>
      </c>
    </row>
    <row r="18" spans="6:18" x14ac:dyDescent="0.3">
      <c r="O18">
        <v>17</v>
      </c>
      <c r="P18">
        <f t="shared" si="5"/>
        <v>18700</v>
      </c>
      <c r="Q18">
        <f t="shared" si="2"/>
        <v>0.2996698305023362</v>
      </c>
      <c r="R18">
        <f t="shared" si="3"/>
        <v>0.60884613301825352</v>
      </c>
    </row>
    <row r="19" spans="6:18" x14ac:dyDescent="0.3">
      <c r="O19">
        <v>18</v>
      </c>
      <c r="P19">
        <f t="shared" si="5"/>
        <v>19800</v>
      </c>
      <c r="Q19">
        <f t="shared" si="2"/>
        <v>0.30381200703431849</v>
      </c>
      <c r="R19">
        <f t="shared" si="3"/>
        <v>0.61304934098605623</v>
      </c>
    </row>
    <row r="20" spans="6:18" x14ac:dyDescent="0.3">
      <c r="O20">
        <v>19</v>
      </c>
      <c r="P20">
        <f t="shared" si="5"/>
        <v>20900</v>
      </c>
      <c r="Q20">
        <f t="shared" si="2"/>
        <v>0.30761644450248293</v>
      </c>
      <c r="R20">
        <f t="shared" si="3"/>
        <v>0.61685960420081565</v>
      </c>
    </row>
    <row r="21" spans="6:18" x14ac:dyDescent="0.3">
      <c r="F21" s="2"/>
      <c r="O21">
        <v>20</v>
      </c>
      <c r="P21">
        <f t="shared" si="5"/>
        <v>22000</v>
      </c>
      <c r="Q21">
        <f t="shared" si="2"/>
        <v>0.31112283200091656</v>
      </c>
      <c r="R21">
        <f t="shared" si="3"/>
        <v>0.62032956475247714</v>
      </c>
    </row>
    <row r="22" spans="6:18" x14ac:dyDescent="0.3">
      <c r="F22" s="2"/>
      <c r="O22">
        <v>21</v>
      </c>
      <c r="P22">
        <f t="shared" si="5"/>
        <v>23100</v>
      </c>
      <c r="Q22">
        <f t="shared" si="2"/>
        <v>0.31436487433351407</v>
      </c>
      <c r="R22">
        <f t="shared" si="3"/>
        <v>0.62350286353616513</v>
      </c>
    </row>
    <row r="23" spans="6:18" x14ac:dyDescent="0.3">
      <c r="F23" s="2"/>
      <c r="O23">
        <v>22</v>
      </c>
      <c r="P23">
        <f t="shared" si="5"/>
        <v>24200</v>
      </c>
      <c r="Q23">
        <f t="shared" si="2"/>
        <v>0.31737137892620998</v>
      </c>
      <c r="R23">
        <f t="shared" si="3"/>
        <v>0.62641598525998399</v>
      </c>
    </row>
    <row r="24" spans="6:18" x14ac:dyDescent="0.3">
      <c r="F24" s="2"/>
      <c r="O24">
        <v>23</v>
      </c>
      <c r="P24">
        <f t="shared" si="5"/>
        <v>25300</v>
      </c>
      <c r="Q24">
        <f>$F$2*P24/($I$2+P24)</f>
        <v>0.32016711414703447</v>
      </c>
      <c r="R24">
        <f t="shared" si="3"/>
        <v>0.6290996675105629</v>
      </c>
    </row>
    <row r="25" spans="6:18" x14ac:dyDescent="0.3">
      <c r="F25" s="2"/>
      <c r="O25">
        <v>24</v>
      </c>
      <c r="P25">
        <f t="shared" si="5"/>
        <v>26400</v>
      </c>
      <c r="Q25">
        <f t="shared" si="2"/>
        <v>0.32277349322319843</v>
      </c>
      <c r="R25">
        <f t="shared" si="3"/>
        <v>0.63157998949609484</v>
      </c>
    </row>
    <row r="26" spans="6:18" x14ac:dyDescent="0.3">
      <c r="F26" s="2"/>
      <c r="O26">
        <v>25</v>
      </c>
      <c r="P26">
        <f t="shared" si="5"/>
        <v>27500</v>
      </c>
      <c r="Q26">
        <f t="shared" si="2"/>
        <v>0.32520912374428385</v>
      </c>
      <c r="R26">
        <f t="shared" si="3"/>
        <v>0.63387922232086258</v>
      </c>
    </row>
    <row r="27" spans="6:18" x14ac:dyDescent="0.3">
      <c r="F27" s="2"/>
      <c r="O27">
        <v>26</v>
      </c>
      <c r="P27">
        <f t="shared" si="5"/>
        <v>28600</v>
      </c>
      <c r="Q27">
        <f t="shared" si="2"/>
        <v>0.32749025259395548</v>
      </c>
      <c r="R27">
        <f t="shared" si="3"/>
        <v>0.63601649958241313</v>
      </c>
    </row>
    <row r="28" spans="6:18" x14ac:dyDescent="0.3">
      <c r="F28" s="2"/>
      <c r="O28">
        <v>27</v>
      </c>
      <c r="P28">
        <f t="shared" si="5"/>
        <v>29700</v>
      </c>
      <c r="Q28">
        <f t="shared" si="2"/>
        <v>0.32963112881330237</v>
      </c>
      <c r="R28">
        <f t="shared" si="3"/>
        <v>0.63800835108133658</v>
      </c>
    </row>
    <row r="29" spans="6:18" x14ac:dyDescent="0.3">
      <c r="F29" s="2"/>
      <c r="O29">
        <v>28</v>
      </c>
      <c r="P29">
        <f t="shared" si="5"/>
        <v>30800</v>
      </c>
      <c r="Q29">
        <f t="shared" si="2"/>
        <v>0.33164430152966318</v>
      </c>
      <c r="R29">
        <f t="shared" si="3"/>
        <v>0.63986913117064026</v>
      </c>
    </row>
    <row r="30" spans="6:18" x14ac:dyDescent="0.3">
      <c r="F30" s="2"/>
      <c r="O30">
        <v>29</v>
      </c>
      <c r="P30">
        <f t="shared" si="5"/>
        <v>31900</v>
      </c>
      <c r="Q30">
        <f t="shared" si="2"/>
        <v>0.33354086611504574</v>
      </c>
      <c r="R30">
        <f t="shared" si="3"/>
        <v>0.64161136523766149</v>
      </c>
    </row>
    <row r="31" spans="6:18" x14ac:dyDescent="0.3">
      <c r="F31" s="2"/>
      <c r="O31">
        <v>30</v>
      </c>
      <c r="P31">
        <f t="shared" si="5"/>
        <v>33000</v>
      </c>
      <c r="Q31">
        <f t="shared" si="2"/>
        <v>0.3353306687740969</v>
      </c>
      <c r="R31">
        <f t="shared" si="3"/>
        <v>0.64324603200954766</v>
      </c>
    </row>
    <row r="32" spans="6:18" x14ac:dyDescent="0.3">
      <c r="F32" s="2"/>
      <c r="O32">
        <v>31</v>
      </c>
      <c r="P32">
        <f t="shared" si="5"/>
        <v>34100</v>
      </c>
      <c r="Q32">
        <f t="shared" si="2"/>
        <v>0.33702247752774106</v>
      </c>
      <c r="R32">
        <f t="shared" si="3"/>
        <v>0.64478279513512216</v>
      </c>
    </row>
    <row r="33" spans="15:18" x14ac:dyDescent="0.3">
      <c r="O33">
        <v>32</v>
      </c>
      <c r="P33">
        <f t="shared" si="5"/>
        <v>35200</v>
      </c>
      <c r="Q33">
        <f t="shared" si="2"/>
        <v>0.33862412586047164</v>
      </c>
      <c r="R33">
        <f t="shared" si="3"/>
        <v>0.64623019436678719</v>
      </c>
    </row>
    <row r="34" spans="15:18" x14ac:dyDescent="0.3">
      <c r="O34">
        <v>33</v>
      </c>
      <c r="P34">
        <f>O34*(55000)/50</f>
        <v>36300</v>
      </c>
      <c r="Q34">
        <f t="shared" si="2"/>
        <v>0.34014263399781897</v>
      </c>
      <c r="R34">
        <f t="shared" si="3"/>
        <v>0.64759580433265351</v>
      </c>
    </row>
    <row r="35" spans="15:18" x14ac:dyDescent="0.3">
      <c r="O35">
        <v>34</v>
      </c>
      <c r="P35">
        <f t="shared" si="5"/>
        <v>37400</v>
      </c>
      <c r="Q35">
        <f t="shared" si="2"/>
        <v>0.34158431177537185</v>
      </c>
      <c r="R35">
        <f t="shared" si="3"/>
        <v>0.648886367132678</v>
      </c>
    </row>
    <row r="36" spans="15:18" x14ac:dyDescent="0.3">
      <c r="O36">
        <v>35</v>
      </c>
      <c r="P36">
        <f t="shared" si="5"/>
        <v>38500</v>
      </c>
      <c r="Q36">
        <f t="shared" si="2"/>
        <v>0.34295484627879547</v>
      </c>
      <c r="R36">
        <f t="shared" si="3"/>
        <v>0.65010790365892634</v>
      </c>
    </row>
    <row r="37" spans="15:18" x14ac:dyDescent="0.3">
      <c r="O37">
        <v>36</v>
      </c>
      <c r="P37">
        <f t="shared" si="5"/>
        <v>39600</v>
      </c>
      <c r="Q37">
        <f t="shared" si="2"/>
        <v>0.34425937682180729</v>
      </c>
      <c r="R37">
        <f t="shared" si="3"/>
        <v>0.6512658075190465</v>
      </c>
    </row>
    <row r="38" spans="15:18" x14ac:dyDescent="0.3">
      <c r="O38">
        <v>37</v>
      </c>
      <c r="P38">
        <f t="shared" si="5"/>
        <v>40700</v>
      </c>
      <c r="Q38">
        <f t="shared" si="2"/>
        <v>0.3455025593462096</v>
      </c>
      <c r="R38">
        <f t="shared" si="3"/>
        <v>0.65236492465426921</v>
      </c>
    </row>
    <row r="39" spans="15:18" x14ac:dyDescent="0.3">
      <c r="O39">
        <v>38</v>
      </c>
      <c r="P39">
        <f t="shared" si="5"/>
        <v>41800</v>
      </c>
      <c r="Q39">
        <f t="shared" si="2"/>
        <v>0.34668862194504702</v>
      </c>
      <c r="R39">
        <f t="shared" si="3"/>
        <v>0.65340962113101653</v>
      </c>
    </row>
    <row r="40" spans="15:18" x14ac:dyDescent="0.3">
      <c r="O40">
        <v>39</v>
      </c>
      <c r="P40">
        <f t="shared" si="5"/>
        <v>42900</v>
      </c>
      <c r="Q40">
        <f t="shared" si="2"/>
        <v>0.34782141290434782</v>
      </c>
      <c r="R40">
        <f t="shared" si="3"/>
        <v>0.65440384110606631</v>
      </c>
    </row>
    <row r="41" spans="15:18" x14ac:dyDescent="0.3">
      <c r="O41">
        <v>40</v>
      </c>
      <c r="P41">
        <f t="shared" si="5"/>
        <v>44000</v>
      </c>
      <c r="Q41">
        <f t="shared" si="2"/>
        <v>0.34890444241370488</v>
      </c>
      <c r="R41">
        <f t="shared" si="3"/>
        <v>0.65535115658781984</v>
      </c>
    </row>
    <row r="42" spans="15:18" x14ac:dyDescent="0.3">
      <c r="O42">
        <v>41</v>
      </c>
      <c r="P42">
        <f t="shared" si="5"/>
        <v>45100</v>
      </c>
      <c r="Q42">
        <f>$F$2*P42/($I$2+P42)</f>
        <v>0.34994091889818485</v>
      </c>
      <c r="R42">
        <f t="shared" si="3"/>
        <v>0.65625481031707955</v>
      </c>
    </row>
    <row r="43" spans="15:18" x14ac:dyDescent="0.3">
      <c r="O43">
        <v>42</v>
      </c>
      <c r="P43">
        <f t="shared" si="5"/>
        <v>46200</v>
      </c>
      <c r="Q43">
        <f t="shared" si="2"/>
        <v>0.3509337807637295</v>
      </c>
      <c r="R43">
        <f t="shared" si="3"/>
        <v>0.65711775285226504</v>
      </c>
    </row>
    <row r="44" spans="15:18" x14ac:dyDescent="0.3">
      <c r="O44">
        <v>43</v>
      </c>
      <c r="P44">
        <f t="shared" si="5"/>
        <v>47300</v>
      </c>
      <c r="Q44">
        <f t="shared" si="2"/>
        <v>0.35188572421762615</v>
      </c>
      <c r="R44">
        <f t="shared" si="3"/>
        <v>0.65794267475278245</v>
      </c>
    </row>
    <row r="45" spans="15:18" x14ac:dyDescent="0.3">
      <c r="O45">
        <v>44</v>
      </c>
      <c r="P45">
        <f>O45*(55000)/50</f>
        <v>48400</v>
      </c>
      <c r="Q45">
        <f t="shared" si="2"/>
        <v>0.35279922771876465</v>
      </c>
      <c r="R45">
        <f t="shared" si="3"/>
        <v>0.65873203460015906</v>
      </c>
    </row>
    <row r="46" spans="15:18" x14ac:dyDescent="0.3">
      <c r="O46">
        <v>45</v>
      </c>
      <c r="P46">
        <f t="shared" si="5"/>
        <v>49500</v>
      </c>
      <c r="Q46">
        <f t="shared" si="2"/>
        <v>0.35367657352457255</v>
      </c>
      <c r="R46">
        <f t="shared" si="3"/>
        <v>0.65948808347170118</v>
      </c>
    </row>
    <row r="47" spans="15:18" x14ac:dyDescent="0.3">
      <c r="O47">
        <v>46</v>
      </c>
      <c r="P47">
        <f t="shared" si="5"/>
        <v>50600</v>
      </c>
      <c r="Q47">
        <f t="shared" si="2"/>
        <v>0.35451986672903318</v>
      </c>
      <c r="R47">
        <f t="shared" si="3"/>
        <v>0.66021288637981457</v>
      </c>
    </row>
    <row r="48" spans="15:18" x14ac:dyDescent="0.3">
      <c r="O48">
        <v>47</v>
      </c>
      <c r="P48">
        <f t="shared" si="5"/>
        <v>51700</v>
      </c>
      <c r="Q48">
        <f t="shared" si="2"/>
        <v>0.3553310521261257</v>
      </c>
      <c r="R48">
        <f t="shared" si="3"/>
        <v>0.66090834110700836</v>
      </c>
    </row>
    <row r="49" spans="15:18" x14ac:dyDescent="0.3">
      <c r="O49">
        <v>48</v>
      </c>
      <c r="P49">
        <f t="shared" si="5"/>
        <v>52800</v>
      </c>
      <c r="Q49">
        <f t="shared" si="2"/>
        <v>0.35611192918305756</v>
      </c>
      <c r="R49">
        <f t="shared" si="3"/>
        <v>0.66157619479834262</v>
      </c>
    </row>
    <row r="50" spans="15:18" x14ac:dyDescent="0.3">
      <c r="O50">
        <v>49</v>
      </c>
      <c r="P50">
        <f t="shared" si="5"/>
        <v>53900</v>
      </c>
      <c r="Q50">
        <f t="shared" si="2"/>
        <v>0.3568641653659404</v>
      </c>
      <c r="R50">
        <f t="shared" si="3"/>
        <v>0.66221805861676386</v>
      </c>
    </row>
    <row r="51" spans="15:18" x14ac:dyDescent="0.3">
      <c r="O51">
        <v>50</v>
      </c>
      <c r="P51">
        <f t="shared" si="5"/>
        <v>55000</v>
      </c>
      <c r="Q51">
        <f t="shared" si="2"/>
        <v>0.35758930802560063</v>
      </c>
      <c r="R51">
        <f t="shared" si="3"/>
        <v>0.66283542072013824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D43"/>
    </sheetView>
  </sheetViews>
  <sheetFormatPr defaultRowHeight="15.6" x14ac:dyDescent="0.3"/>
  <sheetData>
    <row r="1" spans="1:9" x14ac:dyDescent="0.3">
      <c r="A1" t="s">
        <v>10</v>
      </c>
      <c r="B1" t="s">
        <v>11</v>
      </c>
      <c r="C1" t="s">
        <v>1</v>
      </c>
      <c r="D1" t="s">
        <v>7</v>
      </c>
      <c r="F1" t="s">
        <v>12</v>
      </c>
      <c r="G1" t="s">
        <v>11</v>
      </c>
      <c r="H1" t="s">
        <v>13</v>
      </c>
      <c r="I1" t="s">
        <v>4</v>
      </c>
    </row>
    <row r="2" spans="1:9" x14ac:dyDescent="0.3">
      <c r="A2">
        <v>1</v>
      </c>
      <c r="B2" t="s">
        <v>9</v>
      </c>
      <c r="C2">
        <v>40624</v>
      </c>
      <c r="D2">
        <v>0.43714965455764404</v>
      </c>
      <c r="F2">
        <v>1</v>
      </c>
      <c r="G2" t="s">
        <v>9</v>
      </c>
      <c r="H2">
        <v>0.43714965455764404</v>
      </c>
      <c r="I2">
        <v>10359.953123661378</v>
      </c>
    </row>
    <row r="3" spans="1:9" x14ac:dyDescent="0.3">
      <c r="A3">
        <v>1</v>
      </c>
      <c r="B3" t="s">
        <v>9</v>
      </c>
      <c r="C3">
        <v>32046</v>
      </c>
      <c r="D3">
        <v>0.39063911997910428</v>
      </c>
      <c r="F3">
        <v>1</v>
      </c>
      <c r="G3" t="s">
        <v>8</v>
      </c>
      <c r="H3">
        <v>0.61632993363928046</v>
      </c>
      <c r="I3">
        <v>2796.4614551566019</v>
      </c>
    </row>
    <row r="4" spans="1:9" x14ac:dyDescent="0.3">
      <c r="A4">
        <v>1</v>
      </c>
      <c r="B4" t="s">
        <v>9</v>
      </c>
      <c r="C4">
        <v>24804</v>
      </c>
      <c r="D4">
        <v>0.27984958924451325</v>
      </c>
      <c r="F4">
        <v>2</v>
      </c>
      <c r="G4" t="s">
        <v>9</v>
      </c>
      <c r="H4">
        <v>0.4276464011976952</v>
      </c>
      <c r="I4">
        <v>11328.273694412952</v>
      </c>
    </row>
    <row r="5" spans="1:9" x14ac:dyDescent="0.3">
      <c r="A5">
        <v>1</v>
      </c>
      <c r="B5" t="s">
        <v>9</v>
      </c>
      <c r="C5">
        <v>7636</v>
      </c>
      <c r="D5">
        <v>0.11830272903104065</v>
      </c>
      <c r="F5">
        <v>2</v>
      </c>
      <c r="G5" t="s">
        <v>8</v>
      </c>
      <c r="H5">
        <v>0.61207484148850666</v>
      </c>
      <c r="I5">
        <v>3198.1039472834855</v>
      </c>
    </row>
    <row r="6" spans="1:9" x14ac:dyDescent="0.3">
      <c r="A6">
        <v>1</v>
      </c>
      <c r="B6" t="s">
        <v>9</v>
      </c>
      <c r="C6">
        <v>1593</v>
      </c>
      <c r="D6">
        <v>3.6470404234263711E-2</v>
      </c>
      <c r="F6">
        <v>3</v>
      </c>
      <c r="G6" t="s">
        <v>9</v>
      </c>
      <c r="H6">
        <v>0.39713050812738165</v>
      </c>
      <c r="I6">
        <v>6081.7422579152189</v>
      </c>
    </row>
    <row r="7" spans="1:9" x14ac:dyDescent="0.3">
      <c r="A7">
        <v>1</v>
      </c>
      <c r="B7" t="s">
        <v>9</v>
      </c>
      <c r="C7">
        <v>843</v>
      </c>
      <c r="D7">
        <v>2.3423850549295026E-2</v>
      </c>
      <c r="F7">
        <v>3</v>
      </c>
      <c r="G7" t="s">
        <v>8</v>
      </c>
      <c r="H7">
        <v>0.69456374513406838</v>
      </c>
      <c r="I7">
        <v>2632.7166415914185</v>
      </c>
    </row>
    <row r="8" spans="1:9" x14ac:dyDescent="0.3">
      <c r="A8">
        <v>1</v>
      </c>
      <c r="B8" t="s">
        <v>9</v>
      </c>
      <c r="C8">
        <v>0</v>
      </c>
      <c r="D8">
        <v>0</v>
      </c>
    </row>
    <row r="9" spans="1:9" x14ac:dyDescent="0.3">
      <c r="A9">
        <v>1</v>
      </c>
      <c r="B9" t="s">
        <v>8</v>
      </c>
      <c r="C9">
        <v>41697</v>
      </c>
      <c r="D9">
        <v>0.61632993363928046</v>
      </c>
    </row>
    <row r="10" spans="1:9" x14ac:dyDescent="0.3">
      <c r="A10">
        <v>1</v>
      </c>
      <c r="B10" t="s">
        <v>8</v>
      </c>
      <c r="C10">
        <v>30304</v>
      </c>
      <c r="D10">
        <v>0.49545112752481502</v>
      </c>
    </row>
    <row r="11" spans="1:9" x14ac:dyDescent="0.3">
      <c r="A11">
        <v>1</v>
      </c>
      <c r="B11" t="s">
        <v>8</v>
      </c>
      <c r="C11">
        <v>13078</v>
      </c>
      <c r="D11">
        <v>0.56617413865065258</v>
      </c>
    </row>
    <row r="12" spans="1:9" x14ac:dyDescent="0.3">
      <c r="A12">
        <v>1</v>
      </c>
      <c r="B12" t="s">
        <v>8</v>
      </c>
      <c r="C12">
        <v>2330</v>
      </c>
      <c r="D12">
        <v>0.31104770151740407</v>
      </c>
    </row>
    <row r="13" spans="1:9" x14ac:dyDescent="0.3">
      <c r="A13">
        <v>1</v>
      </c>
      <c r="B13" t="s">
        <v>8</v>
      </c>
      <c r="C13">
        <v>944</v>
      </c>
      <c r="D13">
        <v>0.14601372720990805</v>
      </c>
    </row>
    <row r="14" spans="1:9" x14ac:dyDescent="0.3">
      <c r="A14">
        <v>1</v>
      </c>
      <c r="B14" t="s">
        <v>8</v>
      </c>
      <c r="C14">
        <v>847</v>
      </c>
      <c r="D14">
        <v>7.9916627821399702E-2</v>
      </c>
    </row>
    <row r="15" spans="1:9" x14ac:dyDescent="0.3">
      <c r="A15">
        <v>1</v>
      </c>
      <c r="B15" t="s">
        <v>8</v>
      </c>
      <c r="C15">
        <v>0</v>
      </c>
      <c r="D15">
        <v>0</v>
      </c>
    </row>
    <row r="16" spans="1:9" x14ac:dyDescent="0.3">
      <c r="A16">
        <v>2</v>
      </c>
      <c r="B16" t="s">
        <v>9</v>
      </c>
      <c r="C16">
        <v>40624</v>
      </c>
      <c r="D16">
        <v>0.4276464011976952</v>
      </c>
    </row>
    <row r="17" spans="1:4" x14ac:dyDescent="0.3">
      <c r="A17">
        <v>2</v>
      </c>
      <c r="B17" t="s">
        <v>9</v>
      </c>
      <c r="C17">
        <v>32046</v>
      </c>
      <c r="D17">
        <v>0.31955805849027569</v>
      </c>
    </row>
    <row r="18" spans="1:4" x14ac:dyDescent="0.3">
      <c r="A18">
        <v>2</v>
      </c>
      <c r="B18" t="s">
        <v>9</v>
      </c>
      <c r="C18">
        <v>24804</v>
      </c>
      <c r="D18">
        <v>0.328074570612645</v>
      </c>
    </row>
    <row r="19" spans="1:4" x14ac:dyDescent="0.3">
      <c r="A19">
        <v>2</v>
      </c>
      <c r="B19" t="s">
        <v>9</v>
      </c>
      <c r="C19">
        <v>7636</v>
      </c>
      <c r="D19">
        <v>7.9756818720586542E-2</v>
      </c>
    </row>
    <row r="20" spans="1:4" x14ac:dyDescent="0.3">
      <c r="A20">
        <v>2</v>
      </c>
      <c r="B20" t="s">
        <v>9</v>
      </c>
      <c r="C20">
        <v>1593</v>
      </c>
      <c r="D20">
        <v>4.254880493997433E-2</v>
      </c>
    </row>
    <row r="21" spans="1:4" x14ac:dyDescent="0.3">
      <c r="A21">
        <v>2</v>
      </c>
      <c r="B21" t="s">
        <v>9</v>
      </c>
      <c r="C21">
        <v>843</v>
      </c>
      <c r="D21">
        <v>1.8942766096386413E-2</v>
      </c>
    </row>
    <row r="22" spans="1:4" x14ac:dyDescent="0.3">
      <c r="A22">
        <v>2</v>
      </c>
      <c r="B22" t="s">
        <v>9</v>
      </c>
      <c r="C22">
        <v>0</v>
      </c>
      <c r="D22">
        <v>0</v>
      </c>
    </row>
    <row r="23" spans="1:4" x14ac:dyDescent="0.3">
      <c r="A23">
        <v>2</v>
      </c>
      <c r="B23" t="s">
        <v>8</v>
      </c>
      <c r="C23">
        <v>41697</v>
      </c>
      <c r="D23">
        <v>0.61207484148850666</v>
      </c>
    </row>
    <row r="24" spans="1:4" x14ac:dyDescent="0.3">
      <c r="A24">
        <v>2</v>
      </c>
      <c r="B24" t="s">
        <v>8</v>
      </c>
      <c r="C24">
        <v>30304</v>
      </c>
      <c r="D24">
        <v>0.55635824635626141</v>
      </c>
    </row>
    <row r="25" spans="1:4" x14ac:dyDescent="0.3">
      <c r="A25">
        <v>2</v>
      </c>
      <c r="B25" t="s">
        <v>8</v>
      </c>
      <c r="C25">
        <v>13078</v>
      </c>
      <c r="D25">
        <v>0.52573312874703448</v>
      </c>
    </row>
    <row r="26" spans="1:4" x14ac:dyDescent="0.3">
      <c r="A26">
        <v>2</v>
      </c>
      <c r="B26" t="s">
        <v>8</v>
      </c>
      <c r="C26">
        <v>2330</v>
      </c>
      <c r="D26">
        <v>0.29453189435718796</v>
      </c>
    </row>
    <row r="27" spans="1:4" x14ac:dyDescent="0.3">
      <c r="A27">
        <v>2</v>
      </c>
      <c r="B27" t="s">
        <v>8</v>
      </c>
      <c r="C27">
        <v>944</v>
      </c>
      <c r="D27">
        <v>0.10519299396452163</v>
      </c>
    </row>
    <row r="28" spans="1:4" x14ac:dyDescent="0.3">
      <c r="A28">
        <v>2</v>
      </c>
      <c r="B28" t="s">
        <v>8</v>
      </c>
      <c r="C28">
        <v>847</v>
      </c>
      <c r="D28">
        <v>5.9586959340517331E-2</v>
      </c>
    </row>
    <row r="29" spans="1:4" x14ac:dyDescent="0.3">
      <c r="A29">
        <v>2</v>
      </c>
      <c r="B29" t="s">
        <v>8</v>
      </c>
      <c r="C29">
        <v>0</v>
      </c>
      <c r="D29">
        <v>0</v>
      </c>
    </row>
    <row r="30" spans="1:4" x14ac:dyDescent="0.3">
      <c r="A30">
        <v>3</v>
      </c>
      <c r="B30" t="s">
        <v>9</v>
      </c>
      <c r="C30">
        <v>40624</v>
      </c>
      <c r="D30">
        <v>0.39713050812738165</v>
      </c>
    </row>
    <row r="31" spans="1:4" x14ac:dyDescent="0.3">
      <c r="A31">
        <v>3</v>
      </c>
      <c r="B31" t="s">
        <v>9</v>
      </c>
      <c r="C31">
        <v>32046</v>
      </c>
      <c r="D31">
        <v>0.46981821169099891</v>
      </c>
    </row>
    <row r="32" spans="1:4" x14ac:dyDescent="0.3">
      <c r="A32">
        <v>3</v>
      </c>
      <c r="B32" t="s">
        <v>9</v>
      </c>
      <c r="C32">
        <v>24804</v>
      </c>
      <c r="D32">
        <v>0.3723134204804438</v>
      </c>
    </row>
    <row r="33" spans="1:4" x14ac:dyDescent="0.3">
      <c r="A33">
        <v>3</v>
      </c>
      <c r="B33" t="s">
        <v>9</v>
      </c>
      <c r="C33">
        <v>7636</v>
      </c>
      <c r="D33">
        <v>8.3958287947558011E-2</v>
      </c>
    </row>
    <row r="34" spans="1:4" x14ac:dyDescent="0.3">
      <c r="A34">
        <v>3</v>
      </c>
      <c r="B34" t="s">
        <v>9</v>
      </c>
      <c r="C34">
        <v>1593</v>
      </c>
      <c r="D34">
        <v>0.10793938079386578</v>
      </c>
    </row>
    <row r="35" spans="1:4" x14ac:dyDescent="0.3">
      <c r="A35">
        <v>3</v>
      </c>
      <c r="B35" t="s">
        <v>9</v>
      </c>
      <c r="C35">
        <v>843</v>
      </c>
      <c r="D35">
        <v>2.1262288475535771E-2</v>
      </c>
    </row>
    <row r="36" spans="1:4" x14ac:dyDescent="0.3">
      <c r="A36">
        <v>3</v>
      </c>
      <c r="B36" t="s">
        <v>9</v>
      </c>
      <c r="C36">
        <v>0</v>
      </c>
      <c r="D36">
        <v>0</v>
      </c>
    </row>
    <row r="37" spans="1:4" x14ac:dyDescent="0.3">
      <c r="A37">
        <v>3</v>
      </c>
      <c r="B37" t="s">
        <v>8</v>
      </c>
      <c r="C37">
        <v>41697</v>
      </c>
      <c r="D37">
        <v>0.69456374513406838</v>
      </c>
    </row>
    <row r="38" spans="1:4" x14ac:dyDescent="0.3">
      <c r="A38">
        <v>3</v>
      </c>
      <c r="B38" t="s">
        <v>8</v>
      </c>
      <c r="C38">
        <v>30304</v>
      </c>
      <c r="D38">
        <v>0.73103818478552718</v>
      </c>
    </row>
    <row r="39" spans="1:4" x14ac:dyDescent="0.3">
      <c r="A39">
        <v>3</v>
      </c>
      <c r="B39" t="s">
        <v>8</v>
      </c>
      <c r="C39">
        <v>13078</v>
      </c>
      <c r="D39">
        <v>0.72537399839196604</v>
      </c>
    </row>
    <row r="40" spans="1:4" x14ac:dyDescent="0.3">
      <c r="A40">
        <v>3</v>
      </c>
      <c r="B40" t="s">
        <v>8</v>
      </c>
      <c r="C40">
        <v>2330</v>
      </c>
      <c r="D40">
        <v>0.3459037363962324</v>
      </c>
    </row>
    <row r="41" spans="1:4" x14ac:dyDescent="0.3">
      <c r="A41">
        <v>3</v>
      </c>
      <c r="B41" t="s">
        <v>8</v>
      </c>
      <c r="C41">
        <v>944</v>
      </c>
      <c r="D41">
        <v>9.1587941192599803E-2</v>
      </c>
    </row>
    <row r="42" spans="1:4" x14ac:dyDescent="0.3">
      <c r="A42">
        <v>3</v>
      </c>
      <c r="B42" t="s">
        <v>8</v>
      </c>
      <c r="C42">
        <v>847</v>
      </c>
      <c r="D42">
        <v>7.8294493086958808E-2</v>
      </c>
    </row>
    <row r="43" spans="1:4" x14ac:dyDescent="0.3">
      <c r="A43">
        <v>3</v>
      </c>
      <c r="B43" t="s">
        <v>8</v>
      </c>
      <c r="C43">
        <v>0</v>
      </c>
      <c r="D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sage</vt:lpstr>
      <vt:lpstr>daughterless</vt:lpstr>
      <vt:lpstr>relish</vt:lpstr>
      <vt:lpstr>broadC</vt:lpstr>
      <vt:lpstr>broadC1</vt:lpstr>
      <vt:lpstr>broadC2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Michael</cp:lastModifiedBy>
  <dcterms:created xsi:type="dcterms:W3CDTF">2016-04-30T18:17:44Z</dcterms:created>
  <dcterms:modified xsi:type="dcterms:W3CDTF">2019-10-03T15:05:27Z</dcterms:modified>
</cp:coreProperties>
</file>