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s\TF-seq\Wangjie\TF-seq_GitHub\TF-seq\metadata\"/>
    </mc:Choice>
  </mc:AlternateContent>
  <xr:revisionPtr revIDLastSave="0" documentId="13_ncr:1_{1788CFF3-4E04-4A12-8862-EB2FE2CB7BAF}" xr6:coauthVersionLast="47" xr6:coauthVersionMax="47" xr10:uidLastSave="{00000000-0000-0000-0000-000000000000}"/>
  <bookViews>
    <workbookView xWindow="-28920" yWindow="-1305" windowWidth="29040" windowHeight="15720" xr2:uid="{00000000-000D-0000-FFFF-FFFF00000000}"/>
  </bookViews>
  <sheets>
    <sheet name="Pipeline_Cell_Cou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1" l="1"/>
  <c r="J22" i="1"/>
  <c r="I20" i="1"/>
  <c r="H22" i="1"/>
  <c r="R20" i="1"/>
  <c r="R21" i="1"/>
  <c r="R23" i="1"/>
  <c r="J23" i="1"/>
  <c r="H23" i="1"/>
  <c r="P21" i="1"/>
  <c r="P20" i="1"/>
  <c r="O21" i="1"/>
  <c r="O20" i="1"/>
  <c r="N21" i="1"/>
  <c r="N20" i="1"/>
  <c r="M21" i="1"/>
  <c r="M20" i="1"/>
  <c r="L21" i="1"/>
  <c r="L20" i="1"/>
  <c r="K21" i="1"/>
  <c r="K20" i="1"/>
  <c r="J20" i="1"/>
  <c r="I21" i="1"/>
  <c r="J21" i="1" s="1"/>
  <c r="H20" i="1"/>
  <c r="H21" i="1"/>
  <c r="H16" i="1"/>
  <c r="G20" i="1"/>
  <c r="G21" i="1"/>
  <c r="F21" i="1"/>
  <c r="F20" i="1"/>
  <c r="R2" i="1"/>
  <c r="R15" i="1"/>
  <c r="R14" i="1"/>
  <c r="R13" i="1"/>
  <c r="R12" i="1"/>
  <c r="R11" i="1"/>
  <c r="R10" i="1"/>
  <c r="R9" i="1"/>
  <c r="R8" i="1"/>
  <c r="R7" i="1"/>
  <c r="R6" i="1"/>
  <c r="R3" i="1"/>
  <c r="R4" i="1"/>
  <c r="R5" i="1"/>
  <c r="J3" i="1"/>
  <c r="J4" i="1"/>
  <c r="J5" i="1"/>
  <c r="J6" i="1"/>
  <c r="J7" i="1"/>
  <c r="J8" i="1"/>
  <c r="H3" i="1"/>
  <c r="H4" i="1"/>
  <c r="H5" i="1"/>
  <c r="H6" i="1"/>
  <c r="H7" i="1"/>
  <c r="H8" i="1"/>
  <c r="J10" i="1"/>
  <c r="J11" i="1"/>
  <c r="J12" i="1"/>
  <c r="J13" i="1"/>
  <c r="J14" i="1"/>
  <c r="J15" i="1"/>
  <c r="J16" i="1"/>
  <c r="J17" i="1"/>
  <c r="J18" i="1"/>
  <c r="J19" i="1"/>
  <c r="H10" i="1"/>
  <c r="H11" i="1"/>
  <c r="H12" i="1"/>
  <c r="H13" i="1"/>
  <c r="H14" i="1"/>
  <c r="H15" i="1"/>
  <c r="H17" i="1"/>
  <c r="H18" i="1"/>
  <c r="H19" i="1"/>
  <c r="J9" i="1"/>
  <c r="J2" i="1"/>
  <c r="H9" i="1"/>
  <c r="H2" i="1"/>
</calcChain>
</file>

<file path=xl/sharedStrings.xml><?xml version="1.0" encoding="utf-8"?>
<sst xmlns="http://schemas.openxmlformats.org/spreadsheetml/2006/main" count="102" uniqueCount="36">
  <si>
    <t>Exp</t>
  </si>
  <si>
    <t>exp05</t>
  </si>
  <si>
    <t>Type</t>
  </si>
  <si>
    <t>10x</t>
  </si>
  <si>
    <t>enriched</t>
  </si>
  <si>
    <t>exp06</t>
  </si>
  <si>
    <t>exp07</t>
  </si>
  <si>
    <t>exp08</t>
  </si>
  <si>
    <t>exp09</t>
  </si>
  <si>
    <t>exp10</t>
  </si>
  <si>
    <t>exp11</t>
  </si>
  <si>
    <t>exp12</t>
  </si>
  <si>
    <t>exp13</t>
  </si>
  <si>
    <t>Nb-TF</t>
  </si>
  <si>
    <t>Uniquely-mapped-to-vector</t>
  </si>
  <si>
    <t>Uniquely-mapped-pc</t>
  </si>
  <si>
    <t>Cell-barcode-length-R1</t>
  </si>
  <si>
    <t>UMI-sequence-length-R1</t>
  </si>
  <si>
    <t>Input-reads-R2</t>
  </si>
  <si>
    <t>Read-mapping-TF</t>
  </si>
  <si>
    <t>Read-mapping-TF-BC1-only</t>
  </si>
  <si>
    <t>Read-mapping-TF-BC2-only</t>
  </si>
  <si>
    <t>Read-mapping-TF-BC1-BC2</t>
  </si>
  <si>
    <t>Read-NOT-mapping-TF</t>
  </si>
  <si>
    <t>Unique-Cell-barcodes</t>
  </si>
  <si>
    <t>Cell-barcodes-matching-10x-cellranger</t>
  </si>
  <si>
    <t>Cell-barcodes-10x-cell-ranger</t>
  </si>
  <si>
    <t>Read-mapping-TF-pc</t>
  </si>
  <si>
    <t>Cell-barcodes-matching-10x-cellranger-pc</t>
  </si>
  <si>
    <t>Filtered-cells-QC</t>
  </si>
  <si>
    <t>exp12-13</t>
  </si>
  <si>
    <t>exp14</t>
  </si>
  <si>
    <t>Filtered-cells-KneePoint-TFdoublet</t>
  </si>
  <si>
    <t>Final-seurat-object</t>
  </si>
  <si>
    <t>Functional-Cells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</si>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</sst>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abSelected="1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T29" sqref="T29"/>
    </sheetView>
  </sheetViews>
  <sheetFormatPr defaultColWidth="8.85546875" defaultRowHeight="15" x14ac:dyDescent="0.25"/>
  <cols>
    <col min="2" max="2" width="8.85546875" customWidth="1"/>
    <col min="4" max="4" width="22" bestFit="1" customWidth="1"/>
    <col min="5" max="5" width="23.42578125" bestFit="1" customWidth="1"/>
    <col min="6" max="6" width="14.28515625" bestFit="1" customWidth="1"/>
    <col min="7" max="7" width="26.42578125" bestFit="1" customWidth="1"/>
    <col min="8" max="8" width="20" bestFit="1" customWidth="1"/>
    <col min="9" max="9" width="16.7109375" bestFit="1" customWidth="1"/>
    <col min="10" max="10" width="19.42578125" bestFit="1" customWidth="1"/>
    <col min="11" max="11" width="21.42578125" bestFit="1" customWidth="1"/>
    <col min="12" max="12" width="25.7109375" bestFit="1" customWidth="1"/>
    <col min="13" max="14" width="25.7109375" customWidth="1"/>
    <col min="15" max="15" width="20.42578125" bestFit="1" customWidth="1"/>
    <col min="16" max="16" width="27.7109375" bestFit="1" customWidth="1"/>
    <col min="17" max="17" width="36.140625" bestFit="1" customWidth="1"/>
    <col min="18" max="18" width="39" bestFit="1" customWidth="1"/>
    <col min="19" max="19" width="42.42578125" customWidth="1"/>
    <col min="20" max="20" width="16.140625" bestFit="1" customWidth="1"/>
  </cols>
  <sheetData>
    <row r="1" spans="1:22" x14ac:dyDescent="0.25">
      <c r="A1" t="s">
        <v>0</v>
      </c>
      <c r="B1" t="s">
        <v>2</v>
      </c>
      <c r="C1" t="s">
        <v>13</v>
      </c>
      <c r="D1" t="s">
        <v>16</v>
      </c>
      <c r="E1" t="s">
        <v>17</v>
      </c>
      <c r="F1" t="s">
        <v>18</v>
      </c>
      <c r="G1" t="s">
        <v>14</v>
      </c>
      <c r="H1" t="s">
        <v>15</v>
      </c>
      <c r="I1" t="s">
        <v>19</v>
      </c>
      <c r="J1" t="s">
        <v>27</v>
      </c>
      <c r="K1" t="s">
        <v>23</v>
      </c>
      <c r="L1" t="s">
        <v>20</v>
      </c>
      <c r="M1" t="s">
        <v>21</v>
      </c>
      <c r="N1" t="s">
        <v>22</v>
      </c>
      <c r="O1" t="s">
        <v>24</v>
      </c>
      <c r="P1" s="4" t="s">
        <v>26</v>
      </c>
      <c r="Q1" s="2" t="s">
        <v>25</v>
      </c>
      <c r="R1" s="3" t="s">
        <v>28</v>
      </c>
      <c r="S1" s="2" t="s">
        <v>32</v>
      </c>
      <c r="T1" s="2" t="s">
        <v>29</v>
      </c>
      <c r="U1" s="2" t="s">
        <v>33</v>
      </c>
      <c r="V1" t="s">
        <v>34</v>
      </c>
    </row>
    <row r="2" spans="1:22" x14ac:dyDescent="0.25">
      <c r="A2" t="s">
        <v>1</v>
      </c>
      <c r="B2" t="s">
        <v>3</v>
      </c>
      <c r="C2">
        <v>51</v>
      </c>
      <c r="D2">
        <v>16</v>
      </c>
      <c r="E2">
        <v>10</v>
      </c>
      <c r="F2">
        <v>514787519</v>
      </c>
      <c r="G2">
        <v>297358</v>
      </c>
      <c r="H2" s="1">
        <f t="shared" ref="H2:H22" si="0">(G2/F2)</f>
        <v>5.7763249695259216E-4</v>
      </c>
      <c r="I2">
        <v>96986</v>
      </c>
      <c r="J2" s="1">
        <f>I2/G2</f>
        <v>0.32615904061770662</v>
      </c>
      <c r="K2">
        <v>200372</v>
      </c>
      <c r="L2">
        <v>32474</v>
      </c>
      <c r="M2">
        <v>52376</v>
      </c>
      <c r="N2">
        <v>12136</v>
      </c>
      <c r="O2">
        <v>6476</v>
      </c>
      <c r="P2">
        <v>5294</v>
      </c>
      <c r="Q2">
        <v>2785</v>
      </c>
      <c r="R2" s="1">
        <f t="shared" ref="R2:R15" si="1">Q2/P2</f>
        <v>0.52606724593879861</v>
      </c>
      <c r="S2" t="s">
        <v>35</v>
      </c>
      <c r="T2" t="s">
        <v>35</v>
      </c>
      <c r="U2" t="s">
        <v>35</v>
      </c>
      <c r="V2" t="s">
        <v>35</v>
      </c>
    </row>
    <row r="3" spans="1:22" x14ac:dyDescent="0.25">
      <c r="A3" t="s">
        <v>1</v>
      </c>
      <c r="B3" t="s">
        <v>4</v>
      </c>
      <c r="C3">
        <v>51</v>
      </c>
      <c r="D3">
        <v>16</v>
      </c>
      <c r="E3">
        <v>10</v>
      </c>
      <c r="F3">
        <v>29412598</v>
      </c>
      <c r="G3">
        <v>5064491</v>
      </c>
      <c r="H3" s="1">
        <f t="shared" si="0"/>
        <v>0.17218781557480914</v>
      </c>
      <c r="I3">
        <v>4913798</v>
      </c>
      <c r="J3" s="1">
        <f t="shared" ref="J3:J8" si="2">I3/G3</f>
        <v>0.97024518357323564</v>
      </c>
      <c r="K3">
        <v>150693</v>
      </c>
      <c r="L3">
        <v>2152599</v>
      </c>
      <c r="M3">
        <v>14437</v>
      </c>
      <c r="N3">
        <v>2746762</v>
      </c>
      <c r="O3">
        <v>46458</v>
      </c>
      <c r="P3">
        <v>5294</v>
      </c>
      <c r="Q3" s="2">
        <v>3521</v>
      </c>
      <c r="R3" s="1">
        <f t="shared" si="1"/>
        <v>0.66509255761239139</v>
      </c>
      <c r="S3" s="2">
        <v>2820</v>
      </c>
      <c r="T3" s="2">
        <v>2777</v>
      </c>
      <c r="U3">
        <v>2267</v>
      </c>
    </row>
    <row r="4" spans="1:22" x14ac:dyDescent="0.25">
      <c r="A4" t="s">
        <v>5</v>
      </c>
      <c r="B4" t="s">
        <v>3</v>
      </c>
      <c r="C4">
        <v>86</v>
      </c>
      <c r="D4">
        <v>16</v>
      </c>
      <c r="E4">
        <v>10</v>
      </c>
      <c r="F4">
        <v>507893361</v>
      </c>
      <c r="G4">
        <v>217606</v>
      </c>
      <c r="H4" s="1">
        <f t="shared" si="0"/>
        <v>4.2844820726057887E-4</v>
      </c>
      <c r="I4">
        <v>67169</v>
      </c>
      <c r="J4" s="1">
        <f t="shared" si="2"/>
        <v>0.30867255498469709</v>
      </c>
      <c r="K4">
        <v>150437</v>
      </c>
      <c r="L4">
        <v>22442</v>
      </c>
      <c r="M4">
        <v>36311</v>
      </c>
      <c r="N4">
        <v>8416</v>
      </c>
      <c r="O4">
        <v>5263</v>
      </c>
      <c r="P4">
        <v>6453</v>
      </c>
      <c r="Q4">
        <v>2559</v>
      </c>
      <c r="R4" s="1">
        <f t="shared" si="1"/>
        <v>0.39655973965597396</v>
      </c>
      <c r="S4" t="s">
        <v>35</v>
      </c>
      <c r="T4" t="s">
        <v>35</v>
      </c>
      <c r="U4" t="s">
        <v>35</v>
      </c>
      <c r="V4" t="s">
        <v>35</v>
      </c>
    </row>
    <row r="5" spans="1:22" x14ac:dyDescent="0.25">
      <c r="A5" t="s">
        <v>5</v>
      </c>
      <c r="B5" t="s">
        <v>4</v>
      </c>
      <c r="C5">
        <v>86</v>
      </c>
      <c r="D5">
        <v>16</v>
      </c>
      <c r="E5">
        <v>10</v>
      </c>
      <c r="F5">
        <v>54984169</v>
      </c>
      <c r="G5">
        <v>6545687</v>
      </c>
      <c r="H5" s="1">
        <f t="shared" si="0"/>
        <v>0.11904675689469818</v>
      </c>
      <c r="I5">
        <v>6078063</v>
      </c>
      <c r="J5" s="1">
        <f t="shared" si="2"/>
        <v>0.92855998155732167</v>
      </c>
      <c r="K5">
        <v>467624</v>
      </c>
      <c r="L5">
        <v>6077157</v>
      </c>
      <c r="M5">
        <v>742</v>
      </c>
      <c r="N5">
        <v>164</v>
      </c>
      <c r="O5">
        <v>49350</v>
      </c>
      <c r="P5">
        <v>6453</v>
      </c>
      <c r="Q5" s="2">
        <v>4164</v>
      </c>
      <c r="R5" s="1">
        <f t="shared" si="1"/>
        <v>0.64528126452812651</v>
      </c>
      <c r="S5" s="2">
        <v>3013</v>
      </c>
      <c r="T5" s="2">
        <v>2965</v>
      </c>
      <c r="U5">
        <v>2326</v>
      </c>
    </row>
    <row r="6" spans="1:22" x14ac:dyDescent="0.25">
      <c r="A6" t="s">
        <v>6</v>
      </c>
      <c r="B6" t="s">
        <v>3</v>
      </c>
      <c r="C6">
        <v>89</v>
      </c>
      <c r="D6">
        <v>16</v>
      </c>
      <c r="E6">
        <v>12</v>
      </c>
      <c r="F6">
        <v>473076292</v>
      </c>
      <c r="G6">
        <v>1011223</v>
      </c>
      <c r="H6" s="1">
        <f t="shared" si="0"/>
        <v>2.1375474042990088E-3</v>
      </c>
      <c r="I6">
        <v>426035</v>
      </c>
      <c r="J6" s="1">
        <f t="shared" si="2"/>
        <v>0.4213066751844054</v>
      </c>
      <c r="K6">
        <v>585188</v>
      </c>
      <c r="L6">
        <v>160698</v>
      </c>
      <c r="M6">
        <v>211592</v>
      </c>
      <c r="N6">
        <v>53745</v>
      </c>
      <c r="O6">
        <v>24403</v>
      </c>
      <c r="P6">
        <v>9607</v>
      </c>
      <c r="Q6">
        <v>8144</v>
      </c>
      <c r="R6" s="1">
        <f t="shared" si="1"/>
        <v>0.84771520766108044</v>
      </c>
      <c r="S6" t="s">
        <v>35</v>
      </c>
      <c r="T6" t="s">
        <v>35</v>
      </c>
      <c r="U6" t="s">
        <v>35</v>
      </c>
      <c r="V6" t="s">
        <v>35</v>
      </c>
    </row>
    <row r="7" spans="1:22" x14ac:dyDescent="0.25">
      <c r="A7" t="s">
        <v>6</v>
      </c>
      <c r="B7" t="s">
        <v>4</v>
      </c>
      <c r="C7">
        <v>89</v>
      </c>
      <c r="D7">
        <v>16</v>
      </c>
      <c r="E7">
        <v>12</v>
      </c>
      <c r="F7">
        <v>7557793</v>
      </c>
      <c r="G7">
        <v>7181732</v>
      </c>
      <c r="H7" s="1">
        <f t="shared" si="0"/>
        <v>0.95024195555501456</v>
      </c>
      <c r="I7">
        <v>7081913</v>
      </c>
      <c r="J7" s="1">
        <f t="shared" si="2"/>
        <v>0.98610098511055555</v>
      </c>
      <c r="K7">
        <v>99819</v>
      </c>
      <c r="L7">
        <v>7081819</v>
      </c>
      <c r="M7">
        <v>88</v>
      </c>
      <c r="N7">
        <v>6</v>
      </c>
      <c r="O7">
        <v>106070</v>
      </c>
      <c r="P7">
        <v>9607</v>
      </c>
      <c r="Q7" s="2">
        <v>9163</v>
      </c>
      <c r="R7" s="1">
        <f t="shared" si="1"/>
        <v>0.95378369938586449</v>
      </c>
      <c r="S7" s="2">
        <v>7265</v>
      </c>
      <c r="T7" s="2">
        <v>7155</v>
      </c>
      <c r="U7">
        <v>6098</v>
      </c>
    </row>
    <row r="8" spans="1:22" x14ac:dyDescent="0.25">
      <c r="A8" t="s">
        <v>7</v>
      </c>
      <c r="B8" t="s">
        <v>3</v>
      </c>
      <c r="C8">
        <v>95</v>
      </c>
      <c r="D8">
        <v>16</v>
      </c>
      <c r="E8">
        <v>12</v>
      </c>
      <c r="F8">
        <v>446760950</v>
      </c>
      <c r="G8">
        <v>978801</v>
      </c>
      <c r="H8" s="1">
        <f t="shared" si="0"/>
        <v>2.1908830662124789E-3</v>
      </c>
      <c r="I8">
        <v>424983</v>
      </c>
      <c r="J8" s="1">
        <f t="shared" si="2"/>
        <v>0.43418733736479631</v>
      </c>
      <c r="K8">
        <v>553818</v>
      </c>
      <c r="L8">
        <v>187904</v>
      </c>
      <c r="M8">
        <v>180729</v>
      </c>
      <c r="N8">
        <v>56350</v>
      </c>
      <c r="O8">
        <v>24801</v>
      </c>
      <c r="P8">
        <v>8938</v>
      </c>
      <c r="Q8">
        <v>7563</v>
      </c>
      <c r="R8" s="1">
        <f t="shared" si="1"/>
        <v>0.8461624524502126</v>
      </c>
      <c r="S8" t="s">
        <v>35</v>
      </c>
      <c r="T8" t="s">
        <v>35</v>
      </c>
      <c r="U8" t="s">
        <v>35</v>
      </c>
      <c r="V8" t="s">
        <v>35</v>
      </c>
    </row>
    <row r="9" spans="1:22" x14ac:dyDescent="0.25">
      <c r="A9" t="s">
        <v>7</v>
      </c>
      <c r="B9" t="s">
        <v>4</v>
      </c>
      <c r="C9">
        <v>95</v>
      </c>
      <c r="D9">
        <v>16</v>
      </c>
      <c r="E9">
        <v>12</v>
      </c>
      <c r="F9">
        <v>8602226</v>
      </c>
      <c r="G9">
        <v>8288645</v>
      </c>
      <c r="H9" s="1">
        <f t="shared" si="0"/>
        <v>0.96354652853807843</v>
      </c>
      <c r="I9">
        <v>8177303</v>
      </c>
      <c r="J9" s="1">
        <f t="shared" ref="J9:J22" si="3">I9/G9</f>
        <v>0.98656692378549204</v>
      </c>
      <c r="K9">
        <v>111342</v>
      </c>
      <c r="L9">
        <v>8177238</v>
      </c>
      <c r="M9">
        <v>58</v>
      </c>
      <c r="N9">
        <v>7</v>
      </c>
      <c r="O9">
        <v>114743</v>
      </c>
      <c r="P9">
        <v>8938</v>
      </c>
      <c r="Q9" s="2">
        <v>8505</v>
      </c>
      <c r="R9" s="1">
        <f t="shared" si="1"/>
        <v>0.95155515775341237</v>
      </c>
      <c r="S9" s="2">
        <v>6595</v>
      </c>
      <c r="T9" s="2">
        <v>6319</v>
      </c>
      <c r="U9">
        <v>5333</v>
      </c>
    </row>
    <row r="10" spans="1:22" x14ac:dyDescent="0.25">
      <c r="A10" t="s">
        <v>8</v>
      </c>
      <c r="B10" t="s">
        <v>3</v>
      </c>
      <c r="C10">
        <v>89</v>
      </c>
      <c r="D10">
        <v>16</v>
      </c>
      <c r="E10">
        <v>12</v>
      </c>
      <c r="F10">
        <v>342525681</v>
      </c>
      <c r="G10">
        <v>113091</v>
      </c>
      <c r="H10" s="1">
        <f t="shared" si="0"/>
        <v>3.3016794440005796E-4</v>
      </c>
      <c r="I10">
        <v>46808</v>
      </c>
      <c r="J10" s="1">
        <f t="shared" si="3"/>
        <v>0.41389677339487668</v>
      </c>
      <c r="K10">
        <v>66283</v>
      </c>
      <c r="L10">
        <v>7099</v>
      </c>
      <c r="M10">
        <v>19606</v>
      </c>
      <c r="N10">
        <v>20103</v>
      </c>
      <c r="O10">
        <v>6233</v>
      </c>
      <c r="P10">
        <v>6832</v>
      </c>
      <c r="Q10">
        <v>3955</v>
      </c>
      <c r="R10" s="1">
        <f t="shared" si="1"/>
        <v>0.57889344262295084</v>
      </c>
      <c r="S10" t="s">
        <v>35</v>
      </c>
      <c r="T10" t="s">
        <v>35</v>
      </c>
      <c r="U10" t="s">
        <v>35</v>
      </c>
      <c r="V10" t="s">
        <v>35</v>
      </c>
    </row>
    <row r="11" spans="1:22" x14ac:dyDescent="0.25">
      <c r="A11" t="s">
        <v>8</v>
      </c>
      <c r="B11" t="s">
        <v>4</v>
      </c>
      <c r="C11">
        <v>89</v>
      </c>
      <c r="D11">
        <v>16</v>
      </c>
      <c r="E11">
        <v>12</v>
      </c>
      <c r="F11">
        <v>6558972</v>
      </c>
      <c r="G11">
        <v>5455138</v>
      </c>
      <c r="H11" s="1">
        <f t="shared" si="0"/>
        <v>0.83170624908903412</v>
      </c>
      <c r="I11">
        <v>5232774</v>
      </c>
      <c r="J11" s="1">
        <f t="shared" si="3"/>
        <v>0.95923769481175358</v>
      </c>
      <c r="K11">
        <v>222364</v>
      </c>
      <c r="L11">
        <v>254959</v>
      </c>
      <c r="M11">
        <v>21903</v>
      </c>
      <c r="N11">
        <v>4955912</v>
      </c>
      <c r="O11">
        <v>38942</v>
      </c>
      <c r="P11">
        <v>6832</v>
      </c>
      <c r="Q11" s="2">
        <v>6132</v>
      </c>
      <c r="R11" s="1">
        <f t="shared" si="1"/>
        <v>0.89754098360655743</v>
      </c>
      <c r="S11" s="2">
        <v>4793</v>
      </c>
      <c r="T11" s="2">
        <v>4729</v>
      </c>
      <c r="U11">
        <v>4072</v>
      </c>
    </row>
    <row r="12" spans="1:22" x14ac:dyDescent="0.25">
      <c r="A12" t="s">
        <v>9</v>
      </c>
      <c r="B12" t="s">
        <v>3</v>
      </c>
      <c r="C12">
        <v>84</v>
      </c>
      <c r="D12">
        <v>16</v>
      </c>
      <c r="E12">
        <v>12</v>
      </c>
      <c r="F12">
        <v>375285087</v>
      </c>
      <c r="G12">
        <v>455683</v>
      </c>
      <c r="H12" s="1">
        <f t="shared" si="0"/>
        <v>1.2142315689725235E-3</v>
      </c>
      <c r="I12">
        <v>229863</v>
      </c>
      <c r="J12" s="1">
        <f t="shared" si="3"/>
        <v>0.50443619797095784</v>
      </c>
      <c r="K12">
        <v>225820</v>
      </c>
      <c r="L12">
        <v>36487</v>
      </c>
      <c r="M12">
        <v>69667</v>
      </c>
      <c r="N12">
        <v>123709</v>
      </c>
      <c r="O12">
        <v>13047</v>
      </c>
      <c r="P12">
        <v>6863</v>
      </c>
      <c r="Q12">
        <v>4676</v>
      </c>
      <c r="R12" s="1">
        <f t="shared" si="1"/>
        <v>0.68133469328282092</v>
      </c>
      <c r="S12" t="s">
        <v>35</v>
      </c>
      <c r="T12" t="s">
        <v>35</v>
      </c>
      <c r="U12" t="s">
        <v>35</v>
      </c>
      <c r="V12" t="s">
        <v>35</v>
      </c>
    </row>
    <row r="13" spans="1:22" x14ac:dyDescent="0.25">
      <c r="A13" t="s">
        <v>9</v>
      </c>
      <c r="B13" t="s">
        <v>4</v>
      </c>
      <c r="C13">
        <v>84</v>
      </c>
      <c r="D13">
        <v>16</v>
      </c>
      <c r="E13">
        <v>12</v>
      </c>
      <c r="F13">
        <v>8139608</v>
      </c>
      <c r="G13">
        <v>7387389</v>
      </c>
      <c r="H13" s="1">
        <f t="shared" si="0"/>
        <v>0.90758535300471477</v>
      </c>
      <c r="I13">
        <v>6875574</v>
      </c>
      <c r="J13" s="1">
        <f t="shared" si="3"/>
        <v>0.93071774073356639</v>
      </c>
      <c r="K13">
        <v>511815</v>
      </c>
      <c r="L13">
        <v>499817</v>
      </c>
      <c r="M13">
        <v>20595</v>
      </c>
      <c r="N13">
        <v>6355162</v>
      </c>
      <c r="O13">
        <v>49759</v>
      </c>
      <c r="P13">
        <v>6863</v>
      </c>
      <c r="Q13" s="2">
        <v>6495</v>
      </c>
      <c r="R13" s="1">
        <f t="shared" si="1"/>
        <v>0.94637913448929045</v>
      </c>
      <c r="S13" s="2">
        <v>4131</v>
      </c>
      <c r="T13" s="2">
        <v>3989</v>
      </c>
      <c r="U13">
        <v>3183</v>
      </c>
    </row>
    <row r="14" spans="1:22" x14ac:dyDescent="0.25">
      <c r="A14" t="s">
        <v>10</v>
      </c>
      <c r="B14" t="s">
        <v>3</v>
      </c>
      <c r="C14">
        <v>90</v>
      </c>
      <c r="D14">
        <v>16</v>
      </c>
      <c r="E14">
        <v>12</v>
      </c>
      <c r="F14">
        <v>366945412</v>
      </c>
      <c r="G14">
        <v>368485</v>
      </c>
      <c r="H14" s="1">
        <f t="shared" si="0"/>
        <v>1.0041956867415474E-3</v>
      </c>
      <c r="I14">
        <v>175662</v>
      </c>
      <c r="J14" s="1">
        <f t="shared" si="3"/>
        <v>0.47671411319321005</v>
      </c>
      <c r="K14">
        <v>192823</v>
      </c>
      <c r="L14">
        <v>35694</v>
      </c>
      <c r="M14">
        <v>65298</v>
      </c>
      <c r="N14">
        <v>74670</v>
      </c>
      <c r="O14">
        <v>12412</v>
      </c>
      <c r="P14">
        <v>8044</v>
      </c>
      <c r="Q14">
        <v>5184</v>
      </c>
      <c r="R14" s="1">
        <f t="shared" si="1"/>
        <v>0.64445549477871711</v>
      </c>
      <c r="S14" t="s">
        <v>35</v>
      </c>
      <c r="T14" t="s">
        <v>35</v>
      </c>
      <c r="U14" t="s">
        <v>35</v>
      </c>
      <c r="V14" t="s">
        <v>35</v>
      </c>
    </row>
    <row r="15" spans="1:22" x14ac:dyDescent="0.25">
      <c r="A15" t="s">
        <v>10</v>
      </c>
      <c r="B15" t="s">
        <v>4</v>
      </c>
      <c r="C15">
        <v>90</v>
      </c>
      <c r="D15">
        <v>16</v>
      </c>
      <c r="E15">
        <v>12</v>
      </c>
      <c r="F15">
        <v>7180214</v>
      </c>
      <c r="G15">
        <v>6381870</v>
      </c>
      <c r="H15" s="1">
        <f t="shared" si="0"/>
        <v>0.88881334177505011</v>
      </c>
      <c r="I15">
        <v>6010181</v>
      </c>
      <c r="J15" s="1">
        <f t="shared" si="3"/>
        <v>0.94175860680333512</v>
      </c>
      <c r="K15">
        <v>371689</v>
      </c>
      <c r="L15">
        <v>389093</v>
      </c>
      <c r="M15">
        <v>34496</v>
      </c>
      <c r="N15">
        <v>5586592</v>
      </c>
      <c r="O15">
        <v>65097</v>
      </c>
      <c r="P15">
        <v>8044</v>
      </c>
      <c r="Q15" s="2">
        <v>7360</v>
      </c>
      <c r="R15" s="1">
        <f t="shared" si="1"/>
        <v>0.91496767777225263</v>
      </c>
      <c r="S15" s="2">
        <v>5072</v>
      </c>
      <c r="T15" s="2">
        <v>4973</v>
      </c>
      <c r="U15">
        <v>4189</v>
      </c>
    </row>
    <row r="16" spans="1:22" x14ac:dyDescent="0.25">
      <c r="A16" t="s">
        <v>11</v>
      </c>
      <c r="B16" t="s">
        <v>3</v>
      </c>
      <c r="C16">
        <v>53</v>
      </c>
      <c r="D16">
        <v>16</v>
      </c>
      <c r="E16">
        <v>12</v>
      </c>
      <c r="F16">
        <v>461425521</v>
      </c>
      <c r="G16">
        <v>388707</v>
      </c>
      <c r="H16" s="1">
        <f>(G16/F16)</f>
        <v>8.4240464020627931E-4</v>
      </c>
      <c r="I16">
        <v>176248</v>
      </c>
      <c r="J16" s="1">
        <f t="shared" si="3"/>
        <v>0.45342121443658079</v>
      </c>
      <c r="K16">
        <v>212459</v>
      </c>
      <c r="L16">
        <v>33521</v>
      </c>
      <c r="M16">
        <v>60862</v>
      </c>
      <c r="N16">
        <v>81865</v>
      </c>
      <c r="O16">
        <v>22754</v>
      </c>
      <c r="P16">
        <v>10460</v>
      </c>
      <c r="R16" s="1"/>
    </row>
    <row r="17" spans="1:22" x14ac:dyDescent="0.25">
      <c r="A17" t="s">
        <v>11</v>
      </c>
      <c r="B17" t="s">
        <v>4</v>
      </c>
      <c r="C17">
        <v>53</v>
      </c>
      <c r="D17">
        <v>16</v>
      </c>
      <c r="E17">
        <v>12</v>
      </c>
      <c r="F17">
        <v>9419523</v>
      </c>
      <c r="G17">
        <v>8354110</v>
      </c>
      <c r="H17" s="1">
        <f t="shared" si="0"/>
        <v>0.8868931048843981</v>
      </c>
      <c r="I17">
        <v>7687089</v>
      </c>
      <c r="J17" s="1">
        <f>I17/G17</f>
        <v>0.92015654570026006</v>
      </c>
      <c r="K17">
        <v>667021</v>
      </c>
      <c r="L17">
        <v>561896</v>
      </c>
      <c r="M17">
        <v>22344</v>
      </c>
      <c r="N17">
        <v>7102849</v>
      </c>
      <c r="O17">
        <v>88939</v>
      </c>
      <c r="P17">
        <v>10460</v>
      </c>
      <c r="R17" s="1"/>
      <c r="S17" s="2"/>
      <c r="T17" s="2"/>
    </row>
    <row r="18" spans="1:22" x14ac:dyDescent="0.25">
      <c r="A18" t="s">
        <v>12</v>
      </c>
      <c r="B18" t="s">
        <v>3</v>
      </c>
      <c r="C18">
        <v>53</v>
      </c>
      <c r="D18">
        <v>16</v>
      </c>
      <c r="E18">
        <v>12</v>
      </c>
      <c r="F18">
        <v>500032997</v>
      </c>
      <c r="G18">
        <v>442966</v>
      </c>
      <c r="H18" s="1">
        <f t="shared" si="0"/>
        <v>8.8587353766175552E-4</v>
      </c>
      <c r="I18">
        <v>183583</v>
      </c>
      <c r="J18" s="1">
        <f t="shared" si="3"/>
        <v>0.41444038594384219</v>
      </c>
      <c r="K18">
        <v>259383</v>
      </c>
      <c r="L18">
        <v>33860</v>
      </c>
      <c r="M18">
        <v>67711</v>
      </c>
      <c r="N18">
        <v>82012</v>
      </c>
      <c r="O18">
        <v>17817</v>
      </c>
      <c r="P18">
        <v>11011</v>
      </c>
      <c r="R18" s="1"/>
    </row>
    <row r="19" spans="1:22" x14ac:dyDescent="0.25">
      <c r="A19" t="s">
        <v>12</v>
      </c>
      <c r="B19" t="s">
        <v>4</v>
      </c>
      <c r="C19">
        <v>53</v>
      </c>
      <c r="D19">
        <v>16</v>
      </c>
      <c r="E19">
        <v>12</v>
      </c>
      <c r="F19">
        <v>7385806</v>
      </c>
      <c r="G19">
        <v>6261545</v>
      </c>
      <c r="H19" s="1">
        <f t="shared" si="0"/>
        <v>0.84778086508094042</v>
      </c>
      <c r="I19">
        <v>5750190</v>
      </c>
      <c r="J19" s="1">
        <f t="shared" si="3"/>
        <v>0.9183340533366765</v>
      </c>
      <c r="K19">
        <v>511355</v>
      </c>
      <c r="L19">
        <v>733074</v>
      </c>
      <c r="M19">
        <v>63303</v>
      </c>
      <c r="N19">
        <v>4953813</v>
      </c>
      <c r="O19">
        <v>80817</v>
      </c>
      <c r="P19">
        <v>11011</v>
      </c>
      <c r="R19" s="1"/>
      <c r="S19" s="2"/>
      <c r="T19" s="2"/>
    </row>
    <row r="20" spans="1:22" x14ac:dyDescent="0.25">
      <c r="A20" t="s">
        <v>30</v>
      </c>
      <c r="B20" t="s">
        <v>3</v>
      </c>
      <c r="C20">
        <v>53</v>
      </c>
      <c r="D20">
        <v>16</v>
      </c>
      <c r="E20">
        <v>12</v>
      </c>
      <c r="F20">
        <f>F16+F18</f>
        <v>961458518</v>
      </c>
      <c r="G20">
        <f>G16+G18</f>
        <v>831673</v>
      </c>
      <c r="H20" s="1">
        <f t="shared" si="0"/>
        <v>8.6501183819144242E-4</v>
      </c>
      <c r="I20">
        <f>I16+I18</f>
        <v>359831</v>
      </c>
      <c r="J20" s="1">
        <f t="shared" si="3"/>
        <v>0.4326592302503508</v>
      </c>
      <c r="K20">
        <f t="shared" ref="K20:P21" si="4">K16+K18</f>
        <v>471842</v>
      </c>
      <c r="L20">
        <f t="shared" si="4"/>
        <v>67381</v>
      </c>
      <c r="M20">
        <f t="shared" si="4"/>
        <v>128573</v>
      </c>
      <c r="N20">
        <f t="shared" si="4"/>
        <v>163877</v>
      </c>
      <c r="O20">
        <f t="shared" si="4"/>
        <v>40571</v>
      </c>
      <c r="P20">
        <f t="shared" si="4"/>
        <v>21471</v>
      </c>
      <c r="Q20">
        <v>16297</v>
      </c>
      <c r="R20" s="1">
        <f>Q20/P20</f>
        <v>0.75902379954357035</v>
      </c>
      <c r="S20" t="s">
        <v>35</v>
      </c>
      <c r="T20" t="s">
        <v>35</v>
      </c>
      <c r="U20" t="s">
        <v>35</v>
      </c>
      <c r="V20" t="s">
        <v>35</v>
      </c>
    </row>
    <row r="21" spans="1:22" x14ac:dyDescent="0.25">
      <c r="A21" t="s">
        <v>30</v>
      </c>
      <c r="B21" t="s">
        <v>4</v>
      </c>
      <c r="C21">
        <v>53</v>
      </c>
      <c r="D21">
        <v>16</v>
      </c>
      <c r="E21">
        <v>12</v>
      </c>
      <c r="F21">
        <f>F17+F19</f>
        <v>16805329</v>
      </c>
      <c r="G21">
        <f>G17+G19</f>
        <v>14615655</v>
      </c>
      <c r="H21" s="1">
        <f t="shared" si="0"/>
        <v>0.86970359223553428</v>
      </c>
      <c r="I21">
        <f>I17+I19</f>
        <v>13437279</v>
      </c>
      <c r="J21" s="1">
        <f t="shared" si="3"/>
        <v>0.91937576523255371</v>
      </c>
      <c r="K21">
        <f t="shared" si="4"/>
        <v>1178376</v>
      </c>
      <c r="L21">
        <f t="shared" si="4"/>
        <v>1294970</v>
      </c>
      <c r="M21">
        <f t="shared" si="4"/>
        <v>85647</v>
      </c>
      <c r="N21">
        <f t="shared" si="4"/>
        <v>12056662</v>
      </c>
      <c r="O21">
        <f t="shared" si="4"/>
        <v>169756</v>
      </c>
      <c r="P21">
        <f t="shared" si="4"/>
        <v>21471</v>
      </c>
      <c r="Q21" s="2">
        <v>18752</v>
      </c>
      <c r="R21" s="1">
        <f>Q21/P21</f>
        <v>0.87336407246984304</v>
      </c>
      <c r="S21" s="2">
        <v>13401</v>
      </c>
      <c r="T21" s="2">
        <v>11451</v>
      </c>
      <c r="U21" s="2">
        <v>11451</v>
      </c>
    </row>
    <row r="22" spans="1:22" x14ac:dyDescent="0.25">
      <c r="A22" t="s">
        <v>31</v>
      </c>
      <c r="B22" t="s">
        <v>3</v>
      </c>
      <c r="C22">
        <v>16</v>
      </c>
      <c r="D22">
        <v>16</v>
      </c>
      <c r="E22">
        <v>12</v>
      </c>
      <c r="F22">
        <v>784174897</v>
      </c>
      <c r="G22">
        <v>932337</v>
      </c>
      <c r="H22" s="1">
        <f t="shared" si="0"/>
        <v>1.1889401249221576E-3</v>
      </c>
      <c r="I22">
        <v>374169</v>
      </c>
      <c r="J22" s="1">
        <f t="shared" si="3"/>
        <v>0.40132377026761784</v>
      </c>
      <c r="K22">
        <v>558168</v>
      </c>
      <c r="L22">
        <v>55583</v>
      </c>
      <c r="M22">
        <v>158925</v>
      </c>
      <c r="N22">
        <v>159661</v>
      </c>
      <c r="O22">
        <v>26907</v>
      </c>
      <c r="P22">
        <v>11027</v>
      </c>
      <c r="Q22">
        <v>8062</v>
      </c>
      <c r="R22" s="1">
        <f>Q22/P22</f>
        <v>0.73111453704543394</v>
      </c>
      <c r="S22" t="s">
        <v>35</v>
      </c>
      <c r="T22" t="s">
        <v>35</v>
      </c>
      <c r="U22" t="s">
        <v>35</v>
      </c>
      <c r="V22" t="s">
        <v>35</v>
      </c>
    </row>
    <row r="23" spans="1:22" x14ac:dyDescent="0.25">
      <c r="A23" t="s">
        <v>31</v>
      </c>
      <c r="B23" t="s">
        <v>4</v>
      </c>
      <c r="C23">
        <v>16</v>
      </c>
      <c r="D23">
        <v>16</v>
      </c>
      <c r="E23">
        <v>12</v>
      </c>
      <c r="F23">
        <v>19581114</v>
      </c>
      <c r="G23">
        <v>19139025</v>
      </c>
      <c r="H23" s="1">
        <f>(G23/F23)</f>
        <v>0.97742268391880049</v>
      </c>
      <c r="I23">
        <v>18894113</v>
      </c>
      <c r="J23" s="1">
        <f>I23/G23</f>
        <v>0.98720352787041132</v>
      </c>
      <c r="K23">
        <v>244912</v>
      </c>
      <c r="L23">
        <v>245508</v>
      </c>
      <c r="M23">
        <v>21584</v>
      </c>
      <c r="N23">
        <v>18627021</v>
      </c>
      <c r="O23">
        <v>171973</v>
      </c>
      <c r="P23">
        <v>11027</v>
      </c>
      <c r="Q23" s="2">
        <v>9847</v>
      </c>
      <c r="R23" s="1">
        <f t="shared" ref="R23" si="5">Q23/P23</f>
        <v>0.89298993379885738</v>
      </c>
      <c r="S23" s="2">
        <v>7132</v>
      </c>
      <c r="T23" s="2">
        <v>7059</v>
      </c>
      <c r="U23" s="2">
        <v>7059</v>
      </c>
    </row>
    <row r="28" spans="1:22" x14ac:dyDescent="0.25">
      <c r="R28" s="1"/>
    </row>
    <row r="29" spans="1:22" x14ac:dyDescent="0.25">
      <c r="R29" s="1"/>
    </row>
    <row r="31" spans="1:22" x14ac:dyDescent="0.25">
      <c r="R31" s="1"/>
    </row>
  </sheetData>
  <phoneticPr fontId="2" type="noConversion"/>
  <pageMargins left="0.7" right="0.7" top="0.75" bottom="0.75" header="0.3" footer="0.3"/>
  <pageSetup paperSize="9" orientation="portrait" verticalDpi="300" r:id="rId1"/>
  <ignoredErrors>
    <ignoredError sqref="H20:H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Pipeline_Cell_Count</vt:lpstr>
    </vt:vector>
  </TitlesOfParts>
  <Company>EPFL - Ecole Polytechnique Federale de Lausanne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Gardeux Vincent Roland Julien</dc:creator>
  <cp:lastModifiedBy>Wangjie Liu</cp:lastModifiedBy>
  <dcterms:created xsi:type="dcterms:W3CDTF">2023-11-15T09:15:27Z</dcterms:created>
  <dcterms:modified xsi:type="dcterms:W3CDTF">2025-05-06T14:41:09Z</dcterms:modified>
</cp:coreProperties>
</file>