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deux\Desktop\"/>
    </mc:Choice>
  </mc:AlternateContent>
  <xr:revisionPtr revIDLastSave="0" documentId="13_ncr:1_{0A3F593F-0EF5-4791-8487-8A7508A57F5A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1" l="1"/>
  <c r="U19" i="1"/>
  <c r="U17" i="1"/>
  <c r="U15" i="1"/>
  <c r="U16" i="1"/>
  <c r="U14" i="1"/>
  <c r="U13" i="1"/>
  <c r="U12" i="1"/>
  <c r="U11" i="1"/>
  <c r="U10" i="1"/>
  <c r="U9" i="1"/>
  <c r="U8" i="1"/>
  <c r="U7" i="1"/>
  <c r="U6" i="1"/>
  <c r="U3" i="1"/>
  <c r="U4" i="1"/>
  <c r="U5" i="1"/>
  <c r="U2" i="1"/>
  <c r="K3" i="1"/>
  <c r="K4" i="1"/>
  <c r="K5" i="1"/>
  <c r="K6" i="1"/>
  <c r="K7" i="1"/>
  <c r="K8" i="1"/>
  <c r="I3" i="1"/>
  <c r="I4" i="1"/>
  <c r="I5" i="1"/>
  <c r="I6" i="1"/>
  <c r="I7" i="1"/>
  <c r="I8" i="1"/>
  <c r="K10" i="1"/>
  <c r="K11" i="1"/>
  <c r="K12" i="1"/>
  <c r="K13" i="1"/>
  <c r="K14" i="1"/>
  <c r="K15" i="1"/>
  <c r="K16" i="1"/>
  <c r="K17" i="1"/>
  <c r="K18" i="1"/>
  <c r="K19" i="1"/>
  <c r="I10" i="1"/>
  <c r="I11" i="1"/>
  <c r="I12" i="1"/>
  <c r="I13" i="1"/>
  <c r="I14" i="1"/>
  <c r="I15" i="1"/>
  <c r="I16" i="1"/>
  <c r="I17" i="1"/>
  <c r="I18" i="1"/>
  <c r="I19" i="1"/>
  <c r="K9" i="1"/>
  <c r="K2" i="1"/>
  <c r="I9" i="1"/>
  <c r="I2" i="1"/>
</calcChain>
</file>

<file path=xl/sharedStrings.xml><?xml version="1.0" encoding="utf-8"?>
<sst xmlns="http://schemas.openxmlformats.org/spreadsheetml/2006/main" count="101" uniqueCount="48">
  <si>
    <t>Exp</t>
  </si>
  <si>
    <t>exp05</t>
  </si>
  <si>
    <t>Type</t>
  </si>
  <si>
    <t>10x</t>
  </si>
  <si>
    <t>enriched</t>
  </si>
  <si>
    <t>exp06</t>
  </si>
  <si>
    <t>exp07</t>
  </si>
  <si>
    <t>exp08</t>
  </si>
  <si>
    <t>exp09</t>
  </si>
  <si>
    <t>exp10</t>
  </si>
  <si>
    <t>exp11</t>
  </si>
  <si>
    <t>exp12</t>
  </si>
  <si>
    <t>exp13</t>
  </si>
  <si>
    <t>Nb-TF</t>
  </si>
  <si>
    <t>Uniquely-mapped-to-vector</t>
  </si>
  <si>
    <t>Uniquely-mapped-pc</t>
  </si>
  <si>
    <t>Cell-barcode-length-R1</t>
  </si>
  <si>
    <t>UMI-sequence-length-R1</t>
  </si>
  <si>
    <t>Input-reads-R2</t>
  </si>
  <si>
    <t>Read-mapping-TF</t>
  </si>
  <si>
    <t>Read-mapping-TF-BC1-only</t>
  </si>
  <si>
    <t>Read-mapping-TF-BC2-only</t>
  </si>
  <si>
    <t>Read-mapping-TF-BC1-BC2</t>
  </si>
  <si>
    <t>Read-NOT-mapping-TF</t>
  </si>
  <si>
    <t>Unique-Cell-barcodes</t>
  </si>
  <si>
    <t>Cell-barcodes-matching-10x-cellranger</t>
  </si>
  <si>
    <t>Cell-barcodes-10x-cell-ranger</t>
  </si>
  <si>
    <t>Read-mapping-TF-pc</t>
  </si>
  <si>
    <t>Trimmed-reads-R2</t>
  </si>
  <si>
    <t>NA</t>
  </si>
  <si>
    <t>Filtered-cells-KneePoint</t>
  </si>
  <si>
    <t>Cell-barcodes-matching-10x-cellranger-pc</t>
  </si>
  <si>
    <t>Functional-Cells</t>
  </si>
  <si>
    <t>8862 (exp12-13)</t>
  </si>
  <si>
    <r>
      <rPr>
        <b/>
        <sz val="11"/>
        <color theme="1"/>
        <rFont val="Calibri"/>
        <family val="2"/>
        <scheme val="minor"/>
      </rPr>
      <t>13606</t>
    </r>
    <r>
      <rPr>
        <sz val="11"/>
        <color theme="1"/>
        <rFont val="Calibri"/>
        <family val="2"/>
        <scheme val="minor"/>
      </rPr>
      <t xml:space="preserve"> (merged exp12-13)</t>
    </r>
  </si>
  <si>
    <r>
      <t>21471</t>
    </r>
    <r>
      <rPr>
        <sz val="11"/>
        <color theme="1"/>
        <rFont val="Calibri"/>
        <family val="2"/>
        <scheme val="minor"/>
      </rPr>
      <t xml:space="preserve"> (merged exp12-13)</t>
    </r>
  </si>
  <si>
    <r>
      <t xml:space="preserve">21471 </t>
    </r>
    <r>
      <rPr>
        <sz val="11"/>
        <color theme="1"/>
        <rFont val="Calibri"/>
        <family val="2"/>
        <scheme val="minor"/>
      </rPr>
      <t>(merged exp12-13)</t>
    </r>
  </si>
  <si>
    <r>
      <rPr>
        <b/>
        <sz val="11"/>
        <color theme="1"/>
        <rFont val="Calibri"/>
        <family val="2"/>
        <scheme val="minor"/>
      </rPr>
      <t>18857</t>
    </r>
    <r>
      <rPr>
        <sz val="11"/>
        <color theme="1"/>
        <rFont val="Calibri"/>
        <family val="2"/>
        <scheme val="minor"/>
      </rPr>
      <t xml:space="preserve"> (merged exp12-13)</t>
    </r>
  </si>
  <si>
    <r>
      <rPr>
        <b/>
        <sz val="11"/>
        <color theme="1"/>
        <rFont val="Calibri"/>
        <family val="2"/>
        <scheme val="minor"/>
      </rPr>
      <t>11569</t>
    </r>
    <r>
      <rPr>
        <sz val="11"/>
        <color theme="1"/>
        <rFont val="Calibri"/>
        <family val="2"/>
        <scheme val="minor"/>
      </rPr>
      <t xml:space="preserve"> (merged exp12-13)</t>
    </r>
  </si>
  <si>
    <r>
      <rPr>
        <b/>
        <sz val="11"/>
        <color theme="1"/>
        <rFont val="Calibri"/>
        <family val="2"/>
        <scheme val="minor"/>
      </rPr>
      <t>11569</t>
    </r>
    <r>
      <rPr>
        <sz val="11"/>
        <color theme="1"/>
        <rFont val="Calibri"/>
        <family val="2"/>
        <scheme val="minor"/>
      </rPr>
      <t>(merged exp12-13)</t>
    </r>
  </si>
  <si>
    <r>
      <rPr>
        <b/>
        <sz val="11"/>
        <color theme="1"/>
        <rFont val="Calibri"/>
        <family val="2"/>
        <scheme val="minor"/>
      </rPr>
      <t>13406</t>
    </r>
    <r>
      <rPr>
        <sz val="11"/>
        <color theme="1"/>
        <rFont val="Calibri"/>
        <family val="2"/>
        <scheme val="minor"/>
      </rPr>
      <t xml:space="preserve"> (merged exp12-13)</t>
    </r>
  </si>
  <si>
    <t>Filtered-cells-QC</t>
  </si>
  <si>
    <t>Final-seurat-object</t>
  </si>
  <si>
    <t>40964 (merged exp12-13)</t>
  </si>
  <si>
    <t>170403 (merged exp12-13)</t>
  </si>
  <si>
    <t>16389  (merged exp12-13)</t>
  </si>
  <si>
    <t>7049 (merged exp12-13)</t>
  </si>
  <si>
    <t>7037 (merged exp12-13)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</si>
</sst>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X18" sqref="X18"/>
    </sheetView>
  </sheetViews>
  <sheetFormatPr defaultRowHeight="15" x14ac:dyDescent="0.25"/>
  <cols>
    <col min="4" max="4" width="22" bestFit="1" customWidth="1"/>
    <col min="5" max="5" width="23.5703125" bestFit="1" customWidth="1"/>
    <col min="6" max="6" width="14.28515625" bestFit="1" customWidth="1"/>
    <col min="7" max="7" width="17.7109375" bestFit="1" customWidth="1"/>
    <col min="8" max="8" width="26.42578125" bestFit="1" customWidth="1"/>
    <col min="9" max="9" width="20" bestFit="1" customWidth="1"/>
    <col min="10" max="10" width="16.7109375" bestFit="1" customWidth="1"/>
    <col min="11" max="11" width="19.5703125" bestFit="1" customWidth="1"/>
    <col min="12" max="12" width="21.5703125" bestFit="1" customWidth="1"/>
    <col min="13" max="13" width="25.7109375" bestFit="1" customWidth="1"/>
    <col min="14" max="15" width="25.7109375" customWidth="1"/>
    <col min="16" max="16" width="15" customWidth="1"/>
    <col min="17" max="17" width="23.5703125" bestFit="1" customWidth="1"/>
    <col min="18" max="18" width="18.7109375" customWidth="1"/>
    <col min="19" max="19" width="23.5703125" bestFit="1" customWidth="1"/>
    <col min="20" max="20" width="36.140625" bestFit="1" customWidth="1"/>
    <col min="21" max="21" width="36.140625" customWidth="1"/>
    <col min="22" max="22" width="23.5703125" bestFit="1" customWidth="1"/>
    <col min="23" max="23" width="23.140625" bestFit="1" customWidth="1"/>
    <col min="24" max="25" width="23.5703125" bestFit="1" customWidth="1"/>
    <col min="26" max="26" width="15.42578125" bestFit="1" customWidth="1"/>
  </cols>
  <sheetData>
    <row r="1" spans="1:26" x14ac:dyDescent="0.25">
      <c r="A1" t="s">
        <v>0</v>
      </c>
      <c r="B1" t="s">
        <v>2</v>
      </c>
      <c r="C1" t="s">
        <v>13</v>
      </c>
      <c r="D1" t="s">
        <v>16</v>
      </c>
      <c r="E1" t="s">
        <v>17</v>
      </c>
      <c r="F1" t="s">
        <v>18</v>
      </c>
      <c r="G1" t="s">
        <v>28</v>
      </c>
      <c r="H1" t="s">
        <v>14</v>
      </c>
      <c r="I1" t="s">
        <v>15</v>
      </c>
      <c r="J1" t="s">
        <v>19</v>
      </c>
      <c r="K1" t="s">
        <v>27</v>
      </c>
      <c r="L1" t="s">
        <v>23</v>
      </c>
      <c r="M1" t="s">
        <v>20</v>
      </c>
      <c r="N1" t="s">
        <v>21</v>
      </c>
      <c r="O1" t="s">
        <v>22</v>
      </c>
      <c r="P1" s="4" t="s">
        <v>24</v>
      </c>
      <c r="Q1" s="4"/>
      <c r="R1" s="4" t="s">
        <v>26</v>
      </c>
      <c r="S1" s="4"/>
      <c r="T1" s="2" t="s">
        <v>25</v>
      </c>
      <c r="U1" s="5" t="s">
        <v>31</v>
      </c>
      <c r="V1" s="5"/>
      <c r="W1" s="2" t="s">
        <v>30</v>
      </c>
      <c r="X1" s="2" t="s">
        <v>41</v>
      </c>
      <c r="Y1" s="2" t="s">
        <v>42</v>
      </c>
      <c r="Z1" t="s">
        <v>32</v>
      </c>
    </row>
    <row r="2" spans="1:26" x14ac:dyDescent="0.25">
      <c r="A2" t="s">
        <v>1</v>
      </c>
      <c r="B2" t="s">
        <v>3</v>
      </c>
      <c r="C2">
        <v>51</v>
      </c>
      <c r="D2">
        <v>16</v>
      </c>
      <c r="E2">
        <v>10</v>
      </c>
      <c r="F2">
        <v>514787519</v>
      </c>
      <c r="G2">
        <v>510917770</v>
      </c>
      <c r="H2">
        <v>297358</v>
      </c>
      <c r="I2" s="1">
        <f>(H2/F2)</f>
        <v>5.7763249695259216E-4</v>
      </c>
      <c r="J2">
        <v>100062</v>
      </c>
      <c r="K2" s="1">
        <f>J2/H2</f>
        <v>0.33650347392705088</v>
      </c>
      <c r="L2">
        <v>197296</v>
      </c>
      <c r="M2">
        <v>28175</v>
      </c>
      <c r="N2">
        <v>60243</v>
      </c>
      <c r="O2">
        <v>34633</v>
      </c>
      <c r="P2" s="3">
        <v>6634</v>
      </c>
      <c r="Q2" s="3"/>
      <c r="R2" s="2">
        <v>5294</v>
      </c>
      <c r="S2" s="2"/>
      <c r="T2">
        <v>2802</v>
      </c>
      <c r="U2">
        <f>T2/R2</f>
        <v>0.52927842840952022</v>
      </c>
      <c r="W2">
        <v>1615</v>
      </c>
      <c r="X2">
        <v>1582</v>
      </c>
      <c r="Y2" t="s">
        <v>29</v>
      </c>
      <c r="Z2" t="s">
        <v>29</v>
      </c>
    </row>
    <row r="3" spans="1:26" x14ac:dyDescent="0.25">
      <c r="A3" t="s">
        <v>1</v>
      </c>
      <c r="B3" t="s">
        <v>4</v>
      </c>
      <c r="C3">
        <v>51</v>
      </c>
      <c r="D3">
        <v>16</v>
      </c>
      <c r="E3">
        <v>10</v>
      </c>
      <c r="F3">
        <v>29412598</v>
      </c>
      <c r="H3">
        <v>5064491</v>
      </c>
      <c r="I3" s="1">
        <f t="shared" ref="I3:I8" si="0">(H3/F3)</f>
        <v>0.17218781557480914</v>
      </c>
      <c r="J3">
        <v>4914387</v>
      </c>
      <c r="K3" s="1">
        <f t="shared" ref="K3:K8" si="1">J3/H3</f>
        <v>0.97036148351334817</v>
      </c>
      <c r="L3">
        <v>150104</v>
      </c>
      <c r="M3">
        <v>1868688</v>
      </c>
      <c r="N3">
        <v>1202</v>
      </c>
      <c r="O3">
        <v>3099434</v>
      </c>
      <c r="P3" s="3">
        <v>46673</v>
      </c>
      <c r="Q3" s="3"/>
      <c r="R3" s="3">
        <v>5294</v>
      </c>
      <c r="S3" s="3"/>
      <c r="T3" s="2">
        <v>3529</v>
      </c>
      <c r="U3">
        <f t="shared" ref="U3:U19" si="2">T3/R3</f>
        <v>0.66660370230449562</v>
      </c>
      <c r="W3" s="2">
        <v>2839</v>
      </c>
      <c r="X3" s="2">
        <v>2794</v>
      </c>
      <c r="Y3">
        <v>2277</v>
      </c>
      <c r="Z3">
        <v>2069</v>
      </c>
    </row>
    <row r="4" spans="1:26" x14ac:dyDescent="0.25">
      <c r="A4" t="s">
        <v>5</v>
      </c>
      <c r="B4" t="s">
        <v>3</v>
      </c>
      <c r="C4">
        <v>86</v>
      </c>
      <c r="D4">
        <v>16</v>
      </c>
      <c r="E4">
        <v>10</v>
      </c>
      <c r="F4">
        <v>507893361</v>
      </c>
      <c r="G4">
        <v>504703981</v>
      </c>
      <c r="H4">
        <v>217606</v>
      </c>
      <c r="I4" s="1">
        <f t="shared" si="0"/>
        <v>4.2844820726057887E-4</v>
      </c>
      <c r="J4">
        <v>69427</v>
      </c>
      <c r="K4" s="1">
        <f t="shared" si="1"/>
        <v>0.31904910710182621</v>
      </c>
      <c r="L4">
        <v>148179</v>
      </c>
      <c r="M4">
        <v>19887</v>
      </c>
      <c r="N4">
        <v>43347</v>
      </c>
      <c r="O4">
        <v>23918</v>
      </c>
      <c r="P4" s="3">
        <v>5384</v>
      </c>
      <c r="Q4" s="3"/>
      <c r="R4" s="2">
        <v>6453</v>
      </c>
      <c r="S4" s="2"/>
      <c r="T4">
        <v>2582</v>
      </c>
      <c r="U4">
        <f t="shared" si="2"/>
        <v>0.40012397334573069</v>
      </c>
      <c r="W4">
        <v>1322</v>
      </c>
      <c r="X4">
        <v>1296</v>
      </c>
      <c r="Y4" t="s">
        <v>29</v>
      </c>
      <c r="Z4" t="s">
        <v>29</v>
      </c>
    </row>
    <row r="5" spans="1:26" x14ac:dyDescent="0.25">
      <c r="A5" t="s">
        <v>5</v>
      </c>
      <c r="B5" t="s">
        <v>4</v>
      </c>
      <c r="C5">
        <v>86</v>
      </c>
      <c r="D5">
        <v>16</v>
      </c>
      <c r="E5">
        <v>10</v>
      </c>
      <c r="F5">
        <v>54984169</v>
      </c>
      <c r="H5">
        <v>6545687</v>
      </c>
      <c r="I5" s="1">
        <f t="shared" si="0"/>
        <v>0.11904675689469818</v>
      </c>
      <c r="J5">
        <v>6078109</v>
      </c>
      <c r="K5" s="1">
        <f t="shared" si="1"/>
        <v>0.92856700908552459</v>
      </c>
      <c r="L5">
        <v>467578</v>
      </c>
      <c r="M5">
        <v>6500495</v>
      </c>
      <c r="N5">
        <v>999</v>
      </c>
      <c r="O5">
        <v>529</v>
      </c>
      <c r="P5">
        <v>49350</v>
      </c>
      <c r="R5">
        <v>6453</v>
      </c>
      <c r="T5" s="2">
        <v>4164</v>
      </c>
      <c r="U5">
        <f t="shared" si="2"/>
        <v>0.64528126452812651</v>
      </c>
      <c r="W5" s="2">
        <v>3033</v>
      </c>
      <c r="X5" s="2">
        <v>2985</v>
      </c>
      <c r="Y5">
        <v>2331</v>
      </c>
      <c r="Z5">
        <v>2068</v>
      </c>
    </row>
    <row r="6" spans="1:26" x14ac:dyDescent="0.25">
      <c r="A6" t="s">
        <v>6</v>
      </c>
      <c r="B6" t="s">
        <v>3</v>
      </c>
      <c r="C6">
        <v>89</v>
      </c>
      <c r="D6">
        <v>16</v>
      </c>
      <c r="E6">
        <v>12</v>
      </c>
      <c r="F6">
        <v>473076292</v>
      </c>
      <c r="H6">
        <v>1011223</v>
      </c>
      <c r="I6" s="1">
        <f t="shared" si="0"/>
        <v>2.1375474042990088E-3</v>
      </c>
      <c r="J6">
        <v>437790</v>
      </c>
      <c r="K6" s="1">
        <f t="shared" si="1"/>
        <v>0.43293121299653986</v>
      </c>
      <c r="L6">
        <v>573433</v>
      </c>
      <c r="M6">
        <v>148630</v>
      </c>
      <c r="N6">
        <v>211143</v>
      </c>
      <c r="O6">
        <v>146022</v>
      </c>
      <c r="P6">
        <v>25035</v>
      </c>
      <c r="R6" s="2">
        <v>9607</v>
      </c>
      <c r="S6" s="2"/>
      <c r="T6">
        <v>8171</v>
      </c>
      <c r="U6">
        <f t="shared" si="2"/>
        <v>0.85052565837410221</v>
      </c>
      <c r="W6">
        <v>4680</v>
      </c>
      <c r="X6">
        <v>4638</v>
      </c>
      <c r="Y6" t="s">
        <v>29</v>
      </c>
      <c r="Z6" t="s">
        <v>29</v>
      </c>
    </row>
    <row r="7" spans="1:26" x14ac:dyDescent="0.25">
      <c r="A7" t="s">
        <v>6</v>
      </c>
      <c r="B7" t="s">
        <v>4</v>
      </c>
      <c r="C7">
        <v>89</v>
      </c>
      <c r="D7">
        <v>16</v>
      </c>
      <c r="E7">
        <v>12</v>
      </c>
      <c r="F7">
        <v>7557793</v>
      </c>
      <c r="H7">
        <v>7181732</v>
      </c>
      <c r="I7" s="1">
        <f t="shared" si="0"/>
        <v>0.95024195555501456</v>
      </c>
      <c r="J7">
        <v>7081923</v>
      </c>
      <c r="K7" s="1">
        <f t="shared" si="1"/>
        <v>0.98610237753232788</v>
      </c>
      <c r="L7">
        <v>99809</v>
      </c>
      <c r="M7">
        <v>7143935</v>
      </c>
      <c r="N7">
        <v>104</v>
      </c>
      <c r="O7">
        <v>140</v>
      </c>
      <c r="P7">
        <v>106070</v>
      </c>
      <c r="R7" s="3">
        <v>9607</v>
      </c>
      <c r="S7" s="3"/>
      <c r="T7" s="2">
        <v>9163</v>
      </c>
      <c r="U7">
        <f t="shared" si="2"/>
        <v>0.95378369938586449</v>
      </c>
      <c r="W7" s="2">
        <v>7325</v>
      </c>
      <c r="X7" s="2">
        <v>7218</v>
      </c>
      <c r="Y7">
        <v>6131</v>
      </c>
      <c r="Z7">
        <v>5732</v>
      </c>
    </row>
    <row r="8" spans="1:26" x14ac:dyDescent="0.25">
      <c r="A8" t="s">
        <v>7</v>
      </c>
      <c r="B8" t="s">
        <v>3</v>
      </c>
      <c r="C8">
        <v>95</v>
      </c>
      <c r="D8">
        <v>16</v>
      </c>
      <c r="E8">
        <v>12</v>
      </c>
      <c r="F8">
        <v>446760950</v>
      </c>
      <c r="H8">
        <v>978801</v>
      </c>
      <c r="I8" s="1">
        <f t="shared" si="0"/>
        <v>2.1908830662124789E-3</v>
      </c>
      <c r="J8">
        <v>428462</v>
      </c>
      <c r="K8" s="1">
        <f t="shared" si="1"/>
        <v>0.43774168600154678</v>
      </c>
      <c r="L8">
        <v>550339</v>
      </c>
      <c r="M8">
        <v>177709</v>
      </c>
      <c r="N8">
        <v>136099</v>
      </c>
      <c r="O8">
        <v>150287</v>
      </c>
      <c r="P8">
        <v>25077</v>
      </c>
      <c r="R8" s="2">
        <v>8938</v>
      </c>
      <c r="S8" s="2"/>
      <c r="T8">
        <v>7575</v>
      </c>
      <c r="U8">
        <f t="shared" si="2"/>
        <v>0.84750503468337435</v>
      </c>
      <c r="W8">
        <v>4467</v>
      </c>
      <c r="X8">
        <v>4345</v>
      </c>
      <c r="Y8" t="s">
        <v>29</v>
      </c>
      <c r="Z8" t="s">
        <v>29</v>
      </c>
    </row>
    <row r="9" spans="1:26" x14ac:dyDescent="0.25">
      <c r="A9" t="s">
        <v>7</v>
      </c>
      <c r="B9" t="s">
        <v>4</v>
      </c>
      <c r="C9">
        <v>95</v>
      </c>
      <c r="D9">
        <v>16</v>
      </c>
      <c r="E9">
        <v>12</v>
      </c>
      <c r="F9">
        <v>8602226</v>
      </c>
      <c r="H9">
        <v>8288645</v>
      </c>
      <c r="I9" s="1">
        <f t="shared" ref="I9:I19" si="3">(H9/F9)</f>
        <v>0.96354652853807843</v>
      </c>
      <c r="J9">
        <v>8177304</v>
      </c>
      <c r="K9" s="1">
        <f t="shared" ref="K9:K19" si="4">J9/H9</f>
        <v>0.98656704443247356</v>
      </c>
      <c r="L9">
        <v>111341</v>
      </c>
      <c r="M9">
        <v>8231784</v>
      </c>
      <c r="N9">
        <v>89</v>
      </c>
      <c r="O9">
        <v>169</v>
      </c>
      <c r="P9">
        <v>114743</v>
      </c>
      <c r="R9" s="3">
        <v>8938</v>
      </c>
      <c r="S9" s="3"/>
      <c r="T9" s="2">
        <v>8505</v>
      </c>
      <c r="U9">
        <f t="shared" si="2"/>
        <v>0.95155515775341237</v>
      </c>
      <c r="W9" s="2">
        <v>6650</v>
      </c>
      <c r="X9" s="2">
        <v>6376</v>
      </c>
      <c r="Y9">
        <v>5364</v>
      </c>
      <c r="Z9">
        <v>5056</v>
      </c>
    </row>
    <row r="10" spans="1:26" x14ac:dyDescent="0.25">
      <c r="A10" t="s">
        <v>8</v>
      </c>
      <c r="B10" t="s">
        <v>3</v>
      </c>
      <c r="C10">
        <v>89</v>
      </c>
      <c r="D10">
        <v>16</v>
      </c>
      <c r="E10">
        <v>12</v>
      </c>
      <c r="F10">
        <v>342525681</v>
      </c>
      <c r="H10">
        <v>113091</v>
      </c>
      <c r="I10" s="1">
        <f t="shared" si="3"/>
        <v>3.3016794440005796E-4</v>
      </c>
      <c r="J10">
        <v>46873</v>
      </c>
      <c r="K10" s="1">
        <f t="shared" si="4"/>
        <v>0.414471531775296</v>
      </c>
      <c r="L10">
        <v>66218</v>
      </c>
      <c r="M10">
        <v>5510</v>
      </c>
      <c r="N10">
        <v>16375</v>
      </c>
      <c r="O10">
        <v>27645</v>
      </c>
      <c r="P10">
        <v>6227</v>
      </c>
      <c r="R10" s="2">
        <v>6832</v>
      </c>
      <c r="S10" s="2"/>
      <c r="T10">
        <v>3946</v>
      </c>
      <c r="U10">
        <f t="shared" si="2"/>
        <v>0.57757611241217799</v>
      </c>
      <c r="W10">
        <v>1371</v>
      </c>
      <c r="X10">
        <v>1360</v>
      </c>
      <c r="Y10" t="s">
        <v>29</v>
      </c>
      <c r="Z10" t="s">
        <v>29</v>
      </c>
    </row>
    <row r="11" spans="1:26" x14ac:dyDescent="0.25">
      <c r="A11" t="s">
        <v>8</v>
      </c>
      <c r="B11" t="s">
        <v>4</v>
      </c>
      <c r="C11">
        <v>89</v>
      </c>
      <c r="D11">
        <v>16</v>
      </c>
      <c r="E11">
        <v>12</v>
      </c>
      <c r="F11">
        <v>6558972</v>
      </c>
      <c r="H11">
        <v>5455138</v>
      </c>
      <c r="I11" s="1">
        <f t="shared" si="3"/>
        <v>0.83170624908903412</v>
      </c>
      <c r="J11">
        <v>5180240</v>
      </c>
      <c r="K11" s="1">
        <f t="shared" si="4"/>
        <v>0.94960750763775359</v>
      </c>
      <c r="L11">
        <v>274898</v>
      </c>
      <c r="M11">
        <v>963</v>
      </c>
      <c r="N11">
        <v>262</v>
      </c>
      <c r="O11">
        <v>5243537</v>
      </c>
      <c r="P11">
        <v>38621</v>
      </c>
      <c r="R11" s="3">
        <v>6832</v>
      </c>
      <c r="S11" s="3"/>
      <c r="T11" s="2">
        <v>6146</v>
      </c>
      <c r="U11">
        <f t="shared" si="2"/>
        <v>0.89959016393442626</v>
      </c>
      <c r="W11" s="2">
        <v>4780</v>
      </c>
      <c r="X11" s="2">
        <v>4720</v>
      </c>
      <c r="Y11">
        <v>4100</v>
      </c>
      <c r="Z11">
        <v>3594</v>
      </c>
    </row>
    <row r="12" spans="1:26" x14ac:dyDescent="0.25">
      <c r="A12" t="s">
        <v>9</v>
      </c>
      <c r="B12" t="s">
        <v>3</v>
      </c>
      <c r="C12">
        <v>84</v>
      </c>
      <c r="D12">
        <v>16</v>
      </c>
      <c r="E12">
        <v>12</v>
      </c>
      <c r="F12">
        <v>375285087</v>
      </c>
      <c r="H12">
        <v>455683</v>
      </c>
      <c r="I12" s="1">
        <f t="shared" si="3"/>
        <v>1.2142315689725235E-3</v>
      </c>
      <c r="J12">
        <v>233514</v>
      </c>
      <c r="K12" s="1">
        <f t="shared" si="4"/>
        <v>0.51244834676737994</v>
      </c>
      <c r="L12">
        <v>222169</v>
      </c>
      <c r="M12">
        <v>24132</v>
      </c>
      <c r="N12">
        <v>78143</v>
      </c>
      <c r="O12">
        <v>158217</v>
      </c>
      <c r="P12">
        <v>13152</v>
      </c>
      <c r="R12" s="2">
        <v>6863</v>
      </c>
      <c r="S12" s="2"/>
      <c r="T12">
        <v>4699</v>
      </c>
      <c r="U12">
        <f t="shared" si="2"/>
        <v>0.68468599737724023</v>
      </c>
      <c r="W12">
        <v>2091</v>
      </c>
      <c r="X12">
        <v>2053</v>
      </c>
      <c r="Y12" t="s">
        <v>29</v>
      </c>
      <c r="Z12" t="s">
        <v>29</v>
      </c>
    </row>
    <row r="13" spans="1:26" x14ac:dyDescent="0.25">
      <c r="A13" t="s">
        <v>9</v>
      </c>
      <c r="B13" t="s">
        <v>4</v>
      </c>
      <c r="C13">
        <v>84</v>
      </c>
      <c r="D13">
        <v>16</v>
      </c>
      <c r="E13">
        <v>12</v>
      </c>
      <c r="F13">
        <v>8139608</v>
      </c>
      <c r="H13">
        <v>7387389</v>
      </c>
      <c r="I13" s="1">
        <f t="shared" si="3"/>
        <v>0.90758535300471477</v>
      </c>
      <c r="J13">
        <v>6867331</v>
      </c>
      <c r="K13" s="1">
        <f t="shared" si="4"/>
        <v>0.92960192024543453</v>
      </c>
      <c r="L13">
        <v>520058</v>
      </c>
      <c r="M13">
        <v>1754</v>
      </c>
      <c r="N13">
        <v>223</v>
      </c>
      <c r="O13">
        <v>6883663</v>
      </c>
      <c r="P13">
        <v>49761</v>
      </c>
      <c r="R13" s="3">
        <v>6863</v>
      </c>
      <c r="S13" s="3"/>
      <c r="T13" s="2">
        <v>6498</v>
      </c>
      <c r="U13">
        <f t="shared" si="2"/>
        <v>0.94681626111030159</v>
      </c>
      <c r="W13" s="2">
        <v>4185</v>
      </c>
      <c r="X13" s="2">
        <v>4044</v>
      </c>
      <c r="Y13">
        <v>3191</v>
      </c>
      <c r="Z13">
        <v>2724</v>
      </c>
    </row>
    <row r="14" spans="1:26" x14ac:dyDescent="0.25">
      <c r="A14" t="s">
        <v>10</v>
      </c>
      <c r="B14" t="s">
        <v>3</v>
      </c>
      <c r="C14">
        <v>90</v>
      </c>
      <c r="D14">
        <v>16</v>
      </c>
      <c r="E14">
        <v>12</v>
      </c>
      <c r="F14">
        <v>366945412</v>
      </c>
      <c r="H14">
        <v>368485</v>
      </c>
      <c r="I14" s="1">
        <f t="shared" si="3"/>
        <v>1.0041956867415474E-3</v>
      </c>
      <c r="J14">
        <v>182042</v>
      </c>
      <c r="K14" s="1">
        <f t="shared" si="4"/>
        <v>0.49402825081075213</v>
      </c>
      <c r="L14">
        <v>186443</v>
      </c>
      <c r="M14">
        <v>29709</v>
      </c>
      <c r="N14">
        <v>69034</v>
      </c>
      <c r="O14">
        <v>103687</v>
      </c>
      <c r="P14">
        <v>12698</v>
      </c>
      <c r="R14" s="2">
        <v>8044</v>
      </c>
      <c r="S14" s="2"/>
      <c r="T14">
        <v>5250</v>
      </c>
      <c r="U14">
        <f t="shared" si="2"/>
        <v>0.65266036797613125</v>
      </c>
      <c r="W14">
        <v>2226</v>
      </c>
      <c r="X14">
        <v>2214</v>
      </c>
      <c r="Y14" t="s">
        <v>29</v>
      </c>
      <c r="Z14" t="s">
        <v>29</v>
      </c>
    </row>
    <row r="15" spans="1:26" x14ac:dyDescent="0.25">
      <c r="A15" t="s">
        <v>10</v>
      </c>
      <c r="B15" t="s">
        <v>4</v>
      </c>
      <c r="C15">
        <v>90</v>
      </c>
      <c r="D15">
        <v>16</v>
      </c>
      <c r="E15">
        <v>12</v>
      </c>
      <c r="F15">
        <v>7180214</v>
      </c>
      <c r="H15">
        <v>6381870</v>
      </c>
      <c r="I15" s="1">
        <f t="shared" si="3"/>
        <v>0.88881334177505011</v>
      </c>
      <c r="J15">
        <v>6012503</v>
      </c>
      <c r="K15" s="1">
        <f t="shared" si="4"/>
        <v>0.94212245000289885</v>
      </c>
      <c r="L15">
        <v>369367</v>
      </c>
      <c r="M15">
        <v>1587</v>
      </c>
      <c r="N15">
        <v>332</v>
      </c>
      <c r="O15">
        <v>6018471</v>
      </c>
      <c r="P15">
        <v>65210</v>
      </c>
      <c r="R15" s="3">
        <v>8044</v>
      </c>
      <c r="S15" s="3"/>
      <c r="T15" s="2">
        <v>7361</v>
      </c>
      <c r="U15">
        <f t="shared" si="2"/>
        <v>0.91509199403281949</v>
      </c>
      <c r="W15" s="2">
        <v>5133</v>
      </c>
      <c r="X15" s="2">
        <v>5036</v>
      </c>
      <c r="Y15">
        <v>4224</v>
      </c>
      <c r="Z15">
        <v>3936</v>
      </c>
    </row>
    <row r="16" spans="1:26" x14ac:dyDescent="0.25">
      <c r="A16" t="s">
        <v>11</v>
      </c>
      <c r="B16" t="s">
        <v>3</v>
      </c>
      <c r="C16">
        <v>53</v>
      </c>
      <c r="D16">
        <v>16</v>
      </c>
      <c r="E16">
        <v>12</v>
      </c>
      <c r="F16">
        <v>461425521</v>
      </c>
      <c r="H16">
        <v>388707</v>
      </c>
      <c r="I16" s="1">
        <f t="shared" si="3"/>
        <v>8.4240464020627931E-4</v>
      </c>
      <c r="J16">
        <v>178047</v>
      </c>
      <c r="K16" s="1">
        <f t="shared" si="4"/>
        <v>0.4580493790953083</v>
      </c>
      <c r="L16">
        <v>210660</v>
      </c>
      <c r="M16">
        <v>21669</v>
      </c>
      <c r="N16">
        <v>52409</v>
      </c>
      <c r="O16">
        <v>116161</v>
      </c>
      <c r="P16">
        <v>22938</v>
      </c>
      <c r="Q16" t="s">
        <v>43</v>
      </c>
      <c r="R16" s="2">
        <v>10460</v>
      </c>
      <c r="S16" s="2" t="s">
        <v>35</v>
      </c>
      <c r="T16">
        <v>7981</v>
      </c>
      <c r="U16">
        <f t="shared" si="2"/>
        <v>0.76300191204588907</v>
      </c>
      <c r="V16" t="s">
        <v>45</v>
      </c>
      <c r="W16" t="s">
        <v>46</v>
      </c>
      <c r="X16" t="s">
        <v>47</v>
      </c>
      <c r="Y16" t="s">
        <v>29</v>
      </c>
      <c r="Z16" t="s">
        <v>29</v>
      </c>
    </row>
    <row r="17" spans="1:26" x14ac:dyDescent="0.25">
      <c r="A17" t="s">
        <v>11</v>
      </c>
      <c r="B17" t="s">
        <v>4</v>
      </c>
      <c r="C17">
        <v>53</v>
      </c>
      <c r="D17">
        <v>16</v>
      </c>
      <c r="E17">
        <v>12</v>
      </c>
      <c r="F17">
        <v>9419523</v>
      </c>
      <c r="H17">
        <v>8354110</v>
      </c>
      <c r="I17" s="1">
        <f>(H17/F17)</f>
        <v>0.8868931048843981</v>
      </c>
      <c r="J17">
        <v>7690708</v>
      </c>
      <c r="K17" s="1">
        <f>J17/H17</f>
        <v>0.92058974564615503</v>
      </c>
      <c r="L17">
        <v>663402</v>
      </c>
      <c r="M17">
        <v>1054</v>
      </c>
      <c r="N17">
        <v>126</v>
      </c>
      <c r="O17">
        <v>7694389</v>
      </c>
      <c r="P17">
        <v>89309</v>
      </c>
      <c r="Q17" t="s">
        <v>44</v>
      </c>
      <c r="R17" s="3">
        <v>10460</v>
      </c>
      <c r="S17" s="2" t="s">
        <v>35</v>
      </c>
      <c r="T17" s="2">
        <v>9089</v>
      </c>
      <c r="U17">
        <f>T17/R17</f>
        <v>0.86892925430210322</v>
      </c>
      <c r="V17" t="s">
        <v>37</v>
      </c>
      <c r="W17" t="s">
        <v>34</v>
      </c>
      <c r="X17" t="s">
        <v>40</v>
      </c>
      <c r="Y17" t="s">
        <v>38</v>
      </c>
      <c r="Z17" t="s">
        <v>33</v>
      </c>
    </row>
    <row r="18" spans="1:26" x14ac:dyDescent="0.25">
      <c r="A18" t="s">
        <v>12</v>
      </c>
      <c r="B18" t="s">
        <v>3</v>
      </c>
      <c r="C18">
        <v>53</v>
      </c>
      <c r="D18">
        <v>16</v>
      </c>
      <c r="E18">
        <v>12</v>
      </c>
      <c r="F18">
        <v>500032997</v>
      </c>
      <c r="H18">
        <v>442966</v>
      </c>
      <c r="I18" s="1">
        <f t="shared" si="3"/>
        <v>8.8587353766175552E-4</v>
      </c>
      <c r="J18">
        <v>186237</v>
      </c>
      <c r="K18" s="1">
        <f t="shared" si="4"/>
        <v>0.42043181643737892</v>
      </c>
      <c r="L18">
        <v>256729</v>
      </c>
      <c r="M18">
        <v>19863</v>
      </c>
      <c r="N18">
        <v>61009</v>
      </c>
      <c r="O18">
        <v>119425</v>
      </c>
      <c r="P18">
        <v>18026</v>
      </c>
      <c r="Q18" t="s">
        <v>43</v>
      </c>
      <c r="R18" s="2">
        <v>11011</v>
      </c>
      <c r="S18" s="2" t="s">
        <v>36</v>
      </c>
      <c r="T18">
        <v>8408</v>
      </c>
      <c r="U18">
        <f t="shared" si="2"/>
        <v>0.76360003632730911</v>
      </c>
      <c r="V18" t="s">
        <v>45</v>
      </c>
      <c r="W18" t="s">
        <v>46</v>
      </c>
      <c r="X18" t="s">
        <v>47</v>
      </c>
      <c r="Y18" t="s">
        <v>29</v>
      </c>
      <c r="Z18" t="s">
        <v>29</v>
      </c>
    </row>
    <row r="19" spans="1:26" x14ac:dyDescent="0.25">
      <c r="A19" t="s">
        <v>12</v>
      </c>
      <c r="B19" t="s">
        <v>4</v>
      </c>
      <c r="C19">
        <v>53</v>
      </c>
      <c r="D19">
        <v>16</v>
      </c>
      <c r="E19">
        <v>12</v>
      </c>
      <c r="F19">
        <v>7385806</v>
      </c>
      <c r="H19">
        <v>6261545</v>
      </c>
      <c r="I19" s="1">
        <f t="shared" si="3"/>
        <v>0.84778086508094042</v>
      </c>
      <c r="J19">
        <v>5762449</v>
      </c>
      <c r="K19" s="1">
        <f t="shared" si="4"/>
        <v>0.92029187684509173</v>
      </c>
      <c r="L19">
        <v>499096</v>
      </c>
      <c r="M19">
        <v>1810</v>
      </c>
      <c r="N19">
        <v>147</v>
      </c>
      <c r="O19">
        <v>5776617</v>
      </c>
      <c r="P19">
        <v>81094</v>
      </c>
      <c r="Q19" t="s">
        <v>44</v>
      </c>
      <c r="R19" s="3">
        <v>11011</v>
      </c>
      <c r="S19" s="2" t="s">
        <v>35</v>
      </c>
      <c r="T19" s="2">
        <v>9768</v>
      </c>
      <c r="U19">
        <f t="shared" si="2"/>
        <v>0.88711288711288716</v>
      </c>
      <c r="V19" t="s">
        <v>37</v>
      </c>
      <c r="W19" t="s">
        <v>34</v>
      </c>
      <c r="X19" t="s">
        <v>40</v>
      </c>
      <c r="Y19" t="s">
        <v>39</v>
      </c>
      <c r="Z19" t="s">
        <v>33</v>
      </c>
    </row>
    <row r="20" spans="1:26" x14ac:dyDescent="0.25">
      <c r="W20" s="2"/>
    </row>
    <row r="23" spans="1:26" x14ac:dyDescent="0.25">
      <c r="T23" s="2"/>
    </row>
  </sheetData>
  <mergeCells count="3">
    <mergeCell ref="R1:S1"/>
    <mergeCell ref="U1:V1"/>
    <mergeCell ref="P1:Q1"/>
  </mergeCells>
  <phoneticPr fontId="2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EPFL - Ecole Polytechnique Federale de Lausanne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Gardeux Vincent Roland Julien</dc:creator>
  <cp:lastModifiedBy>Gardeux Vincent Roland Julien</cp:lastModifiedBy>
  <dcterms:created xsi:type="dcterms:W3CDTF">2023-11-15T09:15:27Z</dcterms:created>
  <dcterms:modified xsi:type="dcterms:W3CDTF">2023-12-14T12:57:56Z</dcterms:modified>
</cp:coreProperties>
</file>