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\MDEN\SleepDataAutomation\Excel-PowerQuery\"/>
    </mc:Choice>
  </mc:AlternateContent>
  <xr:revisionPtr revIDLastSave="0" documentId="13_ncr:1_{6290AD00-9939-4820-87B6-9534887558A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inalOutput" sheetId="8" r:id="rId1"/>
    <sheet name="Weekly Summary" sheetId="9" r:id="rId2"/>
    <sheet name="SundayDatesList" sheetId="10" state="hidden" r:id="rId3"/>
  </sheets>
  <definedNames>
    <definedName name="ExternalData_6" localSheetId="0" hidden="1">FinalOutput!$A$1:$V$2</definedName>
    <definedName name="ListOfStartOfWeekDates">SundayDatesList!$C$1:$C$520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bit5MinuteHRV_merged_10b5206b-5d30-4b3d-ad7e-b70a798a912e" name="fitbit5MinuteHRV_merged" connection="Query - fitbit5MinuteHRV_merged"/>
          <x15:modelTable id="SleepAndHRVData_7769e640-38c4-4243-8b5f-7dbb594021af" name="SleepAndHRVData" connection="Query - SleepAndHRVData"/>
          <x15:modelTable id="EmailSleepMarkers_22b31121-6801-4379-8a9e-ad4dec97d2a6" name="EmailSleepMarkers" connection="Query - EmailSleepMarkers"/>
          <x15:modelTable id="SleepAndEmailMarkers_4c0e4da3-bc20-4393-b304-e400fd58dc03" name="SleepAndEmailMarkers" connection="Query - SleepAndEmailMarkers"/>
          <x15:modelTable id="FinalOutput_042247b1-11e6-4057-ae0d-93a801a79a93" name="FinalOutput" connection="Query - FinalOutput"/>
          <x15:modelTable id="FinalOutput 1_c7835234-8aa3-4538-a820-d9668124ee82" name="FinalOutput 1" connection="Query - FinalOutput(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9" l="1" a="1"/>
  <c r="A41" i="9" s="1"/>
  <c r="N34" i="9" a="1"/>
  <c r="N34" i="9" s="1"/>
  <c r="N33" i="9" a="1"/>
  <c r="N33" i="9" s="1"/>
  <c r="N32" i="9" a="1"/>
  <c r="N32" i="9" s="1"/>
  <c r="N29" i="9" a="1"/>
  <c r="N29" i="9" s="1"/>
  <c r="N28" i="9" a="1"/>
  <c r="N28" i="9" s="1"/>
  <c r="M27" i="9" a="1"/>
  <c r="M27" i="9" s="1"/>
  <c r="N27" i="9" s="1"/>
  <c r="M26" i="9" a="1"/>
  <c r="M26" i="9" s="1"/>
  <c r="N26" i="9" s="1"/>
  <c r="I34" i="9" a="1"/>
  <c r="I34" i="9" s="1"/>
  <c r="I33" i="9" a="1"/>
  <c r="I33" i="9" s="1"/>
  <c r="I32" i="9" a="1"/>
  <c r="I32" i="9" s="1"/>
  <c r="I29" i="9" a="1"/>
  <c r="I29" i="9" s="1"/>
  <c r="I28" i="9" a="1"/>
  <c r="I28" i="9" s="1"/>
  <c r="H27" i="9" a="1"/>
  <c r="H27" i="9" s="1"/>
  <c r="I27" i="9" s="1"/>
  <c r="H26" i="9" a="1"/>
  <c r="H26" i="9" s="1"/>
  <c r="I26" i="9" s="1"/>
  <c r="D34" i="9" a="1"/>
  <c r="D34" i="9" s="1"/>
  <c r="D33" i="9" a="1"/>
  <c r="D33" i="9" s="1"/>
  <c r="D32" i="9" a="1"/>
  <c r="D32" i="9" s="1"/>
  <c r="D29" i="9" a="1"/>
  <c r="D29" i="9" s="1"/>
  <c r="D28" i="9" a="1"/>
  <c r="D28" i="9" s="1"/>
  <c r="C27" i="9" a="1"/>
  <c r="C27" i="9" s="1"/>
  <c r="D27" i="9" s="1"/>
  <c r="C26" i="9" a="1"/>
  <c r="C26" i="9" s="1"/>
  <c r="D26" i="9" s="1"/>
  <c r="S20" i="9" a="1"/>
  <c r="S20" i="9" s="1"/>
  <c r="S19" i="9" a="1"/>
  <c r="S19" i="9" s="1"/>
  <c r="S18" i="9" a="1"/>
  <c r="S18" i="9" s="1"/>
  <c r="S15" i="9" a="1"/>
  <c r="S15" i="9" s="1"/>
  <c r="S14" i="9" a="1"/>
  <c r="S14" i="9" s="1"/>
  <c r="R13" i="9" a="1"/>
  <c r="R13" i="9" s="1"/>
  <c r="S13" i="9" s="1"/>
  <c r="R12" i="9" a="1"/>
  <c r="R12" i="9" s="1"/>
  <c r="S12" i="9" s="1"/>
  <c r="N20" i="9" a="1"/>
  <c r="N20" i="9" s="1"/>
  <c r="N19" i="9" a="1"/>
  <c r="N19" i="9" s="1"/>
  <c r="N18" i="9" a="1"/>
  <c r="N18" i="9" s="1"/>
  <c r="N15" i="9" a="1"/>
  <c r="N15" i="9" s="1"/>
  <c r="N14" i="9" a="1"/>
  <c r="N14" i="9" s="1"/>
  <c r="M13" i="9" a="1"/>
  <c r="M13" i="9" s="1"/>
  <c r="N13" i="9" s="1"/>
  <c r="M12" i="9" a="1"/>
  <c r="M12" i="9" s="1"/>
  <c r="N12" i="9" s="1"/>
  <c r="I20" i="9" a="1"/>
  <c r="I20" i="9" s="1"/>
  <c r="I19" i="9" a="1"/>
  <c r="I19" i="9" s="1"/>
  <c r="I18" i="9" a="1"/>
  <c r="I18" i="9" s="1"/>
  <c r="I15" i="9" a="1"/>
  <c r="I15" i="9" s="1"/>
  <c r="I14" i="9" a="1"/>
  <c r="I14" i="9" s="1"/>
  <c r="H13" i="9" a="1"/>
  <c r="H13" i="9" s="1"/>
  <c r="I13" i="9" s="1"/>
  <c r="H12" i="9" a="1"/>
  <c r="H12" i="9" s="1"/>
  <c r="I12" i="9" s="1"/>
  <c r="D20" i="9" a="1"/>
  <c r="D20" i="9" s="1"/>
  <c r="D19" i="9" a="1"/>
  <c r="D19" i="9" s="1"/>
  <c r="D18" i="9" a="1"/>
  <c r="D18" i="9" s="1"/>
  <c r="D15" i="9" a="1"/>
  <c r="D15" i="9" s="1"/>
  <c r="D14" i="9" a="1"/>
  <c r="D14" i="9" s="1"/>
  <c r="C13" i="9" a="1"/>
  <c r="C13" i="9" s="1"/>
  <c r="D13" i="9" s="1"/>
  <c r="C12" i="9" a="1"/>
  <c r="C12" i="9" s="1"/>
  <c r="D12" i="9" s="1"/>
  <c r="A58" i="9" a="1"/>
  <c r="A58" i="9" s="1"/>
  <c r="B2" i="10"/>
  <c r="A2" i="10"/>
  <c r="C1" i="10" s="1"/>
  <c r="C2" i="10" s="1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67" i="10" s="1"/>
  <c r="C368" i="10" s="1"/>
  <c r="C369" i="10" s="1"/>
  <c r="C370" i="10" s="1"/>
  <c r="C371" i="10" s="1"/>
  <c r="C372" i="10" s="1"/>
  <c r="C373" i="10" s="1"/>
  <c r="C374" i="10" s="1"/>
  <c r="C375" i="10" s="1"/>
  <c r="C376" i="10" s="1"/>
  <c r="C377" i="10" s="1"/>
  <c r="C378" i="10" s="1"/>
  <c r="C379" i="10" s="1"/>
  <c r="C380" i="10" s="1"/>
  <c r="C381" i="10" s="1"/>
  <c r="C382" i="10" s="1"/>
  <c r="C383" i="10" s="1"/>
  <c r="C384" i="10" s="1"/>
  <c r="C385" i="10" s="1"/>
  <c r="C386" i="10" s="1"/>
  <c r="C387" i="10" s="1"/>
  <c r="C388" i="10" s="1"/>
  <c r="C389" i="10" s="1"/>
  <c r="C390" i="10" s="1"/>
  <c r="C391" i="10" s="1"/>
  <c r="C392" i="10" s="1"/>
  <c r="C393" i="10" s="1"/>
  <c r="C394" i="10" s="1"/>
  <c r="C395" i="10" s="1"/>
  <c r="C396" i="10" s="1"/>
  <c r="C397" i="10" s="1"/>
  <c r="C398" i="10" s="1"/>
  <c r="C399" i="10" s="1"/>
  <c r="C400" i="10" s="1"/>
  <c r="C401" i="10" s="1"/>
  <c r="C402" i="10" s="1"/>
  <c r="C403" i="10" s="1"/>
  <c r="C404" i="10" s="1"/>
  <c r="C405" i="10" s="1"/>
  <c r="C406" i="10" s="1"/>
  <c r="C407" i="10" s="1"/>
  <c r="C408" i="10" s="1"/>
  <c r="C409" i="10" s="1"/>
  <c r="C410" i="10" s="1"/>
  <c r="C411" i="10" s="1"/>
  <c r="C412" i="10" s="1"/>
  <c r="C413" i="10" s="1"/>
  <c r="C414" i="10" s="1"/>
  <c r="C415" i="10" s="1"/>
  <c r="C416" i="10" s="1"/>
  <c r="C417" i="10" s="1"/>
  <c r="C418" i="10" s="1"/>
  <c r="C419" i="10" s="1"/>
  <c r="C420" i="10" s="1"/>
  <c r="C421" i="10" s="1"/>
  <c r="C422" i="10" s="1"/>
  <c r="C423" i="10" s="1"/>
  <c r="C424" i="10" s="1"/>
  <c r="C425" i="10" s="1"/>
  <c r="C426" i="10" s="1"/>
  <c r="C427" i="10" s="1"/>
  <c r="C428" i="10" s="1"/>
  <c r="C429" i="10" s="1"/>
  <c r="C430" i="10" s="1"/>
  <c r="C431" i="10" s="1"/>
  <c r="C432" i="10" s="1"/>
  <c r="C433" i="10" s="1"/>
  <c r="C434" i="10" s="1"/>
  <c r="C435" i="10" s="1"/>
  <c r="C436" i="10" s="1"/>
  <c r="C437" i="10" s="1"/>
  <c r="C438" i="10" s="1"/>
  <c r="C439" i="10" s="1"/>
  <c r="C440" i="10" s="1"/>
  <c r="C441" i="10" s="1"/>
  <c r="C442" i="10" s="1"/>
  <c r="C443" i="10" s="1"/>
  <c r="C444" i="10" s="1"/>
  <c r="C445" i="10" s="1"/>
  <c r="C446" i="10" s="1"/>
  <c r="C447" i="10" s="1"/>
  <c r="C448" i="10" s="1"/>
  <c r="C449" i="10" s="1"/>
  <c r="C450" i="10" s="1"/>
  <c r="C451" i="10" s="1"/>
  <c r="C452" i="10" s="1"/>
  <c r="C453" i="10" s="1"/>
  <c r="C454" i="10" s="1"/>
  <c r="C455" i="10" s="1"/>
  <c r="C456" i="10" s="1"/>
  <c r="C457" i="10" s="1"/>
  <c r="C458" i="10" s="1"/>
  <c r="C459" i="10" s="1"/>
  <c r="C460" i="10" s="1"/>
  <c r="C461" i="10" s="1"/>
  <c r="C462" i="10" s="1"/>
  <c r="C463" i="10" s="1"/>
  <c r="C464" i="10" s="1"/>
  <c r="C465" i="10" s="1"/>
  <c r="C466" i="10" s="1"/>
  <c r="C467" i="10" s="1"/>
  <c r="C468" i="10" s="1"/>
  <c r="C469" i="10" s="1"/>
  <c r="C470" i="10" s="1"/>
  <c r="C471" i="10" s="1"/>
  <c r="C472" i="10" s="1"/>
  <c r="C473" i="10" s="1"/>
  <c r="C474" i="10" s="1"/>
  <c r="C475" i="10" s="1"/>
  <c r="C476" i="10" s="1"/>
  <c r="C477" i="10" s="1"/>
  <c r="C478" i="10" s="1"/>
  <c r="C479" i="10" s="1"/>
  <c r="C480" i="10" s="1"/>
  <c r="C481" i="10" s="1"/>
  <c r="C482" i="10" s="1"/>
  <c r="C483" i="10" s="1"/>
  <c r="C484" i="10" s="1"/>
  <c r="C485" i="10" s="1"/>
  <c r="C486" i="10" s="1"/>
  <c r="C487" i="10" s="1"/>
  <c r="C488" i="10" s="1"/>
  <c r="C489" i="10" s="1"/>
  <c r="C490" i="10" s="1"/>
  <c r="C491" i="10" s="1"/>
  <c r="C492" i="10" s="1"/>
  <c r="C493" i="10" s="1"/>
  <c r="C494" i="10" s="1"/>
  <c r="C495" i="10" s="1"/>
  <c r="C496" i="10" s="1"/>
  <c r="C497" i="10" s="1"/>
  <c r="C498" i="10" s="1"/>
  <c r="C499" i="10" s="1"/>
  <c r="C500" i="10" s="1"/>
  <c r="C501" i="10" s="1"/>
  <c r="C502" i="10" s="1"/>
  <c r="C503" i="10" s="1"/>
  <c r="C504" i="10" s="1"/>
  <c r="C505" i="10" s="1"/>
  <c r="C506" i="10" s="1"/>
  <c r="C507" i="10" s="1"/>
  <c r="C508" i="10" s="1"/>
  <c r="C509" i="10" s="1"/>
  <c r="C510" i="10" s="1"/>
  <c r="C511" i="10" s="1"/>
  <c r="C512" i="10" s="1"/>
  <c r="C513" i="10" s="1"/>
  <c r="C514" i="10" s="1"/>
  <c r="C515" i="10" s="1"/>
  <c r="C516" i="10" s="1"/>
  <c r="C517" i="10" s="1"/>
  <c r="C518" i="10" s="1"/>
  <c r="C519" i="10" s="1"/>
  <c r="C520" i="10" s="1"/>
  <c r="D31" i="9" l="1"/>
  <c r="D30" i="9"/>
  <c r="N31" i="9"/>
  <c r="N30" i="9"/>
  <c r="I31" i="9"/>
  <c r="I30" i="9"/>
  <c r="N17" i="9"/>
  <c r="D17" i="9"/>
  <c r="S17" i="9"/>
  <c r="N16" i="9"/>
  <c r="D16" i="9"/>
  <c r="I17" i="9"/>
  <c r="S16" i="9"/>
  <c r="I1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ECC20-335C-42D8-9517-D5024085CF04}" keepAlive="1" name="ModelConnection_ExternalData_6" description="Data Model" type="5" refreshedVersion="8" minRefreshableVersion="5" saveData="1">
    <dbPr connection="Data Model Connection" command="FinalOutpu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DD6513-A5EA-48FB-8AE8-D45D8A2353E2}" keepAlive="1" name="Query - 30secondSleepStages_merged" description="Connection to the '30secondSleepStages_merged' query in the workbook." type="5" refreshedVersion="8" background="1" saveData="1">
    <dbPr connection="Provider=Microsoft.Mashup.OleDb.1;Data Source=$Workbook$;Location=30secondSleepStages_merged;Extended Properties=&quot;&quot;" command="SELECT * FROM [30secondSleepStages_merged]"/>
  </connection>
  <connection id="3" xr16:uid="{1CC57320-9CDE-476D-9DCC-B2037AF1CF5C}" keepAlive="1" name="Query - CSV-Directory" description="Connection to the 'CSV-Directory' query in the workbook." type="5" refreshedVersion="0" background="1">
    <dbPr connection="Provider=Microsoft.Mashup.OleDb.1;Data Source=$Workbook$;Location=CSV-Directory;Extended Properties=&quot;&quot;" command="SELECT * FROM [CSV-Directory]"/>
  </connection>
  <connection id="4" xr16:uid="{1E0195CB-D118-4504-9C26-6381F38F3ED6}" name="Query - EmailSleepMarkers" description="Connection to the 'EmailSleepMarkers' query in the workbook." type="100" refreshedVersion="8" minRefreshableVersion="5">
    <extLst>
      <ext xmlns:x15="http://schemas.microsoft.com/office/spreadsheetml/2010/11/main" uri="{DE250136-89BD-433C-8126-D09CA5730AF9}">
        <x15:connection id="36f063e2-2b49-4a5b-b2b4-29e1e676413e"/>
      </ext>
    </extLst>
  </connection>
  <connection id="5" xr16:uid="{EC810268-E49D-499E-910A-18BD69551647}" odcFile="C:\git\MDEN\SleepDataAutomation\Excel-PowerQuery\CleanSleepData-PowerQuery.odc" name="Query - FinalOutput" description="Connection to the 'FinalOutput' query in the workbook." type="100" refreshedVersion="8" minRefreshableVersion="5" background="1" saveData="1">
    <extLst>
      <ext xmlns:x15="http://schemas.microsoft.com/office/spreadsheetml/2010/11/main" uri="{DE250136-89BD-433C-8126-D09CA5730AF9}">
        <x15:connection id="01d8fe20-f7f1-480c-9897-0004c66828ee">
          <x15:oledbPr connection="Provider=Microsoft.Mashup.OleDb.1;Data Source=$Workbook$;Location=FinalOutput;Extended Properties=&quot;&quot;">
            <x15:dbTables>
              <x15:dbTable name="FinalOutput"/>
            </x15:dbTables>
          </x15:oledbPr>
        </x15:connection>
      </ext>
    </extLst>
  </connection>
  <connection id="6" xr16:uid="{42C83630-76CC-4C7A-A59B-0778ACC84A27}" name="Query - FinalOutput(1)" description="Connection to the 'FinalOutput' query in the workbook." type="100" refreshedVersion="8" minRefreshableVersion="5">
    <extLst>
      <ext xmlns:x15="http://schemas.microsoft.com/office/spreadsheetml/2010/11/main" uri="{DE250136-89BD-433C-8126-D09CA5730AF9}">
        <x15:connection id="b10172c2-ef29-4837-b6dd-eab56b21139d">
          <x15:oledbPr connection="Provider=Microsoft.Mashup.OleDb.1;Data Source=$Workbook$;Location=FinalOutput;Extended Properties=&quot;&quot;">
            <x15:dbTables>
              <x15:dbTable name="FinalOutput"/>
            </x15:dbTables>
          </x15:oledbPr>
        </x15:connection>
      </ext>
    </extLst>
  </connection>
  <connection id="7" xr16:uid="{3EB92F90-6F6A-4794-BA19-659B65DB2FC8}" name="Query - fitbit5MinuteHRV_merged" description="Connection to the 'fitbit5MinuteHRV_merged' query in the workbook." type="100" refreshedVersion="8" minRefreshableVersion="5">
    <extLst>
      <ext xmlns:x15="http://schemas.microsoft.com/office/spreadsheetml/2010/11/main" uri="{DE250136-89BD-433C-8126-D09CA5730AF9}">
        <x15:connection id="b6a6294b-fbe7-4ea8-84cf-bbf8647ed680">
          <x15:oledbPr connection="Provider=Microsoft.Mashup.OleDb.1;Data Source=$Workbook$;Location=fitbit5MinuteHRV_merged;Extended Properties=&quot;&quot;">
            <x15:dbTables>
              <x15:dbTable name="fitbit5MinuteHRV_merged"/>
            </x15:dbTables>
          </x15:oledbPr>
        </x15:connection>
      </ext>
    </extLst>
  </connection>
  <connection id="8" xr16:uid="{F516871C-3C80-413F-A0E3-830BD71FF475}" keepAlive="1" name="Query - Self-Report to Actual Allowed Difference" description="Connection to the 'Self-Report to Actual Allowed Difference' query in the workbook." type="5" refreshedVersion="0" background="1">
    <dbPr connection="Provider=Microsoft.Mashup.OleDb.1;Data Source=$Workbook$;Location=&quot;Self-Report to Actual Allowed Difference&quot;;Extended Properties=&quot;&quot;" command="SELECT * FROM [Self-Report to Actual Allowed Difference]"/>
  </connection>
  <connection id="9" xr16:uid="{6EE60741-ABE8-4DF8-B0E9-1F9C52FCC970}" name="Query - SleepAndEmailMarkers" description="Connection to the 'SleepAndEmailMarkers' query in the workbook." type="100" refreshedVersion="8" minRefreshableVersion="5">
    <extLst>
      <ext xmlns:x15="http://schemas.microsoft.com/office/spreadsheetml/2010/11/main" uri="{DE250136-89BD-433C-8126-D09CA5730AF9}">
        <x15:connection id="de503c5a-5085-4ff7-9aae-2d02a1ec45d7">
          <x15:oledbPr connection="Provider=Microsoft.Mashup.OleDb.1;Data Source=$Workbook$;Location=SleepAndEmailMarkers;Extended Properties=&quot;&quot;">
            <x15:dbTables>
              <x15:dbTable name="SleepAndEmailMarkers"/>
            </x15:dbTables>
          </x15:oledbPr>
        </x15:connection>
      </ext>
    </extLst>
  </connection>
  <connection id="10" xr16:uid="{EB8DAC76-C1C4-4DAE-A4B4-C2190247EB7C}" name="Query - SleepAndHRVData" description="Connection to the 'SleepAndHRVData' query in the workbook." type="100" refreshedVersion="8" minRefreshableVersion="5">
    <extLst>
      <ext xmlns:x15="http://schemas.microsoft.com/office/spreadsheetml/2010/11/main" uri="{DE250136-89BD-433C-8126-D09CA5730AF9}">
        <x15:connection id="cefa25a7-ec05-4811-8e73-0981826df305">
          <x15:oledbPr connection="Provider=Microsoft.Mashup.OleDb.1;Data Source=$Workbook$;Location=SleepAndHRVData;Extended Properties=&quot;&quot;">
            <x15:dbTables>
              <x15:dbTable name="SleepAndHRVData"/>
            </x15:dbTables>
          </x15:oledbPr>
        </x15:connection>
      </ext>
    </extLst>
  </connection>
  <connection id="11" xr16:uid="{52F53B70-2CE5-4EAD-B512-B2356059502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<sst xmlns="http://schemas.openxmlformats.org/spreadsheetml/2006/main" count="153" uniqueCount="46">
  <si>
    <t>ParticipantId</t>
  </si>
  <si>
    <t>LogId</t>
  </si>
  <si>
    <t>SleepOnsetDateTime</t>
  </si>
  <si>
    <t>WakeDateTime</t>
  </si>
  <si>
    <t>SleepDate</t>
  </si>
  <si>
    <t>44452624497</t>
  </si>
  <si>
    <t>AverageRMSSD</t>
  </si>
  <si>
    <t>AverageHF</t>
  </si>
  <si>
    <t>AverageLF</t>
  </si>
  <si>
    <t>EmailSleepMarkers.SleepOnsetDateTime</t>
  </si>
  <si>
    <t>EmailSleepMarkers.WakeDateTime</t>
  </si>
  <si>
    <t>TotalSleepTimeMinutes</t>
  </si>
  <si>
    <t>TotalSleepTimeHours</t>
  </si>
  <si>
    <t>TotalAwakeTimeMinutes</t>
  </si>
  <si>
    <t>TotalAwakeTimeHours</t>
  </si>
  <si>
    <t>TotalTimeInBedMinutes</t>
  </si>
  <si>
    <t>TotalTimeInBedHours</t>
  </si>
  <si>
    <t>SleepPercentage</t>
  </si>
  <si>
    <t>AwakePercentage</t>
  </si>
  <si>
    <t>AwakeToSleepRatio</t>
  </si>
  <si>
    <t>EmailMarkerToActualSleepTimeDifferenceMinutes</t>
  </si>
  <si>
    <t>EmailMarkerToActualWakeTimeDifferenceMinutes</t>
  </si>
  <si>
    <t>EmailMarkerToActualWithinAllowedTime</t>
  </si>
  <si>
    <t>FALSE</t>
  </si>
  <si>
    <t>Participant Weekly Summary</t>
  </si>
  <si>
    <t>Refer to the Fitbit Export Checklist for instructions:</t>
  </si>
  <si>
    <t>Psych-SleepLab/SleepLab/Burgess PI/Fitbit materials/Fitbit Export Checklist.docx</t>
  </si>
  <si>
    <t>Participant:</t>
  </si>
  <si>
    <t>Week:</t>
  </si>
  <si>
    <t>Export Date+Time</t>
  </si>
  <si>
    <t>Time</t>
  </si>
  <si>
    <t>WASO (min)</t>
  </si>
  <si>
    <t>RA 1 initials:</t>
  </si>
  <si>
    <t>RA 2 initials:</t>
  </si>
  <si>
    <t>Min Sunday</t>
  </si>
  <si>
    <t>Max Sunday</t>
  </si>
  <si>
    <t>Night</t>
  </si>
  <si>
    <t>Sleep start</t>
  </si>
  <si>
    <t>Sleep end</t>
  </si>
  <si>
    <t>Total time in bed (min)</t>
  </si>
  <si>
    <t>Total sleep time (min)</t>
  </si>
  <si>
    <t>Sleep percent</t>
  </si>
  <si>
    <t>RMSSD (avg)</t>
  </si>
  <si>
    <t>HF (avg)</t>
  </si>
  <si>
    <t>LF (avg)</t>
  </si>
  <si>
    <t>TEST-I010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</si>
</sst>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d\ 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FA1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0" xfId="0" applyFill="1"/>
    <xf numFmtId="22" fontId="0" fillId="6" borderId="0" xfId="0" applyNumberFormat="1" applyFill="1"/>
    <xf numFmtId="2" fontId="0" fillId="4" borderId="7" xfId="0" applyNumberFormat="1" applyFill="1" applyBorder="1"/>
    <xf numFmtId="0" fontId="0" fillId="4" borderId="6" xfId="0" applyFill="1" applyBorder="1"/>
    <xf numFmtId="0" fontId="0" fillId="4" borderId="8" xfId="0" applyFill="1" applyBorder="1"/>
    <xf numFmtId="2" fontId="0" fillId="4" borderId="10" xfId="0" applyNumberFormat="1" applyFill="1" applyBorder="1"/>
    <xf numFmtId="0" fontId="0" fillId="4" borderId="3" xfId="0" applyFill="1" applyBorder="1"/>
    <xf numFmtId="0" fontId="0" fillId="7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2" fillId="2" borderId="11" xfId="0" applyFont="1" applyFill="1" applyBorder="1"/>
    <xf numFmtId="0" fontId="0" fillId="3" borderId="3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" fontId="0" fillId="0" borderId="7" xfId="0" applyNumberFormat="1" applyBorder="1"/>
    <xf numFmtId="10" fontId="0" fillId="4" borderId="7" xfId="1" applyNumberFormat="1" applyFont="1" applyFill="1" applyBorder="1"/>
    <xf numFmtId="0" fontId="5" fillId="8" borderId="16" xfId="0" applyFont="1" applyFill="1" applyBorder="1" applyAlignment="1">
      <alignment horizontal="left"/>
    </xf>
    <xf numFmtId="164" fontId="5" fillId="8" borderId="16" xfId="0" applyNumberFormat="1" applyFont="1" applyFill="1" applyBorder="1" applyAlignment="1">
      <alignment horizontal="left"/>
    </xf>
    <xf numFmtId="2" fontId="0" fillId="4" borderId="7" xfId="1" applyNumberFormat="1" applyFont="1" applyFill="1" applyBorder="1"/>
    <xf numFmtId="0" fontId="0" fillId="9" borderId="9" xfId="0" applyFill="1" applyBorder="1"/>
    <xf numFmtId="0" fontId="6" fillId="0" borderId="0" xfId="0" applyFont="1" applyAlignment="1">
      <alignment horizontal="center"/>
    </xf>
    <xf numFmtId="0" fontId="8" fillId="10" borderId="0" xfId="0" applyFont="1" applyFill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9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FA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20</xdr:row>
          <xdr:rowOff>7620</xdr:rowOff>
        </xdr:from>
        <xdr:to>
          <xdr:col>3</xdr:col>
          <xdr:colOff>487680</xdr:colOff>
          <xdr:row>21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21</xdr:row>
          <xdr:rowOff>7620</xdr:rowOff>
        </xdr:from>
        <xdr:to>
          <xdr:col>3</xdr:col>
          <xdr:colOff>487680</xdr:colOff>
          <xdr:row>22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20</xdr:row>
          <xdr:rowOff>7620</xdr:rowOff>
        </xdr:from>
        <xdr:to>
          <xdr:col>8</xdr:col>
          <xdr:colOff>487680</xdr:colOff>
          <xdr:row>21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21</xdr:row>
          <xdr:rowOff>7620</xdr:rowOff>
        </xdr:from>
        <xdr:to>
          <xdr:col>8</xdr:col>
          <xdr:colOff>487680</xdr:colOff>
          <xdr:row>22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20</xdr:row>
          <xdr:rowOff>7620</xdr:rowOff>
        </xdr:from>
        <xdr:to>
          <xdr:col>13</xdr:col>
          <xdr:colOff>487680</xdr:colOff>
          <xdr:row>21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21</xdr:row>
          <xdr:rowOff>7620</xdr:rowOff>
        </xdr:from>
        <xdr:to>
          <xdr:col>13</xdr:col>
          <xdr:colOff>487680</xdr:colOff>
          <xdr:row>22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266700</xdr:colOff>
          <xdr:row>20</xdr:row>
          <xdr:rowOff>7620</xdr:rowOff>
        </xdr:from>
        <xdr:to>
          <xdr:col>18</xdr:col>
          <xdr:colOff>487680</xdr:colOff>
          <xdr:row>21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266700</xdr:colOff>
          <xdr:row>21</xdr:row>
          <xdr:rowOff>7620</xdr:rowOff>
        </xdr:from>
        <xdr:to>
          <xdr:col>18</xdr:col>
          <xdr:colOff>487680</xdr:colOff>
          <xdr:row>22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34</xdr:row>
          <xdr:rowOff>7620</xdr:rowOff>
        </xdr:from>
        <xdr:to>
          <xdr:col>3</xdr:col>
          <xdr:colOff>487680</xdr:colOff>
          <xdr:row>35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35</xdr:row>
          <xdr:rowOff>7620</xdr:rowOff>
        </xdr:from>
        <xdr:to>
          <xdr:col>3</xdr:col>
          <xdr:colOff>487680</xdr:colOff>
          <xdr:row>36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34</xdr:row>
          <xdr:rowOff>7620</xdr:rowOff>
        </xdr:from>
        <xdr:to>
          <xdr:col>8</xdr:col>
          <xdr:colOff>487680</xdr:colOff>
          <xdr:row>35</xdr:row>
          <xdr:rowOff>7620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35</xdr:row>
          <xdr:rowOff>7620</xdr:rowOff>
        </xdr:from>
        <xdr:to>
          <xdr:col>8</xdr:col>
          <xdr:colOff>487680</xdr:colOff>
          <xdr:row>36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34</xdr:row>
          <xdr:rowOff>7620</xdr:rowOff>
        </xdr:from>
        <xdr:to>
          <xdr:col>13</xdr:col>
          <xdr:colOff>487680</xdr:colOff>
          <xdr:row>35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35</xdr:row>
          <xdr:rowOff>7620</xdr:rowOff>
        </xdr:from>
        <xdr:to>
          <xdr:col>13</xdr:col>
          <xdr:colOff>487680</xdr:colOff>
          <xdr:row>36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</a:t>
              </a:r>
            </a:p>
          </xdr:txBody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" xr16:uid="{D556866C-D652-4277-AC53-7EF226AD6F8F}" autoFormatId="16" applyNumberFormats="0" applyBorderFormats="0" applyFontFormats="0" applyPatternFormats="0" applyAlignmentFormats="0" applyWidthHeightFormats="0">
  <queryTableRefresh nextId="23">
    <queryTableFields count="22">
      <queryTableField id="1" name="ParticipantId" tableColumnId="1"/>
      <queryTableField id="2" name="LogId" tableColumnId="2"/>
      <queryTableField id="3" name="SleepDate" tableColumnId="3"/>
      <queryTableField id="4" name="SleepOnsetDateTime" tableColumnId="4"/>
      <queryTableField id="5" name="WakeDateTime" tableColumnId="5"/>
      <queryTableField id="6" name="TotalSleepTimeMinutes" tableColumnId="6"/>
      <queryTableField id="7" name="TotalSleepTimeHours" tableColumnId="7"/>
      <queryTableField id="8" name="TotalAwakeTimeMinutes" tableColumnId="8"/>
      <queryTableField id="9" name="TotalAwakeTimeHours" tableColumnId="9"/>
      <queryTableField id="10" name="TotalTimeInBedMinutes" tableColumnId="10"/>
      <queryTableField id="11" name="TotalTimeInBedHours" tableColumnId="11"/>
      <queryTableField id="12" name="SleepPercentage" tableColumnId="12"/>
      <queryTableField id="13" name="AwakePercentage" tableColumnId="13"/>
      <queryTableField id="14" name="AwakeToSleepRatio" tableColumnId="14"/>
      <queryTableField id="15" name="AverageRMSSD" tableColumnId="15"/>
      <queryTableField id="16" name="AverageHF" tableColumnId="16"/>
      <queryTableField id="17" name="AverageLF" tableColumnId="17"/>
      <queryTableField id="18" name="EmailSleepMarkers.SleepOnsetDateTime" tableColumnId="18"/>
      <queryTableField id="19" name="EmailSleepMarkers.WakeDateTime" tableColumnId="19"/>
      <queryTableField id="20" name="EmailMarkerToActualSleepTimeDifferenceMinutes" tableColumnId="20"/>
      <queryTableField id="21" name="EmailMarkerToActualWakeTimeDifferenceMinutes" tableColumnId="21"/>
      <queryTableField id="22" name="EmailMarkerToActualWithinAllowedTime" tableColumnId="22"/>
    </queryTableFields>
  </queryTableRefresh>
  <extLst>
    <ext xmlns:x15="http://schemas.microsoft.com/office/spreadsheetml/2010/11/main" uri="{883FBD77-0823-4a55-B5E3-86C4891E6966}">
      <x15:queryTable sourceDataName="Query - FinalOutpu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2DD7AA-29D9-4330-B94D-025960FFDE2A}" name="FinalOutput_2" displayName="FinalOutput_2" ref="A1:V2" tableType="queryTable" totalsRowShown="0">
  <autoFilter ref="A1:V2" xr:uid="{C72DD7AA-29D9-4330-B94D-025960FFDE2A}"/>
  <tableColumns count="22">
    <tableColumn id="1" xr3:uid="{E482E7E2-87FE-42DC-B30C-AE65544118A3}" uniqueName="1" name="ParticipantId" queryTableFieldId="1" dataDxfId="9"/>
    <tableColumn id="2" xr3:uid="{21F42380-EEB4-4FF5-97D7-150EF39305E9}" uniqueName="2" name="LogId" queryTableFieldId="2" dataDxfId="8"/>
    <tableColumn id="3" xr3:uid="{BD102794-9918-4DE2-94AA-80AB440E93B1}" uniqueName="3" name="SleepDate" queryTableFieldId="3" dataDxfId="7"/>
    <tableColumn id="4" xr3:uid="{74BA53AC-7332-4D6F-B3F9-F72BA752E38B}" uniqueName="4" name="SleepOnsetDateTime" queryTableFieldId="4" dataDxfId="6"/>
    <tableColumn id="5" xr3:uid="{AFE408E0-6E7B-4D2E-82EB-ED537B304928}" uniqueName="5" name="WakeDateTime" queryTableFieldId="5" dataDxfId="5"/>
    <tableColumn id="6" xr3:uid="{65FEFA14-31F9-433E-8BA3-BC5067A27213}" uniqueName="6" name="TotalSleepTimeMinutes" queryTableFieldId="6"/>
    <tableColumn id="7" xr3:uid="{11CCEED6-8EE2-4199-8AC4-412001385FAF}" uniqueName="7" name="TotalSleepTimeHours" queryTableFieldId="7"/>
    <tableColumn id="8" xr3:uid="{BCC63E9B-D16B-4F45-BFB3-AB77BD3E5E4E}" uniqueName="8" name="TotalAwakeTimeMinutes" queryTableFieldId="8"/>
    <tableColumn id="9" xr3:uid="{C79CCFD0-D53C-4DC8-B501-EB08227F7665}" uniqueName="9" name="TotalAwakeTimeHours" queryTableFieldId="9"/>
    <tableColumn id="10" xr3:uid="{B41D8D47-B6F2-4580-A40C-A39C37E793B2}" uniqueName="10" name="TotalTimeInBedMinutes" queryTableFieldId="10"/>
    <tableColumn id="11" xr3:uid="{8445C8B1-6BF4-427B-8E72-9822C710B3BB}" uniqueName="11" name="TotalTimeInBedHours" queryTableFieldId="11"/>
    <tableColumn id="12" xr3:uid="{555BC259-D0A4-4D63-B0DB-0F92B7414BB5}" uniqueName="12" name="SleepPercentage" queryTableFieldId="12"/>
    <tableColumn id="13" xr3:uid="{12AA3F81-B2E9-46A3-A8E1-376F55518B6C}" uniqueName="13" name="AwakePercentage" queryTableFieldId="13"/>
    <tableColumn id="14" xr3:uid="{835696D6-7EBE-4BF8-A1F4-BE2A3FD3431D}" uniqueName="14" name="AwakeToSleepRatio" queryTableFieldId="14"/>
    <tableColumn id="15" xr3:uid="{D8875104-B1B4-41E2-A0F6-E8FF419E39AE}" uniqueName="15" name="AverageRMSSD" queryTableFieldId="15"/>
    <tableColumn id="16" xr3:uid="{EFB79687-E0C0-4E98-89C2-BD2A37362748}" uniqueName="16" name="AverageHF" queryTableFieldId="16"/>
    <tableColumn id="17" xr3:uid="{582521AF-981A-4796-9727-1153FA89AF53}" uniqueName="17" name="AverageLF" queryTableFieldId="17"/>
    <tableColumn id="18" xr3:uid="{DF88F497-B218-427E-9425-D9C2B1B8553C}" uniqueName="18" name="EmailSleepMarkers.SleepOnsetDateTime" queryTableFieldId="18" dataDxfId="4"/>
    <tableColumn id="19" xr3:uid="{8819B134-6B67-4EDA-BD67-20627183862D}" uniqueName="19" name="EmailSleepMarkers.WakeDateTime" queryTableFieldId="19" dataDxfId="3"/>
    <tableColumn id="20" xr3:uid="{A53BFD2D-B6BC-4F1B-97C1-1B5E8D114198}" uniqueName="20" name="EmailMarkerToActualSleepTimeDifferenceMinutes" queryTableFieldId="20"/>
    <tableColumn id="21" xr3:uid="{B023BB4A-F67C-46E8-823C-EC75A24EFF8D}" uniqueName="21" name="EmailMarkerToActualWakeTimeDifferenceMinutes" queryTableFieldId="21"/>
    <tableColumn id="22" xr3:uid="{15E8AAE7-93D1-491E-9793-5E2D8604BC7F}" uniqueName="22" name="EmailMarkerToActualWithinAllowedTime" queryTableFieldId="2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2C4A-6742-46E8-9892-AA489414269C}">
  <dimension ref="A1:V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12" bestFit="1" customWidth="1"/>
    <col min="3" max="3" width="11.6640625" bestFit="1" customWidth="1"/>
    <col min="4" max="4" width="20.88671875" bestFit="1" customWidth="1"/>
    <col min="5" max="5" width="16.109375" bestFit="1" customWidth="1"/>
    <col min="6" max="6" width="23.21875" bestFit="1" customWidth="1"/>
    <col min="7" max="7" width="21.21875" bestFit="1" customWidth="1"/>
    <col min="8" max="8" width="24.44140625" bestFit="1" customWidth="1"/>
    <col min="9" max="9" width="22.33203125" bestFit="1" customWidth="1"/>
    <col min="10" max="10" width="23.6640625" bestFit="1" customWidth="1"/>
    <col min="11" max="11" width="21.5546875" bestFit="1" customWidth="1"/>
    <col min="12" max="12" width="17.33203125" bestFit="1" customWidth="1"/>
    <col min="13" max="13" width="18.44140625" bestFit="1" customWidth="1"/>
    <col min="14" max="14" width="20.109375" bestFit="1" customWidth="1"/>
    <col min="15" max="15" width="16.33203125" bestFit="1" customWidth="1"/>
    <col min="16" max="16" width="12.21875" bestFit="1" customWidth="1"/>
    <col min="17" max="17" width="12" bestFit="1" customWidth="1"/>
    <col min="18" max="18" width="37.88671875" bestFit="1" customWidth="1"/>
    <col min="19" max="19" width="33.109375" bestFit="1" customWidth="1"/>
    <col min="20" max="20" width="46.44140625" bestFit="1" customWidth="1"/>
    <col min="21" max="21" width="46.6640625" bestFit="1" customWidth="1"/>
    <col min="22" max="22" width="38.44140625" bestFit="1" customWidth="1"/>
  </cols>
  <sheetData>
    <row r="1" spans="1:22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20</v>
      </c>
      <c r="U1" t="s">
        <v>21</v>
      </c>
      <c r="V1" t="s">
        <v>22</v>
      </c>
    </row>
    <row r="2" spans="1:22" x14ac:dyDescent="0.3">
      <c r="A2" t="s">
        <v>45</v>
      </c>
      <c r="B2" t="s">
        <v>5</v>
      </c>
      <c r="C2" s="2">
        <v>45323</v>
      </c>
      <c r="D2" s="1">
        <v>45323.919444444444</v>
      </c>
      <c r="E2" s="1">
        <v>45324.262499999997</v>
      </c>
      <c r="F2">
        <v>445</v>
      </c>
      <c r="G2">
        <v>7.4166666666666696</v>
      </c>
      <c r="H2">
        <v>49</v>
      </c>
      <c r="I2">
        <v>0.81666666666666599</v>
      </c>
      <c r="J2">
        <v>494</v>
      </c>
      <c r="K2">
        <v>8.2333333333333307</v>
      </c>
      <c r="L2">
        <v>0.90080971659918996</v>
      </c>
      <c r="M2">
        <v>9.9190283400809695E-2</v>
      </c>
      <c r="N2">
        <v>0.11011235955056201</v>
      </c>
      <c r="O2">
        <v>170.92472527472523</v>
      </c>
      <c r="P2">
        <v>7865.4393296703302</v>
      </c>
      <c r="Q2">
        <v>5170.9554835164836</v>
      </c>
      <c r="R2" s="1">
        <v>45323.916666666664</v>
      </c>
      <c r="S2" s="1">
        <v>45324.277777777781</v>
      </c>
      <c r="T2">
        <v>-4</v>
      </c>
      <c r="U2">
        <v>22</v>
      </c>
      <c r="V2" t="s">
        <v>23</v>
      </c>
    </row>
  </sheetData>
  <conditionalFormatting sqref="V1:V1048576">
    <cfRule type="containsText" dxfId="1" priority="1" operator="containsText" text="FALSE">
      <formula>NOT(ISERROR(SEARCH("FALSE",V1)))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FC50-B14D-4EB5-8D8A-93E4AB5C60B3}">
  <dimension ref="A1:V58"/>
  <sheetViews>
    <sheetView workbookViewId="0">
      <selection activeCell="C7" sqref="C7"/>
    </sheetView>
  </sheetViews>
  <sheetFormatPr defaultRowHeight="14.4" x14ac:dyDescent="0.3"/>
  <cols>
    <col min="2" max="2" width="10.21875" customWidth="1"/>
    <col min="3" max="3" width="15.21875" customWidth="1"/>
    <col min="4" max="4" width="11.21875" customWidth="1"/>
    <col min="5" max="5" width="11" customWidth="1"/>
    <col min="7" max="7" width="10.21875" customWidth="1"/>
    <col min="8" max="8" width="15.21875" customWidth="1"/>
    <col min="9" max="9" width="11.21875" customWidth="1"/>
    <col min="12" max="12" width="10.21875" customWidth="1"/>
    <col min="13" max="13" width="15.21875" customWidth="1"/>
    <col min="14" max="14" width="11.21875" customWidth="1"/>
    <col min="17" max="17" width="10.21875" customWidth="1"/>
    <col min="18" max="18" width="15.21875" customWidth="1"/>
    <col min="19" max="19" width="11.21875" customWidth="1"/>
    <col min="22" max="22" width="36.21875" bestFit="1" customWidth="1"/>
  </cols>
  <sheetData>
    <row r="1" spans="1:19" ht="21" x14ac:dyDescent="0.4">
      <c r="A1" s="28" t="s">
        <v>24</v>
      </c>
      <c r="B1" s="28"/>
      <c r="C1" s="28"/>
      <c r="D1" s="28"/>
      <c r="E1" s="28"/>
      <c r="F1" s="28"/>
      <c r="G1" s="28"/>
      <c r="H1" s="28"/>
    </row>
    <row r="3" spans="1:19" x14ac:dyDescent="0.3">
      <c r="A3" s="29" t="s">
        <v>25</v>
      </c>
      <c r="B3" s="29"/>
      <c r="C3" s="29"/>
      <c r="D3" s="29"/>
      <c r="E3" s="29"/>
      <c r="F3" s="29"/>
      <c r="G3" s="29"/>
      <c r="H3" s="29"/>
    </row>
    <row r="4" spans="1:19" x14ac:dyDescent="0.3">
      <c r="A4" s="29" t="s">
        <v>26</v>
      </c>
      <c r="B4" s="29"/>
      <c r="C4" s="29"/>
      <c r="D4" s="29"/>
      <c r="E4" s="29"/>
      <c r="F4" s="29"/>
      <c r="G4" s="29"/>
      <c r="H4" s="29"/>
    </row>
    <row r="5" spans="1:19" ht="15" thickBot="1" x14ac:dyDescent="0.35"/>
    <row r="6" spans="1:19" ht="16.2" thickBot="1" x14ac:dyDescent="0.35">
      <c r="A6" s="30" t="s">
        <v>27</v>
      </c>
      <c r="B6" s="31"/>
      <c r="C6" s="24" t="s">
        <v>45</v>
      </c>
    </row>
    <row r="7" spans="1:19" ht="16.2" thickBot="1" x14ac:dyDescent="0.35">
      <c r="A7" s="32" t="s">
        <v>28</v>
      </c>
      <c r="B7" s="33"/>
      <c r="C7" s="25">
        <v>45319</v>
      </c>
      <c r="D7" s="5"/>
      <c r="E7" s="2"/>
    </row>
    <row r="10" spans="1:19" ht="15" thickBot="1" x14ac:dyDescent="0.35"/>
    <row r="11" spans="1:19" x14ac:dyDescent="0.3">
      <c r="A11" s="20" t="s">
        <v>36</v>
      </c>
      <c r="B11" s="6"/>
      <c r="C11" s="7" t="s">
        <v>29</v>
      </c>
      <c r="D11" s="8" t="s">
        <v>30</v>
      </c>
      <c r="F11" s="20" t="s">
        <v>36</v>
      </c>
      <c r="G11" s="6"/>
      <c r="H11" s="7" t="s">
        <v>29</v>
      </c>
      <c r="I11" s="8" t="s">
        <v>30</v>
      </c>
      <c r="K11" s="20" t="s">
        <v>36</v>
      </c>
      <c r="L11" s="6"/>
      <c r="M11" s="7" t="s">
        <v>29</v>
      </c>
      <c r="N11" s="8" t="s">
        <v>30</v>
      </c>
      <c r="P11" s="20" t="s">
        <v>36</v>
      </c>
      <c r="Q11" s="6"/>
      <c r="R11" s="7" t="s">
        <v>29</v>
      </c>
      <c r="S11" s="8" t="s">
        <v>30</v>
      </c>
    </row>
    <row r="12" spans="1:19" ht="15.6" x14ac:dyDescent="0.3">
      <c r="A12" s="21">
        <v>1</v>
      </c>
      <c r="B12" s="9" t="s">
        <v>37</v>
      </c>
      <c r="C12" s="10" t="str" cm="1">
        <f t="array" ref="C12">IFERROR( MIN(_xlfn._xlws.FILTER(FinalOutput!$D:$D,(FinalOutput!$A:$A='Weekly Summary'!$C$6)*(FinalOutput!$C:$C='Weekly Summary'!$C$7+(A12-1)))), "NO DATA")</f>
        <v>NO DATA</v>
      </c>
      <c r="D12" s="11" t="str">
        <f>IFERROR(  HOUR(C12)+(MINUTE(C12)/60)+(SECOND(C12)/3600),  "NO DATA")</f>
        <v>NO DATA</v>
      </c>
      <c r="F12" s="21">
        <v>2</v>
      </c>
      <c r="G12" s="9" t="s">
        <v>37</v>
      </c>
      <c r="H12" s="10" t="str" cm="1">
        <f t="array" ref="H12">IFERROR( MIN(_xlfn._xlws.FILTER(FinalOutput!$D:$D,(FinalOutput!$A:$A='Weekly Summary'!$C$6)*(FinalOutput!$C:$C='Weekly Summary'!$C$7+(F12-1)))), "NO DATA")</f>
        <v>NO DATA</v>
      </c>
      <c r="I12" s="11" t="str">
        <f>IFERROR(  HOUR(H12)+(MINUTE(H12)/60)+(SECOND(H12)/3600),  "NO DATA")</f>
        <v>NO DATA</v>
      </c>
      <c r="K12" s="21">
        <v>3</v>
      </c>
      <c r="L12" s="9" t="s">
        <v>37</v>
      </c>
      <c r="M12" s="10" t="str" cm="1">
        <f t="array" ref="M12">IFERROR( MIN(_xlfn._xlws.FILTER(FinalOutput!$D:$D,(FinalOutput!$A:$A='Weekly Summary'!$C$6)*(FinalOutput!$C:$C='Weekly Summary'!$C$7+(K12-1)))), "NO DATA")</f>
        <v>NO DATA</v>
      </c>
      <c r="N12" s="11" t="str">
        <f>IFERROR(  HOUR(M12)+(MINUTE(M12)/60)+(SECOND(M12)/3600),  "NO DATA")</f>
        <v>NO DATA</v>
      </c>
      <c r="P12" s="21">
        <v>4</v>
      </c>
      <c r="Q12" s="9" t="s">
        <v>37</v>
      </c>
      <c r="R12" s="10" t="str" cm="1">
        <f t="array" ref="R12">IFERROR( MIN(_xlfn._xlws.FILTER(FinalOutput!$D:$D,(FinalOutput!$A:$A='Weekly Summary'!$C$6)*(FinalOutput!$C:$C='Weekly Summary'!$C$7+(P12-1)))), "NO DATA")</f>
        <v>NO DATA</v>
      </c>
      <c r="S12" s="11" t="str">
        <f>IFERROR(  HOUR(R12)+(MINUTE(R12)/60)+(SECOND(R12)/3600),  "NO DATA")</f>
        <v>NO DATA</v>
      </c>
    </row>
    <row r="13" spans="1:19" x14ac:dyDescent="0.3">
      <c r="A13" s="12"/>
      <c r="B13" s="9" t="s">
        <v>38</v>
      </c>
      <c r="C13" s="10" t="str" cm="1">
        <f t="array" ref="C13">IFERROR(  MIN(_xlfn._xlws.FILTER(FinalOutput!$E:$E,(FinalOutput!$A:$A='Weekly Summary'!$C$6)*(FinalOutput!$C:$C='Weekly Summary'!$C$7+(A12-1)))),  "NO DATA")</f>
        <v>NO DATA</v>
      </c>
      <c r="D13" s="11" t="str">
        <f>IFERROR(  HOUR(C13)+(MINUTE(C13)/60)+(SECOND(C13)/3600),  "NO DATA")</f>
        <v>NO DATA</v>
      </c>
      <c r="F13" s="12"/>
      <c r="G13" s="9" t="s">
        <v>38</v>
      </c>
      <c r="H13" s="10" t="str" cm="1">
        <f t="array" ref="H13">IFERROR(  MIN(_xlfn._xlws.FILTER(FinalOutput!$E:$E,(FinalOutput!$A:$A='Weekly Summary'!$C$6)*(FinalOutput!$C:$C='Weekly Summary'!$C$7+(F12-1)))),  "NO DATA")</f>
        <v>NO DATA</v>
      </c>
      <c r="I13" s="11" t="str">
        <f>IFERROR(  HOUR(H13)+(MINUTE(H13)/60)+(SECOND(H13)/3600),  "NO DATA")</f>
        <v>NO DATA</v>
      </c>
      <c r="K13" s="12"/>
      <c r="L13" s="9" t="s">
        <v>38</v>
      </c>
      <c r="M13" s="10" t="str" cm="1">
        <f t="array" ref="M13">IFERROR(  MIN(_xlfn._xlws.FILTER(FinalOutput!$E:$E,(FinalOutput!$A:$A='Weekly Summary'!$C$6)*(FinalOutput!$C:$C='Weekly Summary'!$C$7+(K12-1)))),  "NO DATA")</f>
        <v>NO DATA</v>
      </c>
      <c r="N13" s="11" t="str">
        <f>IFERROR(  HOUR(M13)+(MINUTE(M13)/60)+(SECOND(M13)/3600),  "NO DATA")</f>
        <v>NO DATA</v>
      </c>
      <c r="P13" s="12"/>
      <c r="Q13" s="9" t="s">
        <v>38</v>
      </c>
      <c r="R13" s="10" t="str" cm="1">
        <f t="array" ref="R13">IFERROR(  MIN(_xlfn._xlws.FILTER(FinalOutput!$E:$E,(FinalOutput!$A:$A='Weekly Summary'!$C$6)*(FinalOutput!$C:$C='Weekly Summary'!$C$7+(P12-1)))),  "NO DATA")</f>
        <v>NO DATA</v>
      </c>
      <c r="S13" s="11" t="str">
        <f>IFERROR(  HOUR(R13)+(MINUTE(R13)/60)+(SECOND(R13)/3600),  "NO DATA")</f>
        <v>NO DATA</v>
      </c>
    </row>
    <row r="14" spans="1:19" x14ac:dyDescent="0.3">
      <c r="A14" s="12"/>
      <c r="B14" s="34" t="s">
        <v>39</v>
      </c>
      <c r="C14" s="34"/>
      <c r="D14" s="11" t="str" cm="1">
        <f t="array" ref="D14">IFERROR(  MIN(_xlfn._xlws.FILTER(FinalOutput!$J:$J,(FinalOutput!$A:$A='Weekly Summary'!$C$6)*(FinalOutput!$C:$C='Weekly Summary'!$C$7+(A12-1)))),  "NO DATA")</f>
        <v>NO DATA</v>
      </c>
      <c r="F14" s="12"/>
      <c r="G14" s="34" t="s">
        <v>39</v>
      </c>
      <c r="H14" s="34"/>
      <c r="I14" s="11" t="str" cm="1">
        <f t="array" ref="I14">IFERROR(  MIN(_xlfn._xlws.FILTER(FinalOutput!$J:$J,(FinalOutput!$A:$A='Weekly Summary'!$C$6)*(FinalOutput!$C:$C='Weekly Summary'!$C$7+(F12-1)))),  "NO DATA")</f>
        <v>NO DATA</v>
      </c>
      <c r="K14" s="12"/>
      <c r="L14" s="34" t="s">
        <v>39</v>
      </c>
      <c r="M14" s="34"/>
      <c r="N14" s="11" t="str" cm="1">
        <f t="array" ref="N14">IFERROR(  MIN(_xlfn._xlws.FILTER(FinalOutput!$J:$J,(FinalOutput!$A:$A='Weekly Summary'!$C$6)*(FinalOutput!$C:$C='Weekly Summary'!$C$7+(K12-1)))),  "NO DATA")</f>
        <v>NO DATA</v>
      </c>
      <c r="P14" s="12"/>
      <c r="Q14" s="34" t="s">
        <v>39</v>
      </c>
      <c r="R14" s="34"/>
      <c r="S14" s="11" t="str" cm="1">
        <f t="array" ref="S14">IFERROR(  MIN(_xlfn._xlws.FILTER(FinalOutput!$J:$J,(FinalOutput!$A:$A='Weekly Summary'!$C$6)*(FinalOutput!$C:$C='Weekly Summary'!$C$7+(P12-1)))),  "NO DATA")</f>
        <v>NO DATA</v>
      </c>
    </row>
    <row r="15" spans="1:19" x14ac:dyDescent="0.3">
      <c r="A15" s="12"/>
      <c r="B15" s="34" t="s">
        <v>40</v>
      </c>
      <c r="C15" s="34"/>
      <c r="D15" s="22" t="str" cm="1">
        <f t="array" ref="D15">IFERROR(  MIN(_xlfn._xlws.FILTER(FinalOutput!$F:$F,(FinalOutput!$A:$A='Weekly Summary'!$C$6)*(FinalOutput!$C:$C='Weekly Summary'!$C$7+(A12-1)))),  "NO DATA")</f>
        <v>NO DATA</v>
      </c>
      <c r="F15" s="12"/>
      <c r="G15" s="34" t="s">
        <v>40</v>
      </c>
      <c r="H15" s="34"/>
      <c r="I15" s="22" t="str" cm="1">
        <f t="array" ref="I15">IFERROR(  MIN(_xlfn._xlws.FILTER(FinalOutput!$F:$F,(FinalOutput!$A:$A='Weekly Summary'!$C$6)*(FinalOutput!$C:$C='Weekly Summary'!$C$7+(F12-1)))),  "NO DATA")</f>
        <v>NO DATA</v>
      </c>
      <c r="K15" s="12"/>
      <c r="L15" s="34" t="s">
        <v>40</v>
      </c>
      <c r="M15" s="34"/>
      <c r="N15" s="22" t="str" cm="1">
        <f t="array" ref="N15">IFERROR(  MIN(_xlfn._xlws.FILTER(FinalOutput!$F:$F,(FinalOutput!$A:$A='Weekly Summary'!$C$6)*(FinalOutput!$C:$C='Weekly Summary'!$C$7+(K12-1)))),  "NO DATA")</f>
        <v>NO DATA</v>
      </c>
      <c r="P15" s="12"/>
      <c r="Q15" s="34" t="s">
        <v>40</v>
      </c>
      <c r="R15" s="34"/>
      <c r="S15" s="22" t="str" cm="1">
        <f t="array" ref="S15">IFERROR(  MIN(_xlfn._xlws.FILTER(FinalOutput!$F:$F,(FinalOutput!$A:$A='Weekly Summary'!$C$6)*(FinalOutput!$C:$C='Weekly Summary'!$C$7+(P12-1)))),  "NO DATA")</f>
        <v>NO DATA</v>
      </c>
    </row>
    <row r="16" spans="1:19" x14ac:dyDescent="0.3">
      <c r="A16" s="12"/>
      <c r="B16" s="34" t="s">
        <v>41</v>
      </c>
      <c r="C16" s="34"/>
      <c r="D16" s="23" t="str">
        <f>IFERROR(  D15/D14,  "NO DATA")</f>
        <v>NO DATA</v>
      </c>
      <c r="F16" s="12"/>
      <c r="G16" s="34" t="s">
        <v>41</v>
      </c>
      <c r="H16" s="34"/>
      <c r="I16" s="23" t="str">
        <f>IFERROR(  I15/I14,  "NO DATA")</f>
        <v>NO DATA</v>
      </c>
      <c r="K16" s="12"/>
      <c r="L16" s="34" t="s">
        <v>41</v>
      </c>
      <c r="M16" s="34"/>
      <c r="N16" s="23" t="str">
        <f>IFERROR(  N15/N14,  "NO DATA")</f>
        <v>NO DATA</v>
      </c>
      <c r="P16" s="12"/>
      <c r="Q16" s="34" t="s">
        <v>41</v>
      </c>
      <c r="R16" s="34"/>
      <c r="S16" s="23" t="str">
        <f>IFERROR(  S15/S14,  "NO DATA")</f>
        <v>NO DATA</v>
      </c>
    </row>
    <row r="17" spans="1:19" x14ac:dyDescent="0.3">
      <c r="A17" s="12"/>
      <c r="B17" s="34" t="s">
        <v>31</v>
      </c>
      <c r="C17" s="34"/>
      <c r="D17" s="26" t="str">
        <f>IFERROR(  D14-D15,  "NO DATA")</f>
        <v>NO DATA</v>
      </c>
      <c r="F17" s="12"/>
      <c r="G17" s="34" t="s">
        <v>31</v>
      </c>
      <c r="H17" s="34"/>
      <c r="I17" s="26" t="str">
        <f>IFERROR(  I14-I15,  "NO DATA")</f>
        <v>NO DATA</v>
      </c>
      <c r="K17" s="12"/>
      <c r="L17" s="34" t="s">
        <v>31</v>
      </c>
      <c r="M17" s="34"/>
      <c r="N17" s="26" t="str">
        <f>IFERROR(  N14-N15,  "NO DATA")</f>
        <v>NO DATA</v>
      </c>
      <c r="P17" s="12"/>
      <c r="Q17" s="34" t="s">
        <v>31</v>
      </c>
      <c r="R17" s="34"/>
      <c r="S17" s="26" t="str">
        <f>IFERROR(  S14-S15,  "NO DATA")</f>
        <v>NO DATA</v>
      </c>
    </row>
    <row r="18" spans="1:19" x14ac:dyDescent="0.3">
      <c r="A18" s="12"/>
      <c r="B18" s="34" t="s">
        <v>42</v>
      </c>
      <c r="C18" s="34"/>
      <c r="D18" s="26" t="str" cm="1">
        <f t="array" ref="D18">IFERROR(  MIN(_xlfn._xlws.FILTER(FinalOutput!$O:$O,(FinalOutput!$A:$A='Weekly Summary'!$C$6)*(FinalOutput!$C:$C='Weekly Summary'!$C$7+(A12-1)))),  "NO DATA")</f>
        <v>NO DATA</v>
      </c>
      <c r="F18" s="12"/>
      <c r="G18" s="34" t="s">
        <v>42</v>
      </c>
      <c r="H18" s="34"/>
      <c r="I18" s="26" t="str" cm="1">
        <f t="array" ref="I18">IFERROR(  MIN(_xlfn._xlws.FILTER(FinalOutput!$O:$O,(FinalOutput!$A:$A='Weekly Summary'!$C$6)*(FinalOutput!$C:$C='Weekly Summary'!$C$7+(F12-1)))),  "NO DATA")</f>
        <v>NO DATA</v>
      </c>
      <c r="K18" s="12"/>
      <c r="L18" s="34" t="s">
        <v>42</v>
      </c>
      <c r="M18" s="34"/>
      <c r="N18" s="26" t="str" cm="1">
        <f t="array" ref="N18">IFERROR(  MIN(_xlfn._xlws.FILTER(FinalOutput!$O:$O,(FinalOutput!$A:$A='Weekly Summary'!$C$6)*(FinalOutput!$C:$C='Weekly Summary'!$C$7+(K12-1)))),  "NO DATA")</f>
        <v>NO DATA</v>
      </c>
      <c r="P18" s="12"/>
      <c r="Q18" s="34" t="s">
        <v>42</v>
      </c>
      <c r="R18" s="34"/>
      <c r="S18" s="26" t="str" cm="1">
        <f t="array" ref="S18">IFERROR(  MIN(_xlfn._xlws.FILTER(FinalOutput!$O:$O,(FinalOutput!$A:$A='Weekly Summary'!$C$6)*(FinalOutput!$C:$C='Weekly Summary'!$C$7+(P12-1)))),  "NO DATA")</f>
        <v>NO DATA</v>
      </c>
    </row>
    <row r="19" spans="1:19" x14ac:dyDescent="0.3">
      <c r="A19" s="12"/>
      <c r="B19" s="34" t="s">
        <v>43</v>
      </c>
      <c r="C19" s="34"/>
      <c r="D19" s="26" t="str" cm="1">
        <f t="array" ref="D19">IFERROR(  MIN(_xlfn._xlws.FILTER(FinalOutput!$P:$P,(FinalOutput!$A:$A='Weekly Summary'!$C$6)*(FinalOutput!$C:$C='Weekly Summary'!$C$7+(A12-1)))),  "NO DATA")</f>
        <v>NO DATA</v>
      </c>
      <c r="F19" s="12"/>
      <c r="G19" s="34" t="s">
        <v>43</v>
      </c>
      <c r="H19" s="34"/>
      <c r="I19" s="26" t="str" cm="1">
        <f t="array" ref="I19">IFERROR(  MIN(_xlfn._xlws.FILTER(FinalOutput!$P:$P,(FinalOutput!$A:$A='Weekly Summary'!$C$6)*(FinalOutput!$C:$C='Weekly Summary'!$C$7+(F12-1)))),  "NO DATA")</f>
        <v>NO DATA</v>
      </c>
      <c r="K19" s="12"/>
      <c r="L19" s="34" t="s">
        <v>43</v>
      </c>
      <c r="M19" s="34"/>
      <c r="N19" s="26" t="str" cm="1">
        <f t="array" ref="N19">IFERROR(  MIN(_xlfn._xlws.FILTER(FinalOutput!$P:$P,(FinalOutput!$A:$A='Weekly Summary'!$C$6)*(FinalOutput!$C:$C='Weekly Summary'!$C$7+(K12-1)))),  "NO DATA")</f>
        <v>NO DATA</v>
      </c>
      <c r="P19" s="12"/>
      <c r="Q19" s="34" t="s">
        <v>43</v>
      </c>
      <c r="R19" s="34"/>
      <c r="S19" s="26" t="str" cm="1">
        <f t="array" ref="S19">IFERROR(  MIN(_xlfn._xlws.FILTER(FinalOutput!$P:$P,(FinalOutput!$A:$A='Weekly Summary'!$C$6)*(FinalOutput!$C:$C='Weekly Summary'!$C$7+(P12-1)))),  "NO DATA")</f>
        <v>NO DATA</v>
      </c>
    </row>
    <row r="20" spans="1:19" ht="15" thickBot="1" x14ac:dyDescent="0.35">
      <c r="A20" s="13"/>
      <c r="B20" s="35" t="s">
        <v>44</v>
      </c>
      <c r="C20" s="35"/>
      <c r="D20" s="14" t="str" cm="1">
        <f t="array" ref="D20">IFERROR(  MIN(_xlfn._xlws.FILTER(FinalOutput!$Q:$Q,(FinalOutput!$A:$A='Weekly Summary'!$C$6)*(FinalOutput!$C:$C='Weekly Summary'!$C$7+(A12-1)))),  "NO DATA")</f>
        <v>NO DATA</v>
      </c>
      <c r="F20" s="13"/>
      <c r="G20" s="35" t="s">
        <v>44</v>
      </c>
      <c r="H20" s="35"/>
      <c r="I20" s="14" t="str" cm="1">
        <f t="array" ref="I20">IFERROR(  MIN(_xlfn._xlws.FILTER(FinalOutput!$Q:$Q,(FinalOutput!$A:$A='Weekly Summary'!$C$6)*(FinalOutput!$C:$C='Weekly Summary'!$C$7+(F12-1)))),  "NO DATA")</f>
        <v>NO DATA</v>
      </c>
      <c r="K20" s="13"/>
      <c r="L20" s="35" t="s">
        <v>44</v>
      </c>
      <c r="M20" s="35"/>
      <c r="N20" s="14" t="str" cm="1">
        <f t="array" ref="N20">IFERROR(  MIN(_xlfn._xlws.FILTER(FinalOutput!$Q:$Q,(FinalOutput!$A:$A='Weekly Summary'!$C$6)*(FinalOutput!$C:$C='Weekly Summary'!$C$7+(K12-1)))),  "NO DATA")</f>
        <v>NO DATA</v>
      </c>
      <c r="P20" s="13"/>
      <c r="Q20" s="35" t="s">
        <v>44</v>
      </c>
      <c r="R20" s="35"/>
      <c r="S20" s="14" t="str" cm="1">
        <f t="array" ref="S20">IFERROR(  MIN(_xlfn._xlws.FILTER(FinalOutput!$Q:$Q,(FinalOutput!$A:$A='Weekly Summary'!$C$6)*(FinalOutput!$C:$C='Weekly Summary'!$C$7+(P12-1)))),  "NO DATA")</f>
        <v>NO DATA</v>
      </c>
    </row>
    <row r="21" spans="1:19" x14ac:dyDescent="0.3">
      <c r="B21" s="15" t="s">
        <v>32</v>
      </c>
      <c r="C21" s="16"/>
      <c r="D21" s="17"/>
      <c r="G21" s="15" t="s">
        <v>32</v>
      </c>
      <c r="H21" s="16"/>
      <c r="I21" s="17"/>
      <c r="L21" s="15" t="s">
        <v>32</v>
      </c>
      <c r="M21" s="16"/>
      <c r="N21" s="17"/>
      <c r="Q21" s="15" t="s">
        <v>32</v>
      </c>
      <c r="R21" s="16"/>
      <c r="S21" s="17"/>
    </row>
    <row r="22" spans="1:19" ht="15" thickBot="1" x14ac:dyDescent="0.35">
      <c r="B22" s="13" t="s">
        <v>33</v>
      </c>
      <c r="C22" s="27"/>
      <c r="D22" s="18"/>
      <c r="G22" s="13" t="s">
        <v>33</v>
      </c>
      <c r="H22" s="27"/>
      <c r="I22" s="18"/>
      <c r="L22" s="13" t="s">
        <v>33</v>
      </c>
      <c r="M22" s="27"/>
      <c r="N22" s="18"/>
      <c r="Q22" s="13" t="s">
        <v>33</v>
      </c>
      <c r="R22" s="27"/>
      <c r="S22" s="18"/>
    </row>
    <row r="24" spans="1:19" ht="15" thickBot="1" x14ac:dyDescent="0.35"/>
    <row r="25" spans="1:19" x14ac:dyDescent="0.3">
      <c r="A25" s="20" t="s">
        <v>36</v>
      </c>
      <c r="B25" s="6"/>
      <c r="C25" s="7" t="s">
        <v>29</v>
      </c>
      <c r="D25" s="8" t="s">
        <v>30</v>
      </c>
      <c r="F25" s="20" t="s">
        <v>36</v>
      </c>
      <c r="G25" s="6"/>
      <c r="H25" s="7" t="s">
        <v>29</v>
      </c>
      <c r="I25" s="8" t="s">
        <v>30</v>
      </c>
      <c r="K25" s="20" t="s">
        <v>36</v>
      </c>
      <c r="L25" s="6"/>
      <c r="M25" s="7" t="s">
        <v>29</v>
      </c>
      <c r="N25" s="8" t="s">
        <v>30</v>
      </c>
    </row>
    <row r="26" spans="1:19" ht="15.6" x14ac:dyDescent="0.3">
      <c r="A26" s="21">
        <v>5</v>
      </c>
      <c r="B26" s="9" t="s">
        <v>37</v>
      </c>
      <c r="C26" s="10" cm="1">
        <f t="array" ref="C26">IFERROR( MIN(_xlfn._xlws.FILTER(FinalOutput!$D:$D,(FinalOutput!$A:$A='Weekly Summary'!$C$6)*(FinalOutput!$C:$C='Weekly Summary'!$C$7+(A26-1)))), "NO DATA")</f>
        <v>45323.919444444444</v>
      </c>
      <c r="D26" s="11">
        <f>IFERROR(  HOUR(C26)+(MINUTE(C26)/60)+(SECOND(C26)/3600),  "NO DATA")</f>
        <v>22.066666666666666</v>
      </c>
      <c r="F26" s="21">
        <v>6</v>
      </c>
      <c r="G26" s="9" t="s">
        <v>37</v>
      </c>
      <c r="H26" s="10" t="str" cm="1">
        <f t="array" ref="H26">IFERROR( MIN(_xlfn._xlws.FILTER(FinalOutput!$D:$D,(FinalOutput!$A:$A='Weekly Summary'!$C$6)*(FinalOutput!$C:$C='Weekly Summary'!$C$7+(F26-1)))), "NO DATA")</f>
        <v>NO DATA</v>
      </c>
      <c r="I26" s="11" t="str">
        <f>IFERROR(  HOUR(H26)+(MINUTE(H26)/60)+(SECOND(H26)/3600),  "NO DATA")</f>
        <v>NO DATA</v>
      </c>
      <c r="K26" s="21">
        <v>7</v>
      </c>
      <c r="L26" s="9" t="s">
        <v>37</v>
      </c>
      <c r="M26" s="10" t="str" cm="1">
        <f t="array" ref="M26">IFERROR( MIN(_xlfn._xlws.FILTER(FinalOutput!$D:$D,(FinalOutput!$A:$A='Weekly Summary'!$C$6)*(FinalOutput!$C:$C='Weekly Summary'!$C$7+(K26-1)))), "NO DATA")</f>
        <v>NO DATA</v>
      </c>
      <c r="N26" s="11" t="str">
        <f>IFERROR(  HOUR(M26)+(MINUTE(M26)/60)+(SECOND(M26)/3600),  "NO DATA")</f>
        <v>NO DATA</v>
      </c>
    </row>
    <row r="27" spans="1:19" x14ac:dyDescent="0.3">
      <c r="A27" s="12"/>
      <c r="B27" s="9" t="s">
        <v>38</v>
      </c>
      <c r="C27" s="10" cm="1">
        <f t="array" ref="C27">IFERROR(  MIN(_xlfn._xlws.FILTER(FinalOutput!$E:$E,(FinalOutput!$A:$A='Weekly Summary'!$C$6)*(FinalOutput!$C:$C='Weekly Summary'!$C$7+(A26-1)))),  "NO DATA")</f>
        <v>45324.262499999997</v>
      </c>
      <c r="D27" s="11">
        <f>IFERROR(  HOUR(C27)+(MINUTE(C27)/60)+(SECOND(C27)/3600),  "NO DATA")</f>
        <v>6.3</v>
      </c>
      <c r="F27" s="12"/>
      <c r="G27" s="9" t="s">
        <v>38</v>
      </c>
      <c r="H27" s="10" t="str" cm="1">
        <f t="array" ref="H27">IFERROR(  MIN(_xlfn._xlws.FILTER(FinalOutput!$E:$E,(FinalOutput!$A:$A='Weekly Summary'!$C$6)*(FinalOutput!$C:$C='Weekly Summary'!$C$7+(F26-1)))),  "NO DATA")</f>
        <v>NO DATA</v>
      </c>
      <c r="I27" s="11" t="str">
        <f>IFERROR(  HOUR(H27)+(MINUTE(H27)/60)+(SECOND(H27)/3600),  "NO DATA")</f>
        <v>NO DATA</v>
      </c>
      <c r="K27" s="12"/>
      <c r="L27" s="9" t="s">
        <v>38</v>
      </c>
      <c r="M27" s="10" t="str" cm="1">
        <f t="array" ref="M27">IFERROR(  MIN(_xlfn._xlws.FILTER(FinalOutput!$E:$E,(FinalOutput!$A:$A='Weekly Summary'!$C$6)*(FinalOutput!$C:$C='Weekly Summary'!$C$7+(K26-1)))),  "NO DATA")</f>
        <v>NO DATA</v>
      </c>
      <c r="N27" s="11" t="str">
        <f>IFERROR(  HOUR(M27)+(MINUTE(M27)/60)+(SECOND(M27)/3600),  "NO DATA")</f>
        <v>NO DATA</v>
      </c>
    </row>
    <row r="28" spans="1:19" x14ac:dyDescent="0.3">
      <c r="A28" s="12"/>
      <c r="B28" s="34" t="s">
        <v>39</v>
      </c>
      <c r="C28" s="34"/>
      <c r="D28" s="11" cm="1">
        <f t="array" ref="D28">IFERROR(  MIN(_xlfn._xlws.FILTER(FinalOutput!$J:$J,(FinalOutput!$A:$A='Weekly Summary'!$C$6)*(FinalOutput!$C:$C='Weekly Summary'!$C$7+(A26-1)))),  "NO DATA")</f>
        <v>494</v>
      </c>
      <c r="F28" s="12"/>
      <c r="G28" s="34" t="s">
        <v>39</v>
      </c>
      <c r="H28" s="34"/>
      <c r="I28" s="11" t="str" cm="1">
        <f t="array" ref="I28">IFERROR(  MIN(_xlfn._xlws.FILTER(FinalOutput!$J:$J,(FinalOutput!$A:$A='Weekly Summary'!$C$6)*(FinalOutput!$C:$C='Weekly Summary'!$C$7+(F26-1)))),  "NO DATA")</f>
        <v>NO DATA</v>
      </c>
      <c r="K28" s="12"/>
      <c r="L28" s="34" t="s">
        <v>39</v>
      </c>
      <c r="M28" s="34"/>
      <c r="N28" s="11" t="str" cm="1">
        <f t="array" ref="N28">IFERROR(  MIN(_xlfn._xlws.FILTER(FinalOutput!$J:$J,(FinalOutput!$A:$A='Weekly Summary'!$C$6)*(FinalOutput!$C:$C='Weekly Summary'!$C$7+(K26-1)))),  "NO DATA")</f>
        <v>NO DATA</v>
      </c>
    </row>
    <row r="29" spans="1:19" x14ac:dyDescent="0.3">
      <c r="A29" s="12"/>
      <c r="B29" s="34" t="s">
        <v>40</v>
      </c>
      <c r="C29" s="34"/>
      <c r="D29" s="22" cm="1">
        <f t="array" ref="D29">IFERROR(  MIN(_xlfn._xlws.FILTER(FinalOutput!$F:$F,(FinalOutput!$A:$A='Weekly Summary'!$C$6)*(FinalOutput!$C:$C='Weekly Summary'!$C$7+(A26-1)))),  "NO DATA")</f>
        <v>445</v>
      </c>
      <c r="F29" s="12"/>
      <c r="G29" s="34" t="s">
        <v>40</v>
      </c>
      <c r="H29" s="34"/>
      <c r="I29" s="22" t="str" cm="1">
        <f t="array" ref="I29">IFERROR(  MIN(_xlfn._xlws.FILTER(FinalOutput!$F:$F,(FinalOutput!$A:$A='Weekly Summary'!$C$6)*(FinalOutput!$C:$C='Weekly Summary'!$C$7+(F26-1)))),  "NO DATA")</f>
        <v>NO DATA</v>
      </c>
      <c r="K29" s="12"/>
      <c r="L29" s="34" t="s">
        <v>40</v>
      </c>
      <c r="M29" s="34"/>
      <c r="N29" s="22" t="str" cm="1">
        <f t="array" ref="N29">IFERROR(  MIN(_xlfn._xlws.FILTER(FinalOutput!$F:$F,(FinalOutput!$A:$A='Weekly Summary'!$C$6)*(FinalOutput!$C:$C='Weekly Summary'!$C$7+(K26-1)))),  "NO DATA")</f>
        <v>NO DATA</v>
      </c>
    </row>
    <row r="30" spans="1:19" x14ac:dyDescent="0.3">
      <c r="A30" s="12"/>
      <c r="B30" s="34" t="s">
        <v>41</v>
      </c>
      <c r="C30" s="34"/>
      <c r="D30" s="23">
        <f>IFERROR(  D29/D28,  "NO DATA")</f>
        <v>0.90080971659919029</v>
      </c>
      <c r="F30" s="12"/>
      <c r="G30" s="34" t="s">
        <v>41</v>
      </c>
      <c r="H30" s="34"/>
      <c r="I30" s="23" t="str">
        <f>IFERROR(  I29/I28,  "NO DATA")</f>
        <v>NO DATA</v>
      </c>
      <c r="K30" s="12"/>
      <c r="L30" s="34" t="s">
        <v>41</v>
      </c>
      <c r="M30" s="34"/>
      <c r="N30" s="23" t="str">
        <f>IFERROR(  N29/N28,  "NO DATA")</f>
        <v>NO DATA</v>
      </c>
    </row>
    <row r="31" spans="1:19" x14ac:dyDescent="0.3">
      <c r="A31" s="12"/>
      <c r="B31" s="34" t="s">
        <v>31</v>
      </c>
      <c r="C31" s="34"/>
      <c r="D31" s="26">
        <f>IFERROR(  D28-D29,  "NO DATA")</f>
        <v>49</v>
      </c>
      <c r="F31" s="12"/>
      <c r="G31" s="34" t="s">
        <v>31</v>
      </c>
      <c r="H31" s="34"/>
      <c r="I31" s="26" t="str">
        <f>IFERROR(  I28-I29,  "NO DATA")</f>
        <v>NO DATA</v>
      </c>
      <c r="K31" s="12"/>
      <c r="L31" s="34" t="s">
        <v>31</v>
      </c>
      <c r="M31" s="34"/>
      <c r="N31" s="26" t="str">
        <f>IFERROR(  N28-N29,  "NO DATA")</f>
        <v>NO DATA</v>
      </c>
    </row>
    <row r="32" spans="1:19" x14ac:dyDescent="0.3">
      <c r="A32" s="12"/>
      <c r="B32" s="34" t="s">
        <v>42</v>
      </c>
      <c r="C32" s="34"/>
      <c r="D32" s="26" cm="1">
        <f t="array" ref="D32">IFERROR(  MIN(_xlfn._xlws.FILTER(FinalOutput!$O:$O,(FinalOutput!$A:$A='Weekly Summary'!$C$6)*(FinalOutput!$C:$C='Weekly Summary'!$C$7+(A26-1)))),  "NO DATA")</f>
        <v>170.92472527472523</v>
      </c>
      <c r="F32" s="12"/>
      <c r="G32" s="34" t="s">
        <v>42</v>
      </c>
      <c r="H32" s="34"/>
      <c r="I32" s="26" t="str" cm="1">
        <f t="array" ref="I32">IFERROR(  MIN(_xlfn._xlws.FILTER(FinalOutput!$O:$O,(FinalOutput!$A:$A='Weekly Summary'!$C$6)*(FinalOutput!$C:$C='Weekly Summary'!$C$7+(F26-1)))),  "NO DATA")</f>
        <v>NO DATA</v>
      </c>
      <c r="K32" s="12"/>
      <c r="L32" s="34" t="s">
        <v>42</v>
      </c>
      <c r="M32" s="34"/>
      <c r="N32" s="26" t="str" cm="1">
        <f t="array" ref="N32">IFERROR(  MIN(_xlfn._xlws.FILTER(FinalOutput!$O:$O,(FinalOutput!$A:$A='Weekly Summary'!$C$6)*(FinalOutput!$C:$C='Weekly Summary'!$C$7+(K26-1)))),  "NO DATA")</f>
        <v>NO DATA</v>
      </c>
    </row>
    <row r="33" spans="1:22" x14ac:dyDescent="0.3">
      <c r="A33" s="12"/>
      <c r="B33" s="34" t="s">
        <v>43</v>
      </c>
      <c r="C33" s="34"/>
      <c r="D33" s="26" cm="1">
        <f t="array" ref="D33">IFERROR(  MIN(_xlfn._xlws.FILTER(FinalOutput!$P:$P,(FinalOutput!$A:$A='Weekly Summary'!$C$6)*(FinalOutput!$C:$C='Weekly Summary'!$C$7+(A26-1)))),  "NO DATA")</f>
        <v>7865.4393296703302</v>
      </c>
      <c r="F33" s="12"/>
      <c r="G33" s="34" t="s">
        <v>43</v>
      </c>
      <c r="H33" s="34"/>
      <c r="I33" s="26" t="str" cm="1">
        <f t="array" ref="I33">IFERROR(  MIN(_xlfn._xlws.FILTER(FinalOutput!$P:$P,(FinalOutput!$A:$A='Weekly Summary'!$C$6)*(FinalOutput!$C:$C='Weekly Summary'!$C$7+(F26-1)))),  "NO DATA")</f>
        <v>NO DATA</v>
      </c>
      <c r="K33" s="12"/>
      <c r="L33" s="34" t="s">
        <v>43</v>
      </c>
      <c r="M33" s="34"/>
      <c r="N33" s="26" t="str" cm="1">
        <f t="array" ref="N33">IFERROR(  MIN(_xlfn._xlws.FILTER(FinalOutput!$P:$P,(FinalOutput!$A:$A='Weekly Summary'!$C$6)*(FinalOutput!$C:$C='Weekly Summary'!$C$7+(K26-1)))),  "NO DATA")</f>
        <v>NO DATA</v>
      </c>
    </row>
    <row r="34" spans="1:22" ht="15" thickBot="1" x14ac:dyDescent="0.35">
      <c r="A34" s="13"/>
      <c r="B34" s="35" t="s">
        <v>44</v>
      </c>
      <c r="C34" s="35"/>
      <c r="D34" s="14" cm="1">
        <f t="array" ref="D34">IFERROR(  MIN(_xlfn._xlws.FILTER(FinalOutput!$Q:$Q,(FinalOutput!$A:$A='Weekly Summary'!$C$6)*(FinalOutput!$C:$C='Weekly Summary'!$C$7+(A26-1)))),  "NO DATA")</f>
        <v>5170.9554835164836</v>
      </c>
      <c r="F34" s="13"/>
      <c r="G34" s="35" t="s">
        <v>44</v>
      </c>
      <c r="H34" s="35"/>
      <c r="I34" s="14" t="str" cm="1">
        <f t="array" ref="I34">IFERROR(  MIN(_xlfn._xlws.FILTER(FinalOutput!$Q:$Q,(FinalOutput!$A:$A='Weekly Summary'!$C$6)*(FinalOutput!$C:$C='Weekly Summary'!$C$7+(F26-1)))),  "NO DATA")</f>
        <v>NO DATA</v>
      </c>
      <c r="K34" s="13"/>
      <c r="L34" s="35" t="s">
        <v>44</v>
      </c>
      <c r="M34" s="35"/>
      <c r="N34" s="14" t="str" cm="1">
        <f t="array" ref="N34">IFERROR(  MIN(_xlfn._xlws.FILTER(FinalOutput!$Q:$Q,(FinalOutput!$A:$A='Weekly Summary'!$C$6)*(FinalOutput!$C:$C='Weekly Summary'!$C$7+(K26-1)))),  "NO DATA")</f>
        <v>NO DATA</v>
      </c>
    </row>
    <row r="35" spans="1:22" x14ac:dyDescent="0.3">
      <c r="B35" s="15" t="s">
        <v>32</v>
      </c>
      <c r="C35" s="16"/>
      <c r="D35" s="17"/>
      <c r="G35" s="15" t="s">
        <v>32</v>
      </c>
      <c r="H35" s="16"/>
      <c r="I35" s="17"/>
      <c r="L35" s="15" t="s">
        <v>32</v>
      </c>
      <c r="M35" s="16"/>
      <c r="N35" s="17"/>
    </row>
    <row r="36" spans="1:22" ht="15" thickBot="1" x14ac:dyDescent="0.35">
      <c r="B36" s="13" t="s">
        <v>33</v>
      </c>
      <c r="C36" s="27"/>
      <c r="D36" s="18"/>
      <c r="G36" s="13" t="s">
        <v>33</v>
      </c>
      <c r="H36" s="27"/>
      <c r="I36" s="18"/>
      <c r="L36" s="13" t="s">
        <v>33</v>
      </c>
      <c r="M36" s="27"/>
      <c r="N36" s="18"/>
    </row>
    <row r="40" spans="1:22" x14ac:dyDescent="0.3">
      <c r="A40" s="3" t="s">
        <v>0</v>
      </c>
      <c r="B40" s="4" t="s">
        <v>1</v>
      </c>
      <c r="C40" s="4" t="s">
        <v>4</v>
      </c>
      <c r="D40" s="4" t="s">
        <v>2</v>
      </c>
      <c r="E40" s="4" t="s">
        <v>3</v>
      </c>
      <c r="F40" s="4" t="s">
        <v>11</v>
      </c>
      <c r="G40" s="4" t="s">
        <v>12</v>
      </c>
      <c r="H40" s="4" t="s">
        <v>13</v>
      </c>
      <c r="I40" s="4" t="s">
        <v>14</v>
      </c>
      <c r="J40" s="4" t="s">
        <v>15</v>
      </c>
      <c r="K40" s="4" t="s">
        <v>16</v>
      </c>
      <c r="L40" s="4" t="s">
        <v>17</v>
      </c>
      <c r="M40" s="4" t="s">
        <v>18</v>
      </c>
      <c r="N40" s="4" t="s">
        <v>19</v>
      </c>
      <c r="O40" s="4" t="s">
        <v>6</v>
      </c>
      <c r="P40" s="4" t="s">
        <v>7</v>
      </c>
      <c r="Q40" s="4" t="s">
        <v>8</v>
      </c>
      <c r="R40" s="4" t="s">
        <v>9</v>
      </c>
      <c r="S40" s="4" t="s">
        <v>10</v>
      </c>
      <c r="T40" s="4" t="s">
        <v>20</v>
      </c>
      <c r="U40" s="4" t="s">
        <v>21</v>
      </c>
      <c r="V40" s="19" t="s">
        <v>22</v>
      </c>
    </row>
    <row r="41" spans="1:22" x14ac:dyDescent="0.3">
      <c r="A41" t="str" cm="1">
        <f t="array" ref="A41:V41">_xlfn._xlws.FILTER(FinalOutput!A:V, (FinalOutput!A:A='Weekly Summary'!C6) * (FinalOutput!C:C&gt;='Weekly Summary'!C7) * (FinalOutput!C:C&lt;='Weekly Summary'!C7+6))</f>
        <v>TEST-I010</v>
      </c>
      <c r="B41" t="str">
        <v>44452624497</v>
      </c>
      <c r="C41" s="2">
        <v>45323</v>
      </c>
      <c r="D41" s="1">
        <v>45323.919444444444</v>
      </c>
      <c r="E41" s="1">
        <v>45324.262499999997</v>
      </c>
      <c r="F41">
        <v>445</v>
      </c>
      <c r="G41">
        <v>7.4166666666666696</v>
      </c>
      <c r="H41">
        <v>49</v>
      </c>
      <c r="I41">
        <v>0.81666666666666599</v>
      </c>
      <c r="J41">
        <v>494</v>
      </c>
      <c r="K41">
        <v>8.2333333333333307</v>
      </c>
      <c r="L41">
        <v>0.90080971659918996</v>
      </c>
      <c r="M41">
        <v>9.9190283400809695E-2</v>
      </c>
      <c r="N41">
        <v>0.11011235955056201</v>
      </c>
      <c r="O41">
        <v>170.92472527472523</v>
      </c>
      <c r="P41">
        <v>7865.4393296703302</v>
      </c>
      <c r="Q41">
        <v>5170.9554835164836</v>
      </c>
      <c r="R41" s="1">
        <v>45323.916666666664</v>
      </c>
      <c r="S41" s="1">
        <v>45324.277777777781</v>
      </c>
      <c r="T41">
        <v>-4</v>
      </c>
      <c r="U41">
        <v>22</v>
      </c>
      <c r="V41" t="str">
        <v>FALSE</v>
      </c>
    </row>
    <row r="42" spans="1:22" x14ac:dyDescent="0.3">
      <c r="C42" s="2"/>
      <c r="D42" s="1"/>
      <c r="E42" s="1"/>
      <c r="R42" s="1"/>
      <c r="S42" s="1"/>
    </row>
    <row r="43" spans="1:22" x14ac:dyDescent="0.3">
      <c r="C43" s="2"/>
      <c r="D43" s="1"/>
      <c r="E43" s="1"/>
      <c r="R43" s="1"/>
      <c r="S43" s="1"/>
    </row>
    <row r="44" spans="1:22" x14ac:dyDescent="0.3">
      <c r="C44" s="2"/>
      <c r="D44" s="1"/>
      <c r="E44" s="1"/>
      <c r="R44" s="1"/>
      <c r="S44" s="1"/>
    </row>
    <row r="45" spans="1:22" x14ac:dyDescent="0.3">
      <c r="C45" s="2"/>
      <c r="D45" s="1"/>
      <c r="E45" s="1"/>
      <c r="R45" s="1"/>
      <c r="S45" s="1"/>
    </row>
    <row r="46" spans="1:22" x14ac:dyDescent="0.3">
      <c r="C46" s="2"/>
      <c r="D46" s="1"/>
      <c r="E46" s="1"/>
      <c r="R46" s="1"/>
      <c r="S46" s="1"/>
    </row>
    <row r="47" spans="1:22" x14ac:dyDescent="0.3">
      <c r="C47" s="2"/>
      <c r="D47" s="1"/>
      <c r="E47" s="1"/>
      <c r="R47" s="1"/>
      <c r="S47" s="1"/>
    </row>
    <row r="48" spans="1:22" x14ac:dyDescent="0.3">
      <c r="C48" s="2"/>
      <c r="D48" s="1"/>
      <c r="E48" s="1"/>
      <c r="R48" s="1"/>
      <c r="S48" s="1"/>
    </row>
    <row r="49" spans="1:19" x14ac:dyDescent="0.3">
      <c r="C49" s="2"/>
      <c r="D49" s="1"/>
      <c r="E49" s="1"/>
      <c r="R49" s="1"/>
      <c r="S49" s="1"/>
    </row>
    <row r="50" spans="1:19" x14ac:dyDescent="0.3">
      <c r="C50" s="2"/>
      <c r="D50" s="1"/>
      <c r="E50" s="1"/>
      <c r="R50" s="1"/>
      <c r="S50" s="1"/>
    </row>
    <row r="51" spans="1:19" x14ac:dyDescent="0.3">
      <c r="C51" s="2"/>
      <c r="D51" s="1"/>
      <c r="E51" s="1"/>
      <c r="R51" s="1"/>
      <c r="S51" s="1"/>
    </row>
    <row r="58" spans="1:19" x14ac:dyDescent="0.3">
      <c r="A58" cm="1">
        <f t="array" ref="A58">MIN(_xlfn._xlws.FILTER(FinalOutput!B:B, (FinalOutput!A:A='Weekly Summary'!C6) * (FinalOutput!C:C&gt;='Weekly Summary'!C7) * (FinalOutput!C:C&lt;='Weekly Summary'!C7+6)))</f>
        <v>0</v>
      </c>
    </row>
  </sheetData>
  <mergeCells count="54">
    <mergeCell ref="G32:H32"/>
    <mergeCell ref="G33:H33"/>
    <mergeCell ref="G34:H34"/>
    <mergeCell ref="L28:M28"/>
    <mergeCell ref="L29:M29"/>
    <mergeCell ref="L30:M30"/>
    <mergeCell ref="L31:M31"/>
    <mergeCell ref="L32:M32"/>
    <mergeCell ref="L33:M33"/>
    <mergeCell ref="L34:M34"/>
    <mergeCell ref="L19:M19"/>
    <mergeCell ref="L20:M20"/>
    <mergeCell ref="Q14:R14"/>
    <mergeCell ref="Q15:R15"/>
    <mergeCell ref="Q16:R16"/>
    <mergeCell ref="Q17:R17"/>
    <mergeCell ref="Q18:R18"/>
    <mergeCell ref="Q19:R19"/>
    <mergeCell ref="Q20:R20"/>
    <mergeCell ref="L14:M14"/>
    <mergeCell ref="L15:M15"/>
    <mergeCell ref="L16:M16"/>
    <mergeCell ref="L17:M17"/>
    <mergeCell ref="L18:M18"/>
    <mergeCell ref="B32:C32"/>
    <mergeCell ref="B33:C33"/>
    <mergeCell ref="B34:C34"/>
    <mergeCell ref="A3:H3"/>
    <mergeCell ref="B19:C19"/>
    <mergeCell ref="B20:C20"/>
    <mergeCell ref="G14:H14"/>
    <mergeCell ref="G15:H15"/>
    <mergeCell ref="G16:H16"/>
    <mergeCell ref="G17:H17"/>
    <mergeCell ref="G18:H18"/>
    <mergeCell ref="G19:H19"/>
    <mergeCell ref="G20:H20"/>
    <mergeCell ref="B14:C14"/>
    <mergeCell ref="B15:C15"/>
    <mergeCell ref="B16:C16"/>
    <mergeCell ref="A1:H1"/>
    <mergeCell ref="A4:H4"/>
    <mergeCell ref="A6:B6"/>
    <mergeCell ref="A7:B7"/>
    <mergeCell ref="B31:C31"/>
    <mergeCell ref="B17:C17"/>
    <mergeCell ref="B18:C18"/>
    <mergeCell ref="B28:C28"/>
    <mergeCell ref="B29:C29"/>
    <mergeCell ref="B30:C30"/>
    <mergeCell ref="G28:H28"/>
    <mergeCell ref="G29:H29"/>
    <mergeCell ref="G30:H30"/>
    <mergeCell ref="G31:H31"/>
  </mergeCells>
  <conditionalFormatting sqref="D15">
    <cfRule type="dataBar" priority="20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{121AAB4F-91A6-449D-89D7-737504761C08}</x14:id>
        </ext>
      </extLst>
    </cfRule>
  </conditionalFormatting>
  <conditionalFormatting sqref="D16">
    <cfRule type="colorScale" priority="19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D29">
    <cfRule type="dataBar" priority="12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{9ED6C6E0-FFB6-4406-A8C0-CAB161D7218F}</x14:id>
        </ext>
      </extLst>
    </cfRule>
  </conditionalFormatting>
  <conditionalFormatting sqref="D30">
    <cfRule type="colorScale" priority="3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I15">
    <cfRule type="dataBar" priority="18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{B3BAEE9D-2F0E-417D-BBE8-13FC98A0D42B}</x14:id>
        </ext>
      </extLst>
    </cfRule>
  </conditionalFormatting>
  <conditionalFormatting sqref="I16">
    <cfRule type="colorScale" priority="6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I29">
    <cfRule type="dataBar" priority="10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{065B77E0-3953-409D-9848-179870C1E0DB}</x14:id>
        </ext>
      </extLst>
    </cfRule>
  </conditionalFormatting>
  <conditionalFormatting sqref="I30">
    <cfRule type="colorScale" priority="2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N15">
    <cfRule type="dataBar" priority="16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{01C576D9-EDF8-440C-9FD2-2D410C6BE692}</x14:id>
        </ext>
      </extLst>
    </cfRule>
  </conditionalFormatting>
  <conditionalFormatting sqref="N16">
    <cfRule type="colorScale" priority="5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N29">
    <cfRule type="dataBar" priority="8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{B41B4E15-6D7B-43A0-9E41-0A9DAB5560B9}</x14:id>
        </ext>
      </extLst>
    </cfRule>
  </conditionalFormatting>
  <conditionalFormatting sqref="N30">
    <cfRule type="colorScale" priority="1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S15">
    <cfRule type="dataBar" priority="14">
      <dataBar>
        <cfvo type="num" val="0"/>
        <cfvo type="num" val="600"/>
        <color theme="4" tint="0.79998168889431442"/>
      </dataBar>
      <extLst>
        <ext xmlns:x14="http://schemas.microsoft.com/office/spreadsheetml/2009/9/main" uri="{B025F937-C7B1-47D3-B67F-A62EFF666E3E}">
          <x14:id>{68076263-06F7-4426-91AD-9ABC77D8630D}</x14:id>
        </ext>
      </extLst>
    </cfRule>
  </conditionalFormatting>
  <conditionalFormatting sqref="S16">
    <cfRule type="colorScale" priority="4">
      <colorScale>
        <cfvo type="num" val="0.5"/>
        <cfvo type="num" val="0.75"/>
        <cfvo type="num" val="1"/>
        <color rgb="FFFF7C80"/>
        <color rgb="FFFFEB84"/>
        <color theme="9" tint="0.39997558519241921"/>
      </colorScale>
    </cfRule>
  </conditionalFormatting>
  <conditionalFormatting sqref="V40:V51">
    <cfRule type="containsText" dxfId="0" priority="53" operator="containsText" text="FALSE">
      <formula>NOT(ISERROR(SEARCH("FALSE",V40)))</formula>
    </cfRule>
  </conditionalFormatting>
  <dataValidations count="1">
    <dataValidation type="list" allowBlank="1" sqref="C7" xr:uid="{3BEF7EA1-E596-41CD-961B-A132FF61E8F7}">
      <formula1>ListOfStartOfWeekDates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5" r:id="rId3" name="Check Box 41">
              <controlPr defaultSize="0" autoFill="0" autoLine="0" autoPict="0">
                <anchor moveWithCells="1">
                  <from>
                    <xdr:col>3</xdr:col>
                    <xdr:colOff>266700</xdr:colOff>
                    <xdr:row>20</xdr:row>
                    <xdr:rowOff>7620</xdr:rowOff>
                  </from>
                  <to>
                    <xdr:col>3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" name="Check Box 42">
              <controlPr defaultSize="0" autoFill="0" autoLine="0" autoPict="0">
                <anchor moveWithCells="1">
                  <from>
                    <xdr:col>3</xdr:col>
                    <xdr:colOff>266700</xdr:colOff>
                    <xdr:row>21</xdr:row>
                    <xdr:rowOff>7620</xdr:rowOff>
                  </from>
                  <to>
                    <xdr:col>3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" name="Check Box 43">
              <controlPr defaultSize="0" autoFill="0" autoLine="0" autoPict="0">
                <anchor moveWithCells="1">
                  <from>
                    <xdr:col>8</xdr:col>
                    <xdr:colOff>266700</xdr:colOff>
                    <xdr:row>20</xdr:row>
                    <xdr:rowOff>7620</xdr:rowOff>
                  </from>
                  <to>
                    <xdr:col>8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6" name="Check Box 44">
              <controlPr defaultSize="0" autoFill="0" autoLine="0" autoPict="0">
                <anchor moveWithCells="1">
                  <from>
                    <xdr:col>8</xdr:col>
                    <xdr:colOff>266700</xdr:colOff>
                    <xdr:row>21</xdr:row>
                    <xdr:rowOff>7620</xdr:rowOff>
                  </from>
                  <to>
                    <xdr:col>8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" name="Check Box 45">
              <controlPr defaultSize="0" autoFill="0" autoLine="0" autoPict="0">
                <anchor moveWithCells="1">
                  <from>
                    <xdr:col>13</xdr:col>
                    <xdr:colOff>266700</xdr:colOff>
                    <xdr:row>20</xdr:row>
                    <xdr:rowOff>7620</xdr:rowOff>
                  </from>
                  <to>
                    <xdr:col>13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8" name="Check Box 46">
              <controlPr defaultSize="0" autoFill="0" autoLine="0" autoPict="0">
                <anchor moveWithCells="1">
                  <from>
                    <xdr:col>13</xdr:col>
                    <xdr:colOff>266700</xdr:colOff>
                    <xdr:row>21</xdr:row>
                    <xdr:rowOff>7620</xdr:rowOff>
                  </from>
                  <to>
                    <xdr:col>13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9" name="Check Box 47">
              <controlPr defaultSize="0" autoFill="0" autoLine="0" autoPict="0">
                <anchor moveWithCells="1">
                  <from>
                    <xdr:col>18</xdr:col>
                    <xdr:colOff>266700</xdr:colOff>
                    <xdr:row>20</xdr:row>
                    <xdr:rowOff>7620</xdr:rowOff>
                  </from>
                  <to>
                    <xdr:col>18</xdr:col>
                    <xdr:colOff>487680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0" name="Check Box 48">
              <controlPr defaultSize="0" autoFill="0" autoLine="0" autoPict="0">
                <anchor moveWithCells="1">
                  <from>
                    <xdr:col>18</xdr:col>
                    <xdr:colOff>266700</xdr:colOff>
                    <xdr:row>21</xdr:row>
                    <xdr:rowOff>7620</xdr:rowOff>
                  </from>
                  <to>
                    <xdr:col>18</xdr:col>
                    <xdr:colOff>487680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1" name="Check Box 55">
              <controlPr defaultSize="0" autoFill="0" autoLine="0" autoPict="0">
                <anchor moveWithCells="1">
                  <from>
                    <xdr:col>3</xdr:col>
                    <xdr:colOff>266700</xdr:colOff>
                    <xdr:row>34</xdr:row>
                    <xdr:rowOff>7620</xdr:rowOff>
                  </from>
                  <to>
                    <xdr:col>3</xdr:col>
                    <xdr:colOff>487680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2" name="Check Box 56">
              <controlPr defaultSize="0" autoFill="0" autoLine="0" autoPict="0">
                <anchor moveWithCells="1">
                  <from>
                    <xdr:col>3</xdr:col>
                    <xdr:colOff>266700</xdr:colOff>
                    <xdr:row>35</xdr:row>
                    <xdr:rowOff>7620</xdr:rowOff>
                  </from>
                  <to>
                    <xdr:col>3</xdr:col>
                    <xdr:colOff>487680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3" name="Check Box 57">
              <controlPr defaultSize="0" autoFill="0" autoLine="0" autoPict="0">
                <anchor moveWithCells="1">
                  <from>
                    <xdr:col>8</xdr:col>
                    <xdr:colOff>266700</xdr:colOff>
                    <xdr:row>34</xdr:row>
                    <xdr:rowOff>7620</xdr:rowOff>
                  </from>
                  <to>
                    <xdr:col>8</xdr:col>
                    <xdr:colOff>487680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4" name="Check Box 58">
              <controlPr defaultSize="0" autoFill="0" autoLine="0" autoPict="0">
                <anchor moveWithCells="1">
                  <from>
                    <xdr:col>8</xdr:col>
                    <xdr:colOff>266700</xdr:colOff>
                    <xdr:row>35</xdr:row>
                    <xdr:rowOff>7620</xdr:rowOff>
                  </from>
                  <to>
                    <xdr:col>8</xdr:col>
                    <xdr:colOff>487680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5" name="Check Box 59">
              <controlPr defaultSize="0" autoFill="0" autoLine="0" autoPict="0">
                <anchor moveWithCells="1">
                  <from>
                    <xdr:col>13</xdr:col>
                    <xdr:colOff>266700</xdr:colOff>
                    <xdr:row>34</xdr:row>
                    <xdr:rowOff>7620</xdr:rowOff>
                  </from>
                  <to>
                    <xdr:col>13</xdr:col>
                    <xdr:colOff>487680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6" name="Check Box 60">
              <controlPr defaultSize="0" autoFill="0" autoLine="0" autoPict="0">
                <anchor moveWithCells="1">
                  <from>
                    <xdr:col>13</xdr:col>
                    <xdr:colOff>266700</xdr:colOff>
                    <xdr:row>35</xdr:row>
                    <xdr:rowOff>7620</xdr:rowOff>
                  </from>
                  <to>
                    <xdr:col>13</xdr:col>
                    <xdr:colOff>487680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1AAB4F-91A6-449D-89D7-737504761C08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9ED6C6E0-FFB6-4406-A8C0-CAB161D7218F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B3BAEE9D-2F0E-417D-BBE8-13FC98A0D42B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065B77E0-3953-409D-9848-179870C1E0DB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01C576D9-EDF8-440C-9FD2-2D410C6BE692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N15</xm:sqref>
        </x14:conditionalFormatting>
        <x14:conditionalFormatting xmlns:xm="http://schemas.microsoft.com/office/excel/2006/main">
          <x14:cfRule type="dataBar" id="{B41B4E15-6D7B-43A0-9E41-0A9DAB5560B9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N29</xm:sqref>
        </x14:conditionalFormatting>
        <x14:conditionalFormatting xmlns:xm="http://schemas.microsoft.com/office/excel/2006/main">
          <x14:cfRule type="dataBar" id="{68076263-06F7-4426-91AD-9ABC77D8630D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S15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CA2AB1-F192-4CA6-BB87-AD9ECACBB2EA}">
          <x14:formula1>
            <xm:f>FinalOutput!$A:$A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C97A-FD24-471E-961B-DCE7EFF8819B}">
  <dimension ref="A1:C520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9.5546875" style="2" bestFit="1" customWidth="1"/>
  </cols>
  <sheetData>
    <row r="1" spans="1:3" x14ac:dyDescent="0.3">
      <c r="A1" t="s">
        <v>34</v>
      </c>
      <c r="B1" t="s">
        <v>35</v>
      </c>
      <c r="C1" s="2">
        <f>A2</f>
        <v>45319</v>
      </c>
    </row>
    <row r="2" spans="1:3" x14ac:dyDescent="0.3">
      <c r="A2" s="2">
        <f>MIN(FinalOutput!C:C) - WEEKDAY(MIN(FinalOutput!C:C)) + 1</f>
        <v>45319</v>
      </c>
      <c r="B2" s="2">
        <f>MAX(FinalOutput!C:C) - WEEKDAY(MAX(FinalOutput!C:C)) + 1</f>
        <v>45319</v>
      </c>
      <c r="C2" s="2" t="str">
        <f>IF(C1&gt;=$B$2, "", C1+7)</f>
        <v/>
      </c>
    </row>
    <row r="3" spans="1:3" x14ac:dyDescent="0.3">
      <c r="C3" s="2" t="str">
        <f t="shared" ref="C3:C66" si="0">IF(C2&gt;=$B$2, "", C2+7)</f>
        <v/>
      </c>
    </row>
    <row r="4" spans="1:3" x14ac:dyDescent="0.3">
      <c r="A4" s="2"/>
      <c r="C4" s="2" t="str">
        <f t="shared" si="0"/>
        <v/>
      </c>
    </row>
    <row r="5" spans="1:3" x14ac:dyDescent="0.3">
      <c r="A5" s="2"/>
      <c r="C5" s="2" t="str">
        <f t="shared" si="0"/>
        <v/>
      </c>
    </row>
    <row r="6" spans="1:3" x14ac:dyDescent="0.3">
      <c r="C6" s="2" t="str">
        <f t="shared" si="0"/>
        <v/>
      </c>
    </row>
    <row r="7" spans="1:3" x14ac:dyDescent="0.3">
      <c r="C7" s="2" t="str">
        <f t="shared" si="0"/>
        <v/>
      </c>
    </row>
    <row r="8" spans="1:3" x14ac:dyDescent="0.3">
      <c r="C8" s="2" t="str">
        <f t="shared" si="0"/>
        <v/>
      </c>
    </row>
    <row r="9" spans="1:3" x14ac:dyDescent="0.3">
      <c r="C9" s="2" t="str">
        <f t="shared" si="0"/>
        <v/>
      </c>
    </row>
    <row r="10" spans="1:3" x14ac:dyDescent="0.3">
      <c r="C10" s="2" t="str">
        <f t="shared" si="0"/>
        <v/>
      </c>
    </row>
    <row r="11" spans="1:3" x14ac:dyDescent="0.3">
      <c r="C11" s="2" t="str">
        <f t="shared" si="0"/>
        <v/>
      </c>
    </row>
    <row r="12" spans="1:3" x14ac:dyDescent="0.3">
      <c r="C12" s="2" t="str">
        <f t="shared" si="0"/>
        <v/>
      </c>
    </row>
    <row r="13" spans="1:3" x14ac:dyDescent="0.3">
      <c r="C13" s="2" t="str">
        <f t="shared" si="0"/>
        <v/>
      </c>
    </row>
    <row r="14" spans="1:3" x14ac:dyDescent="0.3">
      <c r="C14" s="2" t="str">
        <f t="shared" si="0"/>
        <v/>
      </c>
    </row>
    <row r="15" spans="1:3" x14ac:dyDescent="0.3">
      <c r="C15" s="2" t="str">
        <f t="shared" si="0"/>
        <v/>
      </c>
    </row>
    <row r="16" spans="1:3" x14ac:dyDescent="0.3">
      <c r="C16" s="2" t="str">
        <f t="shared" si="0"/>
        <v/>
      </c>
    </row>
    <row r="17" spans="3:3" x14ac:dyDescent="0.3">
      <c r="C17" s="2" t="str">
        <f t="shared" si="0"/>
        <v/>
      </c>
    </row>
    <row r="18" spans="3:3" x14ac:dyDescent="0.3">
      <c r="C18" s="2" t="str">
        <f t="shared" si="0"/>
        <v/>
      </c>
    </row>
    <row r="19" spans="3:3" x14ac:dyDescent="0.3">
      <c r="C19" s="2" t="str">
        <f t="shared" si="0"/>
        <v/>
      </c>
    </row>
    <row r="20" spans="3:3" x14ac:dyDescent="0.3">
      <c r="C20" s="2" t="str">
        <f t="shared" si="0"/>
        <v/>
      </c>
    </row>
    <row r="21" spans="3:3" x14ac:dyDescent="0.3">
      <c r="C21" s="2" t="str">
        <f t="shared" si="0"/>
        <v/>
      </c>
    </row>
    <row r="22" spans="3:3" x14ac:dyDescent="0.3">
      <c r="C22" s="2" t="str">
        <f t="shared" si="0"/>
        <v/>
      </c>
    </row>
    <row r="23" spans="3:3" x14ac:dyDescent="0.3">
      <c r="C23" s="2" t="str">
        <f t="shared" si="0"/>
        <v/>
      </c>
    </row>
    <row r="24" spans="3:3" x14ac:dyDescent="0.3">
      <c r="C24" s="2" t="str">
        <f t="shared" si="0"/>
        <v/>
      </c>
    </row>
    <row r="25" spans="3:3" x14ac:dyDescent="0.3">
      <c r="C25" s="2" t="str">
        <f t="shared" si="0"/>
        <v/>
      </c>
    </row>
    <row r="26" spans="3:3" x14ac:dyDescent="0.3">
      <c r="C26" s="2" t="str">
        <f t="shared" si="0"/>
        <v/>
      </c>
    </row>
    <row r="27" spans="3:3" x14ac:dyDescent="0.3">
      <c r="C27" s="2" t="str">
        <f t="shared" si="0"/>
        <v/>
      </c>
    </row>
    <row r="28" spans="3:3" x14ac:dyDescent="0.3">
      <c r="C28" s="2" t="str">
        <f t="shared" si="0"/>
        <v/>
      </c>
    </row>
    <row r="29" spans="3:3" x14ac:dyDescent="0.3">
      <c r="C29" s="2" t="str">
        <f t="shared" si="0"/>
        <v/>
      </c>
    </row>
    <row r="30" spans="3:3" x14ac:dyDescent="0.3">
      <c r="C30" s="2" t="str">
        <f t="shared" si="0"/>
        <v/>
      </c>
    </row>
    <row r="31" spans="3:3" x14ac:dyDescent="0.3">
      <c r="C31" s="2" t="str">
        <f t="shared" si="0"/>
        <v/>
      </c>
    </row>
    <row r="32" spans="3:3" x14ac:dyDescent="0.3">
      <c r="C32" s="2" t="str">
        <f t="shared" si="0"/>
        <v/>
      </c>
    </row>
    <row r="33" spans="3:3" x14ac:dyDescent="0.3">
      <c r="C33" s="2" t="str">
        <f t="shared" si="0"/>
        <v/>
      </c>
    </row>
    <row r="34" spans="3:3" x14ac:dyDescent="0.3">
      <c r="C34" s="2" t="str">
        <f t="shared" si="0"/>
        <v/>
      </c>
    </row>
    <row r="35" spans="3:3" x14ac:dyDescent="0.3">
      <c r="C35" s="2" t="str">
        <f t="shared" si="0"/>
        <v/>
      </c>
    </row>
    <row r="36" spans="3:3" x14ac:dyDescent="0.3">
      <c r="C36" s="2" t="str">
        <f t="shared" si="0"/>
        <v/>
      </c>
    </row>
    <row r="37" spans="3:3" x14ac:dyDescent="0.3">
      <c r="C37" s="2" t="str">
        <f t="shared" si="0"/>
        <v/>
      </c>
    </row>
    <row r="38" spans="3:3" x14ac:dyDescent="0.3">
      <c r="C38" s="2" t="str">
        <f t="shared" si="0"/>
        <v/>
      </c>
    </row>
    <row r="39" spans="3:3" x14ac:dyDescent="0.3">
      <c r="C39" s="2" t="str">
        <f t="shared" si="0"/>
        <v/>
      </c>
    </row>
    <row r="40" spans="3:3" x14ac:dyDescent="0.3">
      <c r="C40" s="2" t="str">
        <f t="shared" si="0"/>
        <v/>
      </c>
    </row>
    <row r="41" spans="3:3" x14ac:dyDescent="0.3">
      <c r="C41" s="2" t="str">
        <f t="shared" si="0"/>
        <v/>
      </c>
    </row>
    <row r="42" spans="3:3" x14ac:dyDescent="0.3">
      <c r="C42" s="2" t="str">
        <f t="shared" si="0"/>
        <v/>
      </c>
    </row>
    <row r="43" spans="3:3" x14ac:dyDescent="0.3">
      <c r="C43" s="2" t="str">
        <f t="shared" si="0"/>
        <v/>
      </c>
    </row>
    <row r="44" spans="3:3" x14ac:dyDescent="0.3">
      <c r="C44" s="2" t="str">
        <f t="shared" si="0"/>
        <v/>
      </c>
    </row>
    <row r="45" spans="3:3" x14ac:dyDescent="0.3">
      <c r="C45" s="2" t="str">
        <f t="shared" si="0"/>
        <v/>
      </c>
    </row>
    <row r="46" spans="3:3" x14ac:dyDescent="0.3">
      <c r="C46" s="2" t="str">
        <f t="shared" si="0"/>
        <v/>
      </c>
    </row>
    <row r="47" spans="3:3" x14ac:dyDescent="0.3">
      <c r="C47" s="2" t="str">
        <f t="shared" si="0"/>
        <v/>
      </c>
    </row>
    <row r="48" spans="3:3" x14ac:dyDescent="0.3">
      <c r="C48" s="2" t="str">
        <f t="shared" si="0"/>
        <v/>
      </c>
    </row>
    <row r="49" spans="3:3" x14ac:dyDescent="0.3">
      <c r="C49" s="2" t="str">
        <f t="shared" si="0"/>
        <v/>
      </c>
    </row>
    <row r="50" spans="3:3" x14ac:dyDescent="0.3">
      <c r="C50" s="2" t="str">
        <f t="shared" si="0"/>
        <v/>
      </c>
    </row>
    <row r="51" spans="3:3" x14ac:dyDescent="0.3">
      <c r="C51" s="2" t="str">
        <f t="shared" si="0"/>
        <v/>
      </c>
    </row>
    <row r="52" spans="3:3" x14ac:dyDescent="0.3">
      <c r="C52" s="2" t="str">
        <f t="shared" si="0"/>
        <v/>
      </c>
    </row>
    <row r="53" spans="3:3" x14ac:dyDescent="0.3">
      <c r="C53" s="2" t="str">
        <f t="shared" si="0"/>
        <v/>
      </c>
    </row>
    <row r="54" spans="3:3" x14ac:dyDescent="0.3">
      <c r="C54" s="2" t="str">
        <f t="shared" si="0"/>
        <v/>
      </c>
    </row>
    <row r="55" spans="3:3" x14ac:dyDescent="0.3">
      <c r="C55" s="2" t="str">
        <f t="shared" si="0"/>
        <v/>
      </c>
    </row>
    <row r="56" spans="3:3" x14ac:dyDescent="0.3">
      <c r="C56" s="2" t="str">
        <f t="shared" si="0"/>
        <v/>
      </c>
    </row>
    <row r="57" spans="3:3" x14ac:dyDescent="0.3">
      <c r="C57" s="2" t="str">
        <f t="shared" si="0"/>
        <v/>
      </c>
    </row>
    <row r="58" spans="3:3" x14ac:dyDescent="0.3">
      <c r="C58" s="2" t="str">
        <f t="shared" si="0"/>
        <v/>
      </c>
    </row>
    <row r="59" spans="3:3" x14ac:dyDescent="0.3">
      <c r="C59" s="2" t="str">
        <f t="shared" si="0"/>
        <v/>
      </c>
    </row>
    <row r="60" spans="3:3" x14ac:dyDescent="0.3">
      <c r="C60" s="2" t="str">
        <f t="shared" si="0"/>
        <v/>
      </c>
    </row>
    <row r="61" spans="3:3" x14ac:dyDescent="0.3">
      <c r="C61" s="2" t="str">
        <f t="shared" si="0"/>
        <v/>
      </c>
    </row>
    <row r="62" spans="3:3" x14ac:dyDescent="0.3">
      <c r="C62" s="2" t="str">
        <f t="shared" si="0"/>
        <v/>
      </c>
    </row>
    <row r="63" spans="3:3" x14ac:dyDescent="0.3">
      <c r="C63" s="2" t="str">
        <f t="shared" si="0"/>
        <v/>
      </c>
    </row>
    <row r="64" spans="3:3" x14ac:dyDescent="0.3">
      <c r="C64" s="2" t="str">
        <f t="shared" si="0"/>
        <v/>
      </c>
    </row>
    <row r="65" spans="3:3" x14ac:dyDescent="0.3">
      <c r="C65" s="2" t="str">
        <f t="shared" si="0"/>
        <v/>
      </c>
    </row>
    <row r="66" spans="3:3" x14ac:dyDescent="0.3">
      <c r="C66" s="2" t="str">
        <f t="shared" si="0"/>
        <v/>
      </c>
    </row>
    <row r="67" spans="3:3" x14ac:dyDescent="0.3">
      <c r="C67" s="2" t="str">
        <f t="shared" ref="C67:C130" si="1">IF(C66&gt;=$B$2, "", C66+7)</f>
        <v/>
      </c>
    </row>
    <row r="68" spans="3:3" x14ac:dyDescent="0.3">
      <c r="C68" s="2" t="str">
        <f t="shared" si="1"/>
        <v/>
      </c>
    </row>
    <row r="69" spans="3:3" x14ac:dyDescent="0.3">
      <c r="C69" s="2" t="str">
        <f t="shared" si="1"/>
        <v/>
      </c>
    </row>
    <row r="70" spans="3:3" x14ac:dyDescent="0.3">
      <c r="C70" s="2" t="str">
        <f t="shared" si="1"/>
        <v/>
      </c>
    </row>
    <row r="71" spans="3:3" x14ac:dyDescent="0.3">
      <c r="C71" s="2" t="str">
        <f t="shared" si="1"/>
        <v/>
      </c>
    </row>
    <row r="72" spans="3:3" x14ac:dyDescent="0.3">
      <c r="C72" s="2" t="str">
        <f t="shared" si="1"/>
        <v/>
      </c>
    </row>
    <row r="73" spans="3:3" x14ac:dyDescent="0.3">
      <c r="C73" s="2" t="str">
        <f t="shared" si="1"/>
        <v/>
      </c>
    </row>
    <row r="74" spans="3:3" x14ac:dyDescent="0.3">
      <c r="C74" s="2" t="str">
        <f t="shared" si="1"/>
        <v/>
      </c>
    </row>
    <row r="75" spans="3:3" x14ac:dyDescent="0.3">
      <c r="C75" s="2" t="str">
        <f t="shared" si="1"/>
        <v/>
      </c>
    </row>
    <row r="76" spans="3:3" x14ac:dyDescent="0.3">
      <c r="C76" s="2" t="str">
        <f t="shared" si="1"/>
        <v/>
      </c>
    </row>
    <row r="77" spans="3:3" x14ac:dyDescent="0.3">
      <c r="C77" s="2" t="str">
        <f t="shared" si="1"/>
        <v/>
      </c>
    </row>
    <row r="78" spans="3:3" x14ac:dyDescent="0.3">
      <c r="C78" s="2" t="str">
        <f t="shared" si="1"/>
        <v/>
      </c>
    </row>
    <row r="79" spans="3:3" x14ac:dyDescent="0.3">
      <c r="C79" s="2" t="str">
        <f t="shared" si="1"/>
        <v/>
      </c>
    </row>
    <row r="80" spans="3:3" x14ac:dyDescent="0.3">
      <c r="C80" s="2" t="str">
        <f t="shared" si="1"/>
        <v/>
      </c>
    </row>
    <row r="81" spans="3:3" x14ac:dyDescent="0.3">
      <c r="C81" s="2" t="str">
        <f t="shared" si="1"/>
        <v/>
      </c>
    </row>
    <row r="82" spans="3:3" x14ac:dyDescent="0.3">
      <c r="C82" s="2" t="str">
        <f t="shared" si="1"/>
        <v/>
      </c>
    </row>
    <row r="83" spans="3:3" x14ac:dyDescent="0.3">
      <c r="C83" s="2" t="str">
        <f t="shared" si="1"/>
        <v/>
      </c>
    </row>
    <row r="84" spans="3:3" x14ac:dyDescent="0.3">
      <c r="C84" s="2" t="str">
        <f t="shared" si="1"/>
        <v/>
      </c>
    </row>
    <row r="85" spans="3:3" x14ac:dyDescent="0.3">
      <c r="C85" s="2" t="str">
        <f t="shared" si="1"/>
        <v/>
      </c>
    </row>
    <row r="86" spans="3:3" x14ac:dyDescent="0.3">
      <c r="C86" s="2" t="str">
        <f t="shared" si="1"/>
        <v/>
      </c>
    </row>
    <row r="87" spans="3:3" x14ac:dyDescent="0.3">
      <c r="C87" s="2" t="str">
        <f t="shared" si="1"/>
        <v/>
      </c>
    </row>
    <row r="88" spans="3:3" x14ac:dyDescent="0.3">
      <c r="C88" s="2" t="str">
        <f t="shared" si="1"/>
        <v/>
      </c>
    </row>
    <row r="89" spans="3:3" x14ac:dyDescent="0.3">
      <c r="C89" s="2" t="str">
        <f t="shared" si="1"/>
        <v/>
      </c>
    </row>
    <row r="90" spans="3:3" x14ac:dyDescent="0.3">
      <c r="C90" s="2" t="str">
        <f t="shared" si="1"/>
        <v/>
      </c>
    </row>
    <row r="91" spans="3:3" x14ac:dyDescent="0.3">
      <c r="C91" s="2" t="str">
        <f t="shared" si="1"/>
        <v/>
      </c>
    </row>
    <row r="92" spans="3:3" x14ac:dyDescent="0.3">
      <c r="C92" s="2" t="str">
        <f t="shared" si="1"/>
        <v/>
      </c>
    </row>
    <row r="93" spans="3:3" x14ac:dyDescent="0.3">
      <c r="C93" s="2" t="str">
        <f t="shared" si="1"/>
        <v/>
      </c>
    </row>
    <row r="94" spans="3:3" x14ac:dyDescent="0.3">
      <c r="C94" s="2" t="str">
        <f t="shared" si="1"/>
        <v/>
      </c>
    </row>
    <row r="95" spans="3:3" x14ac:dyDescent="0.3">
      <c r="C95" s="2" t="str">
        <f t="shared" si="1"/>
        <v/>
      </c>
    </row>
    <row r="96" spans="3:3" x14ac:dyDescent="0.3">
      <c r="C96" s="2" t="str">
        <f t="shared" si="1"/>
        <v/>
      </c>
    </row>
    <row r="97" spans="3:3" x14ac:dyDescent="0.3">
      <c r="C97" s="2" t="str">
        <f t="shared" si="1"/>
        <v/>
      </c>
    </row>
    <row r="98" spans="3:3" x14ac:dyDescent="0.3">
      <c r="C98" s="2" t="str">
        <f t="shared" si="1"/>
        <v/>
      </c>
    </row>
    <row r="99" spans="3:3" x14ac:dyDescent="0.3">
      <c r="C99" s="2" t="str">
        <f t="shared" si="1"/>
        <v/>
      </c>
    </row>
    <row r="100" spans="3:3" x14ac:dyDescent="0.3">
      <c r="C100" s="2" t="str">
        <f t="shared" si="1"/>
        <v/>
      </c>
    </row>
    <row r="101" spans="3:3" x14ac:dyDescent="0.3">
      <c r="C101" s="2" t="str">
        <f t="shared" si="1"/>
        <v/>
      </c>
    </row>
    <row r="102" spans="3:3" x14ac:dyDescent="0.3">
      <c r="C102" s="2" t="str">
        <f t="shared" si="1"/>
        <v/>
      </c>
    </row>
    <row r="103" spans="3:3" x14ac:dyDescent="0.3">
      <c r="C103" s="2" t="str">
        <f t="shared" si="1"/>
        <v/>
      </c>
    </row>
    <row r="104" spans="3:3" x14ac:dyDescent="0.3">
      <c r="C104" s="2" t="str">
        <f t="shared" si="1"/>
        <v/>
      </c>
    </row>
    <row r="105" spans="3:3" x14ac:dyDescent="0.3">
      <c r="C105" s="2" t="str">
        <f t="shared" si="1"/>
        <v/>
      </c>
    </row>
    <row r="106" spans="3:3" x14ac:dyDescent="0.3">
      <c r="C106" s="2" t="str">
        <f t="shared" si="1"/>
        <v/>
      </c>
    </row>
    <row r="107" spans="3:3" x14ac:dyDescent="0.3">
      <c r="C107" s="2" t="str">
        <f t="shared" si="1"/>
        <v/>
      </c>
    </row>
    <row r="108" spans="3:3" x14ac:dyDescent="0.3">
      <c r="C108" s="2" t="str">
        <f t="shared" si="1"/>
        <v/>
      </c>
    </row>
    <row r="109" spans="3:3" x14ac:dyDescent="0.3">
      <c r="C109" s="2" t="str">
        <f t="shared" si="1"/>
        <v/>
      </c>
    </row>
    <row r="110" spans="3:3" x14ac:dyDescent="0.3">
      <c r="C110" s="2" t="str">
        <f t="shared" si="1"/>
        <v/>
      </c>
    </row>
    <row r="111" spans="3:3" x14ac:dyDescent="0.3">
      <c r="C111" s="2" t="str">
        <f t="shared" si="1"/>
        <v/>
      </c>
    </row>
    <row r="112" spans="3:3" x14ac:dyDescent="0.3">
      <c r="C112" s="2" t="str">
        <f t="shared" si="1"/>
        <v/>
      </c>
    </row>
    <row r="113" spans="3:3" x14ac:dyDescent="0.3">
      <c r="C113" s="2" t="str">
        <f t="shared" si="1"/>
        <v/>
      </c>
    </row>
    <row r="114" spans="3:3" x14ac:dyDescent="0.3">
      <c r="C114" s="2" t="str">
        <f t="shared" si="1"/>
        <v/>
      </c>
    </row>
    <row r="115" spans="3:3" x14ac:dyDescent="0.3">
      <c r="C115" s="2" t="str">
        <f t="shared" si="1"/>
        <v/>
      </c>
    </row>
    <row r="116" spans="3:3" x14ac:dyDescent="0.3">
      <c r="C116" s="2" t="str">
        <f t="shared" si="1"/>
        <v/>
      </c>
    </row>
    <row r="117" spans="3:3" x14ac:dyDescent="0.3">
      <c r="C117" s="2" t="str">
        <f t="shared" si="1"/>
        <v/>
      </c>
    </row>
    <row r="118" spans="3:3" x14ac:dyDescent="0.3">
      <c r="C118" s="2" t="str">
        <f t="shared" si="1"/>
        <v/>
      </c>
    </row>
    <row r="119" spans="3:3" x14ac:dyDescent="0.3">
      <c r="C119" s="2" t="str">
        <f t="shared" si="1"/>
        <v/>
      </c>
    </row>
    <row r="120" spans="3:3" x14ac:dyDescent="0.3">
      <c r="C120" s="2" t="str">
        <f t="shared" si="1"/>
        <v/>
      </c>
    </row>
    <row r="121" spans="3:3" x14ac:dyDescent="0.3">
      <c r="C121" s="2" t="str">
        <f t="shared" si="1"/>
        <v/>
      </c>
    </row>
    <row r="122" spans="3:3" x14ac:dyDescent="0.3">
      <c r="C122" s="2" t="str">
        <f t="shared" si="1"/>
        <v/>
      </c>
    </row>
    <row r="123" spans="3:3" x14ac:dyDescent="0.3">
      <c r="C123" s="2" t="str">
        <f t="shared" si="1"/>
        <v/>
      </c>
    </row>
    <row r="124" spans="3:3" x14ac:dyDescent="0.3">
      <c r="C124" s="2" t="str">
        <f t="shared" si="1"/>
        <v/>
      </c>
    </row>
    <row r="125" spans="3:3" x14ac:dyDescent="0.3">
      <c r="C125" s="2" t="str">
        <f t="shared" si="1"/>
        <v/>
      </c>
    </row>
    <row r="126" spans="3:3" x14ac:dyDescent="0.3">
      <c r="C126" s="2" t="str">
        <f t="shared" si="1"/>
        <v/>
      </c>
    </row>
    <row r="127" spans="3:3" x14ac:dyDescent="0.3">
      <c r="C127" s="2" t="str">
        <f t="shared" si="1"/>
        <v/>
      </c>
    </row>
    <row r="128" spans="3:3" x14ac:dyDescent="0.3">
      <c r="C128" s="2" t="str">
        <f t="shared" si="1"/>
        <v/>
      </c>
    </row>
    <row r="129" spans="3:3" x14ac:dyDescent="0.3">
      <c r="C129" s="2" t="str">
        <f t="shared" si="1"/>
        <v/>
      </c>
    </row>
    <row r="130" spans="3:3" x14ac:dyDescent="0.3">
      <c r="C130" s="2" t="str">
        <f t="shared" si="1"/>
        <v/>
      </c>
    </row>
    <row r="131" spans="3:3" x14ac:dyDescent="0.3">
      <c r="C131" s="2" t="str">
        <f t="shared" ref="C131:C194" si="2">IF(C130&gt;=$B$2, "", C130+7)</f>
        <v/>
      </c>
    </row>
    <row r="132" spans="3:3" x14ac:dyDescent="0.3">
      <c r="C132" s="2" t="str">
        <f t="shared" si="2"/>
        <v/>
      </c>
    </row>
    <row r="133" spans="3:3" x14ac:dyDescent="0.3">
      <c r="C133" s="2" t="str">
        <f t="shared" si="2"/>
        <v/>
      </c>
    </row>
    <row r="134" spans="3:3" x14ac:dyDescent="0.3">
      <c r="C134" s="2" t="str">
        <f t="shared" si="2"/>
        <v/>
      </c>
    </row>
    <row r="135" spans="3:3" x14ac:dyDescent="0.3">
      <c r="C135" s="2" t="str">
        <f t="shared" si="2"/>
        <v/>
      </c>
    </row>
    <row r="136" spans="3:3" x14ac:dyDescent="0.3">
      <c r="C136" s="2" t="str">
        <f t="shared" si="2"/>
        <v/>
      </c>
    </row>
    <row r="137" spans="3:3" x14ac:dyDescent="0.3">
      <c r="C137" s="2" t="str">
        <f t="shared" si="2"/>
        <v/>
      </c>
    </row>
    <row r="138" spans="3:3" x14ac:dyDescent="0.3">
      <c r="C138" s="2" t="str">
        <f t="shared" si="2"/>
        <v/>
      </c>
    </row>
    <row r="139" spans="3:3" x14ac:dyDescent="0.3">
      <c r="C139" s="2" t="str">
        <f t="shared" si="2"/>
        <v/>
      </c>
    </row>
    <row r="140" spans="3:3" x14ac:dyDescent="0.3">
      <c r="C140" s="2" t="str">
        <f t="shared" si="2"/>
        <v/>
      </c>
    </row>
    <row r="141" spans="3:3" x14ac:dyDescent="0.3">
      <c r="C141" s="2" t="str">
        <f t="shared" si="2"/>
        <v/>
      </c>
    </row>
    <row r="142" spans="3:3" x14ac:dyDescent="0.3">
      <c r="C142" s="2" t="str">
        <f t="shared" si="2"/>
        <v/>
      </c>
    </row>
    <row r="143" spans="3:3" x14ac:dyDescent="0.3">
      <c r="C143" s="2" t="str">
        <f t="shared" si="2"/>
        <v/>
      </c>
    </row>
    <row r="144" spans="3:3" x14ac:dyDescent="0.3">
      <c r="C144" s="2" t="str">
        <f t="shared" si="2"/>
        <v/>
      </c>
    </row>
    <row r="145" spans="3:3" x14ac:dyDescent="0.3">
      <c r="C145" s="2" t="str">
        <f t="shared" si="2"/>
        <v/>
      </c>
    </row>
    <row r="146" spans="3:3" x14ac:dyDescent="0.3">
      <c r="C146" s="2" t="str">
        <f t="shared" si="2"/>
        <v/>
      </c>
    </row>
    <row r="147" spans="3:3" x14ac:dyDescent="0.3">
      <c r="C147" s="2" t="str">
        <f t="shared" si="2"/>
        <v/>
      </c>
    </row>
    <row r="148" spans="3:3" x14ac:dyDescent="0.3">
      <c r="C148" s="2" t="str">
        <f t="shared" si="2"/>
        <v/>
      </c>
    </row>
    <row r="149" spans="3:3" x14ac:dyDescent="0.3">
      <c r="C149" s="2" t="str">
        <f t="shared" si="2"/>
        <v/>
      </c>
    </row>
    <row r="150" spans="3:3" x14ac:dyDescent="0.3">
      <c r="C150" s="2" t="str">
        <f t="shared" si="2"/>
        <v/>
      </c>
    </row>
    <row r="151" spans="3:3" x14ac:dyDescent="0.3">
      <c r="C151" s="2" t="str">
        <f t="shared" si="2"/>
        <v/>
      </c>
    </row>
    <row r="152" spans="3:3" x14ac:dyDescent="0.3">
      <c r="C152" s="2" t="str">
        <f t="shared" si="2"/>
        <v/>
      </c>
    </row>
    <row r="153" spans="3:3" x14ac:dyDescent="0.3">
      <c r="C153" s="2" t="str">
        <f t="shared" si="2"/>
        <v/>
      </c>
    </row>
    <row r="154" spans="3:3" x14ac:dyDescent="0.3">
      <c r="C154" s="2" t="str">
        <f t="shared" si="2"/>
        <v/>
      </c>
    </row>
    <row r="155" spans="3:3" x14ac:dyDescent="0.3">
      <c r="C155" s="2" t="str">
        <f t="shared" si="2"/>
        <v/>
      </c>
    </row>
    <row r="156" spans="3:3" x14ac:dyDescent="0.3">
      <c r="C156" s="2" t="str">
        <f t="shared" si="2"/>
        <v/>
      </c>
    </row>
    <row r="157" spans="3:3" x14ac:dyDescent="0.3">
      <c r="C157" s="2" t="str">
        <f t="shared" si="2"/>
        <v/>
      </c>
    </row>
    <row r="158" spans="3:3" x14ac:dyDescent="0.3">
      <c r="C158" s="2" t="str">
        <f t="shared" si="2"/>
        <v/>
      </c>
    </row>
    <row r="159" spans="3:3" x14ac:dyDescent="0.3">
      <c r="C159" s="2" t="str">
        <f t="shared" si="2"/>
        <v/>
      </c>
    </row>
    <row r="160" spans="3:3" x14ac:dyDescent="0.3">
      <c r="C160" s="2" t="str">
        <f t="shared" si="2"/>
        <v/>
      </c>
    </row>
    <row r="161" spans="3:3" x14ac:dyDescent="0.3">
      <c r="C161" s="2" t="str">
        <f t="shared" si="2"/>
        <v/>
      </c>
    </row>
    <row r="162" spans="3:3" x14ac:dyDescent="0.3">
      <c r="C162" s="2" t="str">
        <f t="shared" si="2"/>
        <v/>
      </c>
    </row>
    <row r="163" spans="3:3" x14ac:dyDescent="0.3">
      <c r="C163" s="2" t="str">
        <f t="shared" si="2"/>
        <v/>
      </c>
    </row>
    <row r="164" spans="3:3" x14ac:dyDescent="0.3">
      <c r="C164" s="2" t="str">
        <f t="shared" si="2"/>
        <v/>
      </c>
    </row>
    <row r="165" spans="3:3" x14ac:dyDescent="0.3">
      <c r="C165" s="2" t="str">
        <f t="shared" si="2"/>
        <v/>
      </c>
    </row>
    <row r="166" spans="3:3" x14ac:dyDescent="0.3">
      <c r="C166" s="2" t="str">
        <f t="shared" si="2"/>
        <v/>
      </c>
    </row>
    <row r="167" spans="3:3" x14ac:dyDescent="0.3">
      <c r="C167" s="2" t="str">
        <f t="shared" si="2"/>
        <v/>
      </c>
    </row>
    <row r="168" spans="3:3" x14ac:dyDescent="0.3">
      <c r="C168" s="2" t="str">
        <f t="shared" si="2"/>
        <v/>
      </c>
    </row>
    <row r="169" spans="3:3" x14ac:dyDescent="0.3">
      <c r="C169" s="2" t="str">
        <f t="shared" si="2"/>
        <v/>
      </c>
    </row>
    <row r="170" spans="3:3" x14ac:dyDescent="0.3">
      <c r="C170" s="2" t="str">
        <f t="shared" si="2"/>
        <v/>
      </c>
    </row>
    <row r="171" spans="3:3" x14ac:dyDescent="0.3">
      <c r="C171" s="2" t="str">
        <f t="shared" si="2"/>
        <v/>
      </c>
    </row>
    <row r="172" spans="3:3" x14ac:dyDescent="0.3">
      <c r="C172" s="2" t="str">
        <f t="shared" si="2"/>
        <v/>
      </c>
    </row>
    <row r="173" spans="3:3" x14ac:dyDescent="0.3">
      <c r="C173" s="2" t="str">
        <f t="shared" si="2"/>
        <v/>
      </c>
    </row>
    <row r="174" spans="3:3" x14ac:dyDescent="0.3">
      <c r="C174" s="2" t="str">
        <f t="shared" si="2"/>
        <v/>
      </c>
    </row>
    <row r="175" spans="3:3" x14ac:dyDescent="0.3">
      <c r="C175" s="2" t="str">
        <f t="shared" si="2"/>
        <v/>
      </c>
    </row>
    <row r="176" spans="3:3" x14ac:dyDescent="0.3">
      <c r="C176" s="2" t="str">
        <f t="shared" si="2"/>
        <v/>
      </c>
    </row>
    <row r="177" spans="3:3" x14ac:dyDescent="0.3">
      <c r="C177" s="2" t="str">
        <f t="shared" si="2"/>
        <v/>
      </c>
    </row>
    <row r="178" spans="3:3" x14ac:dyDescent="0.3">
      <c r="C178" s="2" t="str">
        <f t="shared" si="2"/>
        <v/>
      </c>
    </row>
    <row r="179" spans="3:3" x14ac:dyDescent="0.3">
      <c r="C179" s="2" t="str">
        <f t="shared" si="2"/>
        <v/>
      </c>
    </row>
    <row r="180" spans="3:3" x14ac:dyDescent="0.3">
      <c r="C180" s="2" t="str">
        <f t="shared" si="2"/>
        <v/>
      </c>
    </row>
    <row r="181" spans="3:3" x14ac:dyDescent="0.3">
      <c r="C181" s="2" t="str">
        <f t="shared" si="2"/>
        <v/>
      </c>
    </row>
    <row r="182" spans="3:3" x14ac:dyDescent="0.3">
      <c r="C182" s="2" t="str">
        <f t="shared" si="2"/>
        <v/>
      </c>
    </row>
    <row r="183" spans="3:3" x14ac:dyDescent="0.3">
      <c r="C183" s="2" t="str">
        <f t="shared" si="2"/>
        <v/>
      </c>
    </row>
    <row r="184" spans="3:3" x14ac:dyDescent="0.3">
      <c r="C184" s="2" t="str">
        <f t="shared" si="2"/>
        <v/>
      </c>
    </row>
    <row r="185" spans="3:3" x14ac:dyDescent="0.3">
      <c r="C185" s="2" t="str">
        <f t="shared" si="2"/>
        <v/>
      </c>
    </row>
    <row r="186" spans="3:3" x14ac:dyDescent="0.3">
      <c r="C186" s="2" t="str">
        <f t="shared" si="2"/>
        <v/>
      </c>
    </row>
    <row r="187" spans="3:3" x14ac:dyDescent="0.3">
      <c r="C187" s="2" t="str">
        <f t="shared" si="2"/>
        <v/>
      </c>
    </row>
    <row r="188" spans="3:3" x14ac:dyDescent="0.3">
      <c r="C188" s="2" t="str">
        <f t="shared" si="2"/>
        <v/>
      </c>
    </row>
    <row r="189" spans="3:3" x14ac:dyDescent="0.3">
      <c r="C189" s="2" t="str">
        <f t="shared" si="2"/>
        <v/>
      </c>
    </row>
    <row r="190" spans="3:3" x14ac:dyDescent="0.3">
      <c r="C190" s="2" t="str">
        <f t="shared" si="2"/>
        <v/>
      </c>
    </row>
    <row r="191" spans="3:3" x14ac:dyDescent="0.3">
      <c r="C191" s="2" t="str">
        <f t="shared" si="2"/>
        <v/>
      </c>
    </row>
    <row r="192" spans="3:3" x14ac:dyDescent="0.3">
      <c r="C192" s="2" t="str">
        <f t="shared" si="2"/>
        <v/>
      </c>
    </row>
    <row r="193" spans="3:3" x14ac:dyDescent="0.3">
      <c r="C193" s="2" t="str">
        <f t="shared" si="2"/>
        <v/>
      </c>
    </row>
    <row r="194" spans="3:3" x14ac:dyDescent="0.3">
      <c r="C194" s="2" t="str">
        <f t="shared" si="2"/>
        <v/>
      </c>
    </row>
    <row r="195" spans="3:3" x14ac:dyDescent="0.3">
      <c r="C195" s="2" t="str">
        <f t="shared" ref="C195:C258" si="3">IF(C194&gt;=$B$2, "", C194+7)</f>
        <v/>
      </c>
    </row>
    <row r="196" spans="3:3" x14ac:dyDescent="0.3">
      <c r="C196" s="2" t="str">
        <f t="shared" si="3"/>
        <v/>
      </c>
    </row>
    <row r="197" spans="3:3" x14ac:dyDescent="0.3">
      <c r="C197" s="2" t="str">
        <f t="shared" si="3"/>
        <v/>
      </c>
    </row>
    <row r="198" spans="3:3" x14ac:dyDescent="0.3">
      <c r="C198" s="2" t="str">
        <f t="shared" si="3"/>
        <v/>
      </c>
    </row>
    <row r="199" spans="3:3" x14ac:dyDescent="0.3">
      <c r="C199" s="2" t="str">
        <f t="shared" si="3"/>
        <v/>
      </c>
    </row>
    <row r="200" spans="3:3" x14ac:dyDescent="0.3">
      <c r="C200" s="2" t="str">
        <f t="shared" si="3"/>
        <v/>
      </c>
    </row>
    <row r="201" spans="3:3" x14ac:dyDescent="0.3">
      <c r="C201" s="2" t="str">
        <f t="shared" si="3"/>
        <v/>
      </c>
    </row>
    <row r="202" spans="3:3" x14ac:dyDescent="0.3">
      <c r="C202" s="2" t="str">
        <f t="shared" si="3"/>
        <v/>
      </c>
    </row>
    <row r="203" spans="3:3" x14ac:dyDescent="0.3">
      <c r="C203" s="2" t="str">
        <f t="shared" si="3"/>
        <v/>
      </c>
    </row>
    <row r="204" spans="3:3" x14ac:dyDescent="0.3">
      <c r="C204" s="2" t="str">
        <f t="shared" si="3"/>
        <v/>
      </c>
    </row>
    <row r="205" spans="3:3" x14ac:dyDescent="0.3">
      <c r="C205" s="2" t="str">
        <f t="shared" si="3"/>
        <v/>
      </c>
    </row>
    <row r="206" spans="3:3" x14ac:dyDescent="0.3">
      <c r="C206" s="2" t="str">
        <f t="shared" si="3"/>
        <v/>
      </c>
    </row>
    <row r="207" spans="3:3" x14ac:dyDescent="0.3">
      <c r="C207" s="2" t="str">
        <f t="shared" si="3"/>
        <v/>
      </c>
    </row>
    <row r="208" spans="3:3" x14ac:dyDescent="0.3">
      <c r="C208" s="2" t="str">
        <f t="shared" si="3"/>
        <v/>
      </c>
    </row>
    <row r="209" spans="3:3" x14ac:dyDescent="0.3">
      <c r="C209" s="2" t="str">
        <f t="shared" si="3"/>
        <v/>
      </c>
    </row>
    <row r="210" spans="3:3" x14ac:dyDescent="0.3">
      <c r="C210" s="2" t="str">
        <f t="shared" si="3"/>
        <v/>
      </c>
    </row>
    <row r="211" spans="3:3" x14ac:dyDescent="0.3">
      <c r="C211" s="2" t="str">
        <f t="shared" si="3"/>
        <v/>
      </c>
    </row>
    <row r="212" spans="3:3" x14ac:dyDescent="0.3">
      <c r="C212" s="2" t="str">
        <f t="shared" si="3"/>
        <v/>
      </c>
    </row>
    <row r="213" spans="3:3" x14ac:dyDescent="0.3">
      <c r="C213" s="2" t="str">
        <f t="shared" si="3"/>
        <v/>
      </c>
    </row>
    <row r="214" spans="3:3" x14ac:dyDescent="0.3">
      <c r="C214" s="2" t="str">
        <f t="shared" si="3"/>
        <v/>
      </c>
    </row>
    <row r="215" spans="3:3" x14ac:dyDescent="0.3">
      <c r="C215" s="2" t="str">
        <f t="shared" si="3"/>
        <v/>
      </c>
    </row>
    <row r="216" spans="3:3" x14ac:dyDescent="0.3">
      <c r="C216" s="2" t="str">
        <f t="shared" si="3"/>
        <v/>
      </c>
    </row>
    <row r="217" spans="3:3" x14ac:dyDescent="0.3">
      <c r="C217" s="2" t="str">
        <f t="shared" si="3"/>
        <v/>
      </c>
    </row>
    <row r="218" spans="3:3" x14ac:dyDescent="0.3">
      <c r="C218" s="2" t="str">
        <f t="shared" si="3"/>
        <v/>
      </c>
    </row>
    <row r="219" spans="3:3" x14ac:dyDescent="0.3">
      <c r="C219" s="2" t="str">
        <f t="shared" si="3"/>
        <v/>
      </c>
    </row>
    <row r="220" spans="3:3" x14ac:dyDescent="0.3">
      <c r="C220" s="2" t="str">
        <f t="shared" si="3"/>
        <v/>
      </c>
    </row>
    <row r="221" spans="3:3" x14ac:dyDescent="0.3">
      <c r="C221" s="2" t="str">
        <f t="shared" si="3"/>
        <v/>
      </c>
    </row>
    <row r="222" spans="3:3" x14ac:dyDescent="0.3">
      <c r="C222" s="2" t="str">
        <f t="shared" si="3"/>
        <v/>
      </c>
    </row>
    <row r="223" spans="3:3" x14ac:dyDescent="0.3">
      <c r="C223" s="2" t="str">
        <f t="shared" si="3"/>
        <v/>
      </c>
    </row>
    <row r="224" spans="3:3" x14ac:dyDescent="0.3">
      <c r="C224" s="2" t="str">
        <f t="shared" si="3"/>
        <v/>
      </c>
    </row>
    <row r="225" spans="3:3" x14ac:dyDescent="0.3">
      <c r="C225" s="2" t="str">
        <f t="shared" si="3"/>
        <v/>
      </c>
    </row>
    <row r="226" spans="3:3" x14ac:dyDescent="0.3">
      <c r="C226" s="2" t="str">
        <f t="shared" si="3"/>
        <v/>
      </c>
    </row>
    <row r="227" spans="3:3" x14ac:dyDescent="0.3">
      <c r="C227" s="2" t="str">
        <f t="shared" si="3"/>
        <v/>
      </c>
    </row>
    <row r="228" spans="3:3" x14ac:dyDescent="0.3">
      <c r="C228" s="2" t="str">
        <f t="shared" si="3"/>
        <v/>
      </c>
    </row>
    <row r="229" spans="3:3" x14ac:dyDescent="0.3">
      <c r="C229" s="2" t="str">
        <f t="shared" si="3"/>
        <v/>
      </c>
    </row>
    <row r="230" spans="3:3" x14ac:dyDescent="0.3">
      <c r="C230" s="2" t="str">
        <f t="shared" si="3"/>
        <v/>
      </c>
    </row>
    <row r="231" spans="3:3" x14ac:dyDescent="0.3">
      <c r="C231" s="2" t="str">
        <f t="shared" si="3"/>
        <v/>
      </c>
    </row>
    <row r="232" spans="3:3" x14ac:dyDescent="0.3">
      <c r="C232" s="2" t="str">
        <f t="shared" si="3"/>
        <v/>
      </c>
    </row>
    <row r="233" spans="3:3" x14ac:dyDescent="0.3">
      <c r="C233" s="2" t="str">
        <f t="shared" si="3"/>
        <v/>
      </c>
    </row>
    <row r="234" spans="3:3" x14ac:dyDescent="0.3">
      <c r="C234" s="2" t="str">
        <f t="shared" si="3"/>
        <v/>
      </c>
    </row>
    <row r="235" spans="3:3" x14ac:dyDescent="0.3">
      <c r="C235" s="2" t="str">
        <f t="shared" si="3"/>
        <v/>
      </c>
    </row>
    <row r="236" spans="3:3" x14ac:dyDescent="0.3">
      <c r="C236" s="2" t="str">
        <f t="shared" si="3"/>
        <v/>
      </c>
    </row>
    <row r="237" spans="3:3" x14ac:dyDescent="0.3">
      <c r="C237" s="2" t="str">
        <f t="shared" si="3"/>
        <v/>
      </c>
    </row>
    <row r="238" spans="3:3" x14ac:dyDescent="0.3">
      <c r="C238" s="2" t="str">
        <f t="shared" si="3"/>
        <v/>
      </c>
    </row>
    <row r="239" spans="3:3" x14ac:dyDescent="0.3">
      <c r="C239" s="2" t="str">
        <f t="shared" si="3"/>
        <v/>
      </c>
    </row>
    <row r="240" spans="3:3" x14ac:dyDescent="0.3">
      <c r="C240" s="2" t="str">
        <f t="shared" si="3"/>
        <v/>
      </c>
    </row>
    <row r="241" spans="3:3" x14ac:dyDescent="0.3">
      <c r="C241" s="2" t="str">
        <f t="shared" si="3"/>
        <v/>
      </c>
    </row>
    <row r="242" spans="3:3" x14ac:dyDescent="0.3">
      <c r="C242" s="2" t="str">
        <f t="shared" si="3"/>
        <v/>
      </c>
    </row>
    <row r="243" spans="3:3" x14ac:dyDescent="0.3">
      <c r="C243" s="2" t="str">
        <f t="shared" si="3"/>
        <v/>
      </c>
    </row>
    <row r="244" spans="3:3" x14ac:dyDescent="0.3">
      <c r="C244" s="2" t="str">
        <f t="shared" si="3"/>
        <v/>
      </c>
    </row>
    <row r="245" spans="3:3" x14ac:dyDescent="0.3">
      <c r="C245" s="2" t="str">
        <f t="shared" si="3"/>
        <v/>
      </c>
    </row>
    <row r="246" spans="3:3" x14ac:dyDescent="0.3">
      <c r="C246" s="2" t="str">
        <f t="shared" si="3"/>
        <v/>
      </c>
    </row>
    <row r="247" spans="3:3" x14ac:dyDescent="0.3">
      <c r="C247" s="2" t="str">
        <f t="shared" si="3"/>
        <v/>
      </c>
    </row>
    <row r="248" spans="3:3" x14ac:dyDescent="0.3">
      <c r="C248" s="2" t="str">
        <f t="shared" si="3"/>
        <v/>
      </c>
    </row>
    <row r="249" spans="3:3" x14ac:dyDescent="0.3">
      <c r="C249" s="2" t="str">
        <f t="shared" si="3"/>
        <v/>
      </c>
    </row>
    <row r="250" spans="3:3" x14ac:dyDescent="0.3">
      <c r="C250" s="2" t="str">
        <f t="shared" si="3"/>
        <v/>
      </c>
    </row>
    <row r="251" spans="3:3" x14ac:dyDescent="0.3">
      <c r="C251" s="2" t="str">
        <f t="shared" si="3"/>
        <v/>
      </c>
    </row>
    <row r="252" spans="3:3" x14ac:dyDescent="0.3">
      <c r="C252" s="2" t="str">
        <f t="shared" si="3"/>
        <v/>
      </c>
    </row>
    <row r="253" spans="3:3" x14ac:dyDescent="0.3">
      <c r="C253" s="2" t="str">
        <f t="shared" si="3"/>
        <v/>
      </c>
    </row>
    <row r="254" spans="3:3" x14ac:dyDescent="0.3">
      <c r="C254" s="2" t="str">
        <f t="shared" si="3"/>
        <v/>
      </c>
    </row>
    <row r="255" spans="3:3" x14ac:dyDescent="0.3">
      <c r="C255" s="2" t="str">
        <f t="shared" si="3"/>
        <v/>
      </c>
    </row>
    <row r="256" spans="3:3" x14ac:dyDescent="0.3">
      <c r="C256" s="2" t="str">
        <f t="shared" si="3"/>
        <v/>
      </c>
    </row>
    <row r="257" spans="3:3" x14ac:dyDescent="0.3">
      <c r="C257" s="2" t="str">
        <f t="shared" si="3"/>
        <v/>
      </c>
    </row>
    <row r="258" spans="3:3" x14ac:dyDescent="0.3">
      <c r="C258" s="2" t="str">
        <f t="shared" si="3"/>
        <v/>
      </c>
    </row>
    <row r="259" spans="3:3" x14ac:dyDescent="0.3">
      <c r="C259" s="2" t="str">
        <f t="shared" ref="C259:C322" si="4">IF(C258&gt;=$B$2, "", C258+7)</f>
        <v/>
      </c>
    </row>
    <row r="260" spans="3:3" x14ac:dyDescent="0.3">
      <c r="C260" s="2" t="str">
        <f t="shared" si="4"/>
        <v/>
      </c>
    </row>
    <row r="261" spans="3:3" x14ac:dyDescent="0.3">
      <c r="C261" s="2" t="str">
        <f t="shared" si="4"/>
        <v/>
      </c>
    </row>
    <row r="262" spans="3:3" x14ac:dyDescent="0.3">
      <c r="C262" s="2" t="str">
        <f t="shared" si="4"/>
        <v/>
      </c>
    </row>
    <row r="263" spans="3:3" x14ac:dyDescent="0.3">
      <c r="C263" s="2" t="str">
        <f t="shared" si="4"/>
        <v/>
      </c>
    </row>
    <row r="264" spans="3:3" x14ac:dyDescent="0.3">
      <c r="C264" s="2" t="str">
        <f t="shared" si="4"/>
        <v/>
      </c>
    </row>
    <row r="265" spans="3:3" x14ac:dyDescent="0.3">
      <c r="C265" s="2" t="str">
        <f t="shared" si="4"/>
        <v/>
      </c>
    </row>
    <row r="266" spans="3:3" x14ac:dyDescent="0.3">
      <c r="C266" s="2" t="str">
        <f t="shared" si="4"/>
        <v/>
      </c>
    </row>
    <row r="267" spans="3:3" x14ac:dyDescent="0.3">
      <c r="C267" s="2" t="str">
        <f t="shared" si="4"/>
        <v/>
      </c>
    </row>
    <row r="268" spans="3:3" x14ac:dyDescent="0.3">
      <c r="C268" s="2" t="str">
        <f t="shared" si="4"/>
        <v/>
      </c>
    </row>
    <row r="269" spans="3:3" x14ac:dyDescent="0.3">
      <c r="C269" s="2" t="str">
        <f t="shared" si="4"/>
        <v/>
      </c>
    </row>
    <row r="270" spans="3:3" x14ac:dyDescent="0.3">
      <c r="C270" s="2" t="str">
        <f t="shared" si="4"/>
        <v/>
      </c>
    </row>
    <row r="271" spans="3:3" x14ac:dyDescent="0.3">
      <c r="C271" s="2" t="str">
        <f t="shared" si="4"/>
        <v/>
      </c>
    </row>
    <row r="272" spans="3:3" x14ac:dyDescent="0.3">
      <c r="C272" s="2" t="str">
        <f t="shared" si="4"/>
        <v/>
      </c>
    </row>
    <row r="273" spans="3:3" x14ac:dyDescent="0.3">
      <c r="C273" s="2" t="str">
        <f t="shared" si="4"/>
        <v/>
      </c>
    </row>
    <row r="274" spans="3:3" x14ac:dyDescent="0.3">
      <c r="C274" s="2" t="str">
        <f t="shared" si="4"/>
        <v/>
      </c>
    </row>
    <row r="275" spans="3:3" x14ac:dyDescent="0.3">
      <c r="C275" s="2" t="str">
        <f t="shared" si="4"/>
        <v/>
      </c>
    </row>
    <row r="276" spans="3:3" x14ac:dyDescent="0.3">
      <c r="C276" s="2" t="str">
        <f t="shared" si="4"/>
        <v/>
      </c>
    </row>
    <row r="277" spans="3:3" x14ac:dyDescent="0.3">
      <c r="C277" s="2" t="str">
        <f t="shared" si="4"/>
        <v/>
      </c>
    </row>
    <row r="278" spans="3:3" x14ac:dyDescent="0.3">
      <c r="C278" s="2" t="str">
        <f t="shared" si="4"/>
        <v/>
      </c>
    </row>
    <row r="279" spans="3:3" x14ac:dyDescent="0.3">
      <c r="C279" s="2" t="str">
        <f t="shared" si="4"/>
        <v/>
      </c>
    </row>
    <row r="280" spans="3:3" x14ac:dyDescent="0.3">
      <c r="C280" s="2" t="str">
        <f t="shared" si="4"/>
        <v/>
      </c>
    </row>
    <row r="281" spans="3:3" x14ac:dyDescent="0.3">
      <c r="C281" s="2" t="str">
        <f t="shared" si="4"/>
        <v/>
      </c>
    </row>
    <row r="282" spans="3:3" x14ac:dyDescent="0.3">
      <c r="C282" s="2" t="str">
        <f t="shared" si="4"/>
        <v/>
      </c>
    </row>
    <row r="283" spans="3:3" x14ac:dyDescent="0.3">
      <c r="C283" s="2" t="str">
        <f t="shared" si="4"/>
        <v/>
      </c>
    </row>
    <row r="284" spans="3:3" x14ac:dyDescent="0.3">
      <c r="C284" s="2" t="str">
        <f t="shared" si="4"/>
        <v/>
      </c>
    </row>
    <row r="285" spans="3:3" x14ac:dyDescent="0.3">
      <c r="C285" s="2" t="str">
        <f t="shared" si="4"/>
        <v/>
      </c>
    </row>
    <row r="286" spans="3:3" x14ac:dyDescent="0.3">
      <c r="C286" s="2" t="str">
        <f t="shared" si="4"/>
        <v/>
      </c>
    </row>
    <row r="287" spans="3:3" x14ac:dyDescent="0.3">
      <c r="C287" s="2" t="str">
        <f t="shared" si="4"/>
        <v/>
      </c>
    </row>
    <row r="288" spans="3:3" x14ac:dyDescent="0.3">
      <c r="C288" s="2" t="str">
        <f t="shared" si="4"/>
        <v/>
      </c>
    </row>
    <row r="289" spans="3:3" x14ac:dyDescent="0.3">
      <c r="C289" s="2" t="str">
        <f t="shared" si="4"/>
        <v/>
      </c>
    </row>
    <row r="290" spans="3:3" x14ac:dyDescent="0.3">
      <c r="C290" s="2" t="str">
        <f t="shared" si="4"/>
        <v/>
      </c>
    </row>
    <row r="291" spans="3:3" x14ac:dyDescent="0.3">
      <c r="C291" s="2" t="str">
        <f t="shared" si="4"/>
        <v/>
      </c>
    </row>
    <row r="292" spans="3:3" x14ac:dyDescent="0.3">
      <c r="C292" s="2" t="str">
        <f t="shared" si="4"/>
        <v/>
      </c>
    </row>
    <row r="293" spans="3:3" x14ac:dyDescent="0.3">
      <c r="C293" s="2" t="str">
        <f t="shared" si="4"/>
        <v/>
      </c>
    </row>
    <row r="294" spans="3:3" x14ac:dyDescent="0.3">
      <c r="C294" s="2" t="str">
        <f t="shared" si="4"/>
        <v/>
      </c>
    </row>
    <row r="295" spans="3:3" x14ac:dyDescent="0.3">
      <c r="C295" s="2" t="str">
        <f t="shared" si="4"/>
        <v/>
      </c>
    </row>
    <row r="296" spans="3:3" x14ac:dyDescent="0.3">
      <c r="C296" s="2" t="str">
        <f t="shared" si="4"/>
        <v/>
      </c>
    </row>
    <row r="297" spans="3:3" x14ac:dyDescent="0.3">
      <c r="C297" s="2" t="str">
        <f t="shared" si="4"/>
        <v/>
      </c>
    </row>
    <row r="298" spans="3:3" x14ac:dyDescent="0.3">
      <c r="C298" s="2" t="str">
        <f t="shared" si="4"/>
        <v/>
      </c>
    </row>
    <row r="299" spans="3:3" x14ac:dyDescent="0.3">
      <c r="C299" s="2" t="str">
        <f t="shared" si="4"/>
        <v/>
      </c>
    </row>
    <row r="300" spans="3:3" x14ac:dyDescent="0.3">
      <c r="C300" s="2" t="str">
        <f t="shared" si="4"/>
        <v/>
      </c>
    </row>
    <row r="301" spans="3:3" x14ac:dyDescent="0.3">
      <c r="C301" s="2" t="str">
        <f t="shared" si="4"/>
        <v/>
      </c>
    </row>
    <row r="302" spans="3:3" x14ac:dyDescent="0.3">
      <c r="C302" s="2" t="str">
        <f t="shared" si="4"/>
        <v/>
      </c>
    </row>
    <row r="303" spans="3:3" x14ac:dyDescent="0.3">
      <c r="C303" s="2" t="str">
        <f t="shared" si="4"/>
        <v/>
      </c>
    </row>
    <row r="304" spans="3:3" x14ac:dyDescent="0.3">
      <c r="C304" s="2" t="str">
        <f t="shared" si="4"/>
        <v/>
      </c>
    </row>
    <row r="305" spans="3:3" x14ac:dyDescent="0.3">
      <c r="C305" s="2" t="str">
        <f t="shared" si="4"/>
        <v/>
      </c>
    </row>
    <row r="306" spans="3:3" x14ac:dyDescent="0.3">
      <c r="C306" s="2" t="str">
        <f t="shared" si="4"/>
        <v/>
      </c>
    </row>
    <row r="307" spans="3:3" x14ac:dyDescent="0.3">
      <c r="C307" s="2" t="str">
        <f t="shared" si="4"/>
        <v/>
      </c>
    </row>
    <row r="308" spans="3:3" x14ac:dyDescent="0.3">
      <c r="C308" s="2" t="str">
        <f t="shared" si="4"/>
        <v/>
      </c>
    </row>
    <row r="309" spans="3:3" x14ac:dyDescent="0.3">
      <c r="C309" s="2" t="str">
        <f t="shared" si="4"/>
        <v/>
      </c>
    </row>
    <row r="310" spans="3:3" x14ac:dyDescent="0.3">
      <c r="C310" s="2" t="str">
        <f t="shared" si="4"/>
        <v/>
      </c>
    </row>
    <row r="311" spans="3:3" x14ac:dyDescent="0.3">
      <c r="C311" s="2" t="str">
        <f t="shared" si="4"/>
        <v/>
      </c>
    </row>
    <row r="312" spans="3:3" x14ac:dyDescent="0.3">
      <c r="C312" s="2" t="str">
        <f t="shared" si="4"/>
        <v/>
      </c>
    </row>
    <row r="313" spans="3:3" x14ac:dyDescent="0.3">
      <c r="C313" s="2" t="str">
        <f t="shared" si="4"/>
        <v/>
      </c>
    </row>
    <row r="314" spans="3:3" x14ac:dyDescent="0.3">
      <c r="C314" s="2" t="str">
        <f t="shared" si="4"/>
        <v/>
      </c>
    </row>
    <row r="315" spans="3:3" x14ac:dyDescent="0.3">
      <c r="C315" s="2" t="str">
        <f t="shared" si="4"/>
        <v/>
      </c>
    </row>
    <row r="316" spans="3:3" x14ac:dyDescent="0.3">
      <c r="C316" s="2" t="str">
        <f t="shared" si="4"/>
        <v/>
      </c>
    </row>
    <row r="317" spans="3:3" x14ac:dyDescent="0.3">
      <c r="C317" s="2" t="str">
        <f t="shared" si="4"/>
        <v/>
      </c>
    </row>
    <row r="318" spans="3:3" x14ac:dyDescent="0.3">
      <c r="C318" s="2" t="str">
        <f t="shared" si="4"/>
        <v/>
      </c>
    </row>
    <row r="319" spans="3:3" x14ac:dyDescent="0.3">
      <c r="C319" s="2" t="str">
        <f t="shared" si="4"/>
        <v/>
      </c>
    </row>
    <row r="320" spans="3:3" x14ac:dyDescent="0.3">
      <c r="C320" s="2" t="str">
        <f t="shared" si="4"/>
        <v/>
      </c>
    </row>
    <row r="321" spans="3:3" x14ac:dyDescent="0.3">
      <c r="C321" s="2" t="str">
        <f t="shared" si="4"/>
        <v/>
      </c>
    </row>
    <row r="322" spans="3:3" x14ac:dyDescent="0.3">
      <c r="C322" s="2" t="str">
        <f t="shared" si="4"/>
        <v/>
      </c>
    </row>
    <row r="323" spans="3:3" x14ac:dyDescent="0.3">
      <c r="C323" s="2" t="str">
        <f t="shared" ref="C323:C386" si="5">IF(C322&gt;=$B$2, "", C322+7)</f>
        <v/>
      </c>
    </row>
    <row r="324" spans="3:3" x14ac:dyDescent="0.3">
      <c r="C324" s="2" t="str">
        <f t="shared" si="5"/>
        <v/>
      </c>
    </row>
    <row r="325" spans="3:3" x14ac:dyDescent="0.3">
      <c r="C325" s="2" t="str">
        <f t="shared" si="5"/>
        <v/>
      </c>
    </row>
    <row r="326" spans="3:3" x14ac:dyDescent="0.3">
      <c r="C326" s="2" t="str">
        <f t="shared" si="5"/>
        <v/>
      </c>
    </row>
    <row r="327" spans="3:3" x14ac:dyDescent="0.3">
      <c r="C327" s="2" t="str">
        <f t="shared" si="5"/>
        <v/>
      </c>
    </row>
    <row r="328" spans="3:3" x14ac:dyDescent="0.3">
      <c r="C328" s="2" t="str">
        <f t="shared" si="5"/>
        <v/>
      </c>
    </row>
    <row r="329" spans="3:3" x14ac:dyDescent="0.3">
      <c r="C329" s="2" t="str">
        <f t="shared" si="5"/>
        <v/>
      </c>
    </row>
    <row r="330" spans="3:3" x14ac:dyDescent="0.3">
      <c r="C330" s="2" t="str">
        <f t="shared" si="5"/>
        <v/>
      </c>
    </row>
    <row r="331" spans="3:3" x14ac:dyDescent="0.3">
      <c r="C331" s="2" t="str">
        <f t="shared" si="5"/>
        <v/>
      </c>
    </row>
    <row r="332" spans="3:3" x14ac:dyDescent="0.3">
      <c r="C332" s="2" t="str">
        <f t="shared" si="5"/>
        <v/>
      </c>
    </row>
    <row r="333" spans="3:3" x14ac:dyDescent="0.3">
      <c r="C333" s="2" t="str">
        <f t="shared" si="5"/>
        <v/>
      </c>
    </row>
    <row r="334" spans="3:3" x14ac:dyDescent="0.3">
      <c r="C334" s="2" t="str">
        <f t="shared" si="5"/>
        <v/>
      </c>
    </row>
    <row r="335" spans="3:3" x14ac:dyDescent="0.3">
      <c r="C335" s="2" t="str">
        <f t="shared" si="5"/>
        <v/>
      </c>
    </row>
    <row r="336" spans="3:3" x14ac:dyDescent="0.3">
      <c r="C336" s="2" t="str">
        <f t="shared" si="5"/>
        <v/>
      </c>
    </row>
    <row r="337" spans="3:3" x14ac:dyDescent="0.3">
      <c r="C337" s="2" t="str">
        <f t="shared" si="5"/>
        <v/>
      </c>
    </row>
    <row r="338" spans="3:3" x14ac:dyDescent="0.3">
      <c r="C338" s="2" t="str">
        <f t="shared" si="5"/>
        <v/>
      </c>
    </row>
    <row r="339" spans="3:3" x14ac:dyDescent="0.3">
      <c r="C339" s="2" t="str">
        <f t="shared" si="5"/>
        <v/>
      </c>
    </row>
    <row r="340" spans="3:3" x14ac:dyDescent="0.3">
      <c r="C340" s="2" t="str">
        <f t="shared" si="5"/>
        <v/>
      </c>
    </row>
    <row r="341" spans="3:3" x14ac:dyDescent="0.3">
      <c r="C341" s="2" t="str">
        <f t="shared" si="5"/>
        <v/>
      </c>
    </row>
    <row r="342" spans="3:3" x14ac:dyDescent="0.3">
      <c r="C342" s="2" t="str">
        <f t="shared" si="5"/>
        <v/>
      </c>
    </row>
    <row r="343" spans="3:3" x14ac:dyDescent="0.3">
      <c r="C343" s="2" t="str">
        <f t="shared" si="5"/>
        <v/>
      </c>
    </row>
    <row r="344" spans="3:3" x14ac:dyDescent="0.3">
      <c r="C344" s="2" t="str">
        <f t="shared" si="5"/>
        <v/>
      </c>
    </row>
    <row r="345" spans="3:3" x14ac:dyDescent="0.3">
      <c r="C345" s="2" t="str">
        <f t="shared" si="5"/>
        <v/>
      </c>
    </row>
    <row r="346" spans="3:3" x14ac:dyDescent="0.3">
      <c r="C346" s="2" t="str">
        <f t="shared" si="5"/>
        <v/>
      </c>
    </row>
    <row r="347" spans="3:3" x14ac:dyDescent="0.3">
      <c r="C347" s="2" t="str">
        <f t="shared" si="5"/>
        <v/>
      </c>
    </row>
    <row r="348" spans="3:3" x14ac:dyDescent="0.3">
      <c r="C348" s="2" t="str">
        <f t="shared" si="5"/>
        <v/>
      </c>
    </row>
    <row r="349" spans="3:3" x14ac:dyDescent="0.3">
      <c r="C349" s="2" t="str">
        <f t="shared" si="5"/>
        <v/>
      </c>
    </row>
    <row r="350" spans="3:3" x14ac:dyDescent="0.3">
      <c r="C350" s="2" t="str">
        <f t="shared" si="5"/>
        <v/>
      </c>
    </row>
    <row r="351" spans="3:3" x14ac:dyDescent="0.3">
      <c r="C351" s="2" t="str">
        <f t="shared" si="5"/>
        <v/>
      </c>
    </row>
    <row r="352" spans="3:3" x14ac:dyDescent="0.3">
      <c r="C352" s="2" t="str">
        <f t="shared" si="5"/>
        <v/>
      </c>
    </row>
    <row r="353" spans="3:3" x14ac:dyDescent="0.3">
      <c r="C353" s="2" t="str">
        <f t="shared" si="5"/>
        <v/>
      </c>
    </row>
    <row r="354" spans="3:3" x14ac:dyDescent="0.3">
      <c r="C354" s="2" t="str">
        <f t="shared" si="5"/>
        <v/>
      </c>
    </row>
    <row r="355" spans="3:3" x14ac:dyDescent="0.3">
      <c r="C355" s="2" t="str">
        <f t="shared" si="5"/>
        <v/>
      </c>
    </row>
    <row r="356" spans="3:3" x14ac:dyDescent="0.3">
      <c r="C356" s="2" t="str">
        <f t="shared" si="5"/>
        <v/>
      </c>
    </row>
    <row r="357" spans="3:3" x14ac:dyDescent="0.3">
      <c r="C357" s="2" t="str">
        <f t="shared" si="5"/>
        <v/>
      </c>
    </row>
    <row r="358" spans="3:3" x14ac:dyDescent="0.3">
      <c r="C358" s="2" t="str">
        <f t="shared" si="5"/>
        <v/>
      </c>
    </row>
    <row r="359" spans="3:3" x14ac:dyDescent="0.3">
      <c r="C359" s="2" t="str">
        <f t="shared" si="5"/>
        <v/>
      </c>
    </row>
    <row r="360" spans="3:3" x14ac:dyDescent="0.3">
      <c r="C360" s="2" t="str">
        <f t="shared" si="5"/>
        <v/>
      </c>
    </row>
    <row r="361" spans="3:3" x14ac:dyDescent="0.3">
      <c r="C361" s="2" t="str">
        <f t="shared" si="5"/>
        <v/>
      </c>
    </row>
    <row r="362" spans="3:3" x14ac:dyDescent="0.3">
      <c r="C362" s="2" t="str">
        <f t="shared" si="5"/>
        <v/>
      </c>
    </row>
    <row r="363" spans="3:3" x14ac:dyDescent="0.3">
      <c r="C363" s="2" t="str">
        <f t="shared" si="5"/>
        <v/>
      </c>
    </row>
    <row r="364" spans="3:3" x14ac:dyDescent="0.3">
      <c r="C364" s="2" t="str">
        <f t="shared" si="5"/>
        <v/>
      </c>
    </row>
    <row r="365" spans="3:3" x14ac:dyDescent="0.3">
      <c r="C365" s="2" t="str">
        <f t="shared" si="5"/>
        <v/>
      </c>
    </row>
    <row r="366" spans="3:3" x14ac:dyDescent="0.3">
      <c r="C366" s="2" t="str">
        <f t="shared" si="5"/>
        <v/>
      </c>
    </row>
    <row r="367" spans="3:3" x14ac:dyDescent="0.3">
      <c r="C367" s="2" t="str">
        <f t="shared" si="5"/>
        <v/>
      </c>
    </row>
    <row r="368" spans="3:3" x14ac:dyDescent="0.3">
      <c r="C368" s="2" t="str">
        <f t="shared" si="5"/>
        <v/>
      </c>
    </row>
    <row r="369" spans="3:3" x14ac:dyDescent="0.3">
      <c r="C369" s="2" t="str">
        <f t="shared" si="5"/>
        <v/>
      </c>
    </row>
    <row r="370" spans="3:3" x14ac:dyDescent="0.3">
      <c r="C370" s="2" t="str">
        <f t="shared" si="5"/>
        <v/>
      </c>
    </row>
    <row r="371" spans="3:3" x14ac:dyDescent="0.3">
      <c r="C371" s="2" t="str">
        <f t="shared" si="5"/>
        <v/>
      </c>
    </row>
    <row r="372" spans="3:3" x14ac:dyDescent="0.3">
      <c r="C372" s="2" t="str">
        <f t="shared" si="5"/>
        <v/>
      </c>
    </row>
    <row r="373" spans="3:3" x14ac:dyDescent="0.3">
      <c r="C373" s="2" t="str">
        <f t="shared" si="5"/>
        <v/>
      </c>
    </row>
    <row r="374" spans="3:3" x14ac:dyDescent="0.3">
      <c r="C374" s="2" t="str">
        <f t="shared" si="5"/>
        <v/>
      </c>
    </row>
    <row r="375" spans="3:3" x14ac:dyDescent="0.3">
      <c r="C375" s="2" t="str">
        <f t="shared" si="5"/>
        <v/>
      </c>
    </row>
    <row r="376" spans="3:3" x14ac:dyDescent="0.3">
      <c r="C376" s="2" t="str">
        <f t="shared" si="5"/>
        <v/>
      </c>
    </row>
    <row r="377" spans="3:3" x14ac:dyDescent="0.3">
      <c r="C377" s="2" t="str">
        <f t="shared" si="5"/>
        <v/>
      </c>
    </row>
    <row r="378" spans="3:3" x14ac:dyDescent="0.3">
      <c r="C378" s="2" t="str">
        <f t="shared" si="5"/>
        <v/>
      </c>
    </row>
    <row r="379" spans="3:3" x14ac:dyDescent="0.3">
      <c r="C379" s="2" t="str">
        <f t="shared" si="5"/>
        <v/>
      </c>
    </row>
    <row r="380" spans="3:3" x14ac:dyDescent="0.3">
      <c r="C380" s="2" t="str">
        <f t="shared" si="5"/>
        <v/>
      </c>
    </row>
    <row r="381" spans="3:3" x14ac:dyDescent="0.3">
      <c r="C381" s="2" t="str">
        <f t="shared" si="5"/>
        <v/>
      </c>
    </row>
    <row r="382" spans="3:3" x14ac:dyDescent="0.3">
      <c r="C382" s="2" t="str">
        <f t="shared" si="5"/>
        <v/>
      </c>
    </row>
    <row r="383" spans="3:3" x14ac:dyDescent="0.3">
      <c r="C383" s="2" t="str">
        <f t="shared" si="5"/>
        <v/>
      </c>
    </row>
    <row r="384" spans="3:3" x14ac:dyDescent="0.3">
      <c r="C384" s="2" t="str">
        <f t="shared" si="5"/>
        <v/>
      </c>
    </row>
    <row r="385" spans="3:3" x14ac:dyDescent="0.3">
      <c r="C385" s="2" t="str">
        <f t="shared" si="5"/>
        <v/>
      </c>
    </row>
    <row r="386" spans="3:3" x14ac:dyDescent="0.3">
      <c r="C386" s="2" t="str">
        <f t="shared" si="5"/>
        <v/>
      </c>
    </row>
    <row r="387" spans="3:3" x14ac:dyDescent="0.3">
      <c r="C387" s="2" t="str">
        <f t="shared" ref="C387:C450" si="6">IF(C386&gt;=$B$2, "", C386+7)</f>
        <v/>
      </c>
    </row>
    <row r="388" spans="3:3" x14ac:dyDescent="0.3">
      <c r="C388" s="2" t="str">
        <f t="shared" si="6"/>
        <v/>
      </c>
    </row>
    <row r="389" spans="3:3" x14ac:dyDescent="0.3">
      <c r="C389" s="2" t="str">
        <f t="shared" si="6"/>
        <v/>
      </c>
    </row>
    <row r="390" spans="3:3" x14ac:dyDescent="0.3">
      <c r="C390" s="2" t="str">
        <f t="shared" si="6"/>
        <v/>
      </c>
    </row>
    <row r="391" spans="3:3" x14ac:dyDescent="0.3">
      <c r="C391" s="2" t="str">
        <f t="shared" si="6"/>
        <v/>
      </c>
    </row>
    <row r="392" spans="3:3" x14ac:dyDescent="0.3">
      <c r="C392" s="2" t="str">
        <f t="shared" si="6"/>
        <v/>
      </c>
    </row>
    <row r="393" spans="3:3" x14ac:dyDescent="0.3">
      <c r="C393" s="2" t="str">
        <f t="shared" si="6"/>
        <v/>
      </c>
    </row>
    <row r="394" spans="3:3" x14ac:dyDescent="0.3">
      <c r="C394" s="2" t="str">
        <f t="shared" si="6"/>
        <v/>
      </c>
    </row>
    <row r="395" spans="3:3" x14ac:dyDescent="0.3">
      <c r="C395" s="2" t="str">
        <f t="shared" si="6"/>
        <v/>
      </c>
    </row>
    <row r="396" spans="3:3" x14ac:dyDescent="0.3">
      <c r="C396" s="2" t="str">
        <f t="shared" si="6"/>
        <v/>
      </c>
    </row>
    <row r="397" spans="3:3" x14ac:dyDescent="0.3">
      <c r="C397" s="2" t="str">
        <f t="shared" si="6"/>
        <v/>
      </c>
    </row>
    <row r="398" spans="3:3" x14ac:dyDescent="0.3">
      <c r="C398" s="2" t="str">
        <f t="shared" si="6"/>
        <v/>
      </c>
    </row>
    <row r="399" spans="3:3" x14ac:dyDescent="0.3">
      <c r="C399" s="2" t="str">
        <f t="shared" si="6"/>
        <v/>
      </c>
    </row>
    <row r="400" spans="3:3" x14ac:dyDescent="0.3">
      <c r="C400" s="2" t="str">
        <f t="shared" si="6"/>
        <v/>
      </c>
    </row>
    <row r="401" spans="3:3" x14ac:dyDescent="0.3">
      <c r="C401" s="2" t="str">
        <f t="shared" si="6"/>
        <v/>
      </c>
    </row>
    <row r="402" spans="3:3" x14ac:dyDescent="0.3">
      <c r="C402" s="2" t="str">
        <f t="shared" si="6"/>
        <v/>
      </c>
    </row>
    <row r="403" spans="3:3" x14ac:dyDescent="0.3">
      <c r="C403" s="2" t="str">
        <f t="shared" si="6"/>
        <v/>
      </c>
    </row>
    <row r="404" spans="3:3" x14ac:dyDescent="0.3">
      <c r="C404" s="2" t="str">
        <f t="shared" si="6"/>
        <v/>
      </c>
    </row>
    <row r="405" spans="3:3" x14ac:dyDescent="0.3">
      <c r="C405" s="2" t="str">
        <f t="shared" si="6"/>
        <v/>
      </c>
    </row>
    <row r="406" spans="3:3" x14ac:dyDescent="0.3">
      <c r="C406" s="2" t="str">
        <f t="shared" si="6"/>
        <v/>
      </c>
    </row>
    <row r="407" spans="3:3" x14ac:dyDescent="0.3">
      <c r="C407" s="2" t="str">
        <f t="shared" si="6"/>
        <v/>
      </c>
    </row>
    <row r="408" spans="3:3" x14ac:dyDescent="0.3">
      <c r="C408" s="2" t="str">
        <f t="shared" si="6"/>
        <v/>
      </c>
    </row>
    <row r="409" spans="3:3" x14ac:dyDescent="0.3">
      <c r="C409" s="2" t="str">
        <f t="shared" si="6"/>
        <v/>
      </c>
    </row>
    <row r="410" spans="3:3" x14ac:dyDescent="0.3">
      <c r="C410" s="2" t="str">
        <f t="shared" si="6"/>
        <v/>
      </c>
    </row>
    <row r="411" spans="3:3" x14ac:dyDescent="0.3">
      <c r="C411" s="2" t="str">
        <f t="shared" si="6"/>
        <v/>
      </c>
    </row>
    <row r="412" spans="3:3" x14ac:dyDescent="0.3">
      <c r="C412" s="2" t="str">
        <f t="shared" si="6"/>
        <v/>
      </c>
    </row>
    <row r="413" spans="3:3" x14ac:dyDescent="0.3">
      <c r="C413" s="2" t="str">
        <f t="shared" si="6"/>
        <v/>
      </c>
    </row>
    <row r="414" spans="3:3" x14ac:dyDescent="0.3">
      <c r="C414" s="2" t="str">
        <f t="shared" si="6"/>
        <v/>
      </c>
    </row>
    <row r="415" spans="3:3" x14ac:dyDescent="0.3">
      <c r="C415" s="2" t="str">
        <f t="shared" si="6"/>
        <v/>
      </c>
    </row>
    <row r="416" spans="3:3" x14ac:dyDescent="0.3">
      <c r="C416" s="2" t="str">
        <f t="shared" si="6"/>
        <v/>
      </c>
    </row>
    <row r="417" spans="3:3" x14ac:dyDescent="0.3">
      <c r="C417" s="2" t="str">
        <f t="shared" si="6"/>
        <v/>
      </c>
    </row>
    <row r="418" spans="3:3" x14ac:dyDescent="0.3">
      <c r="C418" s="2" t="str">
        <f t="shared" si="6"/>
        <v/>
      </c>
    </row>
    <row r="419" spans="3:3" x14ac:dyDescent="0.3">
      <c r="C419" s="2" t="str">
        <f t="shared" si="6"/>
        <v/>
      </c>
    </row>
    <row r="420" spans="3:3" x14ac:dyDescent="0.3">
      <c r="C420" s="2" t="str">
        <f t="shared" si="6"/>
        <v/>
      </c>
    </row>
    <row r="421" spans="3:3" x14ac:dyDescent="0.3">
      <c r="C421" s="2" t="str">
        <f t="shared" si="6"/>
        <v/>
      </c>
    </row>
    <row r="422" spans="3:3" x14ac:dyDescent="0.3">
      <c r="C422" s="2" t="str">
        <f t="shared" si="6"/>
        <v/>
      </c>
    </row>
    <row r="423" spans="3:3" x14ac:dyDescent="0.3">
      <c r="C423" s="2" t="str">
        <f t="shared" si="6"/>
        <v/>
      </c>
    </row>
    <row r="424" spans="3:3" x14ac:dyDescent="0.3">
      <c r="C424" s="2" t="str">
        <f t="shared" si="6"/>
        <v/>
      </c>
    </row>
    <row r="425" spans="3:3" x14ac:dyDescent="0.3">
      <c r="C425" s="2" t="str">
        <f t="shared" si="6"/>
        <v/>
      </c>
    </row>
    <row r="426" spans="3:3" x14ac:dyDescent="0.3">
      <c r="C426" s="2" t="str">
        <f t="shared" si="6"/>
        <v/>
      </c>
    </row>
    <row r="427" spans="3:3" x14ac:dyDescent="0.3">
      <c r="C427" s="2" t="str">
        <f t="shared" si="6"/>
        <v/>
      </c>
    </row>
    <row r="428" spans="3:3" x14ac:dyDescent="0.3">
      <c r="C428" s="2" t="str">
        <f t="shared" si="6"/>
        <v/>
      </c>
    </row>
    <row r="429" spans="3:3" x14ac:dyDescent="0.3">
      <c r="C429" s="2" t="str">
        <f t="shared" si="6"/>
        <v/>
      </c>
    </row>
    <row r="430" spans="3:3" x14ac:dyDescent="0.3">
      <c r="C430" s="2" t="str">
        <f t="shared" si="6"/>
        <v/>
      </c>
    </row>
    <row r="431" spans="3:3" x14ac:dyDescent="0.3">
      <c r="C431" s="2" t="str">
        <f t="shared" si="6"/>
        <v/>
      </c>
    </row>
    <row r="432" spans="3:3" x14ac:dyDescent="0.3">
      <c r="C432" s="2" t="str">
        <f t="shared" si="6"/>
        <v/>
      </c>
    </row>
    <row r="433" spans="3:3" x14ac:dyDescent="0.3">
      <c r="C433" s="2" t="str">
        <f t="shared" si="6"/>
        <v/>
      </c>
    </row>
    <row r="434" spans="3:3" x14ac:dyDescent="0.3">
      <c r="C434" s="2" t="str">
        <f t="shared" si="6"/>
        <v/>
      </c>
    </row>
    <row r="435" spans="3:3" x14ac:dyDescent="0.3">
      <c r="C435" s="2" t="str">
        <f t="shared" si="6"/>
        <v/>
      </c>
    </row>
    <row r="436" spans="3:3" x14ac:dyDescent="0.3">
      <c r="C436" s="2" t="str">
        <f t="shared" si="6"/>
        <v/>
      </c>
    </row>
    <row r="437" spans="3:3" x14ac:dyDescent="0.3">
      <c r="C437" s="2" t="str">
        <f t="shared" si="6"/>
        <v/>
      </c>
    </row>
    <row r="438" spans="3:3" x14ac:dyDescent="0.3">
      <c r="C438" s="2" t="str">
        <f t="shared" si="6"/>
        <v/>
      </c>
    </row>
    <row r="439" spans="3:3" x14ac:dyDescent="0.3">
      <c r="C439" s="2" t="str">
        <f t="shared" si="6"/>
        <v/>
      </c>
    </row>
    <row r="440" spans="3:3" x14ac:dyDescent="0.3">
      <c r="C440" s="2" t="str">
        <f t="shared" si="6"/>
        <v/>
      </c>
    </row>
    <row r="441" spans="3:3" x14ac:dyDescent="0.3">
      <c r="C441" s="2" t="str">
        <f t="shared" si="6"/>
        <v/>
      </c>
    </row>
    <row r="442" spans="3:3" x14ac:dyDescent="0.3">
      <c r="C442" s="2" t="str">
        <f t="shared" si="6"/>
        <v/>
      </c>
    </row>
    <row r="443" spans="3:3" x14ac:dyDescent="0.3">
      <c r="C443" s="2" t="str">
        <f t="shared" si="6"/>
        <v/>
      </c>
    </row>
    <row r="444" spans="3:3" x14ac:dyDescent="0.3">
      <c r="C444" s="2" t="str">
        <f t="shared" si="6"/>
        <v/>
      </c>
    </row>
    <row r="445" spans="3:3" x14ac:dyDescent="0.3">
      <c r="C445" s="2" t="str">
        <f t="shared" si="6"/>
        <v/>
      </c>
    </row>
    <row r="446" spans="3:3" x14ac:dyDescent="0.3">
      <c r="C446" s="2" t="str">
        <f t="shared" si="6"/>
        <v/>
      </c>
    </row>
    <row r="447" spans="3:3" x14ac:dyDescent="0.3">
      <c r="C447" s="2" t="str">
        <f t="shared" si="6"/>
        <v/>
      </c>
    </row>
    <row r="448" spans="3:3" x14ac:dyDescent="0.3">
      <c r="C448" s="2" t="str">
        <f t="shared" si="6"/>
        <v/>
      </c>
    </row>
    <row r="449" spans="3:3" x14ac:dyDescent="0.3">
      <c r="C449" s="2" t="str">
        <f t="shared" si="6"/>
        <v/>
      </c>
    </row>
    <row r="450" spans="3:3" x14ac:dyDescent="0.3">
      <c r="C450" s="2" t="str">
        <f t="shared" si="6"/>
        <v/>
      </c>
    </row>
    <row r="451" spans="3:3" x14ac:dyDescent="0.3">
      <c r="C451" s="2" t="str">
        <f t="shared" ref="C451:C514" si="7">IF(C450&gt;=$B$2, "", C450+7)</f>
        <v/>
      </c>
    </row>
    <row r="452" spans="3:3" x14ac:dyDescent="0.3">
      <c r="C452" s="2" t="str">
        <f t="shared" si="7"/>
        <v/>
      </c>
    </row>
    <row r="453" spans="3:3" x14ac:dyDescent="0.3">
      <c r="C453" s="2" t="str">
        <f t="shared" si="7"/>
        <v/>
      </c>
    </row>
    <row r="454" spans="3:3" x14ac:dyDescent="0.3">
      <c r="C454" s="2" t="str">
        <f t="shared" si="7"/>
        <v/>
      </c>
    </row>
    <row r="455" spans="3:3" x14ac:dyDescent="0.3">
      <c r="C455" s="2" t="str">
        <f t="shared" si="7"/>
        <v/>
      </c>
    </row>
    <row r="456" spans="3:3" x14ac:dyDescent="0.3">
      <c r="C456" s="2" t="str">
        <f t="shared" si="7"/>
        <v/>
      </c>
    </row>
    <row r="457" spans="3:3" x14ac:dyDescent="0.3">
      <c r="C457" s="2" t="str">
        <f t="shared" si="7"/>
        <v/>
      </c>
    </row>
    <row r="458" spans="3:3" x14ac:dyDescent="0.3">
      <c r="C458" s="2" t="str">
        <f t="shared" si="7"/>
        <v/>
      </c>
    </row>
    <row r="459" spans="3:3" x14ac:dyDescent="0.3">
      <c r="C459" s="2" t="str">
        <f t="shared" si="7"/>
        <v/>
      </c>
    </row>
    <row r="460" spans="3:3" x14ac:dyDescent="0.3">
      <c r="C460" s="2" t="str">
        <f t="shared" si="7"/>
        <v/>
      </c>
    </row>
    <row r="461" spans="3:3" x14ac:dyDescent="0.3">
      <c r="C461" s="2" t="str">
        <f t="shared" si="7"/>
        <v/>
      </c>
    </row>
    <row r="462" spans="3:3" x14ac:dyDescent="0.3">
      <c r="C462" s="2" t="str">
        <f t="shared" si="7"/>
        <v/>
      </c>
    </row>
    <row r="463" spans="3:3" x14ac:dyDescent="0.3">
      <c r="C463" s="2" t="str">
        <f t="shared" si="7"/>
        <v/>
      </c>
    </row>
    <row r="464" spans="3:3" x14ac:dyDescent="0.3">
      <c r="C464" s="2" t="str">
        <f t="shared" si="7"/>
        <v/>
      </c>
    </row>
    <row r="465" spans="3:3" x14ac:dyDescent="0.3">
      <c r="C465" s="2" t="str">
        <f t="shared" si="7"/>
        <v/>
      </c>
    </row>
    <row r="466" spans="3:3" x14ac:dyDescent="0.3">
      <c r="C466" s="2" t="str">
        <f t="shared" si="7"/>
        <v/>
      </c>
    </row>
    <row r="467" spans="3:3" x14ac:dyDescent="0.3">
      <c r="C467" s="2" t="str">
        <f t="shared" si="7"/>
        <v/>
      </c>
    </row>
    <row r="468" spans="3:3" x14ac:dyDescent="0.3">
      <c r="C468" s="2" t="str">
        <f t="shared" si="7"/>
        <v/>
      </c>
    </row>
    <row r="469" spans="3:3" x14ac:dyDescent="0.3">
      <c r="C469" s="2" t="str">
        <f t="shared" si="7"/>
        <v/>
      </c>
    </row>
    <row r="470" spans="3:3" x14ac:dyDescent="0.3">
      <c r="C470" s="2" t="str">
        <f t="shared" si="7"/>
        <v/>
      </c>
    </row>
    <row r="471" spans="3:3" x14ac:dyDescent="0.3">
      <c r="C471" s="2" t="str">
        <f t="shared" si="7"/>
        <v/>
      </c>
    </row>
    <row r="472" spans="3:3" x14ac:dyDescent="0.3">
      <c r="C472" s="2" t="str">
        <f t="shared" si="7"/>
        <v/>
      </c>
    </row>
    <row r="473" spans="3:3" x14ac:dyDescent="0.3">
      <c r="C473" s="2" t="str">
        <f t="shared" si="7"/>
        <v/>
      </c>
    </row>
    <row r="474" spans="3:3" x14ac:dyDescent="0.3">
      <c r="C474" s="2" t="str">
        <f t="shared" si="7"/>
        <v/>
      </c>
    </row>
    <row r="475" spans="3:3" x14ac:dyDescent="0.3">
      <c r="C475" s="2" t="str">
        <f t="shared" si="7"/>
        <v/>
      </c>
    </row>
    <row r="476" spans="3:3" x14ac:dyDescent="0.3">
      <c r="C476" s="2" t="str">
        <f t="shared" si="7"/>
        <v/>
      </c>
    </row>
    <row r="477" spans="3:3" x14ac:dyDescent="0.3">
      <c r="C477" s="2" t="str">
        <f t="shared" si="7"/>
        <v/>
      </c>
    </row>
    <row r="478" spans="3:3" x14ac:dyDescent="0.3">
      <c r="C478" s="2" t="str">
        <f t="shared" si="7"/>
        <v/>
      </c>
    </row>
    <row r="479" spans="3:3" x14ac:dyDescent="0.3">
      <c r="C479" s="2" t="str">
        <f t="shared" si="7"/>
        <v/>
      </c>
    </row>
    <row r="480" spans="3:3" x14ac:dyDescent="0.3">
      <c r="C480" s="2" t="str">
        <f t="shared" si="7"/>
        <v/>
      </c>
    </row>
    <row r="481" spans="3:3" x14ac:dyDescent="0.3">
      <c r="C481" s="2" t="str">
        <f t="shared" si="7"/>
        <v/>
      </c>
    </row>
    <row r="482" spans="3:3" x14ac:dyDescent="0.3">
      <c r="C482" s="2" t="str">
        <f t="shared" si="7"/>
        <v/>
      </c>
    </row>
    <row r="483" spans="3:3" x14ac:dyDescent="0.3">
      <c r="C483" s="2" t="str">
        <f t="shared" si="7"/>
        <v/>
      </c>
    </row>
    <row r="484" spans="3:3" x14ac:dyDescent="0.3">
      <c r="C484" s="2" t="str">
        <f t="shared" si="7"/>
        <v/>
      </c>
    </row>
    <row r="485" spans="3:3" x14ac:dyDescent="0.3">
      <c r="C485" s="2" t="str">
        <f t="shared" si="7"/>
        <v/>
      </c>
    </row>
    <row r="486" spans="3:3" x14ac:dyDescent="0.3">
      <c r="C486" s="2" t="str">
        <f t="shared" si="7"/>
        <v/>
      </c>
    </row>
    <row r="487" spans="3:3" x14ac:dyDescent="0.3">
      <c r="C487" s="2" t="str">
        <f t="shared" si="7"/>
        <v/>
      </c>
    </row>
    <row r="488" spans="3:3" x14ac:dyDescent="0.3">
      <c r="C488" s="2" t="str">
        <f t="shared" si="7"/>
        <v/>
      </c>
    </row>
    <row r="489" spans="3:3" x14ac:dyDescent="0.3">
      <c r="C489" s="2" t="str">
        <f t="shared" si="7"/>
        <v/>
      </c>
    </row>
    <row r="490" spans="3:3" x14ac:dyDescent="0.3">
      <c r="C490" s="2" t="str">
        <f t="shared" si="7"/>
        <v/>
      </c>
    </row>
    <row r="491" spans="3:3" x14ac:dyDescent="0.3">
      <c r="C491" s="2" t="str">
        <f t="shared" si="7"/>
        <v/>
      </c>
    </row>
    <row r="492" spans="3:3" x14ac:dyDescent="0.3">
      <c r="C492" s="2" t="str">
        <f t="shared" si="7"/>
        <v/>
      </c>
    </row>
    <row r="493" spans="3:3" x14ac:dyDescent="0.3">
      <c r="C493" s="2" t="str">
        <f t="shared" si="7"/>
        <v/>
      </c>
    </row>
    <row r="494" spans="3:3" x14ac:dyDescent="0.3">
      <c r="C494" s="2" t="str">
        <f t="shared" si="7"/>
        <v/>
      </c>
    </row>
    <row r="495" spans="3:3" x14ac:dyDescent="0.3">
      <c r="C495" s="2" t="str">
        <f t="shared" si="7"/>
        <v/>
      </c>
    </row>
    <row r="496" spans="3:3" x14ac:dyDescent="0.3">
      <c r="C496" s="2" t="str">
        <f t="shared" si="7"/>
        <v/>
      </c>
    </row>
    <row r="497" spans="3:3" x14ac:dyDescent="0.3">
      <c r="C497" s="2" t="str">
        <f t="shared" si="7"/>
        <v/>
      </c>
    </row>
    <row r="498" spans="3:3" x14ac:dyDescent="0.3">
      <c r="C498" s="2" t="str">
        <f t="shared" si="7"/>
        <v/>
      </c>
    </row>
    <row r="499" spans="3:3" x14ac:dyDescent="0.3">
      <c r="C499" s="2" t="str">
        <f t="shared" si="7"/>
        <v/>
      </c>
    </row>
    <row r="500" spans="3:3" x14ac:dyDescent="0.3">
      <c r="C500" s="2" t="str">
        <f t="shared" si="7"/>
        <v/>
      </c>
    </row>
    <row r="501" spans="3:3" x14ac:dyDescent="0.3">
      <c r="C501" s="2" t="str">
        <f t="shared" si="7"/>
        <v/>
      </c>
    </row>
    <row r="502" spans="3:3" x14ac:dyDescent="0.3">
      <c r="C502" s="2" t="str">
        <f t="shared" si="7"/>
        <v/>
      </c>
    </row>
    <row r="503" spans="3:3" x14ac:dyDescent="0.3">
      <c r="C503" s="2" t="str">
        <f t="shared" si="7"/>
        <v/>
      </c>
    </row>
    <row r="504" spans="3:3" x14ac:dyDescent="0.3">
      <c r="C504" s="2" t="str">
        <f t="shared" si="7"/>
        <v/>
      </c>
    </row>
    <row r="505" spans="3:3" x14ac:dyDescent="0.3">
      <c r="C505" s="2" t="str">
        <f t="shared" si="7"/>
        <v/>
      </c>
    </row>
    <row r="506" spans="3:3" x14ac:dyDescent="0.3">
      <c r="C506" s="2" t="str">
        <f t="shared" si="7"/>
        <v/>
      </c>
    </row>
    <row r="507" spans="3:3" x14ac:dyDescent="0.3">
      <c r="C507" s="2" t="str">
        <f t="shared" si="7"/>
        <v/>
      </c>
    </row>
    <row r="508" spans="3:3" x14ac:dyDescent="0.3">
      <c r="C508" s="2" t="str">
        <f t="shared" si="7"/>
        <v/>
      </c>
    </row>
    <row r="509" spans="3:3" x14ac:dyDescent="0.3">
      <c r="C509" s="2" t="str">
        <f t="shared" si="7"/>
        <v/>
      </c>
    </row>
    <row r="510" spans="3:3" x14ac:dyDescent="0.3">
      <c r="C510" s="2" t="str">
        <f t="shared" si="7"/>
        <v/>
      </c>
    </row>
    <row r="511" spans="3:3" x14ac:dyDescent="0.3">
      <c r="C511" s="2" t="str">
        <f t="shared" si="7"/>
        <v/>
      </c>
    </row>
    <row r="512" spans="3:3" x14ac:dyDescent="0.3">
      <c r="C512" s="2" t="str">
        <f t="shared" si="7"/>
        <v/>
      </c>
    </row>
    <row r="513" spans="3:3" x14ac:dyDescent="0.3">
      <c r="C513" s="2" t="str">
        <f t="shared" si="7"/>
        <v/>
      </c>
    </row>
    <row r="514" spans="3:3" x14ac:dyDescent="0.3">
      <c r="C514" s="2" t="str">
        <f t="shared" si="7"/>
        <v/>
      </c>
    </row>
    <row r="515" spans="3:3" x14ac:dyDescent="0.3">
      <c r="C515" s="2" t="str">
        <f t="shared" ref="C515:C520" si="8">IF(C514&gt;=$B$2, "", C514+7)</f>
        <v/>
      </c>
    </row>
    <row r="516" spans="3:3" x14ac:dyDescent="0.3">
      <c r="C516" s="2" t="str">
        <f t="shared" si="8"/>
        <v/>
      </c>
    </row>
    <row r="517" spans="3:3" x14ac:dyDescent="0.3">
      <c r="C517" s="2" t="str">
        <f t="shared" si="8"/>
        <v/>
      </c>
    </row>
    <row r="518" spans="3:3" x14ac:dyDescent="0.3">
      <c r="C518" s="2" t="str">
        <f t="shared" si="8"/>
        <v/>
      </c>
    </row>
    <row r="519" spans="3:3" x14ac:dyDescent="0.3">
      <c r="C519" s="2" t="str">
        <f t="shared" si="8"/>
        <v/>
      </c>
    </row>
    <row r="520" spans="3:3" x14ac:dyDescent="0.3">
      <c r="C520" s="2" t="str">
        <f t="shared" si="8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214D8-5FA8-4548-A341-7C2148816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FinalOutput</vt:lpstr>
      <vt:lpstr>Weekly Summary</vt:lpstr>
      <vt:lpstr>SundayDatesList</vt:lpstr>
      <vt:lpstr>ListOfStartOfWeekDates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Mongefranco, Gabriel</dc:creator>
  <cp:lastModifiedBy>Mongefranco, Gabriel</cp:lastModifiedBy>
  <dcterms:created xsi:type="dcterms:W3CDTF">2015-06-05T18:17:20Z</dcterms:created>
  <dcterms:modified xsi:type="dcterms:W3CDTF">2024-03-08T18:40:18Z</dcterms:modified>
</cp:coreProperties>
</file>