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Triangle" sheetId="1" r:id="rId1"/>
    <sheet name="Table" sheetId="2" r:id="rId2"/>
  </sheets>
  <definedNames>
    <definedName name="BI_Incurred">Triangle!$B$14:$I$21</definedName>
    <definedName name="BI_Incurred_Table">Table!$H$4:$J$39</definedName>
    <definedName name="BI_NoC">Triangle!$B$24:$I$31</definedName>
    <definedName name="BI_NoC_Table">Table!$L$4:$N$39</definedName>
    <definedName name="BI_Paid">Triangle!$B$4:$I$11</definedName>
    <definedName name="BI_Paid_Table">Table!$D$4:$F$39</definedName>
    <definedName name="Exposure">Triangle!$U$4:$V$11</definedName>
    <definedName name="Exposure_Table">Table!$AB$4:$AC$11</definedName>
    <definedName name="MD_Incurred">Triangle!$L$14:$S$21</definedName>
    <definedName name="MD_Incurred_Table">Table!$T$4:$V$39</definedName>
    <definedName name="MD_NoC">Triangle!$L$24:$S$31</definedName>
    <definedName name="MD_NoC_Table">Table!$X$4:$Z$39</definedName>
    <definedName name="MD_Paid">Triangle!$L$4:$S$11</definedName>
    <definedName name="MD_Paid_Table">Table!$P$4:$R$39</definedName>
  </definedNames>
  <calcPr calcId="125725"/>
</workbook>
</file>

<file path=xl/calcChain.xml><?xml version="1.0" encoding="utf-8"?>
<calcChain xmlns="http://schemas.openxmlformats.org/spreadsheetml/2006/main">
  <c r="Y39" i="2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AC11"/>
  <c r="AC10"/>
  <c r="AC9"/>
  <c r="AC8"/>
  <c r="AC7"/>
  <c r="AC6"/>
  <c r="AC5"/>
  <c r="AB4"/>
  <c r="AB11"/>
  <c r="AB10"/>
  <c r="AB9"/>
  <c r="AB8"/>
  <c r="AB7"/>
  <c r="AB6"/>
  <c r="AB5"/>
  <c r="AC4"/>
  <c r="Z4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X4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T4"/>
  <c r="V4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P4"/>
  <c r="R4"/>
  <c r="X39"/>
  <c r="T39"/>
  <c r="P39"/>
  <c r="X38"/>
  <c r="T38"/>
  <c r="P38"/>
  <c r="X37"/>
  <c r="T37"/>
  <c r="P37"/>
  <c r="X36"/>
  <c r="T36"/>
  <c r="P36"/>
  <c r="X35"/>
  <c r="T35"/>
  <c r="P35"/>
  <c r="X34"/>
  <c r="T34"/>
  <c r="P34"/>
  <c r="X33"/>
  <c r="T33"/>
  <c r="P33"/>
  <c r="X32"/>
  <c r="T32"/>
  <c r="P32"/>
  <c r="X31"/>
  <c r="T31"/>
  <c r="P31"/>
  <c r="X30"/>
  <c r="T30"/>
  <c r="P30"/>
  <c r="X29"/>
  <c r="T29"/>
  <c r="P29"/>
  <c r="X28"/>
  <c r="T28"/>
  <c r="P28"/>
  <c r="X27"/>
  <c r="T27"/>
  <c r="P27"/>
  <c r="X26"/>
  <c r="T26"/>
  <c r="P26"/>
  <c r="X25"/>
  <c r="T25"/>
  <c r="P25"/>
  <c r="X24"/>
  <c r="T24"/>
  <c r="P24"/>
  <c r="X23"/>
  <c r="T23"/>
  <c r="P23"/>
  <c r="X22"/>
  <c r="T22"/>
  <c r="P22"/>
  <c r="X21"/>
  <c r="T21"/>
  <c r="P21"/>
  <c r="X20"/>
  <c r="T20"/>
  <c r="P20"/>
  <c r="X19"/>
  <c r="T19"/>
  <c r="P19"/>
  <c r="X18"/>
  <c r="T18"/>
  <c r="P18"/>
  <c r="X17"/>
  <c r="T17"/>
  <c r="P17"/>
  <c r="X16"/>
  <c r="T16"/>
  <c r="P16"/>
  <c r="X15"/>
  <c r="T15"/>
  <c r="P15"/>
  <c r="X14"/>
  <c r="T14"/>
  <c r="P14"/>
  <c r="X13"/>
  <c r="T13"/>
  <c r="P13"/>
  <c r="X12"/>
  <c r="T12"/>
  <c r="P12"/>
  <c r="X11"/>
  <c r="T11"/>
  <c r="P11"/>
  <c r="X10"/>
  <c r="T10"/>
  <c r="P10"/>
  <c r="X9"/>
  <c r="T9"/>
  <c r="P9"/>
  <c r="X8"/>
  <c r="T8"/>
  <c r="P8"/>
  <c r="X7"/>
  <c r="T7"/>
  <c r="P7"/>
  <c r="X6"/>
  <c r="T6"/>
  <c r="P6"/>
  <c r="X5"/>
  <c r="T5"/>
  <c r="P5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L4"/>
  <c r="N4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H4"/>
  <c r="J4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F4"/>
</calcChain>
</file>

<file path=xl/sharedStrings.xml><?xml version="1.0" encoding="utf-8"?>
<sst xmlns="http://schemas.openxmlformats.org/spreadsheetml/2006/main" count="43" uniqueCount="16">
  <si>
    <t>Paid</t>
  </si>
  <si>
    <t>Incurred</t>
  </si>
  <si>
    <t>NoC</t>
  </si>
  <si>
    <t>Bodily Injury</t>
  </si>
  <si>
    <t>Material Damage</t>
  </si>
  <si>
    <t>Burning Cost</t>
  </si>
  <si>
    <t>Period</t>
  </si>
  <si>
    <t>Value</t>
  </si>
  <si>
    <t>BI</t>
  </si>
  <si>
    <t>Accident</t>
  </si>
  <si>
    <t>Development</t>
  </si>
  <si>
    <t>Row</t>
  </si>
  <si>
    <t>Column</t>
  </si>
  <si>
    <t>MD</t>
  </si>
  <si>
    <t>Exposure</t>
  </si>
  <si>
    <t>Burning cost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</si>
</sst>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V31"/>
  <sheetViews>
    <sheetView tabSelected="1" workbookViewId="0">
      <selection activeCell="S15" sqref="S15"/>
    </sheetView>
  </sheetViews>
  <sheetFormatPr defaultRowHeight="15"/>
  <cols>
    <col min="21" max="21" width="10.140625" bestFit="1" customWidth="1"/>
  </cols>
  <sheetData>
    <row r="1" spans="1:22">
      <c r="A1" t="s">
        <v>3</v>
      </c>
      <c r="K1" t="s">
        <v>4</v>
      </c>
      <c r="U1" t="s">
        <v>5</v>
      </c>
    </row>
    <row r="3" spans="1:22">
      <c r="A3" t="s">
        <v>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K3" t="s">
        <v>0</v>
      </c>
      <c r="L3" s="1">
        <v>1</v>
      </c>
      <c r="M3" s="1">
        <v>2</v>
      </c>
      <c r="N3" s="1">
        <v>3</v>
      </c>
      <c r="O3" s="1">
        <v>4</v>
      </c>
      <c r="P3" s="1">
        <v>5</v>
      </c>
      <c r="Q3" s="1">
        <v>6</v>
      </c>
      <c r="R3" s="1">
        <v>7</v>
      </c>
      <c r="S3" s="1">
        <v>8</v>
      </c>
      <c r="U3" t="s">
        <v>6</v>
      </c>
      <c r="V3" t="s">
        <v>7</v>
      </c>
    </row>
    <row r="4" spans="1:22">
      <c r="A4">
        <v>1997</v>
      </c>
      <c r="B4" s="1">
        <v>261239.81987060126</v>
      </c>
      <c r="C4" s="1">
        <v>614345.41975916561</v>
      </c>
      <c r="D4" s="1">
        <v>359247.1209656148</v>
      </c>
      <c r="E4" s="1">
        <v>526225.18415648711</v>
      </c>
      <c r="F4" s="1">
        <v>546227.00689226703</v>
      </c>
      <c r="G4" s="1">
        <v>137400.57680051794</v>
      </c>
      <c r="H4" s="1">
        <v>129534.98653543278</v>
      </c>
      <c r="I4" s="1">
        <v>338865.27968543104</v>
      </c>
      <c r="K4">
        <v>1997</v>
      </c>
      <c r="L4">
        <v>4426764.7859827857</v>
      </c>
      <c r="M4">
        <v>992329.57000975963</v>
      </c>
      <c r="N4">
        <v>88951.97805890032</v>
      </c>
      <c r="O4">
        <v>13240.371857237158</v>
      </c>
      <c r="P4">
        <v>38621.50882473059</v>
      </c>
      <c r="Q4">
        <v>26720.378119747667</v>
      </c>
      <c r="R4">
        <v>36818.038083894673</v>
      </c>
      <c r="S4">
        <v>10750.132207785287</v>
      </c>
      <c r="U4" s="3">
        <v>35431</v>
      </c>
      <c r="V4">
        <v>345872</v>
      </c>
    </row>
    <row r="5" spans="1:22">
      <c r="A5">
        <v>1998</v>
      </c>
      <c r="B5" s="1">
        <v>202302.66410687324</v>
      </c>
      <c r="C5" s="1">
        <v>473225.08015806746</v>
      </c>
      <c r="D5" s="1">
        <v>307341.35112516675</v>
      </c>
      <c r="E5" s="1">
        <v>336221.2399098578</v>
      </c>
      <c r="F5" s="1">
        <v>268519.02404710383</v>
      </c>
      <c r="G5" s="1">
        <v>55921.942282365184</v>
      </c>
      <c r="H5" s="1">
        <v>178618.03250587295</v>
      </c>
      <c r="I5" s="1"/>
      <c r="K5">
        <v>1998</v>
      </c>
      <c r="L5">
        <v>4388958.4076260841</v>
      </c>
      <c r="M5">
        <v>984169.33070759173</v>
      </c>
      <c r="N5">
        <v>60161.73913886334</v>
      </c>
      <c r="O5">
        <v>35004.177130611657</v>
      </c>
      <c r="P5">
        <v>75767.782082956488</v>
      </c>
      <c r="Q5">
        <v>23890.016091156373</v>
      </c>
      <c r="R5">
        <v>572.01088373172126</v>
      </c>
      <c r="U5" s="3">
        <v>35796</v>
      </c>
      <c r="V5">
        <v>395282</v>
      </c>
    </row>
    <row r="6" spans="1:22">
      <c r="A6">
        <v>1999</v>
      </c>
      <c r="B6" s="1">
        <v>237619.4764691664</v>
      </c>
      <c r="C6" s="1">
        <v>568856.64853324019</v>
      </c>
      <c r="D6" s="1">
        <v>393213.46889039333</v>
      </c>
      <c r="E6" s="1">
        <v>270499.0506750269</v>
      </c>
      <c r="F6" s="1">
        <v>249177.35580253281</v>
      </c>
      <c r="G6" s="1">
        <v>285602.07253319834</v>
      </c>
      <c r="H6" s="1"/>
      <c r="I6" s="1"/>
      <c r="K6">
        <v>1999</v>
      </c>
      <c r="L6">
        <v>5280130.2499061394</v>
      </c>
      <c r="M6">
        <v>1239396.1904198909</v>
      </c>
      <c r="N6">
        <v>76122.458575797966</v>
      </c>
      <c r="O6">
        <v>110189.33840230567</v>
      </c>
      <c r="P6">
        <v>112894.82539220108</v>
      </c>
      <c r="Q6">
        <v>11750.76577495078</v>
      </c>
      <c r="U6" s="3">
        <v>36161</v>
      </c>
      <c r="V6">
        <v>444693</v>
      </c>
    </row>
    <row r="7" spans="1:22">
      <c r="A7">
        <v>2000</v>
      </c>
      <c r="B7" s="1">
        <v>237012.96205013938</v>
      </c>
      <c r="C7" s="1">
        <v>556606.2575745777</v>
      </c>
      <c r="D7" s="1">
        <v>428973.44625172007</v>
      </c>
      <c r="E7" s="1">
        <v>496154.77792794275</v>
      </c>
      <c r="F7" s="1">
        <v>406117.58407521027</v>
      </c>
      <c r="G7" s="1"/>
      <c r="H7" s="1"/>
      <c r="I7" s="1"/>
      <c r="K7">
        <v>2000</v>
      </c>
      <c r="L7">
        <v>5445384.0366295977</v>
      </c>
      <c r="M7">
        <v>1164233.6537244185</v>
      </c>
      <c r="N7">
        <v>171582.85119241409</v>
      </c>
      <c r="O7">
        <v>16426.832871492188</v>
      </c>
      <c r="P7">
        <v>6451.2738742684132</v>
      </c>
      <c r="U7" s="3">
        <v>36526</v>
      </c>
      <c r="V7">
        <v>494103</v>
      </c>
    </row>
    <row r="8" spans="1:22">
      <c r="A8">
        <v>2001</v>
      </c>
      <c r="B8" s="1">
        <v>388655.21043669147</v>
      </c>
      <c r="C8" s="1">
        <v>628155.5434378956</v>
      </c>
      <c r="D8" s="1">
        <v>528595.74029949866</v>
      </c>
      <c r="E8" s="1">
        <v>558909.8229664145</v>
      </c>
      <c r="F8" s="1"/>
      <c r="G8" s="1"/>
      <c r="H8" s="1"/>
      <c r="I8" s="1"/>
      <c r="K8">
        <v>2001</v>
      </c>
      <c r="L8">
        <v>5612137.8988737036</v>
      </c>
      <c r="M8">
        <v>1837950.370359245</v>
      </c>
      <c r="N8">
        <v>155862.93312638337</v>
      </c>
      <c r="O8">
        <v>127146.47286867529</v>
      </c>
      <c r="U8" s="3">
        <v>36892</v>
      </c>
      <c r="V8">
        <v>544932</v>
      </c>
    </row>
    <row r="9" spans="1:22">
      <c r="A9">
        <v>2002</v>
      </c>
      <c r="B9" s="1">
        <v>259707.77876229974</v>
      </c>
      <c r="C9" s="1">
        <v>569780.455906749</v>
      </c>
      <c r="D9" s="1">
        <v>533164.29771880899</v>
      </c>
      <c r="E9" s="1"/>
      <c r="F9" s="1"/>
      <c r="G9" s="1"/>
      <c r="H9" s="1"/>
      <c r="I9" s="1"/>
      <c r="K9">
        <v>2002</v>
      </c>
      <c r="L9">
        <v>6593299.0490643131</v>
      </c>
      <c r="M9">
        <v>1592418.0298333718</v>
      </c>
      <c r="N9">
        <v>74189.355913124076</v>
      </c>
      <c r="U9" s="3">
        <v>37257</v>
      </c>
      <c r="V9">
        <v>620275</v>
      </c>
    </row>
    <row r="10" spans="1:22">
      <c r="A10">
        <v>2003</v>
      </c>
      <c r="B10" s="1">
        <v>236365.49290309221</v>
      </c>
      <c r="C10" s="1">
        <v>743042.96023247833</v>
      </c>
      <c r="D10" s="1"/>
      <c r="E10" s="1"/>
      <c r="F10" s="1"/>
      <c r="G10" s="1"/>
      <c r="H10" s="1"/>
      <c r="I10" s="1"/>
      <c r="K10">
        <v>2003</v>
      </c>
      <c r="L10">
        <v>6603090.839500729</v>
      </c>
      <c r="M10">
        <v>1659747.7517883827</v>
      </c>
      <c r="U10" s="3">
        <v>37622</v>
      </c>
      <c r="V10">
        <v>668107</v>
      </c>
    </row>
    <row r="11" spans="1:22">
      <c r="A11">
        <v>2004</v>
      </c>
      <c r="B11" s="1">
        <v>248164.54879391391</v>
      </c>
      <c r="C11" s="1"/>
      <c r="D11" s="1"/>
      <c r="E11" s="1"/>
      <c r="F11" s="1"/>
      <c r="G11" s="1"/>
      <c r="H11" s="1"/>
      <c r="I11" s="1"/>
      <c r="K11">
        <v>2004</v>
      </c>
      <c r="L11">
        <v>7194586.6037713652</v>
      </c>
      <c r="U11" s="3">
        <v>37987</v>
      </c>
      <c r="V11">
        <v>718563</v>
      </c>
    </row>
    <row r="13" spans="1:22">
      <c r="A13" s="2" t="s">
        <v>1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K13" s="2" t="s">
        <v>1</v>
      </c>
      <c r="L13" s="1">
        <v>1</v>
      </c>
      <c r="M13" s="1">
        <v>2</v>
      </c>
      <c r="N13" s="1">
        <v>3</v>
      </c>
      <c r="O13" s="1">
        <v>4</v>
      </c>
      <c r="P13" s="1">
        <v>5</v>
      </c>
      <c r="Q13" s="1">
        <v>6</v>
      </c>
      <c r="R13" s="1">
        <v>7</v>
      </c>
      <c r="S13" s="1">
        <v>8</v>
      </c>
    </row>
    <row r="14" spans="1:22">
      <c r="A14" s="1">
        <v>1997</v>
      </c>
      <c r="B14" s="1">
        <v>3013647.7849999988</v>
      </c>
      <c r="C14" s="1">
        <v>3839525.7620000052</v>
      </c>
      <c r="D14" s="1">
        <v>3941805.0920000039</v>
      </c>
      <c r="E14" s="1">
        <v>3943124.728000002</v>
      </c>
      <c r="F14" s="1">
        <v>3951754.4680000027</v>
      </c>
      <c r="G14" s="1">
        <v>4236189.5459999992</v>
      </c>
      <c r="H14" s="1">
        <v>4108739.035000002</v>
      </c>
      <c r="I14" s="1">
        <v>3988869.5400000019</v>
      </c>
      <c r="K14" s="1">
        <v>1997</v>
      </c>
      <c r="L14" s="1">
        <v>4873558.9669999769</v>
      </c>
      <c r="M14" s="1">
        <v>5726627.7029999355</v>
      </c>
      <c r="N14" s="1">
        <v>5643477.7099999404</v>
      </c>
      <c r="O14" s="1">
        <v>5703210.1849999391</v>
      </c>
      <c r="P14" s="1">
        <v>5787091.0859999442</v>
      </c>
      <c r="Q14" s="1">
        <v>5858937.2339999359</v>
      </c>
      <c r="R14" s="1">
        <v>5862561.1239999346</v>
      </c>
      <c r="S14" s="1">
        <v>5791897.9539999468</v>
      </c>
    </row>
    <row r="15" spans="1:22">
      <c r="A15" s="1">
        <v>1998</v>
      </c>
      <c r="B15" s="1">
        <v>1677038.9019999984</v>
      </c>
      <c r="C15" s="1">
        <v>1916667.4039999992</v>
      </c>
      <c r="D15" s="1">
        <v>2031342.2369999993</v>
      </c>
      <c r="E15" s="1">
        <v>2311544.1939999997</v>
      </c>
      <c r="F15" s="1">
        <v>2829382.9199999981</v>
      </c>
      <c r="G15" s="1">
        <v>2715374.2579999981</v>
      </c>
      <c r="H15" s="1">
        <v>2507187.3769999975</v>
      </c>
      <c r="I15" s="1"/>
      <c r="K15" s="1">
        <v>1998</v>
      </c>
      <c r="L15" s="1">
        <v>5130849.1579999384</v>
      </c>
      <c r="M15" s="1">
        <v>6098121.5309999324</v>
      </c>
      <c r="N15" s="1">
        <v>6177774.4739999315</v>
      </c>
      <c r="O15" s="1">
        <v>6165459.8379999315</v>
      </c>
      <c r="P15" s="1">
        <v>6292000.6069999151</v>
      </c>
      <c r="Q15" s="1">
        <v>6304102.1959999148</v>
      </c>
      <c r="R15" s="1">
        <v>6304337.6159999138</v>
      </c>
      <c r="S15" s="1"/>
    </row>
    <row r="16" spans="1:22">
      <c r="A16" s="1">
        <v>1999</v>
      </c>
      <c r="B16" s="1">
        <v>2119736.7370000002</v>
      </c>
      <c r="C16" s="1">
        <v>2484931.1329999999</v>
      </c>
      <c r="D16" s="1">
        <v>2725846.3010000032</v>
      </c>
      <c r="E16" s="1">
        <v>3329335.5590000018</v>
      </c>
      <c r="F16" s="1">
        <v>3331173.0850000023</v>
      </c>
      <c r="G16" s="1">
        <v>3057422.0990000023</v>
      </c>
      <c r="H16" s="1"/>
      <c r="I16" s="1"/>
      <c r="K16" s="1">
        <v>1999</v>
      </c>
      <c r="L16" s="1">
        <v>5945610.9189999318</v>
      </c>
      <c r="M16" s="1">
        <v>7525655.5739999153</v>
      </c>
      <c r="N16" s="1">
        <v>7557814.6189999199</v>
      </c>
      <c r="O16" s="1">
        <v>7377334.7849999201</v>
      </c>
      <c r="P16" s="1">
        <v>7442120.1149999127</v>
      </c>
      <c r="Q16" s="1">
        <v>7418866.0149999177</v>
      </c>
      <c r="R16" s="1"/>
      <c r="S16" s="1"/>
    </row>
    <row r="17" spans="1:19">
      <c r="A17" s="1">
        <v>2000</v>
      </c>
      <c r="B17" s="1">
        <v>1947059.996</v>
      </c>
      <c r="C17" s="1">
        <v>3152329.5930000017</v>
      </c>
      <c r="D17" s="1">
        <v>3926747.8390000006</v>
      </c>
      <c r="E17" s="1">
        <v>3966003.9020000002</v>
      </c>
      <c r="F17" s="1">
        <v>4155949.4380000001</v>
      </c>
      <c r="G17" s="1"/>
      <c r="H17" s="1"/>
      <c r="I17" s="1"/>
      <c r="K17" s="1">
        <v>2000</v>
      </c>
      <c r="L17" s="1">
        <v>6632221.1780000255</v>
      </c>
      <c r="M17" s="1">
        <v>7861102.002000005</v>
      </c>
      <c r="N17" s="1">
        <v>7532936.6650000038</v>
      </c>
      <c r="O17" s="1">
        <v>7528468.0980000049</v>
      </c>
      <c r="P17" s="1">
        <v>7525867.8790000053</v>
      </c>
      <c r="Q17" s="1"/>
      <c r="R17" s="1"/>
      <c r="S17" s="1"/>
    </row>
    <row r="18" spans="1:19">
      <c r="A18" s="1">
        <v>2001</v>
      </c>
      <c r="B18" s="1">
        <v>3059368.5990000004</v>
      </c>
      <c r="C18" s="1">
        <v>4219792.571999995</v>
      </c>
      <c r="D18" s="1">
        <v>4746258.9979999969</v>
      </c>
      <c r="E18" s="1">
        <v>5099074.5249999939</v>
      </c>
      <c r="F18" s="1"/>
      <c r="G18" s="1"/>
      <c r="H18" s="1"/>
      <c r="I18" s="1"/>
      <c r="K18" s="1">
        <v>2001</v>
      </c>
      <c r="L18" s="1">
        <v>7020974.1059999391</v>
      </c>
      <c r="M18" s="1">
        <v>8688585.8019999452</v>
      </c>
      <c r="N18" s="1">
        <v>8712863.9769999385</v>
      </c>
      <c r="O18" s="1">
        <v>8674967.3279999439</v>
      </c>
      <c r="P18" s="1"/>
      <c r="Q18" s="1"/>
      <c r="R18" s="1"/>
      <c r="S18" s="1"/>
    </row>
    <row r="19" spans="1:19">
      <c r="A19" s="1">
        <v>2002</v>
      </c>
      <c r="B19" s="1">
        <v>4320019.1560000107</v>
      </c>
      <c r="C19" s="1">
        <v>4214318.4060000014</v>
      </c>
      <c r="D19" s="1">
        <v>5425728.5530000003</v>
      </c>
      <c r="E19" s="1"/>
      <c r="F19" s="1"/>
      <c r="G19" s="1"/>
      <c r="H19" s="1"/>
      <c r="I19" s="1"/>
      <c r="K19" s="1">
        <v>2002</v>
      </c>
      <c r="L19" s="1">
        <v>8275452.6810001526</v>
      </c>
      <c r="M19" s="1">
        <v>9867326.0130001325</v>
      </c>
      <c r="N19" s="1">
        <v>9932303.8130001351</v>
      </c>
      <c r="O19" s="1"/>
      <c r="P19" s="1"/>
      <c r="Q19" s="1"/>
      <c r="R19" s="1"/>
      <c r="S19" s="1"/>
    </row>
    <row r="20" spans="1:19">
      <c r="A20" s="1">
        <v>2003</v>
      </c>
      <c r="B20" s="1">
        <v>2713203.4650000003</v>
      </c>
      <c r="C20" s="1">
        <v>3796244.9839999997</v>
      </c>
      <c r="D20" s="1"/>
      <c r="E20" s="1"/>
      <c r="F20" s="1"/>
      <c r="G20" s="1"/>
      <c r="H20" s="1"/>
      <c r="K20" s="1">
        <v>2003</v>
      </c>
      <c r="L20" s="1">
        <v>9000367.5130001921</v>
      </c>
      <c r="M20" s="1">
        <v>10239887.721000239</v>
      </c>
      <c r="N20" s="1"/>
      <c r="O20" s="1"/>
      <c r="P20" s="1"/>
      <c r="Q20" s="1"/>
      <c r="R20" s="1"/>
    </row>
    <row r="21" spans="1:19">
      <c r="A21" s="1">
        <v>2004</v>
      </c>
      <c r="B21" s="1">
        <v>3461298.1089999992</v>
      </c>
      <c r="C21" s="1"/>
      <c r="D21" s="1"/>
      <c r="E21" s="1"/>
      <c r="F21" s="1"/>
      <c r="G21" s="1"/>
      <c r="K21" s="1">
        <v>2004</v>
      </c>
      <c r="L21" s="1">
        <v>9511539.1780000702</v>
      </c>
      <c r="M21" s="1"/>
      <c r="N21" s="1"/>
      <c r="O21" s="1"/>
      <c r="P21" s="1"/>
      <c r="Q21" s="1"/>
    </row>
    <row r="23" spans="1:19">
      <c r="A23" t="s">
        <v>2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8</v>
      </c>
      <c r="K23" t="s">
        <v>2</v>
      </c>
      <c r="L23" s="1">
        <v>1</v>
      </c>
      <c r="M23" s="1">
        <v>2</v>
      </c>
      <c r="N23" s="1">
        <v>3</v>
      </c>
      <c r="O23" s="1">
        <v>4</v>
      </c>
      <c r="P23" s="1">
        <v>5</v>
      </c>
      <c r="Q23" s="1">
        <v>6</v>
      </c>
      <c r="R23" s="1">
        <v>7</v>
      </c>
      <c r="S23" s="1">
        <v>8</v>
      </c>
    </row>
    <row r="24" spans="1:19">
      <c r="A24">
        <v>1997</v>
      </c>
      <c r="B24">
        <v>653</v>
      </c>
      <c r="C24">
        <v>56</v>
      </c>
      <c r="D24">
        <v>7</v>
      </c>
      <c r="E24">
        <v>2</v>
      </c>
      <c r="F24">
        <v>3</v>
      </c>
      <c r="G24">
        <v>8</v>
      </c>
      <c r="H24">
        <v>0</v>
      </c>
      <c r="I24">
        <v>0</v>
      </c>
      <c r="K24">
        <v>1997</v>
      </c>
      <c r="L24">
        <v>26373</v>
      </c>
      <c r="M24">
        <v>1173</v>
      </c>
      <c r="N24">
        <v>14</v>
      </c>
      <c r="O24">
        <v>4</v>
      </c>
      <c r="P24">
        <v>2</v>
      </c>
      <c r="Q24">
        <v>11</v>
      </c>
      <c r="R24">
        <v>0</v>
      </c>
      <c r="S24">
        <v>0</v>
      </c>
    </row>
    <row r="25" spans="1:19">
      <c r="A25">
        <v>1998</v>
      </c>
      <c r="B25">
        <v>538</v>
      </c>
      <c r="C25">
        <v>46</v>
      </c>
      <c r="D25">
        <v>12</v>
      </c>
      <c r="E25">
        <v>2</v>
      </c>
      <c r="F25">
        <v>6</v>
      </c>
      <c r="G25">
        <v>1</v>
      </c>
      <c r="H25">
        <v>1</v>
      </c>
      <c r="K25">
        <v>1998</v>
      </c>
      <c r="L25">
        <v>27623</v>
      </c>
      <c r="M25">
        <v>1078</v>
      </c>
      <c r="N25">
        <v>19</v>
      </c>
      <c r="O25">
        <v>11</v>
      </c>
      <c r="P25">
        <v>8</v>
      </c>
      <c r="Q25">
        <v>0</v>
      </c>
      <c r="R25">
        <v>0</v>
      </c>
    </row>
    <row r="26" spans="1:19">
      <c r="A26">
        <v>1999</v>
      </c>
      <c r="B26">
        <v>613</v>
      </c>
      <c r="C26">
        <v>43</v>
      </c>
      <c r="D26">
        <v>9</v>
      </c>
      <c r="E26">
        <v>11</v>
      </c>
      <c r="F26">
        <v>0</v>
      </c>
      <c r="G26">
        <v>1</v>
      </c>
      <c r="K26">
        <v>1999</v>
      </c>
      <c r="L26">
        <v>30908</v>
      </c>
      <c r="M26">
        <v>1299</v>
      </c>
      <c r="N26">
        <v>27</v>
      </c>
      <c r="O26">
        <v>17</v>
      </c>
      <c r="P26">
        <v>2</v>
      </c>
      <c r="Q26">
        <v>1</v>
      </c>
    </row>
    <row r="27" spans="1:19">
      <c r="A27">
        <v>2000</v>
      </c>
      <c r="B27">
        <v>676</v>
      </c>
      <c r="C27">
        <v>86</v>
      </c>
      <c r="D27">
        <v>31</v>
      </c>
      <c r="E27">
        <v>3</v>
      </c>
      <c r="F27">
        <v>0</v>
      </c>
      <c r="K27">
        <v>2000</v>
      </c>
      <c r="L27">
        <v>31182</v>
      </c>
      <c r="M27">
        <v>1392</v>
      </c>
      <c r="N27">
        <v>46</v>
      </c>
      <c r="O27">
        <v>2</v>
      </c>
      <c r="P27">
        <v>1</v>
      </c>
    </row>
    <row r="28" spans="1:19">
      <c r="A28">
        <v>2001</v>
      </c>
      <c r="B28">
        <v>767</v>
      </c>
      <c r="C28">
        <v>92</v>
      </c>
      <c r="D28">
        <v>9</v>
      </c>
      <c r="E28">
        <v>2</v>
      </c>
      <c r="K28">
        <v>2001</v>
      </c>
      <c r="L28">
        <v>32855</v>
      </c>
      <c r="M28">
        <v>1754</v>
      </c>
      <c r="N28">
        <v>46</v>
      </c>
      <c r="O28">
        <v>15</v>
      </c>
    </row>
    <row r="29" spans="1:19">
      <c r="A29">
        <v>2002</v>
      </c>
      <c r="B29">
        <v>760</v>
      </c>
      <c r="C29">
        <v>73</v>
      </c>
      <c r="D29">
        <v>5</v>
      </c>
      <c r="K29">
        <v>2002</v>
      </c>
      <c r="L29">
        <v>37661</v>
      </c>
      <c r="M29">
        <v>1634</v>
      </c>
      <c r="N29">
        <v>54</v>
      </c>
    </row>
    <row r="30" spans="1:19">
      <c r="A30">
        <v>2003</v>
      </c>
      <c r="B30">
        <v>789</v>
      </c>
      <c r="C30">
        <v>67</v>
      </c>
      <c r="K30">
        <v>2003</v>
      </c>
      <c r="L30">
        <v>38160</v>
      </c>
      <c r="M30">
        <v>1696</v>
      </c>
    </row>
    <row r="31" spans="1:19">
      <c r="A31">
        <v>2004</v>
      </c>
      <c r="B31">
        <v>896</v>
      </c>
      <c r="K31">
        <v>2004</v>
      </c>
      <c r="L31">
        <v>40194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39"/>
  <sheetViews>
    <sheetView workbookViewId="0"/>
  </sheetViews>
  <sheetFormatPr defaultRowHeight="15"/>
  <cols>
    <col min="4" max="5" width="10.140625" bestFit="1" customWidth="1"/>
    <col min="8" max="9" width="10.140625" bestFit="1" customWidth="1"/>
    <col min="12" max="13" width="10.140625" bestFit="1" customWidth="1"/>
    <col min="16" max="17" width="10.140625" bestFit="1" customWidth="1"/>
    <col min="20" max="21" width="10.140625" bestFit="1" customWidth="1"/>
    <col min="24" max="25" width="10.140625" bestFit="1" customWidth="1"/>
    <col min="28" max="28" width="10.140625" bestFit="1" customWidth="1"/>
  </cols>
  <sheetData>
    <row r="1" spans="1:29">
      <c r="D1" t="s">
        <v>8</v>
      </c>
      <c r="P1" t="s">
        <v>13</v>
      </c>
      <c r="AB1" t="s">
        <v>14</v>
      </c>
    </row>
    <row r="2" spans="1:29">
      <c r="D2" t="s">
        <v>0</v>
      </c>
      <c r="H2" t="s">
        <v>1</v>
      </c>
      <c r="L2" t="s">
        <v>2</v>
      </c>
      <c r="P2" t="s">
        <v>0</v>
      </c>
      <c r="T2" t="s">
        <v>1</v>
      </c>
      <c r="X2" t="s">
        <v>2</v>
      </c>
      <c r="AB2" t="s">
        <v>15</v>
      </c>
    </row>
    <row r="3" spans="1:29">
      <c r="A3" t="s">
        <v>11</v>
      </c>
      <c r="B3" t="s">
        <v>12</v>
      </c>
      <c r="D3" t="s">
        <v>9</v>
      </c>
      <c r="E3" t="s">
        <v>10</v>
      </c>
      <c r="F3" t="s">
        <v>7</v>
      </c>
      <c r="H3" t="s">
        <v>9</v>
      </c>
      <c r="I3" t="s">
        <v>10</v>
      </c>
      <c r="J3" t="s">
        <v>7</v>
      </c>
      <c r="L3" t="s">
        <v>9</v>
      </c>
      <c r="M3" t="s">
        <v>10</v>
      </c>
      <c r="N3" t="s">
        <v>7</v>
      </c>
      <c r="P3" t="s">
        <v>9</v>
      </c>
      <c r="Q3" t="s">
        <v>10</v>
      </c>
      <c r="R3" t="s">
        <v>7</v>
      </c>
      <c r="T3" t="s">
        <v>9</v>
      </c>
      <c r="U3" t="s">
        <v>10</v>
      </c>
      <c r="V3" t="s">
        <v>7</v>
      </c>
      <c r="X3" t="s">
        <v>9</v>
      </c>
      <c r="Y3" t="s">
        <v>10</v>
      </c>
      <c r="Z3" t="s">
        <v>7</v>
      </c>
      <c r="AB3" t="s">
        <v>9</v>
      </c>
      <c r="AC3" t="s">
        <v>7</v>
      </c>
    </row>
    <row r="4" spans="1:29">
      <c r="A4">
        <v>1</v>
      </c>
      <c r="B4">
        <v>1</v>
      </c>
      <c r="D4" s="3">
        <f>DATE(1996+$A4,1,1)</f>
        <v>35431</v>
      </c>
      <c r="E4" s="3">
        <f>DATE(1995+$A4+$B4,1,1)</f>
        <v>35431</v>
      </c>
      <c r="F4">
        <f ca="1">INDIRECT(ADDRESS($A4+3,$B4+1,,,"Triangle"))</f>
        <v>261239.81987060126</v>
      </c>
      <c r="H4" s="3">
        <f>DATE(1996+$A4,1,1)</f>
        <v>35431</v>
      </c>
      <c r="I4" s="3">
        <f t="shared" ref="I4:I39" si="0">DATE(1995+$A4+$B4,1,1)</f>
        <v>35431</v>
      </c>
      <c r="J4">
        <f ca="1">INDIRECT(ADDRESS($A4+13,$B4+1,,,"Triangle"))</f>
        <v>3013647.7849999988</v>
      </c>
      <c r="L4" s="3">
        <f>DATE(1996+$A4,1,1)</f>
        <v>35431</v>
      </c>
      <c r="M4" s="3">
        <f t="shared" ref="M4:M39" si="1">DATE(1995+$A4+$B4,1,1)</f>
        <v>35431</v>
      </c>
      <c r="N4">
        <f ca="1">INDIRECT(ADDRESS($A4+23,$B4+1,,,"Triangle"))</f>
        <v>653</v>
      </c>
      <c r="P4" s="3">
        <f>DATE(1996+$A4,1,1)</f>
        <v>35431</v>
      </c>
      <c r="Q4" s="3">
        <f t="shared" ref="Q4:Q39" si="2">DATE(1995+$A4+$B4,1,1)</f>
        <v>35431</v>
      </c>
      <c r="R4">
        <f ca="1">INDIRECT(ADDRESS($A4+3,$B4+11,,,"Triangle"))</f>
        <v>4426764.7859827857</v>
      </c>
      <c r="T4" s="3">
        <f>DATE(1996+$A4,1,1)</f>
        <v>35431</v>
      </c>
      <c r="U4" s="3">
        <f t="shared" ref="U4:U39" si="3">DATE(1995+$A4+$B4,1,1)</f>
        <v>35431</v>
      </c>
      <c r="V4">
        <f ca="1">INDIRECT(ADDRESS($A4+13,$B4+11,,,"Triangle"))</f>
        <v>4873558.9669999769</v>
      </c>
      <c r="X4" s="3">
        <f>DATE(1996+$A4,1,1)</f>
        <v>35431</v>
      </c>
      <c r="Y4" s="3">
        <f t="shared" ref="Y4:Y39" si="4">DATE(1995+$A4+$B4,1,1)</f>
        <v>35431</v>
      </c>
      <c r="Z4">
        <f ca="1">INDIRECT(ADDRESS($A4+23,$B4+11,,,"Triangle"))</f>
        <v>26373</v>
      </c>
      <c r="AB4" s="3">
        <f>DATE(1996+$B4,1,1)</f>
        <v>35431</v>
      </c>
      <c r="AC4">
        <f ca="1">INDIRECT(ADDRESS($B4+3,22,,,"Triangle"))</f>
        <v>345872</v>
      </c>
    </row>
    <row r="5" spans="1:29">
      <c r="A5">
        <v>1</v>
      </c>
      <c r="B5">
        <v>2</v>
      </c>
      <c r="D5" s="3">
        <f t="shared" ref="D5:D39" si="5">DATE(1996+$A5,1,1)</f>
        <v>35431</v>
      </c>
      <c r="E5" s="3">
        <f t="shared" ref="E5:E39" si="6">DATE(1995+$A5+$B5,1,1)</f>
        <v>35796</v>
      </c>
      <c r="F5">
        <f t="shared" ref="F5:F39" ca="1" si="7">INDIRECT(ADDRESS($A5+3,$B5+1,,,"Triangle"))</f>
        <v>614345.41975916561</v>
      </c>
      <c r="H5" s="3">
        <f t="shared" ref="H5:H39" si="8">DATE(1996+$A5,1,1)</f>
        <v>35431</v>
      </c>
      <c r="I5" s="3">
        <f t="shared" si="0"/>
        <v>35796</v>
      </c>
      <c r="J5">
        <f t="shared" ref="J5:J39" ca="1" si="9">INDIRECT(ADDRESS($A5+13,$B5+1,,,"Triangle"))</f>
        <v>3839525.7620000052</v>
      </c>
      <c r="L5" s="3">
        <f t="shared" ref="L5:L39" si="10">DATE(1996+$A5,1,1)</f>
        <v>35431</v>
      </c>
      <c r="M5" s="3">
        <f t="shared" si="1"/>
        <v>35796</v>
      </c>
      <c r="N5">
        <f t="shared" ref="N5:N39" ca="1" si="11">INDIRECT(ADDRESS($A5+23,$B5+1,,,"Triangle"))</f>
        <v>56</v>
      </c>
      <c r="P5" s="3">
        <f t="shared" ref="P5:P39" si="12">DATE(1996+$A5,1,1)</f>
        <v>35431</v>
      </c>
      <c r="Q5" s="3">
        <f t="shared" si="2"/>
        <v>35796</v>
      </c>
      <c r="R5">
        <f t="shared" ref="R5:R39" ca="1" si="13">INDIRECT(ADDRESS($A5+3,$B5+11,,,"Triangle"))</f>
        <v>992329.57000975963</v>
      </c>
      <c r="T5" s="3">
        <f t="shared" ref="T5:T39" si="14">DATE(1996+$A5,1,1)</f>
        <v>35431</v>
      </c>
      <c r="U5" s="3">
        <f t="shared" si="3"/>
        <v>35796</v>
      </c>
      <c r="V5">
        <f t="shared" ref="V5:V39" ca="1" si="15">INDIRECT(ADDRESS($A5+13,$B5+11,,,"Triangle"))</f>
        <v>5726627.7029999355</v>
      </c>
      <c r="X5" s="3">
        <f t="shared" ref="X5:X39" si="16">DATE(1996+$A5,1,1)</f>
        <v>35431</v>
      </c>
      <c r="Y5" s="3">
        <f t="shared" si="4"/>
        <v>35796</v>
      </c>
      <c r="Z5">
        <f t="shared" ref="Z5:Z39" ca="1" si="17">INDIRECT(ADDRESS($A5+23,$B5+11,,,"Triangle"))</f>
        <v>1173</v>
      </c>
      <c r="AB5" s="3">
        <f>DATE(1996+$B5,1,1)</f>
        <v>35796</v>
      </c>
      <c r="AC5">
        <f t="shared" ref="AC5:AC11" ca="1" si="18">INDIRECT(ADDRESS($B5+3,22,,,"Triangle"))</f>
        <v>395282</v>
      </c>
    </row>
    <row r="6" spans="1:29">
      <c r="A6">
        <v>1</v>
      </c>
      <c r="B6">
        <v>3</v>
      </c>
      <c r="D6" s="3">
        <f t="shared" si="5"/>
        <v>35431</v>
      </c>
      <c r="E6" s="3">
        <f t="shared" si="6"/>
        <v>36161</v>
      </c>
      <c r="F6">
        <f t="shared" ca="1" si="7"/>
        <v>359247.1209656148</v>
      </c>
      <c r="H6" s="3">
        <f t="shared" si="8"/>
        <v>35431</v>
      </c>
      <c r="I6" s="3">
        <f t="shared" si="0"/>
        <v>36161</v>
      </c>
      <c r="J6">
        <f t="shared" ca="1" si="9"/>
        <v>3941805.0920000039</v>
      </c>
      <c r="L6" s="3">
        <f t="shared" si="10"/>
        <v>35431</v>
      </c>
      <c r="M6" s="3">
        <f t="shared" si="1"/>
        <v>36161</v>
      </c>
      <c r="N6">
        <f t="shared" ca="1" si="11"/>
        <v>7</v>
      </c>
      <c r="P6" s="3">
        <f t="shared" si="12"/>
        <v>35431</v>
      </c>
      <c r="Q6" s="3">
        <f t="shared" si="2"/>
        <v>36161</v>
      </c>
      <c r="R6">
        <f t="shared" ca="1" si="13"/>
        <v>88951.97805890032</v>
      </c>
      <c r="T6" s="3">
        <f t="shared" si="14"/>
        <v>35431</v>
      </c>
      <c r="U6" s="3">
        <f t="shared" si="3"/>
        <v>36161</v>
      </c>
      <c r="V6">
        <f t="shared" ca="1" si="15"/>
        <v>5643477.7099999404</v>
      </c>
      <c r="X6" s="3">
        <f t="shared" si="16"/>
        <v>35431</v>
      </c>
      <c r="Y6" s="3">
        <f t="shared" si="4"/>
        <v>36161</v>
      </c>
      <c r="Z6">
        <f t="shared" ca="1" si="17"/>
        <v>14</v>
      </c>
      <c r="AB6" s="3">
        <f t="shared" ref="AB6:AB11" si="19">DATE(1996+$B6,1,1)</f>
        <v>36161</v>
      </c>
      <c r="AC6">
        <f t="shared" ca="1" si="18"/>
        <v>444693</v>
      </c>
    </row>
    <row r="7" spans="1:29">
      <c r="A7">
        <v>1</v>
      </c>
      <c r="B7">
        <v>4</v>
      </c>
      <c r="D7" s="3">
        <f t="shared" si="5"/>
        <v>35431</v>
      </c>
      <c r="E7" s="3">
        <f t="shared" si="6"/>
        <v>36526</v>
      </c>
      <c r="F7">
        <f t="shared" ca="1" si="7"/>
        <v>526225.18415648711</v>
      </c>
      <c r="H7" s="3">
        <f t="shared" si="8"/>
        <v>35431</v>
      </c>
      <c r="I7" s="3">
        <f t="shared" si="0"/>
        <v>36526</v>
      </c>
      <c r="J7">
        <f t="shared" ca="1" si="9"/>
        <v>3943124.728000002</v>
      </c>
      <c r="L7" s="3">
        <f t="shared" si="10"/>
        <v>35431</v>
      </c>
      <c r="M7" s="3">
        <f t="shared" si="1"/>
        <v>36526</v>
      </c>
      <c r="N7">
        <f t="shared" ca="1" si="11"/>
        <v>2</v>
      </c>
      <c r="P7" s="3">
        <f t="shared" si="12"/>
        <v>35431</v>
      </c>
      <c r="Q7" s="3">
        <f t="shared" si="2"/>
        <v>36526</v>
      </c>
      <c r="R7">
        <f t="shared" ca="1" si="13"/>
        <v>13240.371857237158</v>
      </c>
      <c r="T7" s="3">
        <f t="shared" si="14"/>
        <v>35431</v>
      </c>
      <c r="U7" s="3">
        <f t="shared" si="3"/>
        <v>36526</v>
      </c>
      <c r="V7">
        <f t="shared" ca="1" si="15"/>
        <v>5703210.1849999391</v>
      </c>
      <c r="X7" s="3">
        <f t="shared" si="16"/>
        <v>35431</v>
      </c>
      <c r="Y7" s="3">
        <f t="shared" si="4"/>
        <v>36526</v>
      </c>
      <c r="Z7">
        <f t="shared" ca="1" si="17"/>
        <v>4</v>
      </c>
      <c r="AB7" s="3">
        <f t="shared" si="19"/>
        <v>36526</v>
      </c>
      <c r="AC7">
        <f t="shared" ca="1" si="18"/>
        <v>494103</v>
      </c>
    </row>
    <row r="8" spans="1:29">
      <c r="A8">
        <v>1</v>
      </c>
      <c r="B8">
        <v>5</v>
      </c>
      <c r="D8" s="3">
        <f t="shared" si="5"/>
        <v>35431</v>
      </c>
      <c r="E8" s="3">
        <f t="shared" si="6"/>
        <v>36892</v>
      </c>
      <c r="F8">
        <f t="shared" ca="1" si="7"/>
        <v>546227.00689226703</v>
      </c>
      <c r="H8" s="3">
        <f t="shared" si="8"/>
        <v>35431</v>
      </c>
      <c r="I8" s="3">
        <f t="shared" si="0"/>
        <v>36892</v>
      </c>
      <c r="J8">
        <f t="shared" ca="1" si="9"/>
        <v>3951754.4680000027</v>
      </c>
      <c r="L8" s="3">
        <f t="shared" si="10"/>
        <v>35431</v>
      </c>
      <c r="M8" s="3">
        <f t="shared" si="1"/>
        <v>36892</v>
      </c>
      <c r="N8">
        <f t="shared" ca="1" si="11"/>
        <v>3</v>
      </c>
      <c r="P8" s="3">
        <f t="shared" si="12"/>
        <v>35431</v>
      </c>
      <c r="Q8" s="3">
        <f t="shared" si="2"/>
        <v>36892</v>
      </c>
      <c r="R8">
        <f t="shared" ca="1" si="13"/>
        <v>38621.50882473059</v>
      </c>
      <c r="T8" s="3">
        <f t="shared" si="14"/>
        <v>35431</v>
      </c>
      <c r="U8" s="3">
        <f t="shared" si="3"/>
        <v>36892</v>
      </c>
      <c r="V8">
        <f t="shared" ca="1" si="15"/>
        <v>5787091.0859999442</v>
      </c>
      <c r="X8" s="3">
        <f t="shared" si="16"/>
        <v>35431</v>
      </c>
      <c r="Y8" s="3">
        <f t="shared" si="4"/>
        <v>36892</v>
      </c>
      <c r="Z8">
        <f t="shared" ca="1" si="17"/>
        <v>2</v>
      </c>
      <c r="AB8" s="3">
        <f t="shared" si="19"/>
        <v>36892</v>
      </c>
      <c r="AC8">
        <f t="shared" ca="1" si="18"/>
        <v>544932</v>
      </c>
    </row>
    <row r="9" spans="1:29">
      <c r="A9">
        <v>1</v>
      </c>
      <c r="B9">
        <v>6</v>
      </c>
      <c r="D9" s="3">
        <f t="shared" si="5"/>
        <v>35431</v>
      </c>
      <c r="E9" s="3">
        <f t="shared" si="6"/>
        <v>37257</v>
      </c>
      <c r="F9">
        <f t="shared" ca="1" si="7"/>
        <v>137400.57680051794</v>
      </c>
      <c r="H9" s="3">
        <f t="shared" si="8"/>
        <v>35431</v>
      </c>
      <c r="I9" s="3">
        <f t="shared" si="0"/>
        <v>37257</v>
      </c>
      <c r="J9">
        <f t="shared" ca="1" si="9"/>
        <v>4236189.5459999992</v>
      </c>
      <c r="L9" s="3">
        <f t="shared" si="10"/>
        <v>35431</v>
      </c>
      <c r="M9" s="3">
        <f t="shared" si="1"/>
        <v>37257</v>
      </c>
      <c r="N9">
        <f t="shared" ca="1" si="11"/>
        <v>8</v>
      </c>
      <c r="P9" s="3">
        <f t="shared" si="12"/>
        <v>35431</v>
      </c>
      <c r="Q9" s="3">
        <f t="shared" si="2"/>
        <v>37257</v>
      </c>
      <c r="R9">
        <f t="shared" ca="1" si="13"/>
        <v>26720.378119747667</v>
      </c>
      <c r="T9" s="3">
        <f t="shared" si="14"/>
        <v>35431</v>
      </c>
      <c r="U9" s="3">
        <f t="shared" si="3"/>
        <v>37257</v>
      </c>
      <c r="V9">
        <f t="shared" ca="1" si="15"/>
        <v>5858937.2339999359</v>
      </c>
      <c r="X9" s="3">
        <f t="shared" si="16"/>
        <v>35431</v>
      </c>
      <c r="Y9" s="3">
        <f t="shared" si="4"/>
        <v>37257</v>
      </c>
      <c r="Z9">
        <f t="shared" ca="1" si="17"/>
        <v>11</v>
      </c>
      <c r="AB9" s="3">
        <f t="shared" si="19"/>
        <v>37257</v>
      </c>
      <c r="AC9">
        <f t="shared" ca="1" si="18"/>
        <v>620275</v>
      </c>
    </row>
    <row r="10" spans="1:29">
      <c r="A10">
        <v>1</v>
      </c>
      <c r="B10">
        <v>7</v>
      </c>
      <c r="D10" s="3">
        <f t="shared" si="5"/>
        <v>35431</v>
      </c>
      <c r="E10" s="3">
        <f t="shared" si="6"/>
        <v>37622</v>
      </c>
      <c r="F10">
        <f t="shared" ca="1" si="7"/>
        <v>129534.98653543278</v>
      </c>
      <c r="H10" s="3">
        <f t="shared" si="8"/>
        <v>35431</v>
      </c>
      <c r="I10" s="3">
        <f t="shared" si="0"/>
        <v>37622</v>
      </c>
      <c r="J10">
        <f t="shared" ca="1" si="9"/>
        <v>4108739.035000002</v>
      </c>
      <c r="L10" s="3">
        <f t="shared" si="10"/>
        <v>35431</v>
      </c>
      <c r="M10" s="3">
        <f t="shared" si="1"/>
        <v>37622</v>
      </c>
      <c r="N10">
        <f t="shared" ca="1" si="11"/>
        <v>0</v>
      </c>
      <c r="P10" s="3">
        <f t="shared" si="12"/>
        <v>35431</v>
      </c>
      <c r="Q10" s="3">
        <f t="shared" si="2"/>
        <v>37622</v>
      </c>
      <c r="R10">
        <f t="shared" ca="1" si="13"/>
        <v>36818.038083894673</v>
      </c>
      <c r="T10" s="3">
        <f t="shared" si="14"/>
        <v>35431</v>
      </c>
      <c r="U10" s="3">
        <f t="shared" si="3"/>
        <v>37622</v>
      </c>
      <c r="V10">
        <f t="shared" ca="1" si="15"/>
        <v>5862561.1239999346</v>
      </c>
      <c r="X10" s="3">
        <f t="shared" si="16"/>
        <v>35431</v>
      </c>
      <c r="Y10" s="3">
        <f t="shared" si="4"/>
        <v>37622</v>
      </c>
      <c r="Z10">
        <f t="shared" ca="1" si="17"/>
        <v>0</v>
      </c>
      <c r="AB10" s="3">
        <f t="shared" si="19"/>
        <v>37622</v>
      </c>
      <c r="AC10">
        <f t="shared" ca="1" si="18"/>
        <v>668107</v>
      </c>
    </row>
    <row r="11" spans="1:29">
      <c r="A11">
        <v>1</v>
      </c>
      <c r="B11">
        <v>8</v>
      </c>
      <c r="D11" s="3">
        <f t="shared" si="5"/>
        <v>35431</v>
      </c>
      <c r="E11" s="3">
        <f t="shared" si="6"/>
        <v>37987</v>
      </c>
      <c r="F11">
        <f t="shared" ca="1" si="7"/>
        <v>338865.27968543104</v>
      </c>
      <c r="H11" s="3">
        <f t="shared" si="8"/>
        <v>35431</v>
      </c>
      <c r="I11" s="3">
        <f t="shared" si="0"/>
        <v>37987</v>
      </c>
      <c r="J11">
        <f t="shared" ca="1" si="9"/>
        <v>3988869.5400000019</v>
      </c>
      <c r="L11" s="3">
        <f t="shared" si="10"/>
        <v>35431</v>
      </c>
      <c r="M11" s="3">
        <f t="shared" si="1"/>
        <v>37987</v>
      </c>
      <c r="N11">
        <f t="shared" ca="1" si="11"/>
        <v>0</v>
      </c>
      <c r="P11" s="3">
        <f t="shared" si="12"/>
        <v>35431</v>
      </c>
      <c r="Q11" s="3">
        <f t="shared" si="2"/>
        <v>37987</v>
      </c>
      <c r="R11">
        <f t="shared" ca="1" si="13"/>
        <v>10750.132207785287</v>
      </c>
      <c r="T11" s="3">
        <f t="shared" si="14"/>
        <v>35431</v>
      </c>
      <c r="U11" s="3">
        <f t="shared" si="3"/>
        <v>37987</v>
      </c>
      <c r="V11">
        <f t="shared" ca="1" si="15"/>
        <v>5791897.9539999468</v>
      </c>
      <c r="X11" s="3">
        <f t="shared" si="16"/>
        <v>35431</v>
      </c>
      <c r="Y11" s="3">
        <f t="shared" si="4"/>
        <v>37987</v>
      </c>
      <c r="Z11">
        <f t="shared" ca="1" si="17"/>
        <v>0</v>
      </c>
      <c r="AB11" s="3">
        <f t="shared" si="19"/>
        <v>37987</v>
      </c>
      <c r="AC11">
        <f t="shared" ca="1" si="18"/>
        <v>718563</v>
      </c>
    </row>
    <row r="12" spans="1:29">
      <c r="A12">
        <v>2</v>
      </c>
      <c r="B12">
        <v>1</v>
      </c>
      <c r="D12" s="3">
        <f t="shared" si="5"/>
        <v>35796</v>
      </c>
      <c r="E12" s="3">
        <f t="shared" si="6"/>
        <v>35796</v>
      </c>
      <c r="F12">
        <f t="shared" ca="1" si="7"/>
        <v>202302.66410687324</v>
      </c>
      <c r="H12" s="3">
        <f t="shared" si="8"/>
        <v>35796</v>
      </c>
      <c r="I12" s="3">
        <f t="shared" si="0"/>
        <v>35796</v>
      </c>
      <c r="J12">
        <f t="shared" ca="1" si="9"/>
        <v>1677038.9019999984</v>
      </c>
      <c r="L12" s="3">
        <f t="shared" si="10"/>
        <v>35796</v>
      </c>
      <c r="M12" s="3">
        <f t="shared" si="1"/>
        <v>35796</v>
      </c>
      <c r="N12">
        <f t="shared" ca="1" si="11"/>
        <v>538</v>
      </c>
      <c r="P12" s="3">
        <f t="shared" si="12"/>
        <v>35796</v>
      </c>
      <c r="Q12" s="3">
        <f t="shared" si="2"/>
        <v>35796</v>
      </c>
      <c r="R12">
        <f t="shared" ca="1" si="13"/>
        <v>4388958.4076260841</v>
      </c>
      <c r="T12" s="3">
        <f t="shared" si="14"/>
        <v>35796</v>
      </c>
      <c r="U12" s="3">
        <f t="shared" si="3"/>
        <v>35796</v>
      </c>
      <c r="V12">
        <f t="shared" ca="1" si="15"/>
        <v>5130849.1579999384</v>
      </c>
      <c r="X12" s="3">
        <f t="shared" si="16"/>
        <v>35796</v>
      </c>
      <c r="Y12" s="3">
        <f t="shared" si="4"/>
        <v>35796</v>
      </c>
      <c r="Z12">
        <f t="shared" ca="1" si="17"/>
        <v>27623</v>
      </c>
    </row>
    <row r="13" spans="1:29">
      <c r="A13">
        <v>2</v>
      </c>
      <c r="B13">
        <v>2</v>
      </c>
      <c r="D13" s="3">
        <f t="shared" si="5"/>
        <v>35796</v>
      </c>
      <c r="E13" s="3">
        <f t="shared" si="6"/>
        <v>36161</v>
      </c>
      <c r="F13">
        <f t="shared" ca="1" si="7"/>
        <v>473225.08015806746</v>
      </c>
      <c r="H13" s="3">
        <f t="shared" si="8"/>
        <v>35796</v>
      </c>
      <c r="I13" s="3">
        <f t="shared" si="0"/>
        <v>36161</v>
      </c>
      <c r="J13">
        <f t="shared" ca="1" si="9"/>
        <v>1916667.4039999992</v>
      </c>
      <c r="L13" s="3">
        <f t="shared" si="10"/>
        <v>35796</v>
      </c>
      <c r="M13" s="3">
        <f t="shared" si="1"/>
        <v>36161</v>
      </c>
      <c r="N13">
        <f t="shared" ca="1" si="11"/>
        <v>46</v>
      </c>
      <c r="P13" s="3">
        <f t="shared" si="12"/>
        <v>35796</v>
      </c>
      <c r="Q13" s="3">
        <f t="shared" si="2"/>
        <v>36161</v>
      </c>
      <c r="R13">
        <f t="shared" ca="1" si="13"/>
        <v>984169.33070759173</v>
      </c>
      <c r="T13" s="3">
        <f t="shared" si="14"/>
        <v>35796</v>
      </c>
      <c r="U13" s="3">
        <f t="shared" si="3"/>
        <v>36161</v>
      </c>
      <c r="V13">
        <f t="shared" ca="1" si="15"/>
        <v>6098121.5309999324</v>
      </c>
      <c r="X13" s="3">
        <f t="shared" si="16"/>
        <v>35796</v>
      </c>
      <c r="Y13" s="3">
        <f t="shared" si="4"/>
        <v>36161</v>
      </c>
      <c r="Z13">
        <f t="shared" ca="1" si="17"/>
        <v>1078</v>
      </c>
    </row>
    <row r="14" spans="1:29">
      <c r="A14">
        <v>2</v>
      </c>
      <c r="B14">
        <v>3</v>
      </c>
      <c r="D14" s="3">
        <f t="shared" si="5"/>
        <v>35796</v>
      </c>
      <c r="E14" s="3">
        <f t="shared" si="6"/>
        <v>36526</v>
      </c>
      <c r="F14">
        <f t="shared" ca="1" si="7"/>
        <v>307341.35112516675</v>
      </c>
      <c r="H14" s="3">
        <f t="shared" si="8"/>
        <v>35796</v>
      </c>
      <c r="I14" s="3">
        <f t="shared" si="0"/>
        <v>36526</v>
      </c>
      <c r="J14">
        <f t="shared" ca="1" si="9"/>
        <v>2031342.2369999993</v>
      </c>
      <c r="L14" s="3">
        <f t="shared" si="10"/>
        <v>35796</v>
      </c>
      <c r="M14" s="3">
        <f t="shared" si="1"/>
        <v>36526</v>
      </c>
      <c r="N14">
        <f t="shared" ca="1" si="11"/>
        <v>12</v>
      </c>
      <c r="P14" s="3">
        <f t="shared" si="12"/>
        <v>35796</v>
      </c>
      <c r="Q14" s="3">
        <f t="shared" si="2"/>
        <v>36526</v>
      </c>
      <c r="R14">
        <f t="shared" ca="1" si="13"/>
        <v>60161.73913886334</v>
      </c>
      <c r="T14" s="3">
        <f t="shared" si="14"/>
        <v>35796</v>
      </c>
      <c r="U14" s="3">
        <f t="shared" si="3"/>
        <v>36526</v>
      </c>
      <c r="V14">
        <f t="shared" ca="1" si="15"/>
        <v>6177774.4739999315</v>
      </c>
      <c r="X14" s="3">
        <f t="shared" si="16"/>
        <v>35796</v>
      </c>
      <c r="Y14" s="3">
        <f t="shared" si="4"/>
        <v>36526</v>
      </c>
      <c r="Z14">
        <f t="shared" ca="1" si="17"/>
        <v>19</v>
      </c>
    </row>
    <row r="15" spans="1:29">
      <c r="A15">
        <v>2</v>
      </c>
      <c r="B15">
        <v>4</v>
      </c>
      <c r="D15" s="3">
        <f t="shared" si="5"/>
        <v>35796</v>
      </c>
      <c r="E15" s="3">
        <f t="shared" si="6"/>
        <v>36892</v>
      </c>
      <c r="F15">
        <f t="shared" ca="1" si="7"/>
        <v>336221.2399098578</v>
      </c>
      <c r="H15" s="3">
        <f t="shared" si="8"/>
        <v>35796</v>
      </c>
      <c r="I15" s="3">
        <f t="shared" si="0"/>
        <v>36892</v>
      </c>
      <c r="J15">
        <f t="shared" ca="1" si="9"/>
        <v>2311544.1939999997</v>
      </c>
      <c r="L15" s="3">
        <f t="shared" si="10"/>
        <v>35796</v>
      </c>
      <c r="M15" s="3">
        <f t="shared" si="1"/>
        <v>36892</v>
      </c>
      <c r="N15">
        <f t="shared" ca="1" si="11"/>
        <v>2</v>
      </c>
      <c r="P15" s="3">
        <f t="shared" si="12"/>
        <v>35796</v>
      </c>
      <c r="Q15" s="3">
        <f t="shared" si="2"/>
        <v>36892</v>
      </c>
      <c r="R15">
        <f t="shared" ca="1" si="13"/>
        <v>35004.177130611657</v>
      </c>
      <c r="T15" s="3">
        <f t="shared" si="14"/>
        <v>35796</v>
      </c>
      <c r="U15" s="3">
        <f t="shared" si="3"/>
        <v>36892</v>
      </c>
      <c r="V15">
        <f t="shared" ca="1" si="15"/>
        <v>6165459.8379999315</v>
      </c>
      <c r="X15" s="3">
        <f t="shared" si="16"/>
        <v>35796</v>
      </c>
      <c r="Y15" s="3">
        <f t="shared" si="4"/>
        <v>36892</v>
      </c>
      <c r="Z15">
        <f t="shared" ca="1" si="17"/>
        <v>11</v>
      </c>
    </row>
    <row r="16" spans="1:29">
      <c r="A16">
        <v>2</v>
      </c>
      <c r="B16">
        <v>5</v>
      </c>
      <c r="D16" s="3">
        <f t="shared" si="5"/>
        <v>35796</v>
      </c>
      <c r="E16" s="3">
        <f t="shared" si="6"/>
        <v>37257</v>
      </c>
      <c r="F16">
        <f t="shared" ca="1" si="7"/>
        <v>268519.02404710383</v>
      </c>
      <c r="H16" s="3">
        <f t="shared" si="8"/>
        <v>35796</v>
      </c>
      <c r="I16" s="3">
        <f t="shared" si="0"/>
        <v>37257</v>
      </c>
      <c r="J16">
        <f t="shared" ca="1" si="9"/>
        <v>2829382.9199999981</v>
      </c>
      <c r="L16" s="3">
        <f t="shared" si="10"/>
        <v>35796</v>
      </c>
      <c r="M16" s="3">
        <f t="shared" si="1"/>
        <v>37257</v>
      </c>
      <c r="N16">
        <f t="shared" ca="1" si="11"/>
        <v>6</v>
      </c>
      <c r="P16" s="3">
        <f t="shared" si="12"/>
        <v>35796</v>
      </c>
      <c r="Q16" s="3">
        <f t="shared" si="2"/>
        <v>37257</v>
      </c>
      <c r="R16">
        <f t="shared" ca="1" si="13"/>
        <v>75767.782082956488</v>
      </c>
      <c r="T16" s="3">
        <f t="shared" si="14"/>
        <v>35796</v>
      </c>
      <c r="U16" s="3">
        <f t="shared" si="3"/>
        <v>37257</v>
      </c>
      <c r="V16">
        <f t="shared" ca="1" si="15"/>
        <v>6292000.6069999151</v>
      </c>
      <c r="X16" s="3">
        <f t="shared" si="16"/>
        <v>35796</v>
      </c>
      <c r="Y16" s="3">
        <f t="shared" si="4"/>
        <v>37257</v>
      </c>
      <c r="Z16">
        <f t="shared" ca="1" si="17"/>
        <v>8</v>
      </c>
    </row>
    <row r="17" spans="1:26">
      <c r="A17">
        <v>2</v>
      </c>
      <c r="B17">
        <v>6</v>
      </c>
      <c r="D17" s="3">
        <f t="shared" si="5"/>
        <v>35796</v>
      </c>
      <c r="E17" s="3">
        <f t="shared" si="6"/>
        <v>37622</v>
      </c>
      <c r="F17">
        <f t="shared" ca="1" si="7"/>
        <v>55921.942282365184</v>
      </c>
      <c r="H17" s="3">
        <f t="shared" si="8"/>
        <v>35796</v>
      </c>
      <c r="I17" s="3">
        <f t="shared" si="0"/>
        <v>37622</v>
      </c>
      <c r="J17">
        <f t="shared" ca="1" si="9"/>
        <v>2715374.2579999981</v>
      </c>
      <c r="L17" s="3">
        <f t="shared" si="10"/>
        <v>35796</v>
      </c>
      <c r="M17" s="3">
        <f t="shared" si="1"/>
        <v>37622</v>
      </c>
      <c r="N17">
        <f t="shared" ca="1" si="11"/>
        <v>1</v>
      </c>
      <c r="P17" s="3">
        <f t="shared" si="12"/>
        <v>35796</v>
      </c>
      <c r="Q17" s="3">
        <f t="shared" si="2"/>
        <v>37622</v>
      </c>
      <c r="R17">
        <f t="shared" ca="1" si="13"/>
        <v>23890.016091156373</v>
      </c>
      <c r="T17" s="3">
        <f t="shared" si="14"/>
        <v>35796</v>
      </c>
      <c r="U17" s="3">
        <f t="shared" si="3"/>
        <v>37622</v>
      </c>
      <c r="V17">
        <f t="shared" ca="1" si="15"/>
        <v>6304102.1959999148</v>
      </c>
      <c r="X17" s="3">
        <f t="shared" si="16"/>
        <v>35796</v>
      </c>
      <c r="Y17" s="3">
        <f t="shared" si="4"/>
        <v>37622</v>
      </c>
      <c r="Z17">
        <f t="shared" ca="1" si="17"/>
        <v>0</v>
      </c>
    </row>
    <row r="18" spans="1:26">
      <c r="A18">
        <v>2</v>
      </c>
      <c r="B18">
        <v>7</v>
      </c>
      <c r="D18" s="3">
        <f t="shared" si="5"/>
        <v>35796</v>
      </c>
      <c r="E18" s="3">
        <f t="shared" si="6"/>
        <v>37987</v>
      </c>
      <c r="F18">
        <f t="shared" ca="1" si="7"/>
        <v>178618.03250587295</v>
      </c>
      <c r="H18" s="3">
        <f t="shared" si="8"/>
        <v>35796</v>
      </c>
      <c r="I18" s="3">
        <f t="shared" si="0"/>
        <v>37987</v>
      </c>
      <c r="J18">
        <f t="shared" ca="1" si="9"/>
        <v>2507187.3769999975</v>
      </c>
      <c r="L18" s="3">
        <f t="shared" si="10"/>
        <v>35796</v>
      </c>
      <c r="M18" s="3">
        <f t="shared" si="1"/>
        <v>37987</v>
      </c>
      <c r="N18">
        <f t="shared" ca="1" si="11"/>
        <v>1</v>
      </c>
      <c r="P18" s="3">
        <f t="shared" si="12"/>
        <v>35796</v>
      </c>
      <c r="Q18" s="3">
        <f t="shared" si="2"/>
        <v>37987</v>
      </c>
      <c r="R18">
        <f t="shared" ca="1" si="13"/>
        <v>572.01088373172126</v>
      </c>
      <c r="T18" s="3">
        <f t="shared" si="14"/>
        <v>35796</v>
      </c>
      <c r="U18" s="3">
        <f t="shared" si="3"/>
        <v>37987</v>
      </c>
      <c r="V18">
        <f t="shared" ca="1" si="15"/>
        <v>6304337.6159999138</v>
      </c>
      <c r="X18" s="3">
        <f t="shared" si="16"/>
        <v>35796</v>
      </c>
      <c r="Y18" s="3">
        <f t="shared" si="4"/>
        <v>37987</v>
      </c>
      <c r="Z18">
        <f t="shared" ca="1" si="17"/>
        <v>0</v>
      </c>
    </row>
    <row r="19" spans="1:26">
      <c r="A19">
        <v>3</v>
      </c>
      <c r="B19">
        <v>1</v>
      </c>
      <c r="D19" s="3">
        <f t="shared" si="5"/>
        <v>36161</v>
      </c>
      <c r="E19" s="3">
        <f t="shared" si="6"/>
        <v>36161</v>
      </c>
      <c r="F19">
        <f t="shared" ca="1" si="7"/>
        <v>237619.4764691664</v>
      </c>
      <c r="H19" s="3">
        <f t="shared" si="8"/>
        <v>36161</v>
      </c>
      <c r="I19" s="3">
        <f t="shared" si="0"/>
        <v>36161</v>
      </c>
      <c r="J19">
        <f t="shared" ca="1" si="9"/>
        <v>2119736.7370000002</v>
      </c>
      <c r="L19" s="3">
        <f t="shared" si="10"/>
        <v>36161</v>
      </c>
      <c r="M19" s="3">
        <f t="shared" si="1"/>
        <v>36161</v>
      </c>
      <c r="N19">
        <f t="shared" ca="1" si="11"/>
        <v>613</v>
      </c>
      <c r="P19" s="3">
        <f t="shared" si="12"/>
        <v>36161</v>
      </c>
      <c r="Q19" s="3">
        <f t="shared" si="2"/>
        <v>36161</v>
      </c>
      <c r="R19">
        <f t="shared" ca="1" si="13"/>
        <v>5280130.2499061394</v>
      </c>
      <c r="T19" s="3">
        <f t="shared" si="14"/>
        <v>36161</v>
      </c>
      <c r="U19" s="3">
        <f t="shared" si="3"/>
        <v>36161</v>
      </c>
      <c r="V19">
        <f t="shared" ca="1" si="15"/>
        <v>5945610.9189999318</v>
      </c>
      <c r="X19" s="3">
        <f t="shared" si="16"/>
        <v>36161</v>
      </c>
      <c r="Y19" s="3">
        <f t="shared" si="4"/>
        <v>36161</v>
      </c>
      <c r="Z19">
        <f t="shared" ca="1" si="17"/>
        <v>30908</v>
      </c>
    </row>
    <row r="20" spans="1:26">
      <c r="A20">
        <v>3</v>
      </c>
      <c r="B20">
        <v>2</v>
      </c>
      <c r="D20" s="3">
        <f t="shared" si="5"/>
        <v>36161</v>
      </c>
      <c r="E20" s="3">
        <f t="shared" si="6"/>
        <v>36526</v>
      </c>
      <c r="F20">
        <f t="shared" ca="1" si="7"/>
        <v>568856.64853324019</v>
      </c>
      <c r="H20" s="3">
        <f t="shared" si="8"/>
        <v>36161</v>
      </c>
      <c r="I20" s="3">
        <f t="shared" si="0"/>
        <v>36526</v>
      </c>
      <c r="J20">
        <f t="shared" ca="1" si="9"/>
        <v>2484931.1329999999</v>
      </c>
      <c r="L20" s="3">
        <f t="shared" si="10"/>
        <v>36161</v>
      </c>
      <c r="M20" s="3">
        <f t="shared" si="1"/>
        <v>36526</v>
      </c>
      <c r="N20">
        <f t="shared" ca="1" si="11"/>
        <v>43</v>
      </c>
      <c r="P20" s="3">
        <f t="shared" si="12"/>
        <v>36161</v>
      </c>
      <c r="Q20" s="3">
        <f t="shared" si="2"/>
        <v>36526</v>
      </c>
      <c r="R20">
        <f t="shared" ca="1" si="13"/>
        <v>1239396.1904198909</v>
      </c>
      <c r="T20" s="3">
        <f t="shared" si="14"/>
        <v>36161</v>
      </c>
      <c r="U20" s="3">
        <f t="shared" si="3"/>
        <v>36526</v>
      </c>
      <c r="V20">
        <f t="shared" ca="1" si="15"/>
        <v>7525655.5739999153</v>
      </c>
      <c r="X20" s="3">
        <f t="shared" si="16"/>
        <v>36161</v>
      </c>
      <c r="Y20" s="3">
        <f t="shared" si="4"/>
        <v>36526</v>
      </c>
      <c r="Z20">
        <f t="shared" ca="1" si="17"/>
        <v>1299</v>
      </c>
    </row>
    <row r="21" spans="1:26">
      <c r="A21">
        <v>3</v>
      </c>
      <c r="B21">
        <v>3</v>
      </c>
      <c r="D21" s="3">
        <f t="shared" si="5"/>
        <v>36161</v>
      </c>
      <c r="E21" s="3">
        <f t="shared" si="6"/>
        <v>36892</v>
      </c>
      <c r="F21">
        <f t="shared" ca="1" si="7"/>
        <v>393213.46889039333</v>
      </c>
      <c r="H21" s="3">
        <f t="shared" si="8"/>
        <v>36161</v>
      </c>
      <c r="I21" s="3">
        <f t="shared" si="0"/>
        <v>36892</v>
      </c>
      <c r="J21">
        <f t="shared" ca="1" si="9"/>
        <v>2725846.3010000032</v>
      </c>
      <c r="L21" s="3">
        <f t="shared" si="10"/>
        <v>36161</v>
      </c>
      <c r="M21" s="3">
        <f t="shared" si="1"/>
        <v>36892</v>
      </c>
      <c r="N21">
        <f t="shared" ca="1" si="11"/>
        <v>9</v>
      </c>
      <c r="P21" s="3">
        <f t="shared" si="12"/>
        <v>36161</v>
      </c>
      <c r="Q21" s="3">
        <f t="shared" si="2"/>
        <v>36892</v>
      </c>
      <c r="R21">
        <f t="shared" ca="1" si="13"/>
        <v>76122.458575797966</v>
      </c>
      <c r="T21" s="3">
        <f t="shared" si="14"/>
        <v>36161</v>
      </c>
      <c r="U21" s="3">
        <f t="shared" si="3"/>
        <v>36892</v>
      </c>
      <c r="V21">
        <f t="shared" ca="1" si="15"/>
        <v>7557814.6189999199</v>
      </c>
      <c r="X21" s="3">
        <f t="shared" si="16"/>
        <v>36161</v>
      </c>
      <c r="Y21" s="3">
        <f t="shared" si="4"/>
        <v>36892</v>
      </c>
      <c r="Z21">
        <f t="shared" ca="1" si="17"/>
        <v>27</v>
      </c>
    </row>
    <row r="22" spans="1:26">
      <c r="A22">
        <v>3</v>
      </c>
      <c r="B22">
        <v>4</v>
      </c>
      <c r="D22" s="3">
        <f t="shared" si="5"/>
        <v>36161</v>
      </c>
      <c r="E22" s="3">
        <f t="shared" si="6"/>
        <v>37257</v>
      </c>
      <c r="F22">
        <f t="shared" ca="1" si="7"/>
        <v>270499.0506750269</v>
      </c>
      <c r="H22" s="3">
        <f t="shared" si="8"/>
        <v>36161</v>
      </c>
      <c r="I22" s="3">
        <f t="shared" si="0"/>
        <v>37257</v>
      </c>
      <c r="J22">
        <f t="shared" ca="1" si="9"/>
        <v>3329335.5590000018</v>
      </c>
      <c r="L22" s="3">
        <f t="shared" si="10"/>
        <v>36161</v>
      </c>
      <c r="M22" s="3">
        <f t="shared" si="1"/>
        <v>37257</v>
      </c>
      <c r="N22">
        <f t="shared" ca="1" si="11"/>
        <v>11</v>
      </c>
      <c r="P22" s="3">
        <f t="shared" si="12"/>
        <v>36161</v>
      </c>
      <c r="Q22" s="3">
        <f t="shared" si="2"/>
        <v>37257</v>
      </c>
      <c r="R22">
        <f t="shared" ca="1" si="13"/>
        <v>110189.33840230567</v>
      </c>
      <c r="T22" s="3">
        <f t="shared" si="14"/>
        <v>36161</v>
      </c>
      <c r="U22" s="3">
        <f t="shared" si="3"/>
        <v>37257</v>
      </c>
      <c r="V22">
        <f t="shared" ca="1" si="15"/>
        <v>7377334.7849999201</v>
      </c>
      <c r="X22" s="3">
        <f t="shared" si="16"/>
        <v>36161</v>
      </c>
      <c r="Y22" s="3">
        <f t="shared" si="4"/>
        <v>37257</v>
      </c>
      <c r="Z22">
        <f t="shared" ca="1" si="17"/>
        <v>17</v>
      </c>
    </row>
    <row r="23" spans="1:26">
      <c r="A23">
        <v>3</v>
      </c>
      <c r="B23">
        <v>5</v>
      </c>
      <c r="D23" s="3">
        <f t="shared" si="5"/>
        <v>36161</v>
      </c>
      <c r="E23" s="3">
        <f t="shared" si="6"/>
        <v>37622</v>
      </c>
      <c r="F23">
        <f t="shared" ca="1" si="7"/>
        <v>249177.35580253281</v>
      </c>
      <c r="H23" s="3">
        <f t="shared" si="8"/>
        <v>36161</v>
      </c>
      <c r="I23" s="3">
        <f t="shared" si="0"/>
        <v>37622</v>
      </c>
      <c r="J23">
        <f t="shared" ca="1" si="9"/>
        <v>3331173.0850000023</v>
      </c>
      <c r="L23" s="3">
        <f t="shared" si="10"/>
        <v>36161</v>
      </c>
      <c r="M23" s="3">
        <f t="shared" si="1"/>
        <v>37622</v>
      </c>
      <c r="N23">
        <f t="shared" ca="1" si="11"/>
        <v>0</v>
      </c>
      <c r="P23" s="3">
        <f t="shared" si="12"/>
        <v>36161</v>
      </c>
      <c r="Q23" s="3">
        <f t="shared" si="2"/>
        <v>37622</v>
      </c>
      <c r="R23">
        <f t="shared" ca="1" si="13"/>
        <v>112894.82539220108</v>
      </c>
      <c r="T23" s="3">
        <f t="shared" si="14"/>
        <v>36161</v>
      </c>
      <c r="U23" s="3">
        <f t="shared" si="3"/>
        <v>37622</v>
      </c>
      <c r="V23">
        <f t="shared" ca="1" si="15"/>
        <v>7442120.1149999127</v>
      </c>
      <c r="X23" s="3">
        <f t="shared" si="16"/>
        <v>36161</v>
      </c>
      <c r="Y23" s="3">
        <f t="shared" si="4"/>
        <v>37622</v>
      </c>
      <c r="Z23">
        <f t="shared" ca="1" si="17"/>
        <v>2</v>
      </c>
    </row>
    <row r="24" spans="1:26">
      <c r="A24">
        <v>3</v>
      </c>
      <c r="B24">
        <v>6</v>
      </c>
      <c r="D24" s="3">
        <f t="shared" si="5"/>
        <v>36161</v>
      </c>
      <c r="E24" s="3">
        <f t="shared" si="6"/>
        <v>37987</v>
      </c>
      <c r="F24">
        <f t="shared" ca="1" si="7"/>
        <v>285602.07253319834</v>
      </c>
      <c r="H24" s="3">
        <f t="shared" si="8"/>
        <v>36161</v>
      </c>
      <c r="I24" s="3">
        <f t="shared" si="0"/>
        <v>37987</v>
      </c>
      <c r="J24">
        <f t="shared" ca="1" si="9"/>
        <v>3057422.0990000023</v>
      </c>
      <c r="L24" s="3">
        <f t="shared" si="10"/>
        <v>36161</v>
      </c>
      <c r="M24" s="3">
        <f t="shared" si="1"/>
        <v>37987</v>
      </c>
      <c r="N24">
        <f t="shared" ca="1" si="11"/>
        <v>1</v>
      </c>
      <c r="P24" s="3">
        <f t="shared" si="12"/>
        <v>36161</v>
      </c>
      <c r="Q24" s="3">
        <f t="shared" si="2"/>
        <v>37987</v>
      </c>
      <c r="R24">
        <f t="shared" ca="1" si="13"/>
        <v>11750.76577495078</v>
      </c>
      <c r="T24" s="3">
        <f t="shared" si="14"/>
        <v>36161</v>
      </c>
      <c r="U24" s="3">
        <f t="shared" si="3"/>
        <v>37987</v>
      </c>
      <c r="V24">
        <f t="shared" ca="1" si="15"/>
        <v>7418866.0149999177</v>
      </c>
      <c r="X24" s="3">
        <f t="shared" si="16"/>
        <v>36161</v>
      </c>
      <c r="Y24" s="3">
        <f t="shared" si="4"/>
        <v>37987</v>
      </c>
      <c r="Z24">
        <f t="shared" ca="1" si="17"/>
        <v>1</v>
      </c>
    </row>
    <row r="25" spans="1:26">
      <c r="A25">
        <v>4</v>
      </c>
      <c r="B25">
        <v>1</v>
      </c>
      <c r="D25" s="3">
        <f t="shared" si="5"/>
        <v>36526</v>
      </c>
      <c r="E25" s="3">
        <f t="shared" si="6"/>
        <v>36526</v>
      </c>
      <c r="F25">
        <f t="shared" ca="1" si="7"/>
        <v>237012.96205013938</v>
      </c>
      <c r="H25" s="3">
        <f t="shared" si="8"/>
        <v>36526</v>
      </c>
      <c r="I25" s="3">
        <f t="shared" si="0"/>
        <v>36526</v>
      </c>
      <c r="J25">
        <f t="shared" ca="1" si="9"/>
        <v>1947059.996</v>
      </c>
      <c r="L25" s="3">
        <f t="shared" si="10"/>
        <v>36526</v>
      </c>
      <c r="M25" s="3">
        <f t="shared" si="1"/>
        <v>36526</v>
      </c>
      <c r="N25">
        <f t="shared" ca="1" si="11"/>
        <v>676</v>
      </c>
      <c r="P25" s="3">
        <f t="shared" si="12"/>
        <v>36526</v>
      </c>
      <c r="Q25" s="3">
        <f t="shared" si="2"/>
        <v>36526</v>
      </c>
      <c r="R25">
        <f t="shared" ca="1" si="13"/>
        <v>5445384.0366295977</v>
      </c>
      <c r="T25" s="3">
        <f t="shared" si="14"/>
        <v>36526</v>
      </c>
      <c r="U25" s="3">
        <f t="shared" si="3"/>
        <v>36526</v>
      </c>
      <c r="V25">
        <f t="shared" ca="1" si="15"/>
        <v>6632221.1780000255</v>
      </c>
      <c r="X25" s="3">
        <f t="shared" si="16"/>
        <v>36526</v>
      </c>
      <c r="Y25" s="3">
        <f t="shared" si="4"/>
        <v>36526</v>
      </c>
      <c r="Z25">
        <f t="shared" ca="1" si="17"/>
        <v>31182</v>
      </c>
    </row>
    <row r="26" spans="1:26">
      <c r="A26">
        <v>4</v>
      </c>
      <c r="B26">
        <v>2</v>
      </c>
      <c r="D26" s="3">
        <f t="shared" si="5"/>
        <v>36526</v>
      </c>
      <c r="E26" s="3">
        <f t="shared" si="6"/>
        <v>36892</v>
      </c>
      <c r="F26">
        <f t="shared" ca="1" si="7"/>
        <v>556606.2575745777</v>
      </c>
      <c r="H26" s="3">
        <f t="shared" si="8"/>
        <v>36526</v>
      </c>
      <c r="I26" s="3">
        <f t="shared" si="0"/>
        <v>36892</v>
      </c>
      <c r="J26">
        <f t="shared" ca="1" si="9"/>
        <v>3152329.5930000017</v>
      </c>
      <c r="L26" s="3">
        <f t="shared" si="10"/>
        <v>36526</v>
      </c>
      <c r="M26" s="3">
        <f t="shared" si="1"/>
        <v>36892</v>
      </c>
      <c r="N26">
        <f t="shared" ca="1" si="11"/>
        <v>86</v>
      </c>
      <c r="P26" s="3">
        <f t="shared" si="12"/>
        <v>36526</v>
      </c>
      <c r="Q26" s="3">
        <f t="shared" si="2"/>
        <v>36892</v>
      </c>
      <c r="R26">
        <f t="shared" ca="1" si="13"/>
        <v>1164233.6537244185</v>
      </c>
      <c r="T26" s="3">
        <f t="shared" si="14"/>
        <v>36526</v>
      </c>
      <c r="U26" s="3">
        <f t="shared" si="3"/>
        <v>36892</v>
      </c>
      <c r="V26">
        <f t="shared" ca="1" si="15"/>
        <v>7861102.002000005</v>
      </c>
      <c r="X26" s="3">
        <f t="shared" si="16"/>
        <v>36526</v>
      </c>
      <c r="Y26" s="3">
        <f t="shared" si="4"/>
        <v>36892</v>
      </c>
      <c r="Z26">
        <f t="shared" ca="1" si="17"/>
        <v>1392</v>
      </c>
    </row>
    <row r="27" spans="1:26">
      <c r="A27">
        <v>4</v>
      </c>
      <c r="B27">
        <v>3</v>
      </c>
      <c r="D27" s="3">
        <f t="shared" si="5"/>
        <v>36526</v>
      </c>
      <c r="E27" s="3">
        <f t="shared" si="6"/>
        <v>37257</v>
      </c>
      <c r="F27">
        <f t="shared" ca="1" si="7"/>
        <v>428973.44625172007</v>
      </c>
      <c r="H27" s="3">
        <f t="shared" si="8"/>
        <v>36526</v>
      </c>
      <c r="I27" s="3">
        <f t="shared" si="0"/>
        <v>37257</v>
      </c>
      <c r="J27">
        <f t="shared" ca="1" si="9"/>
        <v>3926747.8390000006</v>
      </c>
      <c r="L27" s="3">
        <f t="shared" si="10"/>
        <v>36526</v>
      </c>
      <c r="M27" s="3">
        <f t="shared" si="1"/>
        <v>37257</v>
      </c>
      <c r="N27">
        <f t="shared" ca="1" si="11"/>
        <v>31</v>
      </c>
      <c r="P27" s="3">
        <f t="shared" si="12"/>
        <v>36526</v>
      </c>
      <c r="Q27" s="3">
        <f t="shared" si="2"/>
        <v>37257</v>
      </c>
      <c r="R27">
        <f t="shared" ca="1" si="13"/>
        <v>171582.85119241409</v>
      </c>
      <c r="T27" s="3">
        <f t="shared" si="14"/>
        <v>36526</v>
      </c>
      <c r="U27" s="3">
        <f t="shared" si="3"/>
        <v>37257</v>
      </c>
      <c r="V27">
        <f t="shared" ca="1" si="15"/>
        <v>7532936.6650000038</v>
      </c>
      <c r="X27" s="3">
        <f t="shared" si="16"/>
        <v>36526</v>
      </c>
      <c r="Y27" s="3">
        <f t="shared" si="4"/>
        <v>37257</v>
      </c>
      <c r="Z27">
        <f t="shared" ca="1" si="17"/>
        <v>46</v>
      </c>
    </row>
    <row r="28" spans="1:26">
      <c r="A28">
        <v>4</v>
      </c>
      <c r="B28">
        <v>4</v>
      </c>
      <c r="D28" s="3">
        <f t="shared" si="5"/>
        <v>36526</v>
      </c>
      <c r="E28" s="3">
        <f t="shared" si="6"/>
        <v>37622</v>
      </c>
      <c r="F28">
        <f t="shared" ca="1" si="7"/>
        <v>496154.77792794275</v>
      </c>
      <c r="H28" s="3">
        <f t="shared" si="8"/>
        <v>36526</v>
      </c>
      <c r="I28" s="3">
        <f t="shared" si="0"/>
        <v>37622</v>
      </c>
      <c r="J28">
        <f t="shared" ca="1" si="9"/>
        <v>3966003.9020000002</v>
      </c>
      <c r="L28" s="3">
        <f t="shared" si="10"/>
        <v>36526</v>
      </c>
      <c r="M28" s="3">
        <f t="shared" si="1"/>
        <v>37622</v>
      </c>
      <c r="N28">
        <f t="shared" ca="1" si="11"/>
        <v>3</v>
      </c>
      <c r="P28" s="3">
        <f t="shared" si="12"/>
        <v>36526</v>
      </c>
      <c r="Q28" s="3">
        <f t="shared" si="2"/>
        <v>37622</v>
      </c>
      <c r="R28">
        <f t="shared" ca="1" si="13"/>
        <v>16426.832871492188</v>
      </c>
      <c r="T28" s="3">
        <f t="shared" si="14"/>
        <v>36526</v>
      </c>
      <c r="U28" s="3">
        <f t="shared" si="3"/>
        <v>37622</v>
      </c>
      <c r="V28">
        <f t="shared" ca="1" si="15"/>
        <v>7528468.0980000049</v>
      </c>
      <c r="X28" s="3">
        <f t="shared" si="16"/>
        <v>36526</v>
      </c>
      <c r="Y28" s="3">
        <f t="shared" si="4"/>
        <v>37622</v>
      </c>
      <c r="Z28">
        <f t="shared" ca="1" si="17"/>
        <v>2</v>
      </c>
    </row>
    <row r="29" spans="1:26">
      <c r="A29">
        <v>4</v>
      </c>
      <c r="B29">
        <v>5</v>
      </c>
      <c r="D29" s="3">
        <f t="shared" si="5"/>
        <v>36526</v>
      </c>
      <c r="E29" s="3">
        <f t="shared" si="6"/>
        <v>37987</v>
      </c>
      <c r="F29">
        <f t="shared" ca="1" si="7"/>
        <v>406117.58407521027</v>
      </c>
      <c r="H29" s="3">
        <f t="shared" si="8"/>
        <v>36526</v>
      </c>
      <c r="I29" s="3">
        <f t="shared" si="0"/>
        <v>37987</v>
      </c>
      <c r="J29">
        <f t="shared" ca="1" si="9"/>
        <v>4155949.4380000001</v>
      </c>
      <c r="L29" s="3">
        <f t="shared" si="10"/>
        <v>36526</v>
      </c>
      <c r="M29" s="3">
        <f t="shared" si="1"/>
        <v>37987</v>
      </c>
      <c r="N29">
        <f t="shared" ca="1" si="11"/>
        <v>0</v>
      </c>
      <c r="P29" s="3">
        <f t="shared" si="12"/>
        <v>36526</v>
      </c>
      <c r="Q29" s="3">
        <f t="shared" si="2"/>
        <v>37987</v>
      </c>
      <c r="R29">
        <f t="shared" ca="1" si="13"/>
        <v>6451.2738742684132</v>
      </c>
      <c r="T29" s="3">
        <f t="shared" si="14"/>
        <v>36526</v>
      </c>
      <c r="U29" s="3">
        <f t="shared" si="3"/>
        <v>37987</v>
      </c>
      <c r="V29">
        <f t="shared" ca="1" si="15"/>
        <v>7525867.8790000053</v>
      </c>
      <c r="X29" s="3">
        <f t="shared" si="16"/>
        <v>36526</v>
      </c>
      <c r="Y29" s="3">
        <f t="shared" si="4"/>
        <v>37987</v>
      </c>
      <c r="Z29">
        <f t="shared" ca="1" si="17"/>
        <v>1</v>
      </c>
    </row>
    <row r="30" spans="1:26">
      <c r="A30">
        <v>5</v>
      </c>
      <c r="B30">
        <v>1</v>
      </c>
      <c r="D30" s="3">
        <f t="shared" si="5"/>
        <v>36892</v>
      </c>
      <c r="E30" s="3">
        <f t="shared" si="6"/>
        <v>36892</v>
      </c>
      <c r="F30">
        <f t="shared" ca="1" si="7"/>
        <v>388655.21043669147</v>
      </c>
      <c r="H30" s="3">
        <f t="shared" si="8"/>
        <v>36892</v>
      </c>
      <c r="I30" s="3">
        <f t="shared" si="0"/>
        <v>36892</v>
      </c>
      <c r="J30">
        <f t="shared" ca="1" si="9"/>
        <v>3059368.5990000004</v>
      </c>
      <c r="L30" s="3">
        <f t="shared" si="10"/>
        <v>36892</v>
      </c>
      <c r="M30" s="3">
        <f t="shared" si="1"/>
        <v>36892</v>
      </c>
      <c r="N30">
        <f t="shared" ca="1" si="11"/>
        <v>767</v>
      </c>
      <c r="P30" s="3">
        <f t="shared" si="12"/>
        <v>36892</v>
      </c>
      <c r="Q30" s="3">
        <f t="shared" si="2"/>
        <v>36892</v>
      </c>
      <c r="R30">
        <f t="shared" ca="1" si="13"/>
        <v>5612137.8988737036</v>
      </c>
      <c r="T30" s="3">
        <f t="shared" si="14"/>
        <v>36892</v>
      </c>
      <c r="U30" s="3">
        <f t="shared" si="3"/>
        <v>36892</v>
      </c>
      <c r="V30">
        <f t="shared" ca="1" si="15"/>
        <v>7020974.1059999391</v>
      </c>
      <c r="X30" s="3">
        <f t="shared" si="16"/>
        <v>36892</v>
      </c>
      <c r="Y30" s="3">
        <f t="shared" si="4"/>
        <v>36892</v>
      </c>
      <c r="Z30">
        <f t="shared" ca="1" si="17"/>
        <v>32855</v>
      </c>
    </row>
    <row r="31" spans="1:26">
      <c r="A31">
        <v>5</v>
      </c>
      <c r="B31">
        <v>2</v>
      </c>
      <c r="D31" s="3">
        <f t="shared" si="5"/>
        <v>36892</v>
      </c>
      <c r="E31" s="3">
        <f t="shared" si="6"/>
        <v>37257</v>
      </c>
      <c r="F31">
        <f t="shared" ca="1" si="7"/>
        <v>628155.5434378956</v>
      </c>
      <c r="H31" s="3">
        <f t="shared" si="8"/>
        <v>36892</v>
      </c>
      <c r="I31" s="3">
        <f t="shared" si="0"/>
        <v>37257</v>
      </c>
      <c r="J31">
        <f t="shared" ca="1" si="9"/>
        <v>4219792.571999995</v>
      </c>
      <c r="L31" s="3">
        <f t="shared" si="10"/>
        <v>36892</v>
      </c>
      <c r="M31" s="3">
        <f t="shared" si="1"/>
        <v>37257</v>
      </c>
      <c r="N31">
        <f t="shared" ca="1" si="11"/>
        <v>92</v>
      </c>
      <c r="P31" s="3">
        <f t="shared" si="12"/>
        <v>36892</v>
      </c>
      <c r="Q31" s="3">
        <f t="shared" si="2"/>
        <v>37257</v>
      </c>
      <c r="R31">
        <f t="shared" ca="1" si="13"/>
        <v>1837950.370359245</v>
      </c>
      <c r="T31" s="3">
        <f t="shared" si="14"/>
        <v>36892</v>
      </c>
      <c r="U31" s="3">
        <f t="shared" si="3"/>
        <v>37257</v>
      </c>
      <c r="V31">
        <f t="shared" ca="1" si="15"/>
        <v>8688585.8019999452</v>
      </c>
      <c r="X31" s="3">
        <f t="shared" si="16"/>
        <v>36892</v>
      </c>
      <c r="Y31" s="3">
        <f t="shared" si="4"/>
        <v>37257</v>
      </c>
      <c r="Z31">
        <f t="shared" ca="1" si="17"/>
        <v>1754</v>
      </c>
    </row>
    <row r="32" spans="1:26">
      <c r="A32">
        <v>5</v>
      </c>
      <c r="B32">
        <v>3</v>
      </c>
      <c r="D32" s="3">
        <f t="shared" si="5"/>
        <v>36892</v>
      </c>
      <c r="E32" s="3">
        <f t="shared" si="6"/>
        <v>37622</v>
      </c>
      <c r="F32">
        <f t="shared" ca="1" si="7"/>
        <v>528595.74029949866</v>
      </c>
      <c r="H32" s="3">
        <f t="shared" si="8"/>
        <v>36892</v>
      </c>
      <c r="I32" s="3">
        <f t="shared" si="0"/>
        <v>37622</v>
      </c>
      <c r="J32">
        <f t="shared" ca="1" si="9"/>
        <v>4746258.9979999969</v>
      </c>
      <c r="L32" s="3">
        <f t="shared" si="10"/>
        <v>36892</v>
      </c>
      <c r="M32" s="3">
        <f t="shared" si="1"/>
        <v>37622</v>
      </c>
      <c r="N32">
        <f t="shared" ca="1" si="11"/>
        <v>9</v>
      </c>
      <c r="P32" s="3">
        <f t="shared" si="12"/>
        <v>36892</v>
      </c>
      <c r="Q32" s="3">
        <f t="shared" si="2"/>
        <v>37622</v>
      </c>
      <c r="R32">
        <f t="shared" ca="1" si="13"/>
        <v>155862.93312638337</v>
      </c>
      <c r="T32" s="3">
        <f t="shared" si="14"/>
        <v>36892</v>
      </c>
      <c r="U32" s="3">
        <f t="shared" si="3"/>
        <v>37622</v>
      </c>
      <c r="V32">
        <f t="shared" ca="1" si="15"/>
        <v>8712863.9769999385</v>
      </c>
      <c r="X32" s="3">
        <f t="shared" si="16"/>
        <v>36892</v>
      </c>
      <c r="Y32" s="3">
        <f t="shared" si="4"/>
        <v>37622</v>
      </c>
      <c r="Z32">
        <f t="shared" ca="1" si="17"/>
        <v>46</v>
      </c>
    </row>
    <row r="33" spans="1:26">
      <c r="A33">
        <v>5</v>
      </c>
      <c r="B33">
        <v>4</v>
      </c>
      <c r="D33" s="3">
        <f t="shared" si="5"/>
        <v>36892</v>
      </c>
      <c r="E33" s="3">
        <f t="shared" si="6"/>
        <v>37987</v>
      </c>
      <c r="F33">
        <f t="shared" ca="1" si="7"/>
        <v>558909.8229664145</v>
      </c>
      <c r="H33" s="3">
        <f t="shared" si="8"/>
        <v>36892</v>
      </c>
      <c r="I33" s="3">
        <f t="shared" si="0"/>
        <v>37987</v>
      </c>
      <c r="J33">
        <f t="shared" ca="1" si="9"/>
        <v>5099074.5249999939</v>
      </c>
      <c r="L33" s="3">
        <f t="shared" si="10"/>
        <v>36892</v>
      </c>
      <c r="M33" s="3">
        <f t="shared" si="1"/>
        <v>37987</v>
      </c>
      <c r="N33">
        <f t="shared" ca="1" si="11"/>
        <v>2</v>
      </c>
      <c r="P33" s="3">
        <f t="shared" si="12"/>
        <v>36892</v>
      </c>
      <c r="Q33" s="3">
        <f t="shared" si="2"/>
        <v>37987</v>
      </c>
      <c r="R33">
        <f t="shared" ca="1" si="13"/>
        <v>127146.47286867529</v>
      </c>
      <c r="T33" s="3">
        <f t="shared" si="14"/>
        <v>36892</v>
      </c>
      <c r="U33" s="3">
        <f t="shared" si="3"/>
        <v>37987</v>
      </c>
      <c r="V33">
        <f t="shared" ca="1" si="15"/>
        <v>8674967.3279999439</v>
      </c>
      <c r="X33" s="3">
        <f t="shared" si="16"/>
        <v>36892</v>
      </c>
      <c r="Y33" s="3">
        <f t="shared" si="4"/>
        <v>37987</v>
      </c>
      <c r="Z33">
        <f t="shared" ca="1" si="17"/>
        <v>15</v>
      </c>
    </row>
    <row r="34" spans="1:26">
      <c r="A34">
        <v>6</v>
      </c>
      <c r="B34">
        <v>1</v>
      </c>
      <c r="D34" s="3">
        <f t="shared" si="5"/>
        <v>37257</v>
      </c>
      <c r="E34" s="3">
        <f t="shared" si="6"/>
        <v>37257</v>
      </c>
      <c r="F34">
        <f t="shared" ca="1" si="7"/>
        <v>259707.77876229974</v>
      </c>
      <c r="H34" s="3">
        <f t="shared" si="8"/>
        <v>37257</v>
      </c>
      <c r="I34" s="3">
        <f t="shared" si="0"/>
        <v>37257</v>
      </c>
      <c r="J34">
        <f t="shared" ca="1" si="9"/>
        <v>4320019.1560000107</v>
      </c>
      <c r="L34" s="3">
        <f t="shared" si="10"/>
        <v>37257</v>
      </c>
      <c r="M34" s="3">
        <f t="shared" si="1"/>
        <v>37257</v>
      </c>
      <c r="N34">
        <f t="shared" ca="1" si="11"/>
        <v>760</v>
      </c>
      <c r="P34" s="3">
        <f t="shared" si="12"/>
        <v>37257</v>
      </c>
      <c r="Q34" s="3">
        <f t="shared" si="2"/>
        <v>37257</v>
      </c>
      <c r="R34">
        <f t="shared" ca="1" si="13"/>
        <v>6593299.0490643131</v>
      </c>
      <c r="T34" s="3">
        <f t="shared" si="14"/>
        <v>37257</v>
      </c>
      <c r="U34" s="3">
        <f t="shared" si="3"/>
        <v>37257</v>
      </c>
      <c r="V34">
        <f t="shared" ca="1" si="15"/>
        <v>8275452.6810001526</v>
      </c>
      <c r="X34" s="3">
        <f t="shared" si="16"/>
        <v>37257</v>
      </c>
      <c r="Y34" s="3">
        <f t="shared" si="4"/>
        <v>37257</v>
      </c>
      <c r="Z34">
        <f t="shared" ca="1" si="17"/>
        <v>37661</v>
      </c>
    </row>
    <row r="35" spans="1:26">
      <c r="A35">
        <v>6</v>
      </c>
      <c r="B35">
        <v>2</v>
      </c>
      <c r="D35" s="3">
        <f t="shared" si="5"/>
        <v>37257</v>
      </c>
      <c r="E35" s="3">
        <f t="shared" si="6"/>
        <v>37622</v>
      </c>
      <c r="F35">
        <f t="shared" ca="1" si="7"/>
        <v>569780.455906749</v>
      </c>
      <c r="H35" s="3">
        <f t="shared" si="8"/>
        <v>37257</v>
      </c>
      <c r="I35" s="3">
        <f t="shared" si="0"/>
        <v>37622</v>
      </c>
      <c r="J35">
        <f t="shared" ca="1" si="9"/>
        <v>4214318.4060000014</v>
      </c>
      <c r="L35" s="3">
        <f t="shared" si="10"/>
        <v>37257</v>
      </c>
      <c r="M35" s="3">
        <f t="shared" si="1"/>
        <v>37622</v>
      </c>
      <c r="N35">
        <f t="shared" ca="1" si="11"/>
        <v>73</v>
      </c>
      <c r="P35" s="3">
        <f t="shared" si="12"/>
        <v>37257</v>
      </c>
      <c r="Q35" s="3">
        <f t="shared" si="2"/>
        <v>37622</v>
      </c>
      <c r="R35">
        <f t="shared" ca="1" si="13"/>
        <v>1592418.0298333718</v>
      </c>
      <c r="T35" s="3">
        <f t="shared" si="14"/>
        <v>37257</v>
      </c>
      <c r="U35" s="3">
        <f t="shared" si="3"/>
        <v>37622</v>
      </c>
      <c r="V35">
        <f t="shared" ca="1" si="15"/>
        <v>9867326.0130001325</v>
      </c>
      <c r="X35" s="3">
        <f t="shared" si="16"/>
        <v>37257</v>
      </c>
      <c r="Y35" s="3">
        <f t="shared" si="4"/>
        <v>37622</v>
      </c>
      <c r="Z35">
        <f t="shared" ca="1" si="17"/>
        <v>1634</v>
      </c>
    </row>
    <row r="36" spans="1:26">
      <c r="A36">
        <v>6</v>
      </c>
      <c r="B36">
        <v>3</v>
      </c>
      <c r="D36" s="3">
        <f t="shared" si="5"/>
        <v>37257</v>
      </c>
      <c r="E36" s="3">
        <f t="shared" si="6"/>
        <v>37987</v>
      </c>
      <c r="F36">
        <f t="shared" ca="1" si="7"/>
        <v>533164.29771880899</v>
      </c>
      <c r="H36" s="3">
        <f t="shared" si="8"/>
        <v>37257</v>
      </c>
      <c r="I36" s="3">
        <f t="shared" si="0"/>
        <v>37987</v>
      </c>
      <c r="J36">
        <f t="shared" ca="1" si="9"/>
        <v>5425728.5530000003</v>
      </c>
      <c r="L36" s="3">
        <f t="shared" si="10"/>
        <v>37257</v>
      </c>
      <c r="M36" s="3">
        <f t="shared" si="1"/>
        <v>37987</v>
      </c>
      <c r="N36">
        <f t="shared" ca="1" si="11"/>
        <v>5</v>
      </c>
      <c r="P36" s="3">
        <f t="shared" si="12"/>
        <v>37257</v>
      </c>
      <c r="Q36" s="3">
        <f t="shared" si="2"/>
        <v>37987</v>
      </c>
      <c r="R36">
        <f t="shared" ca="1" si="13"/>
        <v>74189.355913124076</v>
      </c>
      <c r="T36" s="3">
        <f t="shared" si="14"/>
        <v>37257</v>
      </c>
      <c r="U36" s="3">
        <f t="shared" si="3"/>
        <v>37987</v>
      </c>
      <c r="V36">
        <f t="shared" ca="1" si="15"/>
        <v>9932303.8130001351</v>
      </c>
      <c r="X36" s="3">
        <f t="shared" si="16"/>
        <v>37257</v>
      </c>
      <c r="Y36" s="3">
        <f t="shared" si="4"/>
        <v>37987</v>
      </c>
      <c r="Z36">
        <f t="shared" ca="1" si="17"/>
        <v>54</v>
      </c>
    </row>
    <row r="37" spans="1:26">
      <c r="A37">
        <v>7</v>
      </c>
      <c r="B37">
        <v>1</v>
      </c>
      <c r="D37" s="3">
        <f t="shared" si="5"/>
        <v>37622</v>
      </c>
      <c r="E37" s="3">
        <f t="shared" si="6"/>
        <v>37622</v>
      </c>
      <c r="F37">
        <f t="shared" ca="1" si="7"/>
        <v>236365.49290309221</v>
      </c>
      <c r="H37" s="3">
        <f t="shared" si="8"/>
        <v>37622</v>
      </c>
      <c r="I37" s="3">
        <f t="shared" si="0"/>
        <v>37622</v>
      </c>
      <c r="J37">
        <f t="shared" ca="1" si="9"/>
        <v>2713203.4650000003</v>
      </c>
      <c r="L37" s="3">
        <f t="shared" si="10"/>
        <v>37622</v>
      </c>
      <c r="M37" s="3">
        <f t="shared" si="1"/>
        <v>37622</v>
      </c>
      <c r="N37">
        <f t="shared" ca="1" si="11"/>
        <v>789</v>
      </c>
      <c r="P37" s="3">
        <f t="shared" si="12"/>
        <v>37622</v>
      </c>
      <c r="Q37" s="3">
        <f t="shared" si="2"/>
        <v>37622</v>
      </c>
      <c r="R37">
        <f t="shared" ca="1" si="13"/>
        <v>6603090.839500729</v>
      </c>
      <c r="T37" s="3">
        <f t="shared" si="14"/>
        <v>37622</v>
      </c>
      <c r="U37" s="3">
        <f t="shared" si="3"/>
        <v>37622</v>
      </c>
      <c r="V37">
        <f t="shared" ca="1" si="15"/>
        <v>9000367.5130001921</v>
      </c>
      <c r="X37" s="3">
        <f t="shared" si="16"/>
        <v>37622</v>
      </c>
      <c r="Y37" s="3">
        <f t="shared" si="4"/>
        <v>37622</v>
      </c>
      <c r="Z37">
        <f t="shared" ca="1" si="17"/>
        <v>38160</v>
      </c>
    </row>
    <row r="38" spans="1:26">
      <c r="A38">
        <v>7</v>
      </c>
      <c r="B38">
        <v>2</v>
      </c>
      <c r="D38" s="3">
        <f t="shared" si="5"/>
        <v>37622</v>
      </c>
      <c r="E38" s="3">
        <f t="shared" si="6"/>
        <v>37987</v>
      </c>
      <c r="F38">
        <f t="shared" ca="1" si="7"/>
        <v>743042.96023247833</v>
      </c>
      <c r="H38" s="3">
        <f t="shared" si="8"/>
        <v>37622</v>
      </c>
      <c r="I38" s="3">
        <f t="shared" si="0"/>
        <v>37987</v>
      </c>
      <c r="J38">
        <f t="shared" ca="1" si="9"/>
        <v>3796244.9839999997</v>
      </c>
      <c r="L38" s="3">
        <f t="shared" si="10"/>
        <v>37622</v>
      </c>
      <c r="M38" s="3">
        <f t="shared" si="1"/>
        <v>37987</v>
      </c>
      <c r="N38">
        <f t="shared" ca="1" si="11"/>
        <v>67</v>
      </c>
      <c r="P38" s="3">
        <f t="shared" si="12"/>
        <v>37622</v>
      </c>
      <c r="Q38" s="3">
        <f t="shared" si="2"/>
        <v>37987</v>
      </c>
      <c r="R38">
        <f t="shared" ca="1" si="13"/>
        <v>1659747.7517883827</v>
      </c>
      <c r="T38" s="3">
        <f t="shared" si="14"/>
        <v>37622</v>
      </c>
      <c r="U38" s="3">
        <f t="shared" si="3"/>
        <v>37987</v>
      </c>
      <c r="V38">
        <f t="shared" ca="1" si="15"/>
        <v>10239887.721000239</v>
      </c>
      <c r="X38" s="3">
        <f t="shared" si="16"/>
        <v>37622</v>
      </c>
      <c r="Y38" s="3">
        <f t="shared" si="4"/>
        <v>37987</v>
      </c>
      <c r="Z38">
        <f t="shared" ca="1" si="17"/>
        <v>1696</v>
      </c>
    </row>
    <row r="39" spans="1:26">
      <c r="A39">
        <v>8</v>
      </c>
      <c r="B39">
        <v>1</v>
      </c>
      <c r="D39" s="3">
        <f t="shared" si="5"/>
        <v>37987</v>
      </c>
      <c r="E39" s="3">
        <f t="shared" si="6"/>
        <v>37987</v>
      </c>
      <c r="F39">
        <f t="shared" ca="1" si="7"/>
        <v>248164.54879391391</v>
      </c>
      <c r="H39" s="3">
        <f t="shared" si="8"/>
        <v>37987</v>
      </c>
      <c r="I39" s="3">
        <f t="shared" si="0"/>
        <v>37987</v>
      </c>
      <c r="J39">
        <f t="shared" ca="1" si="9"/>
        <v>3461298.1089999992</v>
      </c>
      <c r="L39" s="3">
        <f t="shared" si="10"/>
        <v>37987</v>
      </c>
      <c r="M39" s="3">
        <f t="shared" si="1"/>
        <v>37987</v>
      </c>
      <c r="N39">
        <f t="shared" ca="1" si="11"/>
        <v>896</v>
      </c>
      <c r="P39" s="3">
        <f t="shared" si="12"/>
        <v>37987</v>
      </c>
      <c r="Q39" s="3">
        <f t="shared" si="2"/>
        <v>37987</v>
      </c>
      <c r="R39">
        <f t="shared" ca="1" si="13"/>
        <v>7194586.6037713652</v>
      </c>
      <c r="T39" s="3">
        <f t="shared" si="14"/>
        <v>37987</v>
      </c>
      <c r="U39" s="3">
        <f t="shared" si="3"/>
        <v>37987</v>
      </c>
      <c r="V39">
        <f t="shared" ca="1" si="15"/>
        <v>9511539.1780000702</v>
      </c>
      <c r="X39" s="3">
        <f t="shared" si="16"/>
        <v>37987</v>
      </c>
      <c r="Y39" s="3">
        <f t="shared" si="4"/>
        <v>37987</v>
      </c>
      <c r="Z39">
        <f t="shared" ca="1" si="17"/>
        <v>40194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Triangle</vt:lpstr>
      <vt:lpstr>Table</vt:lpstr>
      <vt:lpstr>BI_Incurred</vt:lpstr>
      <vt:lpstr>BI_Incurred_Table</vt:lpstr>
      <vt:lpstr>BI_NoC</vt:lpstr>
      <vt:lpstr>BI_NoC_Table</vt:lpstr>
      <vt:lpstr>BI_Paid</vt:lpstr>
      <vt:lpstr>BI_Paid_Table</vt:lpstr>
      <vt:lpstr>Exposure</vt:lpstr>
      <vt:lpstr>Exposure_Table</vt:lpstr>
      <vt:lpstr>MD_Incurred</vt:lpstr>
      <vt:lpstr>MD_Incurred_Table</vt:lpstr>
      <vt:lpstr>MD_NoC</vt:lpstr>
      <vt:lpstr>MD_NoC_Table</vt:lpstr>
      <vt:lpstr>MD_Paid</vt:lpstr>
      <vt:lpstr>MD_Paid_Table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2013-08-13T19:05:48Z</dcterms:created>
  <dc:creator>Peter Decsi</dc:creator>
  <lastModifiedBy>Peter Decsi</lastModifiedBy>
  <dcterms:modified xsi:type="dcterms:W3CDTF">2013-08-17T21:50:03Z</dcterms:modified>
</coreProperties>
</file>