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32"/>
  <workbookPr/>
  <mc:AlternateContent xmlns:mc="http://schemas.openxmlformats.org/markup-compatibility/2006">
    <mc:Choice Requires="x15">
      <x15ac:absPath xmlns:x15ac="http://schemas.microsoft.com/office/spreadsheetml/2010/11/ac" url="https://d.docs.live.net/2ec3f6f4791c6b2b/Documents/bot_What/"/>
    </mc:Choice>
  </mc:AlternateContent>
  <xr:revisionPtr revIDLastSave="0" documentId="6_{8CF65D33-4A0C-45A4-A726-DF3FFCE8E063}" xr6:coauthVersionLast="47" xr6:coauthVersionMax="47" xr10:uidLastSave="{00000000-0000-0000-0000-000000000000}"/>
  <bookViews>
    <workbookView xWindow="1116" yWindow="1116" windowWidth="17280" windowHeight="8880" xr2:uid="{00000000-000D-0000-FFFF-FFFF00000000}"/>
  </bookViews>
  <sheets>
    <sheet name="LISTADOS" sheetId="3" r:id="rId1"/>
    <sheet name="Listas" sheetId="2"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3" l="1"/>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9" i="3"/>
  <c r="N60" i="3"/>
  <c r="N61" i="3"/>
  <c r="N62" i="3"/>
  <c r="N63" i="3"/>
  <c r="N64" i="3"/>
  <c r="N65" i="3"/>
  <c r="N66" i="3"/>
  <c r="N67" i="3"/>
  <c r="N68" i="3"/>
  <c r="N69" i="3"/>
  <c r="N70" i="3"/>
  <c r="N71" i="3"/>
  <c r="N72" i="3"/>
  <c r="N73" i="3"/>
  <c r="N74" i="3"/>
  <c r="N75" i="3"/>
  <c r="N76" i="3"/>
  <c r="N77" i="3"/>
  <c r="N78" i="3"/>
  <c r="N79" i="3"/>
  <c r="N80" i="3"/>
  <c r="N81" i="3"/>
  <c r="N83" i="3"/>
  <c r="N84" i="3"/>
  <c r="I56" i="3"/>
  <c r="I3" i="3"/>
  <c r="I52" i="3"/>
  <c r="K52" i="3"/>
  <c r="I2" i="3"/>
  <c r="K84" i="3"/>
  <c r="I75" i="3"/>
  <c r="I67" i="3"/>
  <c r="K83" i="3"/>
  <c r="I73" i="3"/>
  <c r="I72" i="3"/>
  <c r="K73" i="3"/>
  <c r="K2" i="3"/>
  <c r="K76" i="3"/>
  <c r="K3" i="3"/>
  <c r="I65" i="3"/>
  <c r="I66" i="3"/>
  <c r="I68" i="3"/>
  <c r="I69" i="3"/>
  <c r="I70" i="3"/>
  <c r="I71" i="3"/>
  <c r="K75" i="3"/>
  <c r="K67" i="3"/>
  <c r="K68" i="3"/>
  <c r="K69" i="3"/>
  <c r="K70" i="3"/>
  <c r="K71" i="3"/>
  <c r="K72" i="3"/>
  <c r="K66" i="3"/>
  <c r="K65" i="3"/>
  <c r="I64" i="3"/>
  <c r="K64" i="3"/>
  <c r="I74" i="3"/>
  <c r="K74" i="3"/>
  <c r="I63" i="3"/>
  <c r="K63" i="3"/>
  <c r="I62" i="3"/>
  <c r="K62" i="3"/>
  <c r="I61" i="3"/>
  <c r="K61" i="3"/>
  <c r="I60" i="3"/>
  <c r="K60" i="3"/>
  <c r="I59" i="3"/>
  <c r="K59" i="3"/>
  <c r="K81" i="3"/>
  <c r="K80" i="3"/>
  <c r="K79" i="3"/>
  <c r="K78" i="3"/>
  <c r="K77" i="3"/>
  <c r="I53" i="3"/>
  <c r="K53" i="3"/>
  <c r="K56" i="3"/>
  <c r="I58" i="3"/>
  <c r="J58" i="3"/>
  <c r="K58" i="3" s="1"/>
  <c r="I57" i="3"/>
  <c r="K57" i="3"/>
  <c r="I55" i="3"/>
  <c r="K55" i="3"/>
  <c r="I51" i="3"/>
  <c r="K51" i="3"/>
  <c r="I50" i="3"/>
  <c r="K50" i="3"/>
  <c r="I49" i="3"/>
  <c r="K49" i="3"/>
  <c r="I48" i="3"/>
  <c r="K48" i="3"/>
  <c r="I54" i="3"/>
  <c r="K54" i="3"/>
  <c r="I47"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I5" i="3"/>
  <c r="K5" i="3"/>
  <c r="I4" i="3"/>
  <c r="K4" i="3"/>
  <c r="I85" i="3" l="1"/>
</calcChain>
</file>

<file path=xl/sharedStrings.xml><?xml version="1.0" encoding="utf-8"?>
<sst xmlns="http://schemas.openxmlformats.org/spreadsheetml/2006/main" count="541" uniqueCount="209">
  <si>
    <t>#</t>
  </si>
  <si>
    <t>Producto</t>
  </si>
  <si>
    <t>Proveedor</t>
  </si>
  <si>
    <t>Descripción</t>
  </si>
  <si>
    <t>Requisitos del Sistema (Recomendado)</t>
  </si>
  <si>
    <t>Requisitos del Sistema (Real)</t>
  </si>
  <si>
    <t>Código Factura</t>
  </si>
  <si>
    <t>Precio por unidad</t>
  </si>
  <si>
    <t>Total</t>
  </si>
  <si>
    <t>Fecha de adquisicion</t>
  </si>
  <si>
    <t>Fecha de Renovación</t>
  </si>
  <si>
    <t>Adquiridas</t>
  </si>
  <si>
    <t>En uso</t>
  </si>
  <si>
    <t>Libres</t>
  </si>
  <si>
    <t>Tipo de Renovación</t>
  </si>
  <si>
    <t xml:space="preserve">Paquete </t>
  </si>
  <si>
    <t>Ideastatica</t>
  </si>
  <si>
    <t>Descargar Ideasatica (Genesis)</t>
  </si>
  <si>
    <t xml:space="preserve">LICENCIA IDEA STATICA STEEL (5739 € )
</t>
  </si>
  <si>
    <r>
      <rPr>
        <b/>
        <sz val="11"/>
        <color rgb="FF000000"/>
        <rFont val="Aptos Narrow"/>
        <scheme val="minor"/>
      </rPr>
      <t>S.O</t>
    </r>
    <r>
      <rPr>
        <sz val="11"/>
        <color rgb="FF000000"/>
        <rFont val="Aptos Narrow"/>
        <scheme val="minor"/>
      </rPr>
      <t xml:space="preserve">. : Windows 11 64 Bit
</t>
    </r>
    <r>
      <rPr>
        <b/>
        <sz val="11"/>
        <color rgb="FF000000"/>
        <rFont val="Aptos Narrow"/>
        <scheme val="minor"/>
      </rPr>
      <t>Gráficos:</t>
    </r>
    <r>
      <rPr>
        <sz val="11"/>
        <color rgb="FF000000"/>
        <rFont val="Aptos Narrow"/>
        <scheme val="minor"/>
      </rPr>
      <t xml:space="preserve"> 8GB VRAM compatible con OpenGL 4,2 (Nvidia GeForce 400 series, Nvidia GeForce 500 series, ATI Radeon HD 5000 series, AMD Radeon HD 6000 Series, ATI Radeon HD 7000 series)
</t>
    </r>
    <r>
      <rPr>
        <b/>
        <sz val="11"/>
        <color rgb="FF000000"/>
        <rFont val="Aptos Narrow"/>
        <scheme val="minor"/>
      </rPr>
      <t>CPU:</t>
    </r>
    <r>
      <rPr>
        <sz val="11"/>
        <color rgb="FF000000"/>
        <rFont val="Aptos Narrow"/>
        <scheme val="minor"/>
      </rPr>
      <t xml:space="preserve"> Intel Core i7 AMD Ryzen 7
</t>
    </r>
    <r>
      <rPr>
        <b/>
        <sz val="11"/>
        <color rgb="FF000000"/>
        <rFont val="Aptos Narrow"/>
        <scheme val="minor"/>
      </rPr>
      <t xml:space="preserve">RAM: </t>
    </r>
    <r>
      <rPr>
        <sz val="11"/>
        <color rgb="FF000000"/>
        <rFont val="Aptos Narrow"/>
        <scheme val="minor"/>
      </rPr>
      <t xml:space="preserve">16GB
</t>
    </r>
    <r>
      <rPr>
        <b/>
        <sz val="11"/>
        <color rgb="FF000000"/>
        <rFont val="Aptos Narrow"/>
        <scheme val="minor"/>
      </rPr>
      <t xml:space="preserve">Almacenamiento: </t>
    </r>
    <r>
      <rPr>
        <sz val="11"/>
        <color rgb="FF000000"/>
        <rFont val="Aptos Narrow"/>
        <scheme val="minor"/>
      </rPr>
      <t>1,5 GB</t>
    </r>
  </si>
  <si>
    <r>
      <rPr>
        <b/>
        <sz val="11"/>
        <color rgb="FF000000"/>
        <rFont val="Aptos Narrow"/>
        <scheme val="minor"/>
      </rPr>
      <t>S.O</t>
    </r>
    <r>
      <rPr>
        <sz val="11"/>
        <color rgb="FF000000"/>
        <rFont val="Aptos Narrow"/>
        <scheme val="minor"/>
      </rPr>
      <t xml:space="preserve">. : Windows 11 64 Bit
</t>
    </r>
    <r>
      <rPr>
        <b/>
        <sz val="11"/>
        <color rgb="FF000000"/>
        <rFont val="Aptos Narrow"/>
        <scheme val="minor"/>
      </rPr>
      <t>Gráficos:</t>
    </r>
    <r>
      <rPr>
        <sz val="11"/>
        <color rgb="FF000000"/>
        <rFont val="Aptos Narrow"/>
        <scheme val="minor"/>
      </rPr>
      <t xml:space="preserve"> 4GB VRAM 
</t>
    </r>
    <r>
      <rPr>
        <b/>
        <sz val="11"/>
        <color rgb="FF000000"/>
        <rFont val="Aptos Narrow"/>
        <scheme val="minor"/>
      </rPr>
      <t>CPU:</t>
    </r>
    <r>
      <rPr>
        <sz val="11"/>
        <color rgb="FF000000"/>
        <rFont val="Aptos Narrow"/>
        <scheme val="minor"/>
      </rPr>
      <t xml:space="preserve"> Intel Core i5 (11th) AMD Ryzen 5(3nd)
</t>
    </r>
    <r>
      <rPr>
        <b/>
        <sz val="11"/>
        <color rgb="FF000000"/>
        <rFont val="Aptos Narrow"/>
        <scheme val="minor"/>
      </rPr>
      <t xml:space="preserve">RAM: </t>
    </r>
    <r>
      <rPr>
        <sz val="11"/>
        <color rgb="FF000000"/>
        <rFont val="Aptos Narrow"/>
        <scheme val="minor"/>
      </rPr>
      <t xml:space="preserve">16GB
</t>
    </r>
    <r>
      <rPr>
        <b/>
        <sz val="11"/>
        <color rgb="FF000000"/>
        <rFont val="Aptos Narrow"/>
        <scheme val="minor"/>
      </rPr>
      <t xml:space="preserve">Almacenamiento: </t>
    </r>
    <r>
      <rPr>
        <sz val="11"/>
        <color rgb="FF000000"/>
        <rFont val="Aptos Narrow"/>
        <scheme val="minor"/>
      </rPr>
      <t>1,5 GB</t>
    </r>
  </si>
  <si>
    <t>Anual</t>
  </si>
  <si>
    <t>P. Proyectos</t>
  </si>
  <si>
    <t>Suite Adobe</t>
  </si>
  <si>
    <t xml:space="preserve">ADOBE </t>
  </si>
  <si>
    <t xml:space="preserve">Adobe InDesign: Layout for print and digital publishing.
Adobe Lightroom: Photo editing and management.
Adobe Fresco: Digital painting and drawing.
Adobe Premiere Pro: Professional video editing.
Adobe After Effects: Visual effects and motion graphics.
Adobe Animate: 2D animations for web and apps.
Adobe Character Animator: Real-time character animation.
Adobe Media Encoder: Video encoding and exporting.
Adobe Premiere Rush: Quick video editing for creators.
Adobe XD: UX/UI design for apps and websites.
Adobe Dreamweaver: Web design and development.
Adobe Spark: Fast creation of graphics and web content.
Adobe Acrobat DC: PDF creation and editing.
Adobe Scan: Mobile document scanning.
Adobe Sign: Electronic document signing.
Adobe Dimension: 3D design and rendering.
Adobe Substance 3D: 3D modeling and texturing.
Adobe Aero: Augmented reality creation.
Adobe Audition: Audio editing and production.
Adobe Bridge: Media asset management.
Adobe Creative Cloud Libraries: Cloud storage and sharing.
Adobe Spark Post: Quick visual content for social media.
Adobe Captivate: eLearning content and simulations.
</t>
  </si>
  <si>
    <t>Paga caja menor comarcial</t>
  </si>
  <si>
    <t>mensual</t>
  </si>
  <si>
    <t>P. Comercial</t>
  </si>
  <si>
    <t>Instalador Archicad</t>
  </si>
  <si>
    <t>BIMTECH SOLUTIONS SAS</t>
  </si>
  <si>
    <t>ARCHICAD 27 SPANISH COMMERCIAL NET LICENSE</t>
  </si>
  <si>
    <t>FE566</t>
  </si>
  <si>
    <t>Vitalicio</t>
  </si>
  <si>
    <t>Licencia Anual Archicad</t>
  </si>
  <si>
    <t>ARCHICAD ANNUAL SSA FOR NET LICENSE FORWARD</t>
  </si>
  <si>
    <r>
      <rPr>
        <b/>
        <sz val="11"/>
        <color rgb="FF000000"/>
        <rFont val="Aptos Narrow"/>
        <scheme val="minor"/>
      </rPr>
      <t>S.O</t>
    </r>
    <r>
      <rPr>
        <sz val="11"/>
        <color rgb="FF000000"/>
        <rFont val="Aptos Narrow"/>
        <scheme val="minor"/>
      </rPr>
      <t xml:space="preserve">. : Windows 11 64 Bit
</t>
    </r>
    <r>
      <rPr>
        <b/>
        <sz val="11"/>
        <color rgb="FF000000"/>
        <rFont val="Aptos Narrow"/>
        <scheme val="minor"/>
      </rPr>
      <t>Gráficos:</t>
    </r>
    <r>
      <rPr>
        <sz val="11"/>
        <color rgb="FF000000"/>
        <rFont val="Aptos Narrow"/>
        <scheme val="minor"/>
      </rPr>
      <t xml:space="preserve"> 6GB VRAM compatible con Directx11 (GeForce RTX 2060, RTX 2070, RTX 2080, RTX 2080 Ti, RTX 3050 Ti, RTX 3060 Ti, RTX 3070 Ti, RTX 3080 Ti)
</t>
    </r>
    <r>
      <rPr>
        <b/>
        <sz val="11"/>
        <color rgb="FF000000"/>
        <rFont val="Aptos Narrow"/>
        <scheme val="minor"/>
      </rPr>
      <t>CPU:</t>
    </r>
    <r>
      <rPr>
        <sz val="11"/>
        <color rgb="FF000000"/>
        <rFont val="Aptos Narrow"/>
        <scheme val="minor"/>
      </rPr>
      <t xml:space="preserve"> Intel Core i7 AMD Ryzen 7
</t>
    </r>
    <r>
      <rPr>
        <b/>
        <sz val="11"/>
        <color rgb="FF000000"/>
        <rFont val="Aptos Narrow"/>
        <scheme val="minor"/>
      </rPr>
      <t xml:space="preserve">RAM: </t>
    </r>
    <r>
      <rPr>
        <sz val="11"/>
        <color rgb="FF000000"/>
        <rFont val="Aptos Narrow"/>
        <scheme val="minor"/>
      </rPr>
      <t xml:space="preserve">32 GB
</t>
    </r>
    <r>
      <rPr>
        <b/>
        <sz val="11"/>
        <color rgb="FF000000"/>
        <rFont val="Aptos Narrow"/>
        <scheme val="minor"/>
      </rPr>
      <t xml:space="preserve">Almacenamiento: </t>
    </r>
    <r>
      <rPr>
        <sz val="11"/>
        <color rgb="FF000000"/>
        <rFont val="Aptos Narrow"/>
        <scheme val="minor"/>
      </rPr>
      <t>5 GB</t>
    </r>
  </si>
  <si>
    <r>
      <rPr>
        <b/>
        <sz val="11"/>
        <color rgb="FF000000"/>
        <rFont val="Aptos Narrow"/>
        <scheme val="minor"/>
      </rPr>
      <t>S.O</t>
    </r>
    <r>
      <rPr>
        <sz val="11"/>
        <color rgb="FF000000"/>
        <rFont val="Aptos Narrow"/>
        <scheme val="minor"/>
      </rPr>
      <t xml:space="preserve">. : Windows 11 64 Bit
</t>
    </r>
    <r>
      <rPr>
        <b/>
        <sz val="11"/>
        <color rgb="FF000000"/>
        <rFont val="Aptos Narrow"/>
        <scheme val="minor"/>
      </rPr>
      <t>Gráficos:</t>
    </r>
    <r>
      <rPr>
        <sz val="11"/>
        <color rgb="FF000000"/>
        <rFont val="Aptos Narrow"/>
        <scheme val="minor"/>
      </rPr>
      <t xml:space="preserve"> 6GB VRAM compatible con Directx11 
</t>
    </r>
    <r>
      <rPr>
        <b/>
        <sz val="11"/>
        <color rgb="FF000000"/>
        <rFont val="Aptos Narrow"/>
        <scheme val="minor"/>
      </rPr>
      <t>CPU:</t>
    </r>
    <r>
      <rPr>
        <sz val="11"/>
        <color rgb="FF000000"/>
        <rFont val="Aptos Narrow"/>
        <scheme val="minor"/>
      </rPr>
      <t xml:space="preserve"> Intel Core i7(11th) AMD Ryzen 7(3nd)
</t>
    </r>
    <r>
      <rPr>
        <b/>
        <sz val="11"/>
        <color rgb="FF000000"/>
        <rFont val="Aptos Narrow"/>
        <scheme val="minor"/>
      </rPr>
      <t xml:space="preserve">RAM: </t>
    </r>
    <r>
      <rPr>
        <sz val="11"/>
        <color rgb="FF000000"/>
        <rFont val="Aptos Narrow"/>
        <scheme val="minor"/>
      </rPr>
      <t xml:space="preserve">32 GB
</t>
    </r>
    <r>
      <rPr>
        <b/>
        <sz val="11"/>
        <color rgb="FF000000"/>
        <rFont val="Aptos Narrow"/>
        <scheme val="minor"/>
      </rPr>
      <t xml:space="preserve">Almacenamiento: </t>
    </r>
    <r>
      <rPr>
        <sz val="11"/>
        <color rgb="FF000000"/>
        <rFont val="Aptos Narrow"/>
        <scheme val="minor"/>
      </rPr>
      <t>5 GB</t>
    </r>
  </si>
  <si>
    <t>3ds Max</t>
  </si>
  <si>
    <t>AIO TECH ONLINE SAS</t>
  </si>
  <si>
    <t xml:space="preserve">Panel Autodesk Edu Todas las Apps - cada aplicación contiene 125 licencias por 1 año </t>
  </si>
  <si>
    <r>
      <rPr>
        <b/>
        <sz val="11"/>
        <color rgb="FF000000"/>
        <rFont val="Aptos Narrow"/>
        <scheme val="minor"/>
      </rPr>
      <t>S.O</t>
    </r>
    <r>
      <rPr>
        <sz val="11"/>
        <color rgb="FF000000"/>
        <rFont val="Aptos Narrow"/>
        <scheme val="minor"/>
      </rPr>
      <t xml:space="preserve">. : Windows 11 64 Bit
</t>
    </r>
    <r>
      <rPr>
        <b/>
        <sz val="11"/>
        <color rgb="FF000000"/>
        <rFont val="Aptos Narrow"/>
        <scheme val="minor"/>
      </rPr>
      <t>Gráficos:</t>
    </r>
    <r>
      <rPr>
        <sz val="11"/>
        <color rgb="FF000000"/>
        <rFont val="Aptos Narrow"/>
        <scheme val="minor"/>
      </rPr>
      <t xml:space="preserve"> 4GB VRAM  (NVIDIA RTX 5000 Ada, NVIDIA RTX 4000 Ada, NVIDIA RTX 3500 Ada, NVIDIA RTX 3000 Ada, NVIDIA RTX 2000 Ada, NVIDIA RTX 1000 Ada, NVIDIA RTX 500 Ada, NVIDIA RTX A5500 Laptop GPU, NVIDIA RTX A5000 Laptop GPU, NVIDIA RTX A4500 Laptop GPU, NVIDIA RTX A4000 Laptop GPU, NVIDIA RTX A3000 12GB Laptop GPU, NVIDIA RTX A3000 6GB Laptop GPU, NVIDIA RTX A2000 8GB Laptop GPU, NVIDIA RTX A2000 4GB Laptop GPU, NVIDIA RTX A1000 6GB Laptop GPU, NVIDIA RTX A1000 Laptop GPU, NVIDIA RTX A500 Laptop GPU, NVIDIA T1200 Laptop GPU, NVIDIA T600 Laptop GPU, NVIDIA T550 Laptop GPU, NVIDIA T500 Laptop GPU)
</t>
    </r>
    <r>
      <rPr>
        <b/>
        <sz val="11"/>
        <color rgb="FF000000"/>
        <rFont val="Aptos Narrow"/>
        <scheme val="minor"/>
      </rPr>
      <t>CPU:</t>
    </r>
    <r>
      <rPr>
        <sz val="11"/>
        <color rgb="FF000000"/>
        <rFont val="Aptos Narrow"/>
        <scheme val="minor"/>
      </rPr>
      <t xml:space="preserve"> Intel Core i5 AMD Ryzen 5
</t>
    </r>
    <r>
      <rPr>
        <b/>
        <sz val="11"/>
        <color rgb="FF000000"/>
        <rFont val="Aptos Narrow"/>
        <scheme val="minor"/>
      </rPr>
      <t xml:space="preserve">RAM: </t>
    </r>
    <r>
      <rPr>
        <sz val="11"/>
        <color rgb="FF000000"/>
        <rFont val="Aptos Narrow"/>
        <scheme val="minor"/>
      </rPr>
      <t xml:space="preserve">4 GB
</t>
    </r>
    <r>
      <rPr>
        <b/>
        <sz val="11"/>
        <color rgb="FF000000"/>
        <rFont val="Aptos Narrow"/>
        <scheme val="minor"/>
      </rPr>
      <t xml:space="preserve">Almacenamiento: </t>
    </r>
    <r>
      <rPr>
        <sz val="11"/>
        <color rgb="FF000000"/>
        <rFont val="Aptos Narrow"/>
        <scheme val="minor"/>
      </rPr>
      <t>9 GB</t>
    </r>
  </si>
  <si>
    <r>
      <rPr>
        <b/>
        <sz val="11"/>
        <color rgb="FF000000"/>
        <rFont val="Aptos Narrow"/>
        <scheme val="minor"/>
      </rPr>
      <t>S.O</t>
    </r>
    <r>
      <rPr>
        <sz val="11"/>
        <color rgb="FF000000"/>
        <rFont val="Aptos Narrow"/>
        <scheme val="minor"/>
      </rPr>
      <t xml:space="preserve">. : Windows 11 64 Bit
</t>
    </r>
    <r>
      <rPr>
        <b/>
        <sz val="11"/>
        <color rgb="FF000000"/>
        <rFont val="Aptos Narrow"/>
        <scheme val="minor"/>
      </rPr>
      <t>Gráficos:</t>
    </r>
    <r>
      <rPr>
        <sz val="11"/>
        <color rgb="FF000000"/>
        <rFont val="Aptos Narrow"/>
        <scheme val="minor"/>
      </rPr>
      <t xml:space="preserve"> 4GB VRAM 
</t>
    </r>
    <r>
      <rPr>
        <b/>
        <sz val="11"/>
        <color rgb="FF000000"/>
        <rFont val="Aptos Narrow"/>
        <scheme val="minor"/>
      </rPr>
      <t>CPU:</t>
    </r>
    <r>
      <rPr>
        <sz val="11"/>
        <color rgb="FF000000"/>
        <rFont val="Aptos Narrow"/>
        <scheme val="minor"/>
      </rPr>
      <t xml:space="preserve"> Intel Core i5(10th) AMD Ryzen 5(2nd)
</t>
    </r>
    <r>
      <rPr>
        <b/>
        <sz val="11"/>
        <color rgb="FF000000"/>
        <rFont val="Aptos Narrow"/>
        <scheme val="minor"/>
      </rPr>
      <t xml:space="preserve">RAM: </t>
    </r>
    <r>
      <rPr>
        <sz val="11"/>
        <color rgb="FF000000"/>
        <rFont val="Aptos Narrow"/>
        <scheme val="minor"/>
      </rPr>
      <t xml:space="preserve">4 GB
</t>
    </r>
    <r>
      <rPr>
        <b/>
        <sz val="11"/>
        <color rgb="FF000000"/>
        <rFont val="Aptos Narrow"/>
        <scheme val="minor"/>
      </rPr>
      <t xml:space="preserve">Almacenamiento: </t>
    </r>
    <r>
      <rPr>
        <sz val="11"/>
        <color rgb="FF000000"/>
        <rFont val="Aptos Narrow"/>
        <scheme val="minor"/>
      </rPr>
      <t>9 GB</t>
    </r>
  </si>
  <si>
    <t>FE237</t>
  </si>
  <si>
    <t>Advance Steel</t>
  </si>
  <si>
    <r>
      <rPr>
        <b/>
        <sz val="11"/>
        <color rgb="FF000000"/>
        <rFont val="Aptos Narrow"/>
        <scheme val="minor"/>
      </rPr>
      <t>S.O</t>
    </r>
    <r>
      <rPr>
        <sz val="11"/>
        <color rgb="FF000000"/>
        <rFont val="Aptos Narrow"/>
        <scheme val="minor"/>
      </rPr>
      <t xml:space="preserve">. : Windows 11 64 Bit
</t>
    </r>
    <r>
      <rPr>
        <b/>
        <sz val="11"/>
        <color rgb="FF000000"/>
        <rFont val="Aptos Narrow"/>
        <scheme val="minor"/>
      </rPr>
      <t>Gráficos:</t>
    </r>
    <r>
      <rPr>
        <sz val="11"/>
        <color rgb="FF000000"/>
        <rFont val="Aptos Narrow"/>
        <scheme val="minor"/>
      </rPr>
      <t xml:space="preserve"> 8GB VRAM compatible con Directx12 (GeForce RTX 2060 en adelante).
</t>
    </r>
    <r>
      <rPr>
        <b/>
        <sz val="11"/>
        <color rgb="FF000000"/>
        <rFont val="Aptos Narrow"/>
        <scheme val="minor"/>
      </rPr>
      <t>CPU:</t>
    </r>
    <r>
      <rPr>
        <sz val="11"/>
        <color rgb="FF000000"/>
        <rFont val="Aptos Narrow"/>
        <scheme val="minor"/>
      </rPr>
      <t xml:space="preserve"> Intel Core i5(10th) AMD Ryzen 5(3th)
</t>
    </r>
    <r>
      <rPr>
        <b/>
        <sz val="11"/>
        <color rgb="FF000000"/>
        <rFont val="Aptos Narrow"/>
        <scheme val="minor"/>
      </rPr>
      <t xml:space="preserve">RAM: </t>
    </r>
    <r>
      <rPr>
        <sz val="11"/>
        <color rgb="FF000000"/>
        <rFont val="Aptos Narrow"/>
        <scheme val="minor"/>
      </rPr>
      <t xml:space="preserve">32 GB
</t>
    </r>
    <r>
      <rPr>
        <b/>
        <sz val="11"/>
        <color rgb="FF000000"/>
        <rFont val="Aptos Narrow"/>
        <scheme val="minor"/>
      </rPr>
      <t xml:space="preserve">Almacenamiento: </t>
    </r>
    <r>
      <rPr>
        <sz val="11"/>
        <color rgb="FF000000"/>
        <rFont val="Aptos Narrow"/>
        <scheme val="minor"/>
      </rPr>
      <t>16 GB</t>
    </r>
  </si>
  <si>
    <r>
      <rPr>
        <b/>
        <sz val="11"/>
        <color rgb="FF000000"/>
        <rFont val="Aptos Narrow"/>
        <scheme val="minor"/>
      </rPr>
      <t>S.O</t>
    </r>
    <r>
      <rPr>
        <sz val="11"/>
        <color rgb="FF000000"/>
        <rFont val="Aptos Narrow"/>
        <scheme val="minor"/>
      </rPr>
      <t xml:space="preserve">. : Windows 11 64 Bit
</t>
    </r>
    <r>
      <rPr>
        <b/>
        <sz val="11"/>
        <color rgb="FF000000"/>
        <rFont val="Aptos Narrow"/>
        <scheme val="minor"/>
      </rPr>
      <t>Gráficos:</t>
    </r>
    <r>
      <rPr>
        <sz val="11"/>
        <color rgb="FF000000"/>
        <rFont val="Aptos Narrow"/>
        <scheme val="minor"/>
      </rPr>
      <t xml:space="preserve"> 4GB VRAM 
</t>
    </r>
    <r>
      <rPr>
        <b/>
        <sz val="11"/>
        <color rgb="FF000000"/>
        <rFont val="Aptos Narrow"/>
        <scheme val="minor"/>
      </rPr>
      <t>CPU:</t>
    </r>
    <r>
      <rPr>
        <sz val="11"/>
        <color rgb="FF000000"/>
        <rFont val="Aptos Narrow"/>
        <scheme val="minor"/>
      </rPr>
      <t xml:space="preserve"> Intel Core i5(10th) AMD Ryzen 5(3rd)
</t>
    </r>
    <r>
      <rPr>
        <b/>
        <sz val="11"/>
        <color rgb="FF000000"/>
        <rFont val="Aptos Narrow"/>
        <scheme val="minor"/>
      </rPr>
      <t xml:space="preserve">RAM: </t>
    </r>
    <r>
      <rPr>
        <sz val="11"/>
        <color rgb="FF000000"/>
        <rFont val="Aptos Narrow"/>
        <scheme val="minor"/>
      </rPr>
      <t xml:space="preserve">8 GB
</t>
    </r>
    <r>
      <rPr>
        <b/>
        <sz val="11"/>
        <color rgb="FF000000"/>
        <rFont val="Aptos Narrow"/>
        <scheme val="minor"/>
      </rPr>
      <t xml:space="preserve">Almacenamiento: </t>
    </r>
    <r>
      <rPr>
        <sz val="11"/>
        <color rgb="FF000000"/>
        <rFont val="Aptos Narrow"/>
        <scheme val="minor"/>
      </rPr>
      <t>16 GB</t>
    </r>
  </si>
  <si>
    <t>Alias AutoStudio</t>
  </si>
  <si>
    <t>Architecture Engineering &amp; Construction Collection</t>
  </si>
  <si>
    <r>
      <rPr>
        <b/>
        <sz val="11"/>
        <color rgb="FF000000"/>
        <rFont val="Aptos Narrow"/>
        <scheme val="minor"/>
      </rPr>
      <t>S.O</t>
    </r>
    <r>
      <rPr>
        <sz val="11"/>
        <color rgb="FF000000"/>
        <rFont val="Aptos Narrow"/>
        <scheme val="minor"/>
      </rPr>
      <t xml:space="preserve">. : Windows 11 64 Bit
</t>
    </r>
    <r>
      <rPr>
        <b/>
        <sz val="11"/>
        <color rgb="FF000000"/>
        <rFont val="Aptos Narrow"/>
        <scheme val="minor"/>
      </rPr>
      <t>Gráficos:</t>
    </r>
    <r>
      <rPr>
        <sz val="11"/>
        <color rgb="FF000000"/>
        <rFont val="Aptos Narrow"/>
        <scheme val="minor"/>
      </rPr>
      <t xml:space="preserve"> 4 GB VRAM compatible con Directx11 (GeForce RTX 2060, RTX 2070, RTX 2080, RTX 2080 Ti, RTX 3050 Ti, RTX 3060 Ti, RTX 3070 Ti, RTX 3080 Ti)
</t>
    </r>
    <r>
      <rPr>
        <b/>
        <sz val="11"/>
        <color rgb="FF000000"/>
        <rFont val="Aptos Narrow"/>
        <scheme val="minor"/>
      </rPr>
      <t>CPU:</t>
    </r>
    <r>
      <rPr>
        <sz val="11"/>
        <color rgb="FF000000"/>
        <rFont val="Aptos Narrow"/>
        <scheme val="minor"/>
      </rPr>
      <t xml:space="preserve"> Intel Core i5 AMD Ryzen 5
</t>
    </r>
    <r>
      <rPr>
        <b/>
        <sz val="11"/>
        <color rgb="FF000000"/>
        <rFont val="Aptos Narrow"/>
        <scheme val="minor"/>
      </rPr>
      <t xml:space="preserve">RAM: </t>
    </r>
    <r>
      <rPr>
        <sz val="11"/>
        <color rgb="FF000000"/>
        <rFont val="Aptos Narrow"/>
        <scheme val="minor"/>
      </rPr>
      <t xml:space="preserve">32 GB
</t>
    </r>
    <r>
      <rPr>
        <b/>
        <sz val="11"/>
        <color rgb="FF000000"/>
        <rFont val="Aptos Narrow"/>
        <scheme val="minor"/>
      </rPr>
      <t xml:space="preserve">Almacenamiento: </t>
    </r>
    <r>
      <rPr>
        <sz val="11"/>
        <color rgb="FF000000"/>
        <rFont val="Aptos Narrow"/>
        <scheme val="minor"/>
      </rPr>
      <t>30 GB</t>
    </r>
  </si>
  <si>
    <r>
      <rPr>
        <b/>
        <sz val="11"/>
        <color rgb="FF000000"/>
        <rFont val="Aptos Narrow"/>
        <scheme val="minor"/>
      </rPr>
      <t>S.O</t>
    </r>
    <r>
      <rPr>
        <sz val="11"/>
        <color rgb="FF000000"/>
        <rFont val="Aptos Narrow"/>
        <scheme val="minor"/>
      </rPr>
      <t xml:space="preserve">. : Windows 11 64 Bit
</t>
    </r>
    <r>
      <rPr>
        <b/>
        <sz val="11"/>
        <color rgb="FF000000"/>
        <rFont val="Aptos Narrow"/>
        <scheme val="minor"/>
      </rPr>
      <t>Gráficos:</t>
    </r>
    <r>
      <rPr>
        <sz val="11"/>
        <color rgb="FF000000"/>
        <rFont val="Aptos Narrow"/>
        <scheme val="minor"/>
      </rPr>
      <t xml:space="preserve"> 4 GB VRAM compatible con Directx11
</t>
    </r>
    <r>
      <rPr>
        <b/>
        <sz val="11"/>
        <color rgb="FF000000"/>
        <rFont val="Aptos Narrow"/>
        <scheme val="minor"/>
      </rPr>
      <t>CPU:</t>
    </r>
    <r>
      <rPr>
        <sz val="11"/>
        <color rgb="FF000000"/>
        <rFont val="Aptos Narrow"/>
        <scheme val="minor"/>
      </rPr>
      <t xml:space="preserve"> Intel Core i5(11th) AMD Ryzen 5(3rd)
</t>
    </r>
    <r>
      <rPr>
        <b/>
        <sz val="11"/>
        <color rgb="FF000000"/>
        <rFont val="Aptos Narrow"/>
        <scheme val="minor"/>
      </rPr>
      <t xml:space="preserve">RAM: </t>
    </r>
    <r>
      <rPr>
        <sz val="11"/>
        <color rgb="FF000000"/>
        <rFont val="Aptos Narrow"/>
        <scheme val="minor"/>
      </rPr>
      <t xml:space="preserve">64 GB
</t>
    </r>
    <r>
      <rPr>
        <b/>
        <sz val="11"/>
        <color rgb="FF000000"/>
        <rFont val="Aptos Narrow"/>
        <scheme val="minor"/>
      </rPr>
      <t xml:space="preserve">Almacenamiento: </t>
    </r>
    <r>
      <rPr>
        <sz val="11"/>
        <color rgb="FF000000"/>
        <rFont val="Aptos Narrow"/>
        <scheme val="minor"/>
      </rPr>
      <t>30 GB</t>
    </r>
  </si>
  <si>
    <t>Arnold</t>
  </si>
  <si>
    <t>AutoCAD - including specialized toolsets</t>
  </si>
  <si>
    <r>
      <rPr>
        <b/>
        <sz val="11"/>
        <color rgb="FF000000"/>
        <rFont val="Aptos Narrow"/>
        <scheme val="minor"/>
      </rPr>
      <t>S.O</t>
    </r>
    <r>
      <rPr>
        <sz val="11"/>
        <color rgb="FF000000"/>
        <rFont val="Aptos Narrow"/>
        <scheme val="minor"/>
      </rPr>
      <t xml:space="preserve">. : Windows 11 64 Bit
</t>
    </r>
    <r>
      <rPr>
        <b/>
        <sz val="11"/>
        <color rgb="FF000000"/>
        <rFont val="Aptos Narrow"/>
        <scheme val="minor"/>
      </rPr>
      <t>Gráficos:</t>
    </r>
    <r>
      <rPr>
        <sz val="11"/>
        <color rgb="FF000000"/>
        <rFont val="Aptos Narrow"/>
        <scheme val="minor"/>
      </rPr>
      <t xml:space="preserve"> 4GB VRAM compatible con Directx12 (GeForce RTX 2060 en adelante).
</t>
    </r>
    <r>
      <rPr>
        <b/>
        <sz val="11"/>
        <color rgb="FF000000"/>
        <rFont val="Aptos Narrow"/>
        <scheme val="minor"/>
      </rPr>
      <t>CPU:</t>
    </r>
    <r>
      <rPr>
        <sz val="11"/>
        <color rgb="FF000000"/>
        <rFont val="Aptos Narrow"/>
        <scheme val="minor"/>
      </rPr>
      <t xml:space="preserve"> Intel Core i5 AMD Ryzen 5
</t>
    </r>
    <r>
      <rPr>
        <b/>
        <sz val="11"/>
        <color rgb="FF000000"/>
        <rFont val="Aptos Narrow"/>
        <scheme val="minor"/>
      </rPr>
      <t xml:space="preserve">RAM: </t>
    </r>
    <r>
      <rPr>
        <sz val="11"/>
        <color rgb="FF000000"/>
        <rFont val="Aptos Narrow"/>
        <scheme val="minor"/>
      </rPr>
      <t xml:space="preserve">32 GB
</t>
    </r>
    <r>
      <rPr>
        <b/>
        <sz val="11"/>
        <color rgb="FF000000"/>
        <rFont val="Aptos Narrow"/>
        <scheme val="minor"/>
      </rPr>
      <t xml:space="preserve">Almacenamiento: </t>
    </r>
    <r>
      <rPr>
        <sz val="11"/>
        <color rgb="FF000000"/>
        <rFont val="Aptos Narrow"/>
        <scheme val="minor"/>
      </rPr>
      <t>10 GB</t>
    </r>
  </si>
  <si>
    <r>
      <rPr>
        <b/>
        <sz val="11"/>
        <color rgb="FF000000"/>
        <rFont val="Aptos Narrow"/>
        <scheme val="minor"/>
      </rPr>
      <t>S.O</t>
    </r>
    <r>
      <rPr>
        <sz val="11"/>
        <color rgb="FF000000"/>
        <rFont val="Aptos Narrow"/>
        <scheme val="minor"/>
      </rPr>
      <t xml:space="preserve">. : Windows 11 64 Bit
</t>
    </r>
    <r>
      <rPr>
        <b/>
        <sz val="11"/>
        <color rgb="FF000000"/>
        <rFont val="Aptos Narrow"/>
        <scheme val="minor"/>
      </rPr>
      <t>Gráficos:</t>
    </r>
    <r>
      <rPr>
        <sz val="11"/>
        <color rgb="FF000000"/>
        <rFont val="Aptos Narrow"/>
        <scheme val="minor"/>
      </rPr>
      <t xml:space="preserve"> 4GB VRAM 
</t>
    </r>
    <r>
      <rPr>
        <b/>
        <sz val="11"/>
        <color rgb="FF000000"/>
        <rFont val="Aptos Narrow"/>
        <scheme val="minor"/>
      </rPr>
      <t>CPU:</t>
    </r>
    <r>
      <rPr>
        <sz val="11"/>
        <color rgb="FF000000"/>
        <rFont val="Aptos Narrow"/>
        <scheme val="minor"/>
      </rPr>
      <t xml:space="preserve"> Intel Core i5(11th) AMD Ryzen 5(3rd)
</t>
    </r>
    <r>
      <rPr>
        <b/>
        <sz val="11"/>
        <color rgb="FF000000"/>
        <rFont val="Aptos Narrow"/>
        <scheme val="minor"/>
      </rPr>
      <t xml:space="preserve">RAM: </t>
    </r>
    <r>
      <rPr>
        <sz val="11"/>
        <color rgb="FF000000"/>
        <rFont val="Aptos Narrow"/>
        <scheme val="minor"/>
      </rPr>
      <t xml:space="preserve">16 GB
</t>
    </r>
    <r>
      <rPr>
        <b/>
        <sz val="11"/>
        <color rgb="FF000000"/>
        <rFont val="Aptos Narrow"/>
        <scheme val="minor"/>
      </rPr>
      <t xml:space="preserve">Almacenamiento: </t>
    </r>
    <r>
      <rPr>
        <sz val="11"/>
        <color rgb="FF000000"/>
        <rFont val="Aptos Narrow"/>
        <scheme val="minor"/>
      </rPr>
      <t>10 GB</t>
    </r>
  </si>
  <si>
    <t>AutoCAD LT</t>
  </si>
  <si>
    <t>AutoCAD Web</t>
  </si>
  <si>
    <t>CFD - Ultimate</t>
  </si>
  <si>
    <t>Civil 3D</t>
  </si>
  <si>
    <r>
      <rPr>
        <b/>
        <sz val="11"/>
        <color rgb="FF000000"/>
        <rFont val="Aptos Narrow"/>
        <scheme val="minor"/>
      </rPr>
      <t>S.O</t>
    </r>
    <r>
      <rPr>
        <sz val="11"/>
        <color rgb="FF000000"/>
        <rFont val="Aptos Narrow"/>
        <scheme val="minor"/>
      </rPr>
      <t xml:space="preserve">. : Windows 11 64 Bit
</t>
    </r>
    <r>
      <rPr>
        <b/>
        <sz val="11"/>
        <color rgb="FF000000"/>
        <rFont val="Aptos Narrow"/>
        <scheme val="minor"/>
      </rPr>
      <t>Gráficos:</t>
    </r>
    <r>
      <rPr>
        <sz val="11"/>
        <color rgb="FF000000"/>
        <rFont val="Aptos Narrow"/>
        <scheme val="minor"/>
      </rPr>
      <t xml:space="preserve"> 4GB VRAM compatible con Directx12 (GeForce RTX 2060 en adelante).
</t>
    </r>
    <r>
      <rPr>
        <b/>
        <sz val="11"/>
        <color rgb="FF000000"/>
        <rFont val="Aptos Narrow"/>
        <scheme val="minor"/>
      </rPr>
      <t>CPU:</t>
    </r>
    <r>
      <rPr>
        <sz val="11"/>
        <color rgb="FF000000"/>
        <rFont val="Aptos Narrow"/>
        <scheme val="minor"/>
      </rPr>
      <t xml:space="preserve"> Intel Core i5 AMD Ryzen 5
</t>
    </r>
    <r>
      <rPr>
        <b/>
        <sz val="11"/>
        <color rgb="FF000000"/>
        <rFont val="Aptos Narrow"/>
        <scheme val="minor"/>
      </rPr>
      <t xml:space="preserve">RAM: </t>
    </r>
    <r>
      <rPr>
        <sz val="11"/>
        <color rgb="FF000000"/>
        <rFont val="Aptos Narrow"/>
        <scheme val="minor"/>
      </rPr>
      <t xml:space="preserve">32 GB
</t>
    </r>
    <r>
      <rPr>
        <b/>
        <sz val="11"/>
        <color rgb="FF000000"/>
        <rFont val="Aptos Narrow"/>
        <scheme val="minor"/>
      </rPr>
      <t xml:space="preserve">Almacenamiento: </t>
    </r>
    <r>
      <rPr>
        <sz val="11"/>
        <color rgb="FF000000"/>
        <rFont val="Aptos Narrow"/>
        <scheme val="minor"/>
      </rPr>
      <t>20 GB</t>
    </r>
  </si>
  <si>
    <r>
      <rPr>
        <b/>
        <sz val="11"/>
        <color rgb="FF000000"/>
        <rFont val="Aptos Narrow"/>
        <scheme val="minor"/>
      </rPr>
      <t>S.O</t>
    </r>
    <r>
      <rPr>
        <sz val="11"/>
        <color rgb="FF000000"/>
        <rFont val="Aptos Narrow"/>
        <scheme val="minor"/>
      </rPr>
      <t xml:space="preserve">. : Windows 11 64 Bit
</t>
    </r>
    <r>
      <rPr>
        <b/>
        <sz val="11"/>
        <color rgb="FF000000"/>
        <rFont val="Aptos Narrow"/>
        <scheme val="minor"/>
      </rPr>
      <t>Gráficos:</t>
    </r>
    <r>
      <rPr>
        <sz val="11"/>
        <color rgb="FF000000"/>
        <rFont val="Aptos Narrow"/>
        <scheme val="minor"/>
      </rPr>
      <t xml:space="preserve"> 4GB VRAM 
</t>
    </r>
    <r>
      <rPr>
        <b/>
        <sz val="11"/>
        <color rgb="FF000000"/>
        <rFont val="Aptos Narrow"/>
        <scheme val="minor"/>
      </rPr>
      <t>CPU:</t>
    </r>
    <r>
      <rPr>
        <sz val="11"/>
        <color rgb="FF000000"/>
        <rFont val="Aptos Narrow"/>
        <scheme val="minor"/>
      </rPr>
      <t xml:space="preserve"> Intel Core i5(11th) AMD Ryzen 5(3th)
</t>
    </r>
    <r>
      <rPr>
        <b/>
        <sz val="11"/>
        <color rgb="FF000000"/>
        <rFont val="Aptos Narrow"/>
        <scheme val="minor"/>
      </rPr>
      <t xml:space="preserve">RAM: </t>
    </r>
    <r>
      <rPr>
        <sz val="11"/>
        <color rgb="FF000000"/>
        <rFont val="Aptos Narrow"/>
        <scheme val="minor"/>
      </rPr>
      <t xml:space="preserve">16 GB
</t>
    </r>
    <r>
      <rPr>
        <b/>
        <sz val="11"/>
        <color rgb="FF000000"/>
        <rFont val="Aptos Narrow"/>
        <scheme val="minor"/>
      </rPr>
      <t xml:space="preserve">Almacenamiento: </t>
    </r>
    <r>
      <rPr>
        <sz val="11"/>
        <color rgb="FF000000"/>
        <rFont val="Aptos Narrow"/>
        <scheme val="minor"/>
      </rPr>
      <t>20 GB</t>
    </r>
  </si>
  <si>
    <t>Civil 3D - Grading Optimization</t>
  </si>
  <si>
    <r>
      <rPr>
        <b/>
        <sz val="11"/>
        <color rgb="FF000000"/>
        <rFont val="Aptos Narrow"/>
        <scheme val="minor"/>
      </rPr>
      <t>S.O</t>
    </r>
    <r>
      <rPr>
        <sz val="11"/>
        <color rgb="FF000000"/>
        <rFont val="Aptos Narrow"/>
        <scheme val="minor"/>
      </rPr>
      <t xml:space="preserve">. : Windows 11 64 Bit
</t>
    </r>
    <r>
      <rPr>
        <b/>
        <sz val="11"/>
        <color rgb="FF000000"/>
        <rFont val="Aptos Narrow"/>
        <scheme val="minor"/>
      </rPr>
      <t>Gráficos:</t>
    </r>
    <r>
      <rPr>
        <sz val="11"/>
        <color rgb="FF000000"/>
        <rFont val="Aptos Narrow"/>
        <scheme val="minor"/>
      </rPr>
      <t xml:space="preserve"> 4GB VRAM 
</t>
    </r>
    <r>
      <rPr>
        <b/>
        <sz val="11"/>
        <color rgb="FF000000"/>
        <rFont val="Aptos Narrow"/>
        <scheme val="minor"/>
      </rPr>
      <t>CPU:</t>
    </r>
    <r>
      <rPr>
        <sz val="11"/>
        <color rgb="FF000000"/>
        <rFont val="Aptos Narrow"/>
        <scheme val="minor"/>
      </rPr>
      <t xml:space="preserve"> Intel Core i5(11th) AMD Ryzen 5(3rd)
</t>
    </r>
    <r>
      <rPr>
        <b/>
        <sz val="11"/>
        <color rgb="FF000000"/>
        <rFont val="Aptos Narrow"/>
        <scheme val="minor"/>
      </rPr>
      <t xml:space="preserve">RAM: </t>
    </r>
    <r>
      <rPr>
        <sz val="11"/>
        <color rgb="FF000000"/>
        <rFont val="Aptos Narrow"/>
        <scheme val="minor"/>
      </rPr>
      <t xml:space="preserve">16 GB
</t>
    </r>
    <r>
      <rPr>
        <b/>
        <sz val="11"/>
        <color rgb="FF000000"/>
        <rFont val="Aptos Narrow"/>
        <scheme val="minor"/>
      </rPr>
      <t xml:space="preserve">Almacenamiento: </t>
    </r>
    <r>
      <rPr>
        <sz val="11"/>
        <color rgb="FF000000"/>
        <rFont val="Aptos Narrow"/>
        <scheme val="minor"/>
      </rPr>
      <t>20 GB</t>
    </r>
  </si>
  <si>
    <t>Civil 3D - Project Explorer</t>
  </si>
  <si>
    <t>Fabrication CADmep</t>
  </si>
  <si>
    <t>Fabrication CAMduct</t>
  </si>
  <si>
    <t>Fabrication ESTmep</t>
  </si>
  <si>
    <t>Factory Design Utilities</t>
  </si>
  <si>
    <t>Flame</t>
  </si>
  <si>
    <t>Forma</t>
  </si>
  <si>
    <t>Fusion - Legacy 2024</t>
  </si>
  <si>
    <t>Fusion - with FeatureCAM</t>
  </si>
  <si>
    <t>HSMWorks - Ultimate</t>
  </si>
  <si>
    <t>Inventor CAM - Ultimate</t>
  </si>
  <si>
    <t>Inventor Nastran</t>
  </si>
  <si>
    <t>Inventor Nesting</t>
  </si>
  <si>
    <t>Inventor Professional</t>
  </si>
  <si>
    <t>Inventor Tolerance Analysis</t>
  </si>
  <si>
    <t>Maya</t>
  </si>
  <si>
    <r>
      <rPr>
        <b/>
        <sz val="11"/>
        <color rgb="FF000000"/>
        <rFont val="Aptos Narrow"/>
        <scheme val="minor"/>
      </rPr>
      <t>S.O</t>
    </r>
    <r>
      <rPr>
        <sz val="11"/>
        <color rgb="FF000000"/>
        <rFont val="Aptos Narrow"/>
        <scheme val="minor"/>
      </rPr>
      <t xml:space="preserve">. : Windows 11 64 Bit, macOS 11 en adelante, RedHat 8.7 en adelante.
</t>
    </r>
    <r>
      <rPr>
        <b/>
        <sz val="11"/>
        <color rgb="FF000000"/>
        <rFont val="Aptos Narrow"/>
        <scheme val="minor"/>
      </rPr>
      <t>Gráficos:</t>
    </r>
    <r>
      <rPr>
        <sz val="11"/>
        <color rgb="FF000000"/>
        <rFont val="Aptos Narrow"/>
        <scheme val="minor"/>
      </rPr>
      <t xml:space="preserve"> 4GB VRAM  (GeForce RTX 1650 en adelante).
</t>
    </r>
    <r>
      <rPr>
        <b/>
        <sz val="11"/>
        <color rgb="FF000000"/>
        <rFont val="Aptos Narrow"/>
        <scheme val="minor"/>
      </rPr>
      <t>CPU:</t>
    </r>
    <r>
      <rPr>
        <sz val="11"/>
        <color rgb="FF000000"/>
        <rFont val="Aptos Narrow"/>
        <scheme val="minor"/>
      </rPr>
      <t xml:space="preserve"> Intel Core i5 AMD Ryzen 5
</t>
    </r>
    <r>
      <rPr>
        <b/>
        <sz val="11"/>
        <color rgb="FF000000"/>
        <rFont val="Aptos Narrow"/>
        <scheme val="minor"/>
      </rPr>
      <t xml:space="preserve">RAM: </t>
    </r>
    <r>
      <rPr>
        <sz val="11"/>
        <color rgb="FF000000"/>
        <rFont val="Aptos Narrow"/>
        <scheme val="minor"/>
      </rPr>
      <t xml:space="preserve">16 GB
</t>
    </r>
    <r>
      <rPr>
        <b/>
        <sz val="11"/>
        <color rgb="FF000000"/>
        <rFont val="Aptos Narrow"/>
        <scheme val="minor"/>
      </rPr>
      <t xml:space="preserve">Almacenamiento: </t>
    </r>
    <r>
      <rPr>
        <sz val="11"/>
        <color rgb="FF000000"/>
        <rFont val="Aptos Narrow"/>
        <scheme val="minor"/>
      </rPr>
      <t>20 GB</t>
    </r>
  </si>
  <si>
    <r>
      <rPr>
        <b/>
        <sz val="11"/>
        <color rgb="FF000000"/>
        <rFont val="Aptos Narrow"/>
        <scheme val="minor"/>
      </rPr>
      <t>S.O</t>
    </r>
    <r>
      <rPr>
        <sz val="11"/>
        <color rgb="FF000000"/>
        <rFont val="Aptos Narrow"/>
        <scheme val="minor"/>
      </rPr>
      <t xml:space="preserve">. : Windows 11 64 Bit.
</t>
    </r>
    <r>
      <rPr>
        <b/>
        <sz val="11"/>
        <color rgb="FF000000"/>
        <rFont val="Aptos Narrow"/>
        <scheme val="minor"/>
      </rPr>
      <t>Gráficos:</t>
    </r>
    <r>
      <rPr>
        <sz val="11"/>
        <color rgb="FF000000"/>
        <rFont val="Aptos Narrow"/>
        <scheme val="minor"/>
      </rPr>
      <t xml:space="preserve"> 4GB VRAM
</t>
    </r>
    <r>
      <rPr>
        <b/>
        <sz val="11"/>
        <color rgb="FF000000"/>
        <rFont val="Aptos Narrow"/>
        <scheme val="minor"/>
      </rPr>
      <t>CPU:</t>
    </r>
    <r>
      <rPr>
        <sz val="11"/>
        <color rgb="FF000000"/>
        <rFont val="Aptos Narrow"/>
        <scheme val="minor"/>
      </rPr>
      <t xml:space="preserve"> Intel Core i5(10 th) AMD Ryzen 5(3rd)
</t>
    </r>
    <r>
      <rPr>
        <b/>
        <sz val="11"/>
        <color rgb="FF000000"/>
        <rFont val="Aptos Narrow"/>
        <scheme val="minor"/>
      </rPr>
      <t xml:space="preserve">RAM: </t>
    </r>
    <r>
      <rPr>
        <sz val="11"/>
        <color rgb="FF000000"/>
        <rFont val="Aptos Narrow"/>
        <scheme val="minor"/>
      </rPr>
      <t xml:space="preserve">16 GB
</t>
    </r>
    <r>
      <rPr>
        <b/>
        <sz val="11"/>
        <color rgb="FF000000"/>
        <rFont val="Aptos Narrow"/>
        <scheme val="minor"/>
      </rPr>
      <t xml:space="preserve">Almacenamiento: </t>
    </r>
    <r>
      <rPr>
        <sz val="11"/>
        <color rgb="FF000000"/>
        <rFont val="Aptos Narrow"/>
        <scheme val="minor"/>
      </rPr>
      <t>20 GB</t>
    </r>
  </si>
  <si>
    <t>MotionBuilder</t>
  </si>
  <si>
    <t>Mudbox</t>
  </si>
  <si>
    <t>Navisworks Manage</t>
  </si>
  <si>
    <r>
      <rPr>
        <b/>
        <sz val="11"/>
        <color rgb="FF000000"/>
        <rFont val="Aptos Narrow"/>
        <scheme val="minor"/>
      </rPr>
      <t>S.O</t>
    </r>
    <r>
      <rPr>
        <sz val="11"/>
        <color rgb="FF000000"/>
        <rFont val="Aptos Narrow"/>
        <scheme val="minor"/>
      </rPr>
      <t xml:space="preserve">. : Windows 10 64 Bit
</t>
    </r>
    <r>
      <rPr>
        <b/>
        <sz val="11"/>
        <color rgb="FF000000"/>
        <rFont val="Aptos Narrow"/>
        <scheme val="minor"/>
      </rPr>
      <t>Gráficos:</t>
    </r>
    <r>
      <rPr>
        <sz val="11"/>
        <color rgb="FF000000"/>
        <rFont val="Aptos Narrow"/>
        <scheme val="minor"/>
      </rPr>
      <t xml:space="preserve"> 256MB VRAM  compatible con OpenGL.
</t>
    </r>
    <r>
      <rPr>
        <b/>
        <sz val="11"/>
        <color rgb="FF000000"/>
        <rFont val="Aptos Narrow"/>
        <scheme val="minor"/>
      </rPr>
      <t>CPU:</t>
    </r>
    <r>
      <rPr>
        <sz val="11"/>
        <color rgb="FF000000"/>
        <rFont val="Aptos Narrow"/>
        <scheme val="minor"/>
      </rPr>
      <t xml:space="preserve"> Intel Core i5 AMD Ryzen 5
</t>
    </r>
    <r>
      <rPr>
        <b/>
        <sz val="11"/>
        <color rgb="FF000000"/>
        <rFont val="Aptos Narrow"/>
        <scheme val="minor"/>
      </rPr>
      <t xml:space="preserve">RAM: </t>
    </r>
    <r>
      <rPr>
        <sz val="11"/>
        <color rgb="FF000000"/>
        <rFont val="Aptos Narrow"/>
        <scheme val="minor"/>
      </rPr>
      <t xml:space="preserve">2 GB
</t>
    </r>
    <r>
      <rPr>
        <b/>
        <sz val="11"/>
        <color rgb="FF000000"/>
        <rFont val="Aptos Narrow"/>
        <scheme val="minor"/>
      </rPr>
      <t xml:space="preserve">Almacenamiento: </t>
    </r>
    <r>
      <rPr>
        <sz val="11"/>
        <color rgb="FF000000"/>
        <rFont val="Aptos Narrow"/>
        <scheme val="minor"/>
      </rPr>
      <t>15 GB</t>
    </r>
  </si>
  <si>
    <r>
      <rPr>
        <b/>
        <sz val="11"/>
        <color rgb="FF000000"/>
        <rFont val="Aptos Narrow"/>
        <scheme val="minor"/>
      </rPr>
      <t>S.O</t>
    </r>
    <r>
      <rPr>
        <sz val="11"/>
        <color rgb="FF000000"/>
        <rFont val="Aptos Narrow"/>
        <scheme val="minor"/>
      </rPr>
      <t xml:space="preserve">. : Windows 11 64 Bit
</t>
    </r>
    <r>
      <rPr>
        <b/>
        <sz val="11"/>
        <color rgb="FF000000"/>
        <rFont val="Aptos Narrow"/>
        <scheme val="minor"/>
      </rPr>
      <t>Gráficos:</t>
    </r>
    <r>
      <rPr>
        <sz val="11"/>
        <color rgb="FF000000"/>
        <rFont val="Aptos Narrow"/>
        <scheme val="minor"/>
      </rPr>
      <t xml:space="preserve"> 256MB VRAM  (Gráficos integrados).
</t>
    </r>
    <r>
      <rPr>
        <b/>
        <sz val="11"/>
        <color rgb="FF000000"/>
        <rFont val="Aptos Narrow"/>
        <scheme val="minor"/>
      </rPr>
      <t>CPU:</t>
    </r>
    <r>
      <rPr>
        <sz val="11"/>
        <color rgb="FF000000"/>
        <rFont val="Aptos Narrow"/>
        <scheme val="minor"/>
      </rPr>
      <t xml:space="preserve"> Intel Core i5(11th) AMD Ryzen 5(3rd)
</t>
    </r>
    <r>
      <rPr>
        <b/>
        <sz val="11"/>
        <color rgb="FF000000"/>
        <rFont val="Aptos Narrow"/>
        <scheme val="minor"/>
      </rPr>
      <t xml:space="preserve">RAM: </t>
    </r>
    <r>
      <rPr>
        <sz val="11"/>
        <color rgb="FF000000"/>
        <rFont val="Aptos Narrow"/>
        <scheme val="minor"/>
      </rPr>
      <t xml:space="preserve">4 GB
</t>
    </r>
    <r>
      <rPr>
        <b/>
        <sz val="11"/>
        <color rgb="FF000000"/>
        <rFont val="Aptos Narrow"/>
        <scheme val="minor"/>
      </rPr>
      <t xml:space="preserve">Almacenamiento: </t>
    </r>
    <r>
      <rPr>
        <sz val="11"/>
        <color rgb="FF000000"/>
        <rFont val="Aptos Narrow"/>
        <scheme val="minor"/>
      </rPr>
      <t>15 GB</t>
    </r>
  </si>
  <si>
    <t>Netfabb - Premium</t>
  </si>
  <si>
    <t>Point Layout</t>
  </si>
  <si>
    <t>PowerInspect - Ultimate</t>
  </si>
  <si>
    <t>PowerShape - Ultimate</t>
  </si>
  <si>
    <t>ReCap Pro</t>
  </si>
  <si>
    <r>
      <rPr>
        <b/>
        <sz val="11"/>
        <color rgb="FF000000"/>
        <rFont val="Aptos Narrow"/>
        <scheme val="minor"/>
      </rPr>
      <t>S.O</t>
    </r>
    <r>
      <rPr>
        <sz val="11"/>
        <color rgb="FF000000"/>
        <rFont val="Aptos Narrow"/>
        <scheme val="minor"/>
      </rPr>
      <t xml:space="preserve">. : Windows 10 64 Bit
</t>
    </r>
    <r>
      <rPr>
        <b/>
        <sz val="11"/>
        <color rgb="FF000000"/>
        <rFont val="Aptos Narrow"/>
        <scheme val="minor"/>
      </rPr>
      <t>Gráficos:</t>
    </r>
    <r>
      <rPr>
        <sz val="11"/>
        <color rgb="FF000000"/>
        <rFont val="Aptos Narrow"/>
        <scheme val="minor"/>
      </rPr>
      <t xml:space="preserve"> 256MB VRAM  compatible con OpenGL.
</t>
    </r>
    <r>
      <rPr>
        <b/>
        <sz val="11"/>
        <color rgb="FF000000"/>
        <rFont val="Aptos Narrow"/>
        <scheme val="minor"/>
      </rPr>
      <t>CPU:</t>
    </r>
    <r>
      <rPr>
        <sz val="11"/>
        <color rgb="FF000000"/>
        <rFont val="Aptos Narrow"/>
        <scheme val="minor"/>
      </rPr>
      <t xml:space="preserve"> Intel Core i5 AMD Ryzen 5
</t>
    </r>
    <r>
      <rPr>
        <b/>
        <sz val="11"/>
        <color rgb="FF000000"/>
        <rFont val="Aptos Narrow"/>
        <scheme val="minor"/>
      </rPr>
      <t xml:space="preserve">RAM: </t>
    </r>
    <r>
      <rPr>
        <sz val="11"/>
        <color rgb="FF000000"/>
        <rFont val="Aptos Narrow"/>
        <scheme val="minor"/>
      </rPr>
      <t xml:space="preserve">16 GB
</t>
    </r>
    <r>
      <rPr>
        <b/>
        <sz val="11"/>
        <color rgb="FF000000"/>
        <rFont val="Aptos Narrow"/>
        <scheme val="minor"/>
      </rPr>
      <t xml:space="preserve">Almacenamiento: </t>
    </r>
    <r>
      <rPr>
        <sz val="11"/>
        <color rgb="FF000000"/>
        <rFont val="Aptos Narrow"/>
        <scheme val="minor"/>
      </rPr>
      <t>10 GB</t>
    </r>
  </si>
  <si>
    <r>
      <rPr>
        <b/>
        <sz val="11"/>
        <color rgb="FF000000"/>
        <rFont val="Aptos Narrow"/>
        <scheme val="minor"/>
      </rPr>
      <t>S.O</t>
    </r>
    <r>
      <rPr>
        <sz val="11"/>
        <color rgb="FF000000"/>
        <rFont val="Aptos Narrow"/>
        <scheme val="minor"/>
      </rPr>
      <t xml:space="preserve">. : Windows 11 64 Bit
</t>
    </r>
    <r>
      <rPr>
        <b/>
        <sz val="11"/>
        <color rgb="FF000000"/>
        <rFont val="Aptos Narrow"/>
        <scheme val="minor"/>
      </rPr>
      <t>Gráficos:</t>
    </r>
    <r>
      <rPr>
        <sz val="11"/>
        <color rgb="FF000000"/>
        <rFont val="Aptos Narrow"/>
        <scheme val="minor"/>
      </rPr>
      <t xml:space="preserve"> 256MB VRAM  (Gráficos integrados).
</t>
    </r>
    <r>
      <rPr>
        <b/>
        <sz val="11"/>
        <color rgb="FF000000"/>
        <rFont val="Aptos Narrow"/>
        <scheme val="minor"/>
      </rPr>
      <t>CPU:</t>
    </r>
    <r>
      <rPr>
        <sz val="11"/>
        <color rgb="FF000000"/>
        <rFont val="Aptos Narrow"/>
        <scheme val="minor"/>
      </rPr>
      <t xml:space="preserve"> Intel Core i5(11th) AMD Ryzen 5(3rd)
</t>
    </r>
    <r>
      <rPr>
        <b/>
        <sz val="11"/>
        <color rgb="FF000000"/>
        <rFont val="Aptos Narrow"/>
        <scheme val="minor"/>
      </rPr>
      <t xml:space="preserve">RAM: </t>
    </r>
    <r>
      <rPr>
        <sz val="11"/>
        <color rgb="FF000000"/>
        <rFont val="Aptos Narrow"/>
        <scheme val="minor"/>
      </rPr>
      <t xml:space="preserve">16 GB
</t>
    </r>
    <r>
      <rPr>
        <b/>
        <sz val="11"/>
        <color rgb="FF000000"/>
        <rFont val="Aptos Narrow"/>
        <scheme val="minor"/>
      </rPr>
      <t xml:space="preserve">Almacenamiento: </t>
    </r>
    <r>
      <rPr>
        <sz val="11"/>
        <color rgb="FF000000"/>
        <rFont val="Aptos Narrow"/>
        <scheme val="minor"/>
      </rPr>
      <t>10 GB</t>
    </r>
  </si>
  <si>
    <t>Revit</t>
  </si>
  <si>
    <t>Revit - Generative Design</t>
  </si>
  <si>
    <t>Robot Structural Analysis Professional</t>
  </si>
  <si>
    <t>Structural Bridge Design</t>
  </si>
  <si>
    <t>VRED Professional</t>
  </si>
  <si>
    <t>Vehicle Tracking</t>
  </si>
  <si>
    <t>Project</t>
  </si>
  <si>
    <t xml:space="preserve">Project 2021 Professional
</t>
  </si>
  <si>
    <t>Visio</t>
  </si>
  <si>
    <t>Visio 2021 Professional</t>
  </si>
  <si>
    <t>FE 237</t>
  </si>
  <si>
    <t>p. Administracion</t>
  </si>
  <si>
    <t>Windows 11 Pro</t>
  </si>
  <si>
    <t>Windows 11 Pro ESD Digital (Licencia Vitalicia Genuina con Certificado de Autenticidad)</t>
  </si>
  <si>
    <t>P. Basicos</t>
  </si>
  <si>
    <t>SketchUp Studio Pro</t>
  </si>
  <si>
    <t>SketchUp Studio (vinculable al correo solo por un año de vigencia)</t>
  </si>
  <si>
    <r>
      <rPr>
        <b/>
        <sz val="11"/>
        <color rgb="FF000000"/>
        <rFont val="Aptos Narrow"/>
        <scheme val="minor"/>
      </rPr>
      <t>S.O</t>
    </r>
    <r>
      <rPr>
        <sz val="11"/>
        <color rgb="FF000000"/>
        <rFont val="Aptos Narrow"/>
        <scheme val="minor"/>
      </rPr>
      <t xml:space="preserve">. : Windows 11 64 Bit
</t>
    </r>
    <r>
      <rPr>
        <b/>
        <sz val="11"/>
        <color rgb="FF000000"/>
        <rFont val="Aptos Narrow"/>
        <scheme val="minor"/>
      </rPr>
      <t>Gráficos:</t>
    </r>
    <r>
      <rPr>
        <sz val="11"/>
        <color rgb="FF000000"/>
        <rFont val="Aptos Narrow"/>
        <scheme val="minor"/>
      </rPr>
      <t xml:space="preserve"> 6 GB VRAM  (Una GPU moderna con al menos 1 GB de memoria. El renderizador clásico de SketchUp requiere compatibilidad con OpenGL 3.1. El rendimiento de SketchUp depende en gran medida de la tarjeta gráfica y de su compatibilidad con OpenGL 3.1 o superior.)
</t>
    </r>
    <r>
      <rPr>
        <b/>
        <sz val="11"/>
        <color rgb="FF000000"/>
        <rFont val="Aptos Narrow"/>
        <scheme val="minor"/>
      </rPr>
      <t>CPU:</t>
    </r>
    <r>
      <rPr>
        <sz val="11"/>
        <color rgb="FF000000"/>
        <rFont val="Aptos Narrow"/>
        <scheme val="minor"/>
      </rPr>
      <t xml:space="preserve"> Intel Core i5 (11th) AMD Ryzen 5 (3rd)
</t>
    </r>
    <r>
      <rPr>
        <b/>
        <sz val="11"/>
        <color rgb="FF000000"/>
        <rFont val="Aptos Narrow"/>
        <scheme val="minor"/>
      </rPr>
      <t xml:space="preserve">RAM: </t>
    </r>
    <r>
      <rPr>
        <sz val="11"/>
        <color rgb="FF000000"/>
        <rFont val="Aptos Narrow"/>
        <scheme val="minor"/>
      </rPr>
      <t xml:space="preserve">8 GB
</t>
    </r>
    <r>
      <rPr>
        <b/>
        <sz val="11"/>
        <color rgb="FF000000"/>
        <rFont val="Aptos Narrow"/>
        <scheme val="minor"/>
      </rPr>
      <t xml:space="preserve">Almacenamiento: </t>
    </r>
    <r>
      <rPr>
        <sz val="11"/>
        <color rgb="FF000000"/>
        <rFont val="Aptos Narrow"/>
        <scheme val="minor"/>
      </rPr>
      <t>2 GB</t>
    </r>
  </si>
  <si>
    <r>
      <rPr>
        <b/>
        <sz val="11"/>
        <color rgb="FF000000"/>
        <rFont val="Aptos Narrow"/>
        <scheme val="minor"/>
      </rPr>
      <t>S.O</t>
    </r>
    <r>
      <rPr>
        <sz val="11"/>
        <color rgb="FF000000"/>
        <rFont val="Aptos Narrow"/>
        <scheme val="minor"/>
      </rPr>
      <t xml:space="preserve">. : Windows 11 64 Bit
</t>
    </r>
    <r>
      <rPr>
        <b/>
        <sz val="11"/>
        <color rgb="FF000000"/>
        <rFont val="Aptos Narrow"/>
        <scheme val="minor"/>
      </rPr>
      <t>Gráficos:</t>
    </r>
    <r>
      <rPr>
        <sz val="11"/>
        <color rgb="FF000000"/>
        <rFont val="Aptos Narrow"/>
        <scheme val="minor"/>
      </rPr>
      <t xml:space="preserve"> 6 GB VRAM  
</t>
    </r>
    <r>
      <rPr>
        <b/>
        <sz val="11"/>
        <color rgb="FF000000"/>
        <rFont val="Aptos Narrow"/>
        <scheme val="minor"/>
      </rPr>
      <t>CPU:</t>
    </r>
    <r>
      <rPr>
        <sz val="11"/>
        <color rgb="FF000000"/>
        <rFont val="Aptos Narrow"/>
        <scheme val="minor"/>
      </rPr>
      <t xml:space="preserve"> Intel Core i5 (11th) AMD Ryzen 5 (3rd) &gt;@3 GHz
</t>
    </r>
    <r>
      <rPr>
        <b/>
        <sz val="11"/>
        <color rgb="FF000000"/>
        <rFont val="Aptos Narrow"/>
        <scheme val="minor"/>
      </rPr>
      <t xml:space="preserve">RAM: </t>
    </r>
    <r>
      <rPr>
        <sz val="11"/>
        <color rgb="FF000000"/>
        <rFont val="Aptos Narrow"/>
        <scheme val="minor"/>
      </rPr>
      <t xml:space="preserve">16 GB
</t>
    </r>
    <r>
      <rPr>
        <b/>
        <sz val="11"/>
        <color rgb="FF000000"/>
        <rFont val="Aptos Narrow"/>
        <scheme val="minor"/>
      </rPr>
      <t xml:space="preserve">Almacenamiento: </t>
    </r>
    <r>
      <rPr>
        <sz val="11"/>
        <color rgb="FF000000"/>
        <rFont val="Aptos Narrow"/>
        <scheme val="minor"/>
      </rPr>
      <t>2 GB</t>
    </r>
  </si>
  <si>
    <t>Nitro PDF</t>
  </si>
  <si>
    <t>Editor de PDFs Nitro</t>
  </si>
  <si>
    <r>
      <rPr>
        <b/>
        <sz val="11"/>
        <color rgb="FF000000"/>
        <rFont val="Aptos Narrow"/>
        <scheme val="minor"/>
      </rPr>
      <t>S.O</t>
    </r>
    <r>
      <rPr>
        <sz val="11"/>
        <color rgb="FF000000"/>
        <rFont val="Aptos Narrow"/>
        <scheme val="minor"/>
      </rPr>
      <t xml:space="preserve">. : Windows 10 64 Bit
</t>
    </r>
    <r>
      <rPr>
        <b/>
        <sz val="11"/>
        <color rgb="FF000000"/>
        <rFont val="Aptos Narrow"/>
        <scheme val="minor"/>
      </rPr>
      <t>Gráficos:</t>
    </r>
    <r>
      <rPr>
        <sz val="11"/>
        <color rgb="FF000000"/>
        <rFont val="Aptos Narrow"/>
        <scheme val="minor"/>
      </rPr>
      <t xml:space="preserve"> Integrados
</t>
    </r>
    <r>
      <rPr>
        <b/>
        <sz val="11"/>
        <color rgb="FF000000"/>
        <rFont val="Aptos Narrow"/>
        <scheme val="minor"/>
      </rPr>
      <t>CPU:</t>
    </r>
    <r>
      <rPr>
        <sz val="11"/>
        <color rgb="FF000000"/>
        <rFont val="Aptos Narrow"/>
        <scheme val="minor"/>
      </rPr>
      <t xml:space="preserve"> Intel Core i3 AMD  Ryzen 3 
</t>
    </r>
    <r>
      <rPr>
        <b/>
        <sz val="11"/>
        <color rgb="FF000000"/>
        <rFont val="Aptos Narrow"/>
        <scheme val="minor"/>
      </rPr>
      <t xml:space="preserve">RAM: </t>
    </r>
    <r>
      <rPr>
        <sz val="11"/>
        <color rgb="FF000000"/>
        <rFont val="Aptos Narrow"/>
        <scheme val="minor"/>
      </rPr>
      <t xml:space="preserve">8 GB
</t>
    </r>
    <r>
      <rPr>
        <b/>
        <sz val="11"/>
        <color rgb="FF000000"/>
        <rFont val="Aptos Narrow"/>
        <scheme val="minor"/>
      </rPr>
      <t xml:space="preserve">Almacenamiento: </t>
    </r>
    <r>
      <rPr>
        <sz val="11"/>
        <color rgb="FF000000"/>
        <rFont val="Aptos Narrow"/>
        <scheme val="minor"/>
      </rPr>
      <t>2 GB</t>
    </r>
  </si>
  <si>
    <r>
      <rPr>
        <b/>
        <sz val="11"/>
        <color rgb="FF000000"/>
        <rFont val="Aptos Narrow"/>
        <scheme val="minor"/>
      </rPr>
      <t>S.O</t>
    </r>
    <r>
      <rPr>
        <sz val="11"/>
        <color rgb="FF000000"/>
        <rFont val="Aptos Narrow"/>
        <scheme val="minor"/>
      </rPr>
      <t xml:space="preserve">. : Windows 11 64 Bit
</t>
    </r>
    <r>
      <rPr>
        <b/>
        <sz val="11"/>
        <color rgb="FF000000"/>
        <rFont val="Aptos Narrow"/>
        <scheme val="minor"/>
      </rPr>
      <t>Gráficos:</t>
    </r>
    <r>
      <rPr>
        <sz val="11"/>
        <color rgb="FF000000"/>
        <rFont val="Aptos Narrow"/>
        <scheme val="minor"/>
      </rPr>
      <t xml:space="preserve"> Integrados
</t>
    </r>
    <r>
      <rPr>
        <b/>
        <sz val="11"/>
        <color rgb="FF000000"/>
        <rFont val="Aptos Narrow"/>
        <scheme val="minor"/>
      </rPr>
      <t>CPU:</t>
    </r>
    <r>
      <rPr>
        <sz val="11"/>
        <color rgb="FF000000"/>
        <rFont val="Aptos Narrow"/>
        <scheme val="minor"/>
      </rPr>
      <t xml:space="preserve"> Intel Core i3 (9th) AMD Ryzen 3 (2nd)
</t>
    </r>
    <r>
      <rPr>
        <b/>
        <sz val="11"/>
        <color rgb="FF000000"/>
        <rFont val="Aptos Narrow"/>
        <scheme val="minor"/>
      </rPr>
      <t xml:space="preserve">RAM: </t>
    </r>
    <r>
      <rPr>
        <sz val="11"/>
        <color rgb="FF000000"/>
        <rFont val="Aptos Narrow"/>
        <scheme val="minor"/>
      </rPr>
      <t xml:space="preserve">8 GB
</t>
    </r>
    <r>
      <rPr>
        <b/>
        <sz val="11"/>
        <color rgb="FF000000"/>
        <rFont val="Aptos Narrow"/>
        <scheme val="minor"/>
      </rPr>
      <t xml:space="preserve">Almacenamiento: </t>
    </r>
    <r>
      <rPr>
        <sz val="11"/>
        <color rgb="FF000000"/>
        <rFont val="Aptos Narrow"/>
        <scheme val="minor"/>
      </rPr>
      <t>2 GB</t>
    </r>
  </si>
  <si>
    <t>cS Licencia Anual</t>
  </si>
  <si>
    <r>
      <rPr>
        <sz val="11"/>
        <color rgb="FF000000"/>
        <rFont val="Aptos Narrow"/>
        <scheme val="minor"/>
      </rPr>
      <t xml:space="preserve">Requisitos basados en Premiere Pro (Exigente)
</t>
    </r>
    <r>
      <rPr>
        <b/>
        <sz val="11"/>
        <color rgb="FF000000"/>
        <rFont val="Aptos Narrow"/>
        <scheme val="minor"/>
      </rPr>
      <t>S.O</t>
    </r>
    <r>
      <rPr>
        <sz val="11"/>
        <color rgb="FF000000"/>
        <rFont val="Aptos Narrow"/>
        <scheme val="minor"/>
      </rPr>
      <t xml:space="preserve">. : Windows 10 64 Bit Windows 11 64 Bit
</t>
    </r>
    <r>
      <rPr>
        <b/>
        <sz val="11"/>
        <color rgb="FF000000"/>
        <rFont val="Aptos Narrow"/>
        <scheme val="minor"/>
      </rPr>
      <t>Gráficos</t>
    </r>
    <r>
      <rPr>
        <sz val="11"/>
        <color rgb="FF000000"/>
        <rFont val="Aptos Narrow"/>
        <scheme val="minor"/>
      </rPr>
      <t xml:space="preserve">: 8 GB VRAM 
</t>
    </r>
    <r>
      <rPr>
        <b/>
        <sz val="11"/>
        <color rgb="FF000000"/>
        <rFont val="Aptos Narrow"/>
        <scheme val="minor"/>
      </rPr>
      <t>CPU:</t>
    </r>
    <r>
      <rPr>
        <sz val="11"/>
        <color rgb="FF000000"/>
        <rFont val="Aptos Narrow"/>
        <scheme val="minor"/>
      </rPr>
      <t xml:space="preserve"> Intel Core i7 AMD Ryzen 7
</t>
    </r>
    <r>
      <rPr>
        <b/>
        <sz val="11"/>
        <color rgb="FF000000"/>
        <rFont val="Aptos Narrow"/>
        <scheme val="minor"/>
      </rPr>
      <t>RAM:</t>
    </r>
    <r>
      <rPr>
        <sz val="11"/>
        <color rgb="FF000000"/>
        <rFont val="Aptos Narrow"/>
        <scheme val="minor"/>
      </rPr>
      <t xml:space="preserve"> 32 GB
</t>
    </r>
    <r>
      <rPr>
        <b/>
        <sz val="11"/>
        <color rgb="FF000000"/>
        <rFont val="Aptos Narrow"/>
        <scheme val="minor"/>
      </rPr>
      <t>Almacenamiento:</t>
    </r>
    <r>
      <rPr>
        <sz val="11"/>
        <color rgb="FF000000"/>
        <rFont val="Aptos Narrow"/>
        <scheme val="minor"/>
      </rPr>
      <t xml:space="preserve"> Depende de la cantidad de productos de la suite de Adobe a Instalar. Se recomiendan 50 GB libres en disco.</t>
    </r>
  </si>
  <si>
    <r>
      <rPr>
        <sz val="11"/>
        <color rgb="FF000000"/>
        <rFont val="Aptos Narrow"/>
        <scheme val="minor"/>
      </rPr>
      <t xml:space="preserve">Requisitos basados en Premiere Pro (Exigente)
</t>
    </r>
    <r>
      <rPr>
        <b/>
        <sz val="11"/>
        <color rgb="FF000000"/>
        <rFont val="Aptos Narrow"/>
        <scheme val="minor"/>
      </rPr>
      <t>S.O</t>
    </r>
    <r>
      <rPr>
        <sz val="11"/>
        <color rgb="FF000000"/>
        <rFont val="Aptos Narrow"/>
        <scheme val="minor"/>
      </rPr>
      <t xml:space="preserve">. : Windows 11 64 Bit
</t>
    </r>
    <r>
      <rPr>
        <b/>
        <sz val="11"/>
        <color rgb="FF000000"/>
        <rFont val="Aptos Narrow"/>
        <scheme val="minor"/>
      </rPr>
      <t>Gráficos</t>
    </r>
    <r>
      <rPr>
        <sz val="11"/>
        <color rgb="FF000000"/>
        <rFont val="Aptos Narrow"/>
        <scheme val="minor"/>
      </rPr>
      <t xml:space="preserve">: 6 GB VRAM 
</t>
    </r>
    <r>
      <rPr>
        <b/>
        <sz val="11"/>
        <color rgb="FF000000"/>
        <rFont val="Aptos Narrow"/>
        <scheme val="minor"/>
      </rPr>
      <t>CPU:</t>
    </r>
    <r>
      <rPr>
        <sz val="11"/>
        <color rgb="FF000000"/>
        <rFont val="Aptos Narrow"/>
        <scheme val="minor"/>
      </rPr>
      <t xml:space="preserve"> Intel Core i7 (11th) AMD Ryzen 7 (3rd)
</t>
    </r>
    <r>
      <rPr>
        <b/>
        <sz val="11"/>
        <color rgb="FF000000"/>
        <rFont val="Aptos Narrow"/>
        <scheme val="minor"/>
      </rPr>
      <t>RAM:</t>
    </r>
    <r>
      <rPr>
        <sz val="11"/>
        <color rgb="FF000000"/>
        <rFont val="Aptos Narrow"/>
        <scheme val="minor"/>
      </rPr>
      <t xml:space="preserve"> 32 GB
</t>
    </r>
    <r>
      <rPr>
        <b/>
        <sz val="11"/>
        <color rgb="FF000000"/>
        <rFont val="Aptos Narrow"/>
        <scheme val="minor"/>
      </rPr>
      <t>Almacenamiento:</t>
    </r>
    <r>
      <rPr>
        <sz val="11"/>
        <color rgb="FF000000"/>
        <rFont val="Aptos Narrow"/>
        <scheme val="minor"/>
      </rPr>
      <t xml:space="preserve"> Depende de la cantidad de productos de la suite de Adobe a Instalar. Se recomiendan 50 GB libres en disco.</t>
    </r>
  </si>
  <si>
    <t>(AEC Collection)</t>
  </si>
  <si>
    <t>MCAD TRANING &amp; CONSULTING SAS</t>
  </si>
  <si>
    <t>Architecture Engineering &amp; Construction Collection IC, Commercial New Single-user ELD Annual, Subscription</t>
  </si>
  <si>
    <t>FEML5648</t>
  </si>
  <si>
    <t>FE480</t>
  </si>
  <si>
    <t>SketchUp Studio Edu</t>
  </si>
  <si>
    <t xml:space="preserve">SketchUp Studio </t>
  </si>
  <si>
    <t>Docs</t>
  </si>
  <si>
    <t>Docs  Singles User Cloud Commercial Nue Annual Substription</t>
  </si>
  <si>
    <t>ML6294</t>
  </si>
  <si>
    <t>Lumion</t>
  </si>
  <si>
    <t>Lumion Pro</t>
  </si>
  <si>
    <r>
      <rPr>
        <b/>
        <sz val="11"/>
        <color rgb="FF000000"/>
        <rFont val="Aptos Narrow"/>
        <scheme val="minor"/>
      </rPr>
      <t>S.O</t>
    </r>
    <r>
      <rPr>
        <sz val="11"/>
        <color rgb="FF000000"/>
        <rFont val="Aptos Narrow"/>
        <scheme val="minor"/>
      </rPr>
      <t xml:space="preserve">. : Windows 10 64 Bit Windows 11 64 Bit
</t>
    </r>
    <r>
      <rPr>
        <b/>
        <sz val="11"/>
        <color rgb="FF000000"/>
        <rFont val="Aptos Narrow"/>
        <scheme val="minor"/>
      </rPr>
      <t>Gráficos:</t>
    </r>
    <r>
      <rPr>
        <sz val="11"/>
        <color rgb="FF000000"/>
        <rFont val="Aptos Narrow"/>
        <scheme val="minor"/>
      </rPr>
      <t xml:space="preserve"> 10GB VRAM (Una GPU con una puntuación de G3DMark de 16.000 o más con controladores actualizados . Como la NVIDIA GeForce RTX 3080, NVIDIA Quadro RTX 5000, AMD Radeon RX 6700 XT o mejor.)
</t>
    </r>
    <r>
      <rPr>
        <b/>
        <sz val="11"/>
        <color rgb="FF000000"/>
        <rFont val="Aptos Narrow"/>
        <scheme val="minor"/>
      </rPr>
      <t>CPU:</t>
    </r>
    <r>
      <rPr>
        <sz val="11"/>
        <color rgb="FF000000"/>
        <rFont val="Aptos Narrow"/>
        <scheme val="minor"/>
      </rPr>
      <t xml:space="preserve"> Intel Core i5 AMD  Ryzen 5 
</t>
    </r>
    <r>
      <rPr>
        <b/>
        <sz val="11"/>
        <color rgb="FF000000"/>
        <rFont val="Aptos Narrow"/>
        <scheme val="minor"/>
      </rPr>
      <t xml:space="preserve">RAM: </t>
    </r>
    <r>
      <rPr>
        <sz val="11"/>
        <color rgb="FF000000"/>
        <rFont val="Aptos Narrow"/>
        <scheme val="minor"/>
      </rPr>
      <t xml:space="preserve"> 32 GB
</t>
    </r>
    <r>
      <rPr>
        <b/>
        <sz val="11"/>
        <color rgb="FF000000"/>
        <rFont val="Aptos Narrow"/>
        <scheme val="minor"/>
      </rPr>
      <t xml:space="preserve">Almacenamiento: </t>
    </r>
    <r>
      <rPr>
        <sz val="11"/>
        <color rgb="FF000000"/>
        <rFont val="Aptos Narrow"/>
        <scheme val="minor"/>
      </rPr>
      <t>105 GB</t>
    </r>
  </si>
  <si>
    <r>
      <rPr>
        <b/>
        <sz val="11"/>
        <color rgb="FF000000"/>
        <rFont val="Aptos Narrow"/>
        <scheme val="minor"/>
      </rPr>
      <t>S.O</t>
    </r>
    <r>
      <rPr>
        <sz val="11"/>
        <color rgb="FF000000"/>
        <rFont val="Aptos Narrow"/>
        <scheme val="minor"/>
      </rPr>
      <t xml:space="preserve">. : Windows 11 64 Bit
</t>
    </r>
    <r>
      <rPr>
        <b/>
        <sz val="11"/>
        <color rgb="FF000000"/>
        <rFont val="Aptos Narrow"/>
        <scheme val="minor"/>
      </rPr>
      <t>Gráficos:</t>
    </r>
    <r>
      <rPr>
        <sz val="11"/>
        <color rgb="FF000000"/>
        <rFont val="Aptos Narrow"/>
        <scheme val="minor"/>
      </rPr>
      <t xml:space="preserve"> 6GB VRAM 
</t>
    </r>
    <r>
      <rPr>
        <b/>
        <sz val="11"/>
        <color rgb="FF000000"/>
        <rFont val="Aptos Narrow"/>
        <scheme val="minor"/>
      </rPr>
      <t>CPU:</t>
    </r>
    <r>
      <rPr>
        <sz val="11"/>
        <color rgb="FF000000"/>
        <rFont val="Aptos Narrow"/>
        <scheme val="minor"/>
      </rPr>
      <t xml:space="preserve"> Intel Core i5 AMD (10th)  Ryzen 5 (3rd)
</t>
    </r>
    <r>
      <rPr>
        <b/>
        <sz val="11"/>
        <color rgb="FF000000"/>
        <rFont val="Aptos Narrow"/>
        <scheme val="minor"/>
      </rPr>
      <t xml:space="preserve">RAM: </t>
    </r>
    <r>
      <rPr>
        <sz val="11"/>
        <color rgb="FF000000"/>
        <rFont val="Aptos Narrow"/>
        <scheme val="minor"/>
      </rPr>
      <t xml:space="preserve"> 32 GB
</t>
    </r>
    <r>
      <rPr>
        <b/>
        <sz val="11"/>
        <color rgb="FF000000"/>
        <rFont val="Aptos Narrow"/>
        <scheme val="minor"/>
      </rPr>
      <t xml:space="preserve">Almacenamiento: </t>
    </r>
    <r>
      <rPr>
        <sz val="11"/>
        <color rgb="FF000000"/>
        <rFont val="Aptos Narrow"/>
        <scheme val="minor"/>
      </rPr>
      <t>105 GB</t>
    </r>
  </si>
  <si>
    <t>FE586</t>
  </si>
  <si>
    <t>BitDefender</t>
  </si>
  <si>
    <t>TRITICUS</t>
  </si>
  <si>
    <t>Cloud - Bitdefender GravityZone Bussiness Security (Mensual / Dispositivo)</t>
  </si>
  <si>
    <t>Paga caja menor general</t>
  </si>
  <si>
    <t>Mensual</t>
  </si>
  <si>
    <t>Corpasoft 3</t>
  </si>
  <si>
    <t>Descargar Corpasoft 3 (Genesis)</t>
  </si>
  <si>
    <t>Herramienta para el cálculo y dimensionamiento estructural de elementos en acero</t>
  </si>
  <si>
    <t>Gratis</t>
  </si>
  <si>
    <t>Velux</t>
  </si>
  <si>
    <t>Descargar Velux Daylight Visualizer (Genesis)</t>
  </si>
  <si>
    <t>Es una herramienta profesional de simulación de la iluminación natural en el interior de los edificios</t>
  </si>
  <si>
    <t>Topcon Link</t>
  </si>
  <si>
    <t>Descargar Topcon Link (Genesis)</t>
  </si>
  <si>
    <t>Programa para bajar los datos de las estaciones Topcon a la PC</t>
  </si>
  <si>
    <t>Google Earth Pro</t>
  </si>
  <si>
    <t>Descargar Google Earth Pro (Genesis)</t>
  </si>
  <si>
    <t>Programa de visualización de datos geográficos en 3D sobre la Tierra.</t>
  </si>
  <si>
    <t>Bimx (MS store)</t>
  </si>
  <si>
    <t>Descargar BIMx (Internet)</t>
  </si>
  <si>
    <t>Visualizador de modelos 3D y planos de proyectos de construcción BIM.</t>
  </si>
  <si>
    <t>Bimvision</t>
  </si>
  <si>
    <t>Descargar Bimvision (Genesis)</t>
  </si>
  <si>
    <t>Visualizador gratuito de archivos IFC utilizados en proyectos BIM</t>
  </si>
  <si>
    <t>Blender</t>
  </si>
  <si>
    <t>Descargar Blender (Internet)</t>
  </si>
  <si>
    <t>Software de creación 3D para modelado, animación, y renderización.</t>
  </si>
  <si>
    <t>Sika Anchorfix</t>
  </si>
  <si>
    <t>Herramienta en línea Sika Anchorfix (Internet)</t>
  </si>
  <si>
    <t>Herramienta para cálculo de anclajes químicos en construcciones.</t>
  </si>
  <si>
    <t>HandBreak</t>
  </si>
  <si>
    <t>Descargar HandBreak (Internet)</t>
  </si>
  <si>
    <t>Programa para la conversión de video a formatos compatibles con diferentes dispositivos.</t>
  </si>
  <si>
    <t>Chrome</t>
  </si>
  <si>
    <t>Descargar Chrome(Edge/Genesis)</t>
  </si>
  <si>
    <t>Navegador web rápido y seguro desarrollado por Google.</t>
  </si>
  <si>
    <t>LunarCaster</t>
  </si>
  <si>
    <t>Herramienta de software para la transmisión y gestión de eventos en línea.</t>
  </si>
  <si>
    <t xml:space="preserve">PROTOOLS	</t>
  </si>
  <si>
    <t>Descargar PROTOOLS (Internet)</t>
  </si>
  <si>
    <t>Software profesional para la grabación, edición y mezcla de audio.</t>
  </si>
  <si>
    <t>ANYDESK</t>
  </si>
  <si>
    <t>Descargar ANYDESK (Edge/Genesis)</t>
  </si>
  <si>
    <t>Aplicación para acceso remoto a dispositivos desde cualquier ubicación.</t>
  </si>
  <si>
    <t>Diroots</t>
  </si>
  <si>
    <t xml:space="preserve"> plugins para Autodesk Revit que mejora la eficiencia BIM con herramientas como SheetLink (exportar/importar datos entre Revit y Excel), FamilyReviser (gestión de familias), y TableGen (importar tablas desde Excel a Revit).
</t>
  </si>
  <si>
    <t>Prosheets</t>
  </si>
  <si>
    <t>Plugin gratuito para exportar en masa vistas y hojas de Revit a formatos como PDF, DWG o imágenes. Ofrece reglas personalizables para nombres de archivos y configuraciones reutilizables.</t>
  </si>
  <si>
    <t>EspectroNSR10</t>
  </si>
  <si>
    <t>Descargar EspectroNSR10 (Genesis)</t>
  </si>
  <si>
    <t>Software para análisis sísmico en cumplimiento con la norma NSR-10.</t>
  </si>
  <si>
    <t>Parcheado</t>
  </si>
  <si>
    <t>WinRar</t>
  </si>
  <si>
    <t>Descargar Winrar (Genesis)</t>
  </si>
  <si>
    <t>Utilidad para comprimir y descomprimir archivos en diversos formatos.</t>
  </si>
  <si>
    <t>CX</t>
  </si>
  <si>
    <t>Descargar Etabs (Genesis)</t>
  </si>
  <si>
    <t>Software de análisis y diseño estructural para edificios y rascacielos.</t>
  </si>
  <si>
    <t>Cypecad</t>
  </si>
  <si>
    <t>Descargar CypeMenu (Genesis)</t>
  </si>
  <si>
    <t>Programa especializado en cálculo y dimensionamiento de estructuras de hormigón.</t>
  </si>
  <si>
    <t>Cype 3D</t>
  </si>
  <si>
    <t>Herramienta para análisis y diseño de estructuras tridimensionales.</t>
  </si>
  <si>
    <t>StruBIM Shear Wall</t>
  </si>
  <si>
    <t>Software de modelado y análisis de muros de corte en edificios.</t>
  </si>
  <si>
    <t>Arquimet 2.0</t>
  </si>
  <si>
    <t>Descargar Arquimet 2.0(Genesis)</t>
  </si>
  <si>
    <t>Solución para gestión de proyectos de arquitectura y construcción.</t>
  </si>
  <si>
    <t>Gawac</t>
  </si>
  <si>
    <t xml:space="preserve">(No tenemos factura, No tenemos el proveedor en el radar) </t>
  </si>
  <si>
    <t>Herramienta para cálculo de resistencia en estructuras metálicas.</t>
  </si>
  <si>
    <t>Permiso</t>
  </si>
  <si>
    <t>Autorizado</t>
  </si>
  <si>
    <t>Pago</t>
  </si>
  <si>
    <t>No Autorizado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</si>
</sst>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409]#,##0.00"/>
  </numFmts>
  <fonts count="21" x14ac:knownFonts="1">
    <font>
      <sz val="11"/>
      <color theme="1"/>
      <name val="Aptos Narrow"/>
      <family val="2"/>
      <scheme val="minor"/>
    </font>
    <font>
      <sz val="10"/>
      <color theme="1"/>
      <name val="Century Gothic"/>
      <family val="2"/>
    </font>
    <font>
      <b/>
      <sz val="11"/>
      <color theme="0"/>
      <name val="Century Gothic"/>
      <family val="2"/>
    </font>
    <font>
      <b/>
      <sz val="11"/>
      <color theme="1"/>
      <name val="Century Gothic"/>
      <family val="2"/>
    </font>
    <font>
      <sz val="11"/>
      <color theme="1"/>
      <name val="Century Gothic"/>
      <family val="2"/>
    </font>
    <font>
      <u/>
      <sz val="11"/>
      <color theme="10"/>
      <name val="Aptos Narrow"/>
      <family val="2"/>
      <scheme val="minor"/>
    </font>
    <font>
      <u/>
      <sz val="11"/>
      <color theme="10"/>
      <name val="Aptos Narrow"/>
      <family val="2"/>
      <scheme val="minor"/>
    </font>
    <font>
      <b/>
      <sz val="12"/>
      <color theme="1"/>
      <name val="Century Gothic"/>
      <family val="2"/>
    </font>
    <font>
      <b/>
      <sz val="11"/>
      <color rgb="FF000000"/>
      <name val="Century Gothic"/>
      <family val="2"/>
    </font>
    <font>
      <sz val="11"/>
      <color rgb="FF000000"/>
      <name val="Century Gothic"/>
      <family val="2"/>
    </font>
    <font>
      <sz val="11"/>
      <color rgb="FF242424"/>
      <name val="Century Gothic"/>
      <family val="2"/>
    </font>
    <font>
      <b/>
      <sz val="11"/>
      <color theme="1"/>
      <name val="Aptos Narrow"/>
      <family val="2"/>
      <scheme val="minor"/>
    </font>
    <font>
      <sz val="10"/>
      <color rgb="FFFF0000"/>
      <name val="Aptos Narrow"/>
      <family val="2"/>
      <scheme val="minor"/>
    </font>
    <font>
      <b/>
      <sz val="11"/>
      <color rgb="FFFF0000"/>
      <name val="Aptos Narrow"/>
      <family val="2"/>
      <scheme val="minor"/>
    </font>
    <font>
      <sz val="12"/>
      <name val="Century Gothic"/>
      <family val="2"/>
    </font>
    <font>
      <sz val="11"/>
      <color theme="8" tint="0.39997558519241921"/>
      <name val="Aptos Narrow"/>
      <family val="2"/>
      <scheme val="minor"/>
    </font>
    <font>
      <b/>
      <sz val="11"/>
      <color rgb="FF000000"/>
      <name val="Aptos Narrow"/>
      <family val="2"/>
      <scheme val="minor"/>
    </font>
    <font>
      <sz val="11"/>
      <color rgb="FF000000"/>
      <name val="Aptos Narrow"/>
      <family val="2"/>
      <scheme val="minor"/>
    </font>
    <font>
      <b/>
      <sz val="11"/>
      <color rgb="FF000000"/>
      <name val="Aptos Narrow"/>
      <scheme val="minor"/>
    </font>
    <font>
      <sz val="11"/>
      <color rgb="FF000000"/>
      <name val="Aptos Narrow"/>
      <scheme val="minor"/>
    </font>
    <font>
      <u/>
      <sz val="11"/>
      <color rgb="FF000000"/>
      <name val="Century Gothic"/>
      <family val="2"/>
    </font>
  </fonts>
  <fills count="5">
    <fill>
      <patternFill patternType="none"/>
    </fill>
    <fill>
      <patternFill patternType="gray125"/>
    </fill>
    <fill>
      <patternFill patternType="solid">
        <fgColor rgb="FF15263B"/>
        <bgColor indexed="64"/>
      </patternFill>
    </fill>
    <fill>
      <patternFill patternType="solid">
        <fgColor theme="0"/>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auto="1"/>
      </left>
      <right style="thin">
        <color auto="1"/>
      </right>
      <top/>
      <bottom/>
      <diagonal/>
    </border>
    <border>
      <left style="thin">
        <color rgb="FF000000"/>
      </left>
      <right/>
      <top/>
      <bottom/>
      <diagonal/>
    </border>
    <border>
      <left style="medium">
        <color rgb="FF000000"/>
      </left>
      <right style="thin">
        <color rgb="FF000000"/>
      </right>
      <top/>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6" fillId="0" borderId="0" applyNumberFormat="0" applyFill="0" applyBorder="0" applyAlignment="0" applyProtection="0"/>
  </cellStyleXfs>
  <cellXfs count="38">
    <xf numFmtId="0" fontId="0" fillId="0" borderId="0" xfId="0"/>
    <xf numFmtId="0" fontId="1" fillId="0" borderId="2" xfId="0" applyFont="1" applyBorder="1" applyAlignment="1">
      <alignment horizontal="center" vertical="center" wrapText="1"/>
    </xf>
    <xf numFmtId="0" fontId="0" fillId="0" borderId="2" xfId="0" applyBorder="1"/>
    <xf numFmtId="0" fontId="4" fillId="0" borderId="2" xfId="0" applyFont="1" applyBorder="1" applyAlignment="1">
      <alignment horizontal="center" vertical="center" wrapText="1"/>
    </xf>
    <xf numFmtId="0" fontId="7" fillId="0" borderId="2" xfId="0" applyFont="1" applyBorder="1" applyAlignment="1">
      <alignment horizontal="center" vertical="center" wrapText="1"/>
    </xf>
    <xf numFmtId="0" fontId="3" fillId="0" borderId="2" xfId="0" applyFont="1" applyBorder="1" applyAlignment="1">
      <alignment horizontal="center" vertical="center" wrapText="1"/>
    </xf>
    <xf numFmtId="0" fontId="9" fillId="3" borderId="2" xfId="0" applyFont="1" applyFill="1" applyBorder="1" applyAlignment="1">
      <alignment horizontal="center" vertical="center" wrapText="1"/>
    </xf>
    <xf numFmtId="0" fontId="0" fillId="0" borderId="2" xfId="0" applyBorder="1" applyAlignment="1">
      <alignment horizontal="center" vertical="center" wrapText="1"/>
    </xf>
    <xf numFmtId="164" fontId="0" fillId="0" borderId="2" xfId="0" applyNumberFormat="1" applyBorder="1" applyAlignment="1">
      <alignment horizontal="center" vertical="center" wrapText="1"/>
    </xf>
    <xf numFmtId="0" fontId="0" fillId="0" borderId="0" xfId="0" applyAlignment="1">
      <alignment horizontal="center" vertical="center" wrapText="1"/>
    </xf>
    <xf numFmtId="0" fontId="9" fillId="0" borderId="2" xfId="0" applyFont="1" applyBorder="1" applyAlignment="1">
      <alignment horizontal="center" vertical="center" wrapText="1"/>
    </xf>
    <xf numFmtId="14" fontId="9" fillId="3" borderId="2" xfId="0" applyNumberFormat="1" applyFont="1" applyFill="1" applyBorder="1" applyAlignment="1">
      <alignment horizontal="center" vertical="center" wrapText="1"/>
    </xf>
    <xf numFmtId="0" fontId="11" fillId="0" borderId="2" xfId="0" applyFont="1" applyBorder="1" applyAlignment="1">
      <alignment horizontal="center" vertical="center" wrapText="1"/>
    </xf>
    <xf numFmtId="0" fontId="8" fillId="3" borderId="2" xfId="0" applyFont="1" applyFill="1" applyBorder="1" applyAlignment="1">
      <alignment horizontal="center" vertical="center" wrapText="1"/>
    </xf>
    <xf numFmtId="0" fontId="6" fillId="0" borderId="2" xfId="2" applyBorder="1" applyAlignment="1">
      <alignment horizontal="center" vertical="center" wrapText="1"/>
    </xf>
    <xf numFmtId="0" fontId="12" fillId="0" borderId="2" xfId="0" applyFont="1" applyBorder="1" applyAlignment="1">
      <alignment horizontal="center" vertical="center" wrapText="1"/>
    </xf>
    <xf numFmtId="0" fontId="4" fillId="0" borderId="9" xfId="0" applyFont="1" applyBorder="1" applyAlignment="1">
      <alignment horizontal="center" vertical="center" wrapText="1"/>
    </xf>
    <xf numFmtId="14" fontId="9" fillId="3" borderId="7" xfId="0" applyNumberFormat="1" applyFont="1" applyFill="1" applyBorder="1" applyAlignment="1">
      <alignment horizontal="center" vertical="center" wrapText="1"/>
    </xf>
    <xf numFmtId="0" fontId="0" fillId="0" borderId="10" xfId="0" applyBorder="1" applyAlignment="1">
      <alignment horizontal="center" vertical="center" wrapText="1"/>
    </xf>
    <xf numFmtId="0" fontId="0" fillId="0" borderId="8" xfId="0" applyBorder="1" applyAlignment="1">
      <alignment horizontal="center" vertical="center" wrapText="1"/>
    </xf>
    <xf numFmtId="0" fontId="0" fillId="0" borderId="3" xfId="0"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10" fillId="0" borderId="2" xfId="0" applyFont="1" applyBorder="1" applyAlignment="1">
      <alignment horizontal="center" vertical="center" wrapText="1"/>
    </xf>
    <xf numFmtId="164" fontId="0" fillId="0" borderId="3" xfId="0" applyNumberFormat="1" applyBorder="1" applyAlignment="1">
      <alignment horizontal="center" vertical="center" wrapText="1"/>
    </xf>
    <xf numFmtId="14" fontId="0" fillId="0" borderId="2" xfId="0" applyNumberFormat="1" applyBorder="1" applyAlignment="1">
      <alignment horizontal="center" vertical="center" wrapText="1"/>
    </xf>
    <xf numFmtId="165" fontId="0" fillId="0" borderId="2" xfId="0" applyNumberFormat="1" applyBorder="1" applyAlignment="1">
      <alignment horizontal="center" vertical="center" wrapText="1"/>
    </xf>
    <xf numFmtId="0" fontId="13" fillId="0" borderId="2" xfId="0" applyFont="1" applyBorder="1" applyAlignment="1">
      <alignment horizontal="center" vertical="center" wrapText="1"/>
    </xf>
    <xf numFmtId="0" fontId="9" fillId="3" borderId="1" xfId="0" applyFont="1" applyFill="1" applyBorder="1" applyAlignment="1">
      <alignment horizontal="center" vertical="center" wrapText="1"/>
    </xf>
    <xf numFmtId="0" fontId="0" fillId="4" borderId="2" xfId="0" applyFill="1" applyBorder="1" applyAlignment="1">
      <alignment horizontal="center" vertical="center" wrapText="1"/>
    </xf>
    <xf numFmtId="164" fontId="0" fillId="4" borderId="2" xfId="0" applyNumberFormat="1" applyFill="1" applyBorder="1" applyAlignment="1">
      <alignment horizontal="center" vertical="center" wrapText="1"/>
    </xf>
    <xf numFmtId="14" fontId="14" fillId="0" borderId="2" xfId="0" applyNumberFormat="1" applyFont="1" applyBorder="1" applyAlignment="1">
      <alignment horizontal="center" vertical="center"/>
    </xf>
    <xf numFmtId="0" fontId="15" fillId="0" borderId="2" xfId="0" applyFont="1" applyBorder="1" applyAlignment="1">
      <alignment horizontal="center" vertical="center" wrapText="1"/>
    </xf>
    <xf numFmtId="0" fontId="16" fillId="3" borderId="2" xfId="0" applyFont="1" applyFill="1" applyBorder="1" applyAlignment="1">
      <alignment horizontal="center" vertical="center" wrapText="1"/>
    </xf>
    <xf numFmtId="0" fontId="17" fillId="3" borderId="0" xfId="0" applyFont="1" applyFill="1" applyAlignment="1">
      <alignment horizontal="center" vertical="center" wrapText="1"/>
    </xf>
    <xf numFmtId="0" fontId="19" fillId="0" borderId="2" xfId="0" applyFont="1" applyBorder="1" applyAlignment="1">
      <alignment horizontal="center" vertical="center" wrapText="1"/>
    </xf>
    <xf numFmtId="0" fontId="20" fillId="3" borderId="2" xfId="0" applyFont="1" applyFill="1" applyBorder="1" applyAlignment="1">
      <alignment horizontal="center" vertical="center" wrapText="1"/>
    </xf>
  </cellXfs>
  <cellStyles count="3">
    <cellStyle name="Hipervínculo" xfId="2" xr:uid="{521FA3AA-B4BF-4FD7-B21F-EBCD6F55E100}"/>
    <cellStyle name="Hyperlink" xfId="1" xr:uid="{00000000-000B-0000-0000-000008000000}"/>
    <cellStyle name="Normal" xfId="0" builtinId="0"/>
  </cellStyles>
  <dxfs count="43">
    <dxf>
      <font>
        <color theme="5" tint="0.59999389629810485"/>
      </font>
      <fill>
        <patternFill patternType="solid">
          <bgColor theme="5" tint="-0.249977111117893"/>
        </patternFill>
      </fill>
    </dxf>
    <dxf>
      <font>
        <color theme="7" tint="0.79998168889431442"/>
      </font>
      <fill>
        <patternFill patternType="solid">
          <bgColor theme="7" tint="-0.499984740745262"/>
        </patternFill>
      </fill>
    </dxf>
    <dxf>
      <font>
        <color theme="6" tint="0.79998168889431442"/>
      </font>
      <fill>
        <patternFill patternType="solid">
          <bgColor theme="6" tint="-0.499984740745262"/>
        </patternFill>
      </fill>
    </dxf>
    <dxf>
      <font>
        <color theme="8" tint="0.79998168889431442"/>
      </font>
      <fill>
        <patternFill patternType="solid">
          <bgColor theme="8" tint="-0.249977111117893"/>
        </patternFill>
      </fill>
    </dxf>
    <dxf>
      <font>
        <color rgb="FF006100"/>
      </font>
      <fill>
        <patternFill>
          <bgColor rgb="FFC6EFCE"/>
        </patternFill>
      </fill>
    </dxf>
    <dxf>
      <font>
        <color rgb="FF006100"/>
      </font>
      <fill>
        <patternFill>
          <bgColor rgb="FFC6EFCE"/>
        </patternFill>
      </fill>
    </dxf>
    <dxf>
      <alignment horizontal="center" vertical="center" textRotation="0" wrapText="1" indent="0" justifyLastLine="0" shrinkToFit="0" readingOrder="0"/>
      <border diagonalUp="0" diagonalDown="0" outline="0">
        <left style="thin">
          <color rgb="FF000000"/>
        </left>
        <right/>
        <top/>
        <bottom/>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diagonalUp="0" diagonalDown="0" outline="0">
        <left style="thin">
          <color rgb="FF000000"/>
        </left>
        <right style="thin">
          <color rgb="FF000000"/>
        </right>
        <top/>
        <bottom/>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diagonalUp="0" diagonalDown="0" outline="0">
        <left style="thin">
          <color indexed="64"/>
        </left>
        <right/>
        <top/>
        <bottom/>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diagonalUp="0" diagonalDown="0" outline="0">
        <left style="thin">
          <color rgb="FF000000"/>
        </left>
        <right style="thin">
          <color rgb="FF000000"/>
        </right>
        <top/>
        <bottom/>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diagonalUp="0" diagonalDown="0" outline="0">
        <left style="thin">
          <color rgb="FF000000"/>
        </left>
        <right style="thin">
          <color rgb="FF000000"/>
        </right>
        <top/>
        <bottom/>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entury Gothic"/>
        <family val="2"/>
        <scheme val="none"/>
      </font>
      <numFmt numFmtId="19" formatCode="d/mm/yyyy"/>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rgb="FF000000"/>
        <name val="Century Gothic"/>
        <family val="2"/>
        <scheme val="none"/>
      </font>
      <numFmt numFmtId="166" formatCode="d/m/yyyy"/>
      <fill>
        <patternFill patternType="solid">
          <fgColor indexed="64"/>
          <bgColor theme="0"/>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diagonalUp="0" diagonalDown="0" outline="0">
        <left style="thin">
          <color rgb="FF000000"/>
        </left>
        <right style="thin">
          <color rgb="FF000000"/>
        </right>
        <top/>
        <bottom/>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164" formatCode="&quot;$&quot;\ #,##0.00"/>
      <alignment horizontal="center" vertical="center" textRotation="0" wrapText="1" indent="0" justifyLastLine="0" shrinkToFit="0" readingOrder="0"/>
      <border diagonalUp="0" diagonalDown="0" outline="0">
        <left style="thin">
          <color rgb="FF000000"/>
        </left>
        <right style="thin">
          <color rgb="FF000000"/>
        </right>
        <top/>
        <bottom/>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diagonalUp="0" diagonalDown="0" outline="0">
        <left style="thin">
          <color rgb="FF000000"/>
        </left>
        <right style="thin">
          <color rgb="FF000000"/>
        </right>
        <top/>
        <bottom/>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diagonalUp="0" diagonalDown="0" outline="0">
        <left style="thin">
          <color rgb="FF000000"/>
        </left>
        <right style="thin">
          <color rgb="FF000000"/>
        </right>
        <top/>
        <bottom/>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diagonalUp="0" diagonalDown="0" outline="0">
        <left style="thin">
          <color rgb="FF000000"/>
        </left>
        <right style="thin">
          <color rgb="FF000000"/>
        </right>
        <top/>
        <bottom/>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center" textRotation="0" wrapText="1" indent="0" justifyLastLine="0" shrinkToFit="0" readingOrder="0"/>
      <border diagonalUp="0" diagonalDown="0" outline="0">
        <left style="thin">
          <color rgb="FF000000"/>
        </left>
        <right style="thin">
          <color rgb="FF000000"/>
        </right>
        <top/>
        <bottom/>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center" textRotation="0" wrapText="1" indent="0" justifyLastLine="0" shrinkToFit="0" readingOrder="0"/>
      <border diagonalUp="0" diagonalDown="0" outline="0">
        <left style="thin">
          <color rgb="FF000000"/>
        </left>
        <right style="thin">
          <color rgb="FF000000"/>
        </right>
        <top/>
        <bottom/>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diagonalUp="0" diagonalDown="0" outline="0">
        <left style="thin">
          <color rgb="FF000000"/>
        </left>
        <right style="thin">
          <color rgb="FF000000"/>
        </right>
        <top/>
        <bottom/>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Aptos Narrow"/>
        <family val="2"/>
        <scheme val="minor"/>
      </font>
      <fill>
        <patternFill patternType="solid">
          <fgColor indexed="64"/>
          <bgColor theme="0"/>
        </patternFill>
      </fill>
      <alignment horizontal="center" vertical="center" textRotation="0" wrapText="1" indent="0" justifyLastLine="0" shrinkToFit="0" readingOrder="0"/>
    </dxf>
    <dxf>
      <alignment horizontal="center" vertical="center" wrapText="1"/>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theme="1"/>
        <name val="Century Gothic"/>
        <family val="2"/>
        <scheme val="none"/>
      </font>
      <alignment horizontal="center" vertical="center" textRotation="0" wrapText="1" indent="0" justifyLastLine="0" shrinkToFit="0" readingOrder="0"/>
      <border diagonalUp="0" diagonalDown="0" outline="0">
        <left style="medium">
          <color rgb="FF000000"/>
        </left>
        <right style="thin">
          <color rgb="FF000000"/>
        </right>
        <top/>
        <bottom/>
      </border>
    </dxf>
    <dxf>
      <font>
        <b val="0"/>
        <i val="0"/>
        <strike val="0"/>
        <condense val="0"/>
        <extend val="0"/>
        <outline val="0"/>
        <shadow val="0"/>
        <u val="none"/>
        <vertAlign val="baseline"/>
        <sz val="11"/>
        <color theme="1"/>
        <name val="Century Gothic"/>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wrapText="1"/>
    </dxf>
    <dxf>
      <border outline="0">
        <right style="thin">
          <color rgb="FF000000"/>
        </right>
        <top style="thin">
          <color rgb="FF000000"/>
        </top>
      </border>
    </dxf>
    <dxf>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1"/>
        <color theme="0"/>
        <name val="Century Gothic"/>
        <family val="2"/>
        <scheme val="none"/>
      </font>
      <fill>
        <patternFill patternType="solid">
          <fgColor indexed="64"/>
          <bgColor rgb="FF15263B"/>
        </patternFill>
      </fill>
      <alignment horizontal="center" vertical="center" textRotation="0" wrapText="1" indent="0" justifyLastLine="0" shrinkToFit="0" readingOrder="0"/>
      <border diagonalUp="0" diagonalDown="0">
        <left style="thin">
          <color rgb="FF000000"/>
        </left>
        <right style="thin">
          <color rgb="FF000000"/>
        </right>
        <top/>
        <bottom/>
      </border>
    </dxf>
  </dxfs>
  <tableStyles count="0" defaultTableStyle="TableStyleMedium2" defaultPivotStyle="PivotStyleMedium9"/>
  <colors>
    <mruColors>
      <color rgb="FFC2BD86"/>
      <color rgb="FF15263B"/>
      <color rgb="FF3B0E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FCF395-F0AC-420F-AE4B-92D5865CE350}" name="Tabla2" displayName="Tabla2" ref="A1:P85" totalsRowCount="1" headerRowDxfId="42" dataDxfId="40" totalsRowDxfId="38" headerRowBorderDxfId="41" tableBorderDxfId="39">
  <autoFilter ref="A1:P84" xr:uid="{1CFCF395-F0AC-420F-AE4B-92D5865CE350}">
    <filterColumn colId="14">
      <filters>
        <filter val="Anual"/>
      </filters>
    </filterColumn>
  </autoFilter>
  <sortState xmlns:xlrd2="http://schemas.microsoft.com/office/spreadsheetml/2017/richdata2" ref="A2:P84">
    <sortCondition ref="J1:J84"/>
  </sortState>
  <tableColumns count="16">
    <tableColumn id="1" xr3:uid="{1119C462-E75E-4219-8E49-CB414320F4BD}" name="#" dataDxfId="37" totalsRowDxfId="36"/>
    <tableColumn id="3" xr3:uid="{90530633-53C5-4C9D-BA52-BDAE13057BBF}" name="Producto" dataDxfId="35" totalsRowDxfId="34"/>
    <tableColumn id="15" xr3:uid="{7F481BDF-8B6F-4567-902D-55F42FF40AA9}" name="Proveedor" dataDxfId="33" totalsRowDxfId="32"/>
    <tableColumn id="4" xr3:uid="{AB81FC41-ED44-4D43-875F-7EEB77DAA37E}" name="Descripción" dataDxfId="31" totalsRowDxfId="30"/>
    <tableColumn id="2" xr3:uid="{AACC4FF5-8DA4-4BC6-900E-479322DB66FA}" name="Requisitos del Sistema (Recomendado)" dataDxfId="29" totalsRowDxfId="28"/>
    <tableColumn id="12" xr3:uid="{47AB2CA3-02E6-4B49-A79B-C6CE6410E84D}" name="Requisitos del Sistema (Real)" dataDxfId="27" totalsRowDxfId="26"/>
    <tableColumn id="5" xr3:uid="{A527F3A3-B555-40F4-AFB9-4FEB04480245}" name="Código Factura" dataDxfId="25" totalsRowDxfId="24"/>
    <tableColumn id="16" xr3:uid="{E7039AB5-C2DE-4864-95BE-820C23E51751}" name="Precio por unidad" dataDxfId="23" totalsRowDxfId="22"/>
    <tableColumn id="17" xr3:uid="{D01D53CA-C19A-4212-9403-9007BD022CFF}" name="Total" totalsRowFunction="custom" dataDxfId="21" totalsRowDxfId="20">
      <totalsRowFormula>SUM(I2:I73)</totalsRowFormula>
    </tableColumn>
    <tableColumn id="6" xr3:uid="{A70A5CCC-C60C-42B2-B664-D041215A5FC6}" name="Fecha de adquisicion" dataDxfId="19" totalsRowDxfId="18"/>
    <tableColumn id="7" xr3:uid="{3A2EC171-8CF6-4F62-8A24-B52D95929C30}" name="Fecha de Renovación" dataDxfId="17" totalsRowDxfId="16">
      <calculatedColumnFormula>IF(O2="Vitalicio", "NA", IF(O2="Anual", DATE(YEAR(J2)+1, MONTH(J2), DAY(J2)), IF(O2="Mensual", DATE(YEAR(J2), MONTH(J2)+1, DAY(J2)), "Frecuencia no válida")))</calculatedColumnFormula>
    </tableColumn>
    <tableColumn id="8" xr3:uid="{D3764173-6FCC-4C68-8844-0EEDA2F78DC5}" name="Adquiridas" dataDxfId="15" totalsRowDxfId="14"/>
    <tableColumn id="9" xr3:uid="{9C26C721-4804-46FF-864A-6C0B190657C3}" name="En uso" dataDxfId="13" totalsRowDxfId="12"/>
    <tableColumn id="10" xr3:uid="{10933B15-8D01-431D-A32B-A07FE2A56AC8}" name="Libres" dataDxfId="11" totalsRowDxfId="10">
      <calculatedColumnFormula>L2-M2</calculatedColumnFormula>
    </tableColumn>
    <tableColumn id="11" xr3:uid="{69E26B8C-5A05-45D7-B44A-9D4393EBAF40}" name="Tipo de Renovación" dataDxfId="9" totalsRowDxfId="8"/>
    <tableColumn id="14" xr3:uid="{02994C56-1C11-42BB-A019-CB0ED13BEB98}" name="Paquete " dataDxfId="7" totalsRowDxfId="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apps.microsoft.com/store/detail/bimx/9WZDNCRFJ37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DA382-C06E-49BD-985A-AE9BF9D07348}">
  <dimension ref="A1:P85"/>
  <sheetViews>
    <sheetView tabSelected="1" zoomScale="55" zoomScaleNormal="55" workbookViewId="0">
      <pane xSplit="2" ySplit="1" topLeftCell="C55" activePane="bottomRight" state="frozen"/>
      <selection pane="topRight"/>
      <selection pane="bottomLeft"/>
      <selection pane="bottomRight" sqref="A1:XFD86"/>
    </sheetView>
  </sheetViews>
  <sheetFormatPr baseColWidth="10" defaultColWidth="19.44140625" defaultRowHeight="15" customHeight="1" x14ac:dyDescent="0.3"/>
  <cols>
    <col min="1" max="1" width="10.44140625" style="9" bestFit="1" customWidth="1"/>
    <col min="2" max="3" width="35.33203125" style="9" customWidth="1"/>
    <col min="4" max="6" width="41.5546875" style="9" customWidth="1"/>
    <col min="7" max="7" width="19.33203125" style="9" bestFit="1" customWidth="1"/>
    <col min="8" max="8" width="22" style="9" bestFit="1" customWidth="1"/>
    <col min="9" max="9" width="18.5546875" style="9" customWidth="1"/>
    <col min="10" max="11" width="26.33203125" style="9" bestFit="1" customWidth="1"/>
    <col min="12" max="12" width="14.5546875" style="9" bestFit="1" customWidth="1"/>
    <col min="13" max="13" width="10" style="9" bestFit="1" customWidth="1"/>
    <col min="14" max="14" width="9.33203125" style="9" bestFit="1" customWidth="1"/>
    <col min="15" max="15" width="20.33203125" style="9" customWidth="1"/>
    <col min="16" max="16" width="16.33203125" style="9" bestFit="1" customWidth="1"/>
    <col min="17" max="16384" width="19.44140625" style="9"/>
  </cols>
  <sheetData>
    <row r="1" spans="1:16" ht="27.6" x14ac:dyDescent="0.3">
      <c r="A1" s="21" t="s">
        <v>0</v>
      </c>
      <c r="B1" s="22" t="s">
        <v>1</v>
      </c>
      <c r="C1" s="22" t="s">
        <v>2</v>
      </c>
      <c r="D1" s="22" t="s">
        <v>3</v>
      </c>
      <c r="E1" s="22" t="s">
        <v>4</v>
      </c>
      <c r="F1" s="22" t="s">
        <v>5</v>
      </c>
      <c r="G1" s="22" t="s">
        <v>6</v>
      </c>
      <c r="H1" s="22" t="s">
        <v>7</v>
      </c>
      <c r="I1" s="22" t="s">
        <v>8</v>
      </c>
      <c r="J1" s="22" t="s">
        <v>9</v>
      </c>
      <c r="K1" s="22" t="s">
        <v>10</v>
      </c>
      <c r="L1" s="22" t="s">
        <v>11</v>
      </c>
      <c r="M1" s="22" t="s">
        <v>12</v>
      </c>
      <c r="N1" s="22" t="s">
        <v>13</v>
      </c>
      <c r="O1" s="22" t="s">
        <v>14</v>
      </c>
      <c r="P1" s="23" t="s">
        <v>15</v>
      </c>
    </row>
    <row r="2" spans="1:16" ht="115.2" x14ac:dyDescent="0.3">
      <c r="A2" s="7">
        <v>55</v>
      </c>
      <c r="B2" s="12" t="s">
        <v>16</v>
      </c>
      <c r="C2" s="7" t="s">
        <v>17</v>
      </c>
      <c r="D2" s="7" t="s">
        <v>18</v>
      </c>
      <c r="E2" s="36" t="s">
        <v>19</v>
      </c>
      <c r="F2" s="36" t="s">
        <v>20</v>
      </c>
      <c r="G2" s="6">
        <v>771</v>
      </c>
      <c r="H2" s="8">
        <v>41724015.979999997</v>
      </c>
      <c r="I2" s="8">
        <f>H2*L2</f>
        <v>41724015.979999997</v>
      </c>
      <c r="J2" s="11">
        <v>45273</v>
      </c>
      <c r="K2" s="11">
        <f t="shared" ref="K2:K33" si="0">IF(O2="Vitalicio", "NA", IF(O2="Anual", DATE(YEAR(J2)+1, MONTH(J2), DAY(J2)), IF(O2="Mensual", DATE(YEAR(J2), MONTH(J2)+1, DAY(J2)), "Frecuencia no válida")))</f>
        <v>45639</v>
      </c>
      <c r="L2" s="7">
        <v>1</v>
      </c>
      <c r="M2" s="7">
        <v>1</v>
      </c>
      <c r="N2" s="7">
        <f t="shared" ref="N2:N33" si="1">L2-M2</f>
        <v>0</v>
      </c>
      <c r="O2" s="7" t="s">
        <v>21</v>
      </c>
      <c r="P2" s="7" t="s">
        <v>22</v>
      </c>
    </row>
    <row r="3" spans="1:16" ht="409.6" hidden="1" x14ac:dyDescent="0.3">
      <c r="A3" s="3">
        <v>57</v>
      </c>
      <c r="B3" s="12" t="s">
        <v>23</v>
      </c>
      <c r="C3" s="15" t="s">
        <v>24</v>
      </c>
      <c r="D3" s="7" t="s">
        <v>25</v>
      </c>
      <c r="E3" s="7"/>
      <c r="F3" s="7"/>
      <c r="G3" s="33" t="s">
        <v>26</v>
      </c>
      <c r="H3" s="8">
        <v>96000</v>
      </c>
      <c r="I3" s="8">
        <f>H3*L3</f>
        <v>96000</v>
      </c>
      <c r="J3" s="32">
        <v>45349</v>
      </c>
      <c r="K3" s="11">
        <f t="shared" si="0"/>
        <v>45378</v>
      </c>
      <c r="L3" s="7">
        <v>1</v>
      </c>
      <c r="M3" s="7">
        <v>1</v>
      </c>
      <c r="N3" s="7">
        <f t="shared" si="1"/>
        <v>0</v>
      </c>
      <c r="O3" s="7" t="s">
        <v>27</v>
      </c>
      <c r="P3" s="7" t="s">
        <v>28</v>
      </c>
    </row>
    <row r="4" spans="1:16" ht="27.6" hidden="1" x14ac:dyDescent="0.3">
      <c r="A4" s="3">
        <v>1</v>
      </c>
      <c r="B4" s="13" t="s">
        <v>29</v>
      </c>
      <c r="C4" s="10" t="s">
        <v>30</v>
      </c>
      <c r="D4" s="6" t="s">
        <v>31</v>
      </c>
      <c r="E4" s="6"/>
      <c r="F4" s="6"/>
      <c r="G4" s="6" t="s">
        <v>32</v>
      </c>
      <c r="H4" s="8">
        <v>14938898.52</v>
      </c>
      <c r="I4" s="8">
        <f>H4*L4</f>
        <v>29877797.039999999</v>
      </c>
      <c r="J4" s="11">
        <v>45366</v>
      </c>
      <c r="K4" s="11" t="str">
        <f t="shared" si="0"/>
        <v>NA</v>
      </c>
      <c r="L4" s="7">
        <v>2</v>
      </c>
      <c r="M4" s="1">
        <v>3</v>
      </c>
      <c r="N4" s="7">
        <f t="shared" si="1"/>
        <v>-1</v>
      </c>
      <c r="O4" s="7" t="s">
        <v>33</v>
      </c>
      <c r="P4" s="7" t="s">
        <v>22</v>
      </c>
    </row>
    <row r="5" spans="1:16" ht="133.5" customHeight="1" x14ac:dyDescent="0.3">
      <c r="A5" s="3">
        <v>2</v>
      </c>
      <c r="B5" s="13" t="s">
        <v>34</v>
      </c>
      <c r="C5" s="10" t="s">
        <v>30</v>
      </c>
      <c r="D5" s="37" t="s">
        <v>35</v>
      </c>
      <c r="E5" s="36" t="s">
        <v>36</v>
      </c>
      <c r="F5" s="36" t="s">
        <v>37</v>
      </c>
      <c r="G5" s="6" t="s">
        <v>32</v>
      </c>
      <c r="H5" s="8">
        <v>2169306.2999999998</v>
      </c>
      <c r="I5" s="8">
        <f>H5*L5</f>
        <v>6507918.8999999994</v>
      </c>
      <c r="J5" s="11">
        <v>45366</v>
      </c>
      <c r="K5" s="11">
        <f t="shared" si="0"/>
        <v>45731</v>
      </c>
      <c r="L5" s="7">
        <v>3</v>
      </c>
      <c r="M5" s="1">
        <v>3</v>
      </c>
      <c r="N5" s="7">
        <f t="shared" si="1"/>
        <v>0</v>
      </c>
      <c r="O5" s="7" t="s">
        <v>21</v>
      </c>
      <c r="P5" s="7" t="s">
        <v>22</v>
      </c>
    </row>
    <row r="6" spans="1:16" ht="291" customHeight="1" x14ac:dyDescent="0.3">
      <c r="A6" s="7">
        <v>3</v>
      </c>
      <c r="B6" s="34" t="s">
        <v>38</v>
      </c>
      <c r="C6" s="24" t="s">
        <v>39</v>
      </c>
      <c r="D6" s="6" t="s">
        <v>40</v>
      </c>
      <c r="E6" s="36" t="s">
        <v>41</v>
      </c>
      <c r="F6" s="36" t="s">
        <v>42</v>
      </c>
      <c r="G6" s="6" t="s">
        <v>43</v>
      </c>
      <c r="H6" s="30"/>
      <c r="I6" s="31">
        <v>3500000</v>
      </c>
      <c r="J6" s="11">
        <v>45384</v>
      </c>
      <c r="K6" s="11">
        <f t="shared" si="0"/>
        <v>45749</v>
      </c>
      <c r="L6" s="7">
        <v>250</v>
      </c>
      <c r="M6" s="7">
        <v>249</v>
      </c>
      <c r="N6" s="7">
        <f t="shared" si="1"/>
        <v>1</v>
      </c>
      <c r="O6" s="7" t="s">
        <v>21</v>
      </c>
      <c r="P6" s="7" t="s">
        <v>22</v>
      </c>
    </row>
    <row r="7" spans="1:16" ht="89.25" customHeight="1" x14ac:dyDescent="0.3">
      <c r="A7" s="7">
        <v>4</v>
      </c>
      <c r="B7" s="34" t="s">
        <v>44</v>
      </c>
      <c r="C7" s="24" t="s">
        <v>39</v>
      </c>
      <c r="D7" s="6" t="s">
        <v>40</v>
      </c>
      <c r="E7" s="36" t="s">
        <v>45</v>
      </c>
      <c r="F7" s="36" t="s">
        <v>46</v>
      </c>
      <c r="G7" s="6" t="s">
        <v>43</v>
      </c>
      <c r="H7" s="30"/>
      <c r="I7" s="31"/>
      <c r="J7" s="11">
        <v>45384</v>
      </c>
      <c r="K7" s="11">
        <f t="shared" si="0"/>
        <v>45749</v>
      </c>
      <c r="L7" s="7">
        <v>250</v>
      </c>
      <c r="M7" s="7">
        <v>249</v>
      </c>
      <c r="N7" s="7">
        <f t="shared" si="1"/>
        <v>1</v>
      </c>
      <c r="O7" s="7" t="s">
        <v>21</v>
      </c>
      <c r="P7" s="7" t="s">
        <v>22</v>
      </c>
    </row>
    <row r="8" spans="1:16" ht="41.4" x14ac:dyDescent="0.3">
      <c r="A8" s="3">
        <v>5</v>
      </c>
      <c r="B8" s="34" t="s">
        <v>47</v>
      </c>
      <c r="C8" s="24" t="s">
        <v>39</v>
      </c>
      <c r="D8" s="6" t="s">
        <v>40</v>
      </c>
      <c r="E8" s="36"/>
      <c r="F8" s="36"/>
      <c r="G8" s="6" t="s">
        <v>43</v>
      </c>
      <c r="H8" s="30"/>
      <c r="I8" s="31"/>
      <c r="J8" s="11">
        <v>45384</v>
      </c>
      <c r="K8" s="11">
        <f t="shared" si="0"/>
        <v>45749</v>
      </c>
      <c r="L8" s="7">
        <v>250</v>
      </c>
      <c r="M8" s="7">
        <v>249</v>
      </c>
      <c r="N8" s="7">
        <f t="shared" si="1"/>
        <v>1</v>
      </c>
      <c r="O8" s="7" t="s">
        <v>21</v>
      </c>
      <c r="P8" s="7" t="s">
        <v>22</v>
      </c>
    </row>
    <row r="9" spans="1:16" ht="168" customHeight="1" x14ac:dyDescent="0.3">
      <c r="A9" s="3">
        <v>6</v>
      </c>
      <c r="B9" s="34" t="s">
        <v>48</v>
      </c>
      <c r="C9" s="24" t="s">
        <v>39</v>
      </c>
      <c r="D9" s="6" t="s">
        <v>40</v>
      </c>
      <c r="E9" s="36" t="s">
        <v>49</v>
      </c>
      <c r="F9" s="36" t="s">
        <v>50</v>
      </c>
      <c r="G9" s="6" t="s">
        <v>43</v>
      </c>
      <c r="H9" s="30"/>
      <c r="I9" s="31"/>
      <c r="J9" s="11">
        <v>45384</v>
      </c>
      <c r="K9" s="11">
        <f t="shared" si="0"/>
        <v>45749</v>
      </c>
      <c r="L9" s="7">
        <v>1</v>
      </c>
      <c r="M9" s="7">
        <v>0</v>
      </c>
      <c r="N9" s="7">
        <f t="shared" si="1"/>
        <v>1</v>
      </c>
      <c r="O9" s="7" t="s">
        <v>21</v>
      </c>
      <c r="P9" s="7" t="s">
        <v>22</v>
      </c>
    </row>
    <row r="10" spans="1:16" ht="41.4" x14ac:dyDescent="0.3">
      <c r="A10" s="7">
        <v>7</v>
      </c>
      <c r="B10" s="34" t="s">
        <v>51</v>
      </c>
      <c r="C10" s="24" t="s">
        <v>39</v>
      </c>
      <c r="D10" s="6" t="s">
        <v>40</v>
      </c>
      <c r="E10" s="36"/>
      <c r="F10" s="36"/>
      <c r="G10" s="6" t="s">
        <v>43</v>
      </c>
      <c r="H10" s="30"/>
      <c r="I10" s="31"/>
      <c r="J10" s="11">
        <v>45384</v>
      </c>
      <c r="K10" s="11">
        <f t="shared" si="0"/>
        <v>45749</v>
      </c>
      <c r="L10" s="7">
        <v>250</v>
      </c>
      <c r="M10" s="7">
        <v>249</v>
      </c>
      <c r="N10" s="7">
        <f t="shared" si="1"/>
        <v>1</v>
      </c>
      <c r="O10" s="7" t="s">
        <v>21</v>
      </c>
      <c r="P10" s="7" t="s">
        <v>22</v>
      </c>
    </row>
    <row r="11" spans="1:16" ht="119.25" customHeight="1" x14ac:dyDescent="0.3">
      <c r="A11" s="7">
        <v>8</v>
      </c>
      <c r="B11" s="34" t="s">
        <v>52</v>
      </c>
      <c r="C11" s="24" t="s">
        <v>39</v>
      </c>
      <c r="D11" s="6" t="s">
        <v>40</v>
      </c>
      <c r="E11" s="36" t="s">
        <v>53</v>
      </c>
      <c r="F11" s="36" t="s">
        <v>54</v>
      </c>
      <c r="G11" s="6" t="s">
        <v>43</v>
      </c>
      <c r="H11" s="30"/>
      <c r="I11" s="31"/>
      <c r="J11" s="11">
        <v>45384</v>
      </c>
      <c r="K11" s="11">
        <f t="shared" si="0"/>
        <v>45749</v>
      </c>
      <c r="L11" s="7">
        <v>250</v>
      </c>
      <c r="M11" s="7">
        <v>208</v>
      </c>
      <c r="N11" s="7">
        <f t="shared" si="1"/>
        <v>42</v>
      </c>
      <c r="O11" s="7" t="s">
        <v>21</v>
      </c>
      <c r="P11" s="7" t="s">
        <v>22</v>
      </c>
    </row>
    <row r="12" spans="1:16" ht="98.25" customHeight="1" x14ac:dyDescent="0.3">
      <c r="A12" s="3">
        <v>9</v>
      </c>
      <c r="B12" s="34" t="s">
        <v>55</v>
      </c>
      <c r="C12" s="24" t="s">
        <v>39</v>
      </c>
      <c r="D12" s="6" t="s">
        <v>40</v>
      </c>
      <c r="E12" s="36" t="s">
        <v>53</v>
      </c>
      <c r="F12" s="36" t="s">
        <v>54</v>
      </c>
      <c r="G12" s="6" t="s">
        <v>43</v>
      </c>
      <c r="H12" s="30"/>
      <c r="I12" s="31"/>
      <c r="J12" s="11">
        <v>45384</v>
      </c>
      <c r="K12" s="11">
        <f t="shared" si="0"/>
        <v>45749</v>
      </c>
      <c r="L12" s="7">
        <v>250</v>
      </c>
      <c r="M12" s="7">
        <v>224</v>
      </c>
      <c r="N12" s="7">
        <f t="shared" si="1"/>
        <v>26</v>
      </c>
      <c r="O12" s="7" t="s">
        <v>21</v>
      </c>
      <c r="P12" s="7" t="s">
        <v>22</v>
      </c>
    </row>
    <row r="13" spans="1:16" ht="111.75" customHeight="1" x14ac:dyDescent="0.3">
      <c r="A13" s="3">
        <v>10</v>
      </c>
      <c r="B13" s="34" t="s">
        <v>56</v>
      </c>
      <c r="C13" s="24" t="s">
        <v>39</v>
      </c>
      <c r="D13" s="6" t="s">
        <v>40</v>
      </c>
      <c r="E13" s="36" t="s">
        <v>53</v>
      </c>
      <c r="F13" s="36" t="s">
        <v>54</v>
      </c>
      <c r="G13" s="6" t="s">
        <v>43</v>
      </c>
      <c r="H13" s="30"/>
      <c r="I13" s="31"/>
      <c r="J13" s="11">
        <v>45384</v>
      </c>
      <c r="K13" s="11">
        <f t="shared" si="0"/>
        <v>45749</v>
      </c>
      <c r="L13" s="7">
        <v>250</v>
      </c>
      <c r="M13" s="7">
        <v>224</v>
      </c>
      <c r="N13" s="7">
        <f t="shared" si="1"/>
        <v>26</v>
      </c>
      <c r="O13" s="7" t="s">
        <v>21</v>
      </c>
      <c r="P13" s="7" t="s">
        <v>22</v>
      </c>
    </row>
    <row r="14" spans="1:16" ht="41.4" x14ac:dyDescent="0.3">
      <c r="A14" s="7">
        <v>11</v>
      </c>
      <c r="B14" s="34" t="s">
        <v>57</v>
      </c>
      <c r="C14" s="24" t="s">
        <v>39</v>
      </c>
      <c r="D14" s="6" t="s">
        <v>40</v>
      </c>
      <c r="E14" s="6"/>
      <c r="F14" s="6"/>
      <c r="G14" s="6" t="s">
        <v>43</v>
      </c>
      <c r="H14" s="30"/>
      <c r="I14" s="31"/>
      <c r="J14" s="11">
        <v>45384</v>
      </c>
      <c r="K14" s="11">
        <f t="shared" si="0"/>
        <v>45749</v>
      </c>
      <c r="L14" s="7">
        <v>250</v>
      </c>
      <c r="M14" s="7">
        <v>249</v>
      </c>
      <c r="N14" s="7">
        <f t="shared" si="1"/>
        <v>1</v>
      </c>
      <c r="O14" s="7" t="s">
        <v>21</v>
      </c>
      <c r="P14" s="7" t="s">
        <v>22</v>
      </c>
    </row>
    <row r="15" spans="1:16" ht="114" customHeight="1" x14ac:dyDescent="0.3">
      <c r="A15" s="7">
        <v>12</v>
      </c>
      <c r="B15" s="34" t="s">
        <v>58</v>
      </c>
      <c r="C15" s="24" t="s">
        <v>39</v>
      </c>
      <c r="D15" s="6" t="s">
        <v>40</v>
      </c>
      <c r="E15" s="36" t="s">
        <v>59</v>
      </c>
      <c r="F15" s="36" t="s">
        <v>60</v>
      </c>
      <c r="G15" s="6" t="s">
        <v>43</v>
      </c>
      <c r="H15" s="30"/>
      <c r="I15" s="31"/>
      <c r="J15" s="11">
        <v>45384</v>
      </c>
      <c r="K15" s="11">
        <f t="shared" si="0"/>
        <v>45749</v>
      </c>
      <c r="L15" s="7">
        <v>250</v>
      </c>
      <c r="M15" s="7">
        <v>240</v>
      </c>
      <c r="N15" s="7">
        <f t="shared" si="1"/>
        <v>10</v>
      </c>
      <c r="O15" s="7" t="s">
        <v>21</v>
      </c>
      <c r="P15" s="7" t="s">
        <v>22</v>
      </c>
    </row>
    <row r="16" spans="1:16" ht="99.75" customHeight="1" x14ac:dyDescent="0.3">
      <c r="A16" s="3">
        <v>13</v>
      </c>
      <c r="B16" s="34" t="s">
        <v>61</v>
      </c>
      <c r="C16" s="24" t="s">
        <v>39</v>
      </c>
      <c r="D16" s="6" t="s">
        <v>40</v>
      </c>
      <c r="E16" s="36" t="s">
        <v>59</v>
      </c>
      <c r="F16" s="36" t="s">
        <v>62</v>
      </c>
      <c r="G16" s="6" t="s">
        <v>43</v>
      </c>
      <c r="H16" s="30"/>
      <c r="I16" s="31"/>
      <c r="J16" s="11">
        <v>45384</v>
      </c>
      <c r="K16" s="11">
        <f t="shared" si="0"/>
        <v>45749</v>
      </c>
      <c r="L16" s="7">
        <v>250</v>
      </c>
      <c r="M16" s="7">
        <v>243</v>
      </c>
      <c r="N16" s="7">
        <f t="shared" si="1"/>
        <v>7</v>
      </c>
      <c r="O16" s="7" t="s">
        <v>21</v>
      </c>
      <c r="P16" s="7" t="s">
        <v>22</v>
      </c>
    </row>
    <row r="17" spans="1:16" ht="108.75" customHeight="1" x14ac:dyDescent="0.3">
      <c r="A17" s="3">
        <v>14</v>
      </c>
      <c r="B17" s="34" t="s">
        <v>63</v>
      </c>
      <c r="C17" s="24" t="s">
        <v>39</v>
      </c>
      <c r="D17" s="6" t="s">
        <v>40</v>
      </c>
      <c r="E17" s="36" t="s">
        <v>59</v>
      </c>
      <c r="F17" s="36" t="s">
        <v>62</v>
      </c>
      <c r="G17" s="6" t="s">
        <v>43</v>
      </c>
      <c r="H17" s="30"/>
      <c r="I17" s="31"/>
      <c r="J17" s="11">
        <v>45384</v>
      </c>
      <c r="K17" s="11">
        <f t="shared" si="0"/>
        <v>45749</v>
      </c>
      <c r="L17" s="7">
        <v>250</v>
      </c>
      <c r="M17" s="7">
        <v>244</v>
      </c>
      <c r="N17" s="7">
        <f t="shared" si="1"/>
        <v>6</v>
      </c>
      <c r="O17" s="7" t="s">
        <v>21</v>
      </c>
      <c r="P17" s="7" t="s">
        <v>22</v>
      </c>
    </row>
    <row r="18" spans="1:16" ht="41.4" x14ac:dyDescent="0.3">
      <c r="A18" s="7">
        <v>15</v>
      </c>
      <c r="B18" s="34" t="s">
        <v>64</v>
      </c>
      <c r="C18" s="24" t="s">
        <v>39</v>
      </c>
      <c r="D18" s="6" t="s">
        <v>40</v>
      </c>
      <c r="E18" s="6"/>
      <c r="F18" s="6"/>
      <c r="G18" s="6" t="s">
        <v>43</v>
      </c>
      <c r="H18" s="30"/>
      <c r="I18" s="31"/>
      <c r="J18" s="11">
        <v>45384</v>
      </c>
      <c r="K18" s="11">
        <f t="shared" si="0"/>
        <v>45749</v>
      </c>
      <c r="L18" s="7">
        <v>250</v>
      </c>
      <c r="M18" s="7">
        <v>249</v>
      </c>
      <c r="N18" s="7">
        <f t="shared" si="1"/>
        <v>1</v>
      </c>
      <c r="O18" s="7" t="s">
        <v>21</v>
      </c>
      <c r="P18" s="7" t="s">
        <v>22</v>
      </c>
    </row>
    <row r="19" spans="1:16" ht="41.4" x14ac:dyDescent="0.3">
      <c r="A19" s="7">
        <v>16</v>
      </c>
      <c r="B19" s="34" t="s">
        <v>65</v>
      </c>
      <c r="C19" s="24" t="s">
        <v>39</v>
      </c>
      <c r="D19" s="6" t="s">
        <v>40</v>
      </c>
      <c r="E19" s="6"/>
      <c r="F19" s="6"/>
      <c r="G19" s="6" t="s">
        <v>43</v>
      </c>
      <c r="H19" s="30"/>
      <c r="I19" s="31"/>
      <c r="J19" s="11">
        <v>45384</v>
      </c>
      <c r="K19" s="11">
        <f t="shared" si="0"/>
        <v>45749</v>
      </c>
      <c r="L19" s="7">
        <v>250</v>
      </c>
      <c r="M19" s="7">
        <v>249</v>
      </c>
      <c r="N19" s="7">
        <f t="shared" si="1"/>
        <v>1</v>
      </c>
      <c r="O19" s="7" t="s">
        <v>21</v>
      </c>
      <c r="P19" s="7" t="s">
        <v>22</v>
      </c>
    </row>
    <row r="20" spans="1:16" ht="41.4" x14ac:dyDescent="0.3">
      <c r="A20" s="3">
        <v>17</v>
      </c>
      <c r="B20" s="34" t="s">
        <v>66</v>
      </c>
      <c r="C20" s="24" t="s">
        <v>39</v>
      </c>
      <c r="D20" s="6" t="s">
        <v>40</v>
      </c>
      <c r="E20" s="6"/>
      <c r="F20" s="6"/>
      <c r="G20" s="6" t="s">
        <v>43</v>
      </c>
      <c r="H20" s="30"/>
      <c r="I20" s="31"/>
      <c r="J20" s="11">
        <v>45384</v>
      </c>
      <c r="K20" s="11">
        <f t="shared" si="0"/>
        <v>45749</v>
      </c>
      <c r="L20" s="7">
        <v>250</v>
      </c>
      <c r="M20" s="7">
        <v>249</v>
      </c>
      <c r="N20" s="7">
        <f t="shared" si="1"/>
        <v>1</v>
      </c>
      <c r="O20" s="7" t="s">
        <v>21</v>
      </c>
      <c r="P20" s="7" t="s">
        <v>22</v>
      </c>
    </row>
    <row r="21" spans="1:16" ht="41.4" x14ac:dyDescent="0.3">
      <c r="A21" s="3">
        <v>18</v>
      </c>
      <c r="B21" s="34" t="s">
        <v>67</v>
      </c>
      <c r="C21" s="24" t="s">
        <v>39</v>
      </c>
      <c r="D21" s="6" t="s">
        <v>40</v>
      </c>
      <c r="E21" s="6"/>
      <c r="F21" s="6"/>
      <c r="G21" s="6" t="s">
        <v>43</v>
      </c>
      <c r="H21" s="30"/>
      <c r="I21" s="31"/>
      <c r="J21" s="11">
        <v>45384</v>
      </c>
      <c r="K21" s="11">
        <f t="shared" si="0"/>
        <v>45749</v>
      </c>
      <c r="L21" s="7">
        <v>250</v>
      </c>
      <c r="M21" s="7">
        <v>249</v>
      </c>
      <c r="N21" s="7">
        <f t="shared" si="1"/>
        <v>1</v>
      </c>
      <c r="O21" s="7" t="s">
        <v>21</v>
      </c>
      <c r="P21" s="7" t="s">
        <v>22</v>
      </c>
    </row>
    <row r="22" spans="1:16" ht="41.4" x14ac:dyDescent="0.3">
      <c r="A22" s="7">
        <v>19</v>
      </c>
      <c r="B22" s="34" t="s">
        <v>68</v>
      </c>
      <c r="C22" s="24" t="s">
        <v>39</v>
      </c>
      <c r="D22" s="6" t="s">
        <v>40</v>
      </c>
      <c r="E22" s="6"/>
      <c r="F22" s="6"/>
      <c r="G22" s="6" t="s">
        <v>43</v>
      </c>
      <c r="H22" s="30"/>
      <c r="I22" s="31"/>
      <c r="J22" s="11">
        <v>45384</v>
      </c>
      <c r="K22" s="11">
        <f t="shared" si="0"/>
        <v>45749</v>
      </c>
      <c r="L22" s="7">
        <v>250</v>
      </c>
      <c r="M22" s="7">
        <v>249</v>
      </c>
      <c r="N22" s="7">
        <f t="shared" si="1"/>
        <v>1</v>
      </c>
      <c r="O22" s="7" t="s">
        <v>21</v>
      </c>
      <c r="P22" s="7" t="s">
        <v>22</v>
      </c>
    </row>
    <row r="23" spans="1:16" ht="41.4" x14ac:dyDescent="0.3">
      <c r="A23" s="7">
        <v>20</v>
      </c>
      <c r="B23" s="34" t="s">
        <v>69</v>
      </c>
      <c r="C23" s="24" t="s">
        <v>39</v>
      </c>
      <c r="D23" s="6" t="s">
        <v>40</v>
      </c>
      <c r="E23" s="6"/>
      <c r="F23" s="6"/>
      <c r="G23" s="6" t="s">
        <v>43</v>
      </c>
      <c r="H23" s="30"/>
      <c r="I23" s="31"/>
      <c r="J23" s="11">
        <v>45384</v>
      </c>
      <c r="K23" s="11">
        <f t="shared" si="0"/>
        <v>45749</v>
      </c>
      <c r="L23" s="7">
        <v>250</v>
      </c>
      <c r="M23" s="7">
        <v>249</v>
      </c>
      <c r="N23" s="7">
        <f t="shared" si="1"/>
        <v>1</v>
      </c>
      <c r="O23" s="7" t="s">
        <v>21</v>
      </c>
      <c r="P23" s="7" t="s">
        <v>22</v>
      </c>
    </row>
    <row r="24" spans="1:16" ht="41.4" x14ac:dyDescent="0.3">
      <c r="A24" s="3">
        <v>21</v>
      </c>
      <c r="B24" s="34" t="s">
        <v>70</v>
      </c>
      <c r="C24" s="24" t="s">
        <v>39</v>
      </c>
      <c r="D24" s="6" t="s">
        <v>40</v>
      </c>
      <c r="E24" s="6"/>
      <c r="F24" s="6"/>
      <c r="G24" s="6" t="s">
        <v>43</v>
      </c>
      <c r="H24" s="30"/>
      <c r="I24" s="31"/>
      <c r="J24" s="11">
        <v>45384</v>
      </c>
      <c r="K24" s="11">
        <f t="shared" si="0"/>
        <v>45749</v>
      </c>
      <c r="L24" s="7">
        <v>250</v>
      </c>
      <c r="M24" s="7">
        <v>249</v>
      </c>
      <c r="N24" s="7">
        <f t="shared" si="1"/>
        <v>1</v>
      </c>
      <c r="O24" s="7" t="s">
        <v>21</v>
      </c>
      <c r="P24" s="7" t="s">
        <v>22</v>
      </c>
    </row>
    <row r="25" spans="1:16" ht="41.4" x14ac:dyDescent="0.3">
      <c r="A25" s="3">
        <v>22</v>
      </c>
      <c r="B25" s="34" t="s">
        <v>71</v>
      </c>
      <c r="C25" s="24" t="s">
        <v>39</v>
      </c>
      <c r="D25" s="6" t="s">
        <v>40</v>
      </c>
      <c r="E25" s="6"/>
      <c r="F25" s="6"/>
      <c r="G25" s="6" t="s">
        <v>43</v>
      </c>
      <c r="H25" s="30"/>
      <c r="I25" s="31"/>
      <c r="J25" s="11">
        <v>45384</v>
      </c>
      <c r="K25" s="11">
        <f t="shared" si="0"/>
        <v>45749</v>
      </c>
      <c r="L25" s="7">
        <v>250</v>
      </c>
      <c r="M25" s="7">
        <v>249</v>
      </c>
      <c r="N25" s="7">
        <f t="shared" si="1"/>
        <v>1</v>
      </c>
      <c r="O25" s="7" t="s">
        <v>21</v>
      </c>
      <c r="P25" s="7" t="s">
        <v>22</v>
      </c>
    </row>
    <row r="26" spans="1:16" ht="41.4" x14ac:dyDescent="0.3">
      <c r="A26" s="7">
        <v>23</v>
      </c>
      <c r="B26" s="34" t="s">
        <v>72</v>
      </c>
      <c r="C26" s="24" t="s">
        <v>39</v>
      </c>
      <c r="D26" s="6" t="s">
        <v>40</v>
      </c>
      <c r="E26" s="6"/>
      <c r="F26" s="6"/>
      <c r="G26" s="6" t="s">
        <v>43</v>
      </c>
      <c r="H26" s="30"/>
      <c r="I26" s="31"/>
      <c r="J26" s="11">
        <v>45384</v>
      </c>
      <c r="K26" s="11">
        <f t="shared" si="0"/>
        <v>45749</v>
      </c>
      <c r="L26" s="7">
        <v>250</v>
      </c>
      <c r="M26" s="7">
        <v>249</v>
      </c>
      <c r="N26" s="7">
        <f t="shared" si="1"/>
        <v>1</v>
      </c>
      <c r="O26" s="7" t="s">
        <v>21</v>
      </c>
      <c r="P26" s="7" t="s">
        <v>22</v>
      </c>
    </row>
    <row r="27" spans="1:16" ht="41.4" x14ac:dyDescent="0.3">
      <c r="A27" s="7">
        <v>24</v>
      </c>
      <c r="B27" s="34" t="s">
        <v>73</v>
      </c>
      <c r="C27" s="24" t="s">
        <v>39</v>
      </c>
      <c r="D27" s="6" t="s">
        <v>40</v>
      </c>
      <c r="E27" s="6"/>
      <c r="F27" s="6"/>
      <c r="G27" s="6" t="s">
        <v>43</v>
      </c>
      <c r="H27" s="30"/>
      <c r="I27" s="31"/>
      <c r="J27" s="11">
        <v>45384</v>
      </c>
      <c r="K27" s="11">
        <f t="shared" si="0"/>
        <v>45749</v>
      </c>
      <c r="L27" s="7">
        <v>250</v>
      </c>
      <c r="M27" s="7">
        <v>249</v>
      </c>
      <c r="N27" s="7">
        <f t="shared" si="1"/>
        <v>1</v>
      </c>
      <c r="O27" s="7" t="s">
        <v>21</v>
      </c>
      <c r="P27" s="7" t="s">
        <v>22</v>
      </c>
    </row>
    <row r="28" spans="1:16" ht="41.4" x14ac:dyDescent="0.3">
      <c r="A28" s="3">
        <v>25</v>
      </c>
      <c r="B28" s="34" t="s">
        <v>74</v>
      </c>
      <c r="C28" s="24" t="s">
        <v>39</v>
      </c>
      <c r="D28" s="6" t="s">
        <v>40</v>
      </c>
      <c r="E28" s="6"/>
      <c r="F28" s="6"/>
      <c r="G28" s="6" t="s">
        <v>43</v>
      </c>
      <c r="H28" s="30"/>
      <c r="I28" s="31"/>
      <c r="J28" s="11">
        <v>45384</v>
      </c>
      <c r="K28" s="11">
        <f t="shared" si="0"/>
        <v>45749</v>
      </c>
      <c r="L28" s="7">
        <v>250</v>
      </c>
      <c r="M28" s="7">
        <v>249</v>
      </c>
      <c r="N28" s="7">
        <f t="shared" si="1"/>
        <v>1</v>
      </c>
      <c r="O28" s="7" t="s">
        <v>21</v>
      </c>
      <c r="P28" s="7" t="s">
        <v>22</v>
      </c>
    </row>
    <row r="29" spans="1:16" ht="41.4" x14ac:dyDescent="0.3">
      <c r="A29" s="3">
        <v>26</v>
      </c>
      <c r="B29" s="34" t="s">
        <v>75</v>
      </c>
      <c r="C29" s="24" t="s">
        <v>39</v>
      </c>
      <c r="D29" s="6" t="s">
        <v>40</v>
      </c>
      <c r="E29" s="6"/>
      <c r="F29" s="6"/>
      <c r="G29" s="6" t="s">
        <v>43</v>
      </c>
      <c r="H29" s="30"/>
      <c r="I29" s="31"/>
      <c r="J29" s="11">
        <v>45384</v>
      </c>
      <c r="K29" s="11">
        <f t="shared" si="0"/>
        <v>45749</v>
      </c>
      <c r="L29" s="7">
        <v>250</v>
      </c>
      <c r="M29" s="7">
        <v>249</v>
      </c>
      <c r="N29" s="7">
        <f t="shared" si="1"/>
        <v>1</v>
      </c>
      <c r="O29" s="7" t="s">
        <v>21</v>
      </c>
      <c r="P29" s="7" t="s">
        <v>22</v>
      </c>
    </row>
    <row r="30" spans="1:16" ht="41.4" x14ac:dyDescent="0.3">
      <c r="A30" s="7">
        <v>27</v>
      </c>
      <c r="B30" s="34" t="s">
        <v>76</v>
      </c>
      <c r="C30" s="24" t="s">
        <v>39</v>
      </c>
      <c r="D30" s="6" t="s">
        <v>40</v>
      </c>
      <c r="E30" s="6"/>
      <c r="F30" s="6"/>
      <c r="G30" s="6" t="s">
        <v>43</v>
      </c>
      <c r="H30" s="30"/>
      <c r="I30" s="31"/>
      <c r="J30" s="11">
        <v>45384</v>
      </c>
      <c r="K30" s="11">
        <f t="shared" si="0"/>
        <v>45749</v>
      </c>
      <c r="L30" s="7">
        <v>250</v>
      </c>
      <c r="M30" s="7">
        <v>249</v>
      </c>
      <c r="N30" s="7">
        <f t="shared" si="1"/>
        <v>1</v>
      </c>
      <c r="O30" s="7" t="s">
        <v>21</v>
      </c>
      <c r="P30" s="7" t="s">
        <v>22</v>
      </c>
    </row>
    <row r="31" spans="1:16" ht="41.4" x14ac:dyDescent="0.3">
      <c r="A31" s="7">
        <v>28</v>
      </c>
      <c r="B31" s="34" t="s">
        <v>77</v>
      </c>
      <c r="C31" s="24" t="s">
        <v>39</v>
      </c>
      <c r="D31" s="6" t="s">
        <v>40</v>
      </c>
      <c r="E31" s="6"/>
      <c r="F31" s="6"/>
      <c r="G31" s="6" t="s">
        <v>43</v>
      </c>
      <c r="H31" s="30"/>
      <c r="I31" s="31"/>
      <c r="J31" s="11">
        <v>45384</v>
      </c>
      <c r="K31" s="11">
        <f t="shared" si="0"/>
        <v>45749</v>
      </c>
      <c r="L31" s="7">
        <v>250</v>
      </c>
      <c r="M31" s="7">
        <v>249</v>
      </c>
      <c r="N31" s="7">
        <f t="shared" si="1"/>
        <v>1</v>
      </c>
      <c r="O31" s="7" t="s">
        <v>21</v>
      </c>
      <c r="P31" s="7" t="s">
        <v>22</v>
      </c>
    </row>
    <row r="32" spans="1:16" ht="122.25" customHeight="1" x14ac:dyDescent="0.3">
      <c r="A32" s="3">
        <v>29</v>
      </c>
      <c r="B32" s="34" t="s">
        <v>78</v>
      </c>
      <c r="C32" s="24" t="s">
        <v>39</v>
      </c>
      <c r="D32" s="6" t="s">
        <v>40</v>
      </c>
      <c r="E32" s="36" t="s">
        <v>79</v>
      </c>
      <c r="F32" s="36" t="s">
        <v>80</v>
      </c>
      <c r="G32" s="6" t="s">
        <v>43</v>
      </c>
      <c r="H32" s="30"/>
      <c r="I32" s="31"/>
      <c r="J32" s="11">
        <v>45384</v>
      </c>
      <c r="K32" s="11">
        <f t="shared" si="0"/>
        <v>45749</v>
      </c>
      <c r="L32" s="7">
        <v>250</v>
      </c>
      <c r="M32" s="7">
        <v>245</v>
      </c>
      <c r="N32" s="7">
        <f t="shared" si="1"/>
        <v>5</v>
      </c>
      <c r="O32" s="7" t="s">
        <v>21</v>
      </c>
      <c r="P32" s="7" t="s">
        <v>22</v>
      </c>
    </row>
    <row r="33" spans="1:16" ht="41.4" x14ac:dyDescent="0.3">
      <c r="A33" s="3">
        <v>30</v>
      </c>
      <c r="B33" s="34" t="s">
        <v>81</v>
      </c>
      <c r="C33" s="24" t="s">
        <v>39</v>
      </c>
      <c r="D33" s="6" t="s">
        <v>40</v>
      </c>
      <c r="E33" s="6"/>
      <c r="F33" s="6"/>
      <c r="G33" s="6" t="s">
        <v>43</v>
      </c>
      <c r="H33" s="30"/>
      <c r="I33" s="31"/>
      <c r="J33" s="11">
        <v>45384</v>
      </c>
      <c r="K33" s="11">
        <f t="shared" si="0"/>
        <v>45749</v>
      </c>
      <c r="L33" s="7">
        <v>250</v>
      </c>
      <c r="M33" s="7">
        <v>249</v>
      </c>
      <c r="N33" s="7">
        <f t="shared" si="1"/>
        <v>1</v>
      </c>
      <c r="O33" s="7" t="s">
        <v>21</v>
      </c>
      <c r="P33" s="7" t="s">
        <v>22</v>
      </c>
    </row>
    <row r="34" spans="1:16" ht="41.4" x14ac:dyDescent="0.3">
      <c r="A34" s="7">
        <v>31</v>
      </c>
      <c r="B34" s="34" t="s">
        <v>82</v>
      </c>
      <c r="C34" s="24" t="s">
        <v>39</v>
      </c>
      <c r="D34" s="6" t="s">
        <v>40</v>
      </c>
      <c r="E34" s="6"/>
      <c r="F34" s="6"/>
      <c r="G34" s="6" t="s">
        <v>43</v>
      </c>
      <c r="H34" s="30"/>
      <c r="I34" s="31"/>
      <c r="J34" s="11">
        <v>45384</v>
      </c>
      <c r="K34" s="11">
        <f t="shared" ref="K34:K65" si="2">IF(O34="Vitalicio", "NA", IF(O34="Anual", DATE(YEAR(J34)+1, MONTH(J34), DAY(J34)), IF(O34="Mensual", DATE(YEAR(J34), MONTH(J34)+1, DAY(J34)), "Frecuencia no válida")))</f>
        <v>45749</v>
      </c>
      <c r="L34" s="7">
        <v>250</v>
      </c>
      <c r="M34" s="7">
        <v>249</v>
      </c>
      <c r="N34" s="7">
        <f t="shared" ref="N34:N57" si="3">L34-M34</f>
        <v>1</v>
      </c>
      <c r="O34" s="7" t="s">
        <v>21</v>
      </c>
      <c r="P34" s="7" t="s">
        <v>22</v>
      </c>
    </row>
    <row r="35" spans="1:16" ht="125.25" customHeight="1" x14ac:dyDescent="0.3">
      <c r="A35" s="7">
        <v>32</v>
      </c>
      <c r="B35" s="34" t="s">
        <v>83</v>
      </c>
      <c r="C35" s="24" t="s">
        <v>39</v>
      </c>
      <c r="D35" s="6" t="s">
        <v>40</v>
      </c>
      <c r="E35" s="36" t="s">
        <v>84</v>
      </c>
      <c r="F35" s="36" t="s">
        <v>85</v>
      </c>
      <c r="G35" s="6" t="s">
        <v>43</v>
      </c>
      <c r="H35" s="30"/>
      <c r="I35" s="31"/>
      <c r="J35" s="11">
        <v>45384</v>
      </c>
      <c r="K35" s="11">
        <f t="shared" si="2"/>
        <v>45749</v>
      </c>
      <c r="L35" s="7">
        <v>250</v>
      </c>
      <c r="M35" s="7">
        <v>242</v>
      </c>
      <c r="N35" s="7">
        <f t="shared" si="3"/>
        <v>8</v>
      </c>
      <c r="O35" s="7" t="s">
        <v>21</v>
      </c>
      <c r="P35" s="7" t="s">
        <v>22</v>
      </c>
    </row>
    <row r="36" spans="1:16" ht="41.4" x14ac:dyDescent="0.3">
      <c r="A36" s="3">
        <v>33</v>
      </c>
      <c r="B36" s="34" t="s">
        <v>86</v>
      </c>
      <c r="C36" s="24" t="s">
        <v>39</v>
      </c>
      <c r="D36" s="6" t="s">
        <v>40</v>
      </c>
      <c r="E36" s="6"/>
      <c r="F36" s="6"/>
      <c r="G36" s="6" t="s">
        <v>43</v>
      </c>
      <c r="H36" s="30"/>
      <c r="I36" s="31"/>
      <c r="J36" s="11">
        <v>45384</v>
      </c>
      <c r="K36" s="11">
        <f t="shared" si="2"/>
        <v>45749</v>
      </c>
      <c r="L36" s="7">
        <v>250</v>
      </c>
      <c r="M36" s="7">
        <v>249</v>
      </c>
      <c r="N36" s="7">
        <f t="shared" si="3"/>
        <v>1</v>
      </c>
      <c r="O36" s="7" t="s">
        <v>21</v>
      </c>
      <c r="P36" s="7" t="s">
        <v>22</v>
      </c>
    </row>
    <row r="37" spans="1:16" ht="41.4" x14ac:dyDescent="0.3">
      <c r="A37" s="3">
        <v>34</v>
      </c>
      <c r="B37" s="34" t="s">
        <v>87</v>
      </c>
      <c r="C37" s="24" t="s">
        <v>39</v>
      </c>
      <c r="D37" s="6" t="s">
        <v>40</v>
      </c>
      <c r="E37" s="6"/>
      <c r="F37" s="6"/>
      <c r="G37" s="6" t="s">
        <v>43</v>
      </c>
      <c r="H37" s="30"/>
      <c r="I37" s="31"/>
      <c r="J37" s="11">
        <v>45384</v>
      </c>
      <c r="K37" s="11">
        <f t="shared" si="2"/>
        <v>45749</v>
      </c>
      <c r="L37" s="7">
        <v>250</v>
      </c>
      <c r="M37" s="7">
        <v>249</v>
      </c>
      <c r="N37" s="7">
        <f t="shared" si="3"/>
        <v>1</v>
      </c>
      <c r="O37" s="7" t="s">
        <v>21</v>
      </c>
      <c r="P37" s="7" t="s">
        <v>22</v>
      </c>
    </row>
    <row r="38" spans="1:16" ht="41.4" x14ac:dyDescent="0.3">
      <c r="A38" s="7">
        <v>35</v>
      </c>
      <c r="B38" s="34" t="s">
        <v>88</v>
      </c>
      <c r="C38" s="24" t="s">
        <v>39</v>
      </c>
      <c r="D38" s="6" t="s">
        <v>40</v>
      </c>
      <c r="E38" s="6"/>
      <c r="F38" s="6"/>
      <c r="G38" s="6" t="s">
        <v>43</v>
      </c>
      <c r="H38" s="30"/>
      <c r="I38" s="31"/>
      <c r="J38" s="11">
        <v>45384</v>
      </c>
      <c r="K38" s="11">
        <f t="shared" si="2"/>
        <v>45749</v>
      </c>
      <c r="L38" s="7">
        <v>250</v>
      </c>
      <c r="M38" s="7">
        <v>249</v>
      </c>
      <c r="N38" s="7">
        <f t="shared" si="3"/>
        <v>1</v>
      </c>
      <c r="O38" s="7" t="s">
        <v>21</v>
      </c>
      <c r="P38" s="7" t="s">
        <v>22</v>
      </c>
    </row>
    <row r="39" spans="1:16" ht="41.4" x14ac:dyDescent="0.3">
      <c r="A39" s="7">
        <v>36</v>
      </c>
      <c r="B39" s="34" t="s">
        <v>89</v>
      </c>
      <c r="C39" s="24" t="s">
        <v>39</v>
      </c>
      <c r="D39" s="6" t="s">
        <v>40</v>
      </c>
      <c r="E39" s="6"/>
      <c r="F39" s="6"/>
      <c r="G39" s="6" t="s">
        <v>43</v>
      </c>
      <c r="H39" s="30"/>
      <c r="I39" s="31"/>
      <c r="J39" s="11">
        <v>45384</v>
      </c>
      <c r="K39" s="11">
        <f t="shared" si="2"/>
        <v>45749</v>
      </c>
      <c r="L39" s="7">
        <v>250</v>
      </c>
      <c r="M39" s="7">
        <v>249</v>
      </c>
      <c r="N39" s="7">
        <f t="shared" si="3"/>
        <v>1</v>
      </c>
      <c r="O39" s="7" t="s">
        <v>21</v>
      </c>
      <c r="P39" s="7" t="s">
        <v>22</v>
      </c>
    </row>
    <row r="40" spans="1:16" ht="116.25" customHeight="1" x14ac:dyDescent="0.3">
      <c r="A40" s="3">
        <v>37</v>
      </c>
      <c r="B40" s="34" t="s">
        <v>90</v>
      </c>
      <c r="C40" s="24" t="s">
        <v>39</v>
      </c>
      <c r="D40" s="6" t="s">
        <v>40</v>
      </c>
      <c r="E40" s="36" t="s">
        <v>91</v>
      </c>
      <c r="F40" s="36" t="s">
        <v>92</v>
      </c>
      <c r="G40" s="6" t="s">
        <v>43</v>
      </c>
      <c r="H40" s="30"/>
      <c r="I40" s="31"/>
      <c r="J40" s="11">
        <v>45384</v>
      </c>
      <c r="K40" s="11">
        <f t="shared" si="2"/>
        <v>45749</v>
      </c>
      <c r="L40" s="7">
        <v>250</v>
      </c>
      <c r="M40" s="7">
        <v>239</v>
      </c>
      <c r="N40" s="7">
        <f t="shared" si="3"/>
        <v>11</v>
      </c>
      <c r="O40" s="7" t="s">
        <v>21</v>
      </c>
      <c r="P40" s="7" t="s">
        <v>22</v>
      </c>
    </row>
    <row r="41" spans="1:16" ht="141.75" customHeight="1" x14ac:dyDescent="0.3">
      <c r="A41" s="3">
        <v>38</v>
      </c>
      <c r="B41" s="34" t="s">
        <v>93</v>
      </c>
      <c r="C41" s="24" t="s">
        <v>39</v>
      </c>
      <c r="D41" s="6" t="s">
        <v>40</v>
      </c>
      <c r="E41" s="36" t="s">
        <v>49</v>
      </c>
      <c r="F41" s="36" t="s">
        <v>50</v>
      </c>
      <c r="G41" s="6" t="s">
        <v>43</v>
      </c>
      <c r="H41" s="30"/>
      <c r="I41" s="31"/>
      <c r="J41" s="11">
        <v>45384</v>
      </c>
      <c r="K41" s="11">
        <f t="shared" si="2"/>
        <v>45749</v>
      </c>
      <c r="L41" s="7">
        <v>250</v>
      </c>
      <c r="M41" s="7">
        <v>213</v>
      </c>
      <c r="N41" s="7">
        <f t="shared" si="3"/>
        <v>37</v>
      </c>
      <c r="O41" s="7" t="s">
        <v>21</v>
      </c>
      <c r="P41" s="7" t="s">
        <v>22</v>
      </c>
    </row>
    <row r="42" spans="1:16" ht="150" customHeight="1" x14ac:dyDescent="0.3">
      <c r="A42" s="7">
        <v>39</v>
      </c>
      <c r="B42" s="34" t="s">
        <v>94</v>
      </c>
      <c r="C42" s="24" t="s">
        <v>39</v>
      </c>
      <c r="D42" s="6" t="s">
        <v>40</v>
      </c>
      <c r="E42" s="36" t="s">
        <v>49</v>
      </c>
      <c r="F42" s="36" t="s">
        <v>50</v>
      </c>
      <c r="G42" s="6" t="s">
        <v>43</v>
      </c>
      <c r="H42" s="30"/>
      <c r="I42" s="31"/>
      <c r="J42" s="11">
        <v>45384</v>
      </c>
      <c r="K42" s="11">
        <f t="shared" si="2"/>
        <v>45749</v>
      </c>
      <c r="L42" s="7">
        <v>250</v>
      </c>
      <c r="M42" s="7">
        <v>230</v>
      </c>
      <c r="N42" s="7">
        <f t="shared" si="3"/>
        <v>20</v>
      </c>
      <c r="O42" s="7" t="s">
        <v>21</v>
      </c>
      <c r="P42" s="7" t="s">
        <v>22</v>
      </c>
    </row>
    <row r="43" spans="1:16" ht="41.4" x14ac:dyDescent="0.3">
      <c r="A43" s="7">
        <v>40</v>
      </c>
      <c r="B43" s="34" t="s">
        <v>95</v>
      </c>
      <c r="C43" s="24" t="s">
        <v>39</v>
      </c>
      <c r="D43" s="6" t="s">
        <v>40</v>
      </c>
      <c r="E43" s="6"/>
      <c r="F43" s="6"/>
      <c r="G43" s="6" t="s">
        <v>43</v>
      </c>
      <c r="H43" s="30"/>
      <c r="I43" s="31"/>
      <c r="J43" s="11">
        <v>45384</v>
      </c>
      <c r="K43" s="11">
        <f t="shared" si="2"/>
        <v>45749</v>
      </c>
      <c r="L43" s="7">
        <v>250</v>
      </c>
      <c r="M43" s="7">
        <v>249</v>
      </c>
      <c r="N43" s="7">
        <f t="shared" si="3"/>
        <v>1</v>
      </c>
      <c r="O43" s="7" t="s">
        <v>21</v>
      </c>
      <c r="P43" s="7" t="s">
        <v>22</v>
      </c>
    </row>
    <row r="44" spans="1:16" ht="41.4" x14ac:dyDescent="0.3">
      <c r="A44" s="3">
        <v>41</v>
      </c>
      <c r="B44" s="34" t="s">
        <v>96</v>
      </c>
      <c r="C44" s="24" t="s">
        <v>39</v>
      </c>
      <c r="D44" s="6" t="s">
        <v>40</v>
      </c>
      <c r="E44" s="6"/>
      <c r="F44" s="6"/>
      <c r="G44" s="6" t="s">
        <v>43</v>
      </c>
      <c r="H44" s="30"/>
      <c r="I44" s="31"/>
      <c r="J44" s="11">
        <v>45384</v>
      </c>
      <c r="K44" s="11">
        <f t="shared" si="2"/>
        <v>45749</v>
      </c>
      <c r="L44" s="7">
        <v>250</v>
      </c>
      <c r="M44" s="7">
        <v>249</v>
      </c>
      <c r="N44" s="7">
        <f t="shared" si="3"/>
        <v>1</v>
      </c>
      <c r="O44" s="7" t="s">
        <v>21</v>
      </c>
      <c r="P44" s="7" t="s">
        <v>22</v>
      </c>
    </row>
    <row r="45" spans="1:16" ht="41.4" x14ac:dyDescent="0.3">
      <c r="A45" s="3">
        <v>42</v>
      </c>
      <c r="B45" s="34" t="s">
        <v>97</v>
      </c>
      <c r="C45" s="24" t="s">
        <v>39</v>
      </c>
      <c r="D45" s="6" t="s">
        <v>40</v>
      </c>
      <c r="E45" s="6"/>
      <c r="F45" s="6"/>
      <c r="G45" s="6" t="s">
        <v>43</v>
      </c>
      <c r="H45" s="30"/>
      <c r="I45" s="31"/>
      <c r="J45" s="11">
        <v>45384</v>
      </c>
      <c r="K45" s="11">
        <f t="shared" si="2"/>
        <v>45749</v>
      </c>
      <c r="L45" s="7">
        <v>250</v>
      </c>
      <c r="M45" s="7">
        <v>249</v>
      </c>
      <c r="N45" s="7">
        <f t="shared" si="3"/>
        <v>1</v>
      </c>
      <c r="O45" s="7" t="s">
        <v>21</v>
      </c>
      <c r="P45" s="7" t="s">
        <v>22</v>
      </c>
    </row>
    <row r="46" spans="1:16" ht="41.4" x14ac:dyDescent="0.3">
      <c r="A46" s="7">
        <v>43</v>
      </c>
      <c r="B46" s="34" t="s">
        <v>98</v>
      </c>
      <c r="C46" s="24" t="s">
        <v>39</v>
      </c>
      <c r="D46" s="6" t="s">
        <v>40</v>
      </c>
      <c r="E46" s="6"/>
      <c r="F46" s="6"/>
      <c r="G46" s="6" t="s">
        <v>43</v>
      </c>
      <c r="H46" s="30"/>
      <c r="I46" s="31"/>
      <c r="J46" s="11">
        <v>45384</v>
      </c>
      <c r="K46" s="11">
        <f t="shared" si="2"/>
        <v>45749</v>
      </c>
      <c r="L46" s="7">
        <v>250</v>
      </c>
      <c r="M46" s="7">
        <v>249</v>
      </c>
      <c r="N46" s="7">
        <f t="shared" si="3"/>
        <v>1</v>
      </c>
      <c r="O46" s="7" t="s">
        <v>21</v>
      </c>
      <c r="P46" s="7" t="s">
        <v>22</v>
      </c>
    </row>
    <row r="47" spans="1:16" ht="27.6" hidden="1" x14ac:dyDescent="0.3">
      <c r="A47" s="7">
        <v>44</v>
      </c>
      <c r="B47" s="13" t="s">
        <v>99</v>
      </c>
      <c r="C47" s="24" t="s">
        <v>39</v>
      </c>
      <c r="D47" s="6" t="s">
        <v>100</v>
      </c>
      <c r="E47" s="6"/>
      <c r="F47" s="6"/>
      <c r="G47" s="6" t="s">
        <v>43</v>
      </c>
      <c r="H47" s="8">
        <v>55000</v>
      </c>
      <c r="I47" s="8">
        <f t="shared" ref="I47:I75" si="4">H47*L47</f>
        <v>330000</v>
      </c>
      <c r="J47" s="11">
        <v>45384</v>
      </c>
      <c r="K47" s="11" t="str">
        <f t="shared" si="2"/>
        <v>NA</v>
      </c>
      <c r="L47" s="7">
        <v>6</v>
      </c>
      <c r="M47" s="7">
        <v>6</v>
      </c>
      <c r="N47" s="7">
        <f t="shared" si="3"/>
        <v>0</v>
      </c>
      <c r="O47" s="7" t="s">
        <v>33</v>
      </c>
      <c r="P47" s="7" t="s">
        <v>22</v>
      </c>
    </row>
    <row r="48" spans="1:16" ht="14.4" hidden="1" x14ac:dyDescent="0.3">
      <c r="A48" s="3">
        <v>46</v>
      </c>
      <c r="B48" s="13" t="s">
        <v>101</v>
      </c>
      <c r="C48" s="24" t="s">
        <v>39</v>
      </c>
      <c r="D48" s="7" t="s">
        <v>102</v>
      </c>
      <c r="E48" s="7"/>
      <c r="F48" s="7"/>
      <c r="G48" s="6" t="s">
        <v>103</v>
      </c>
      <c r="H48" s="8">
        <v>55000</v>
      </c>
      <c r="I48" s="8">
        <f t="shared" si="4"/>
        <v>110000</v>
      </c>
      <c r="J48" s="11">
        <v>45384</v>
      </c>
      <c r="K48" s="11" t="str">
        <f t="shared" si="2"/>
        <v>NA</v>
      </c>
      <c r="L48" s="7">
        <v>2</v>
      </c>
      <c r="M48" s="7">
        <v>2</v>
      </c>
      <c r="N48" s="7">
        <f t="shared" si="3"/>
        <v>0</v>
      </c>
      <c r="O48" s="7" t="s">
        <v>33</v>
      </c>
      <c r="P48" s="7" t="s">
        <v>104</v>
      </c>
    </row>
    <row r="49" spans="1:16" ht="28.8" hidden="1" x14ac:dyDescent="0.3">
      <c r="A49" s="7">
        <v>47</v>
      </c>
      <c r="B49" s="12" t="s">
        <v>105</v>
      </c>
      <c r="C49" s="24" t="s">
        <v>39</v>
      </c>
      <c r="D49" s="7" t="s">
        <v>106</v>
      </c>
      <c r="E49" s="7"/>
      <c r="F49" s="7"/>
      <c r="G49" s="7" t="s">
        <v>43</v>
      </c>
      <c r="H49" s="8">
        <v>35000</v>
      </c>
      <c r="I49" s="8">
        <f t="shared" si="4"/>
        <v>1750000</v>
      </c>
      <c r="J49" s="11">
        <v>45384</v>
      </c>
      <c r="K49" s="11" t="str">
        <f t="shared" si="2"/>
        <v>NA</v>
      </c>
      <c r="L49" s="7">
        <v>50</v>
      </c>
      <c r="M49" s="7">
        <v>50</v>
      </c>
      <c r="N49" s="7">
        <f t="shared" si="3"/>
        <v>0</v>
      </c>
      <c r="O49" s="7" t="s">
        <v>33</v>
      </c>
      <c r="P49" s="7" t="s">
        <v>107</v>
      </c>
    </row>
    <row r="50" spans="1:16" ht="162" customHeight="1" x14ac:dyDescent="0.3">
      <c r="A50" s="7">
        <v>48</v>
      </c>
      <c r="B50" s="34" t="s">
        <v>108</v>
      </c>
      <c r="C50" s="24" t="s">
        <v>39</v>
      </c>
      <c r="D50" s="7" t="s">
        <v>109</v>
      </c>
      <c r="E50" s="36" t="s">
        <v>110</v>
      </c>
      <c r="F50" s="36" t="s">
        <v>111</v>
      </c>
      <c r="G50" s="7" t="s">
        <v>43</v>
      </c>
      <c r="H50" s="8">
        <v>2400000</v>
      </c>
      <c r="I50" s="8">
        <f t="shared" si="4"/>
        <v>2400000</v>
      </c>
      <c r="J50" s="11">
        <v>45384</v>
      </c>
      <c r="K50" s="11">
        <f t="shared" si="2"/>
        <v>45749</v>
      </c>
      <c r="L50" s="7">
        <v>1</v>
      </c>
      <c r="M50" s="7">
        <v>1</v>
      </c>
      <c r="N50" s="7">
        <f t="shared" si="3"/>
        <v>0</v>
      </c>
      <c r="O50" s="7" t="s">
        <v>21</v>
      </c>
      <c r="P50" s="7" t="s">
        <v>22</v>
      </c>
    </row>
    <row r="51" spans="1:16" ht="193.5" hidden="1" customHeight="1" x14ac:dyDescent="0.3">
      <c r="A51" s="3">
        <v>49</v>
      </c>
      <c r="B51" s="12" t="s">
        <v>112</v>
      </c>
      <c r="C51" s="24" t="s">
        <v>39</v>
      </c>
      <c r="D51" s="7" t="s">
        <v>113</v>
      </c>
      <c r="E51" s="36" t="s">
        <v>114</v>
      </c>
      <c r="F51" s="36" t="s">
        <v>115</v>
      </c>
      <c r="G51" s="7" t="s">
        <v>43</v>
      </c>
      <c r="H51" s="8">
        <v>50000</v>
      </c>
      <c r="I51" s="8">
        <f t="shared" si="4"/>
        <v>2500000</v>
      </c>
      <c r="J51" s="11">
        <v>45384</v>
      </c>
      <c r="K51" s="11" t="str">
        <f t="shared" si="2"/>
        <v>NA</v>
      </c>
      <c r="L51" s="7">
        <v>50</v>
      </c>
      <c r="M51" s="7">
        <v>50</v>
      </c>
      <c r="N51" s="7">
        <f t="shared" si="3"/>
        <v>0</v>
      </c>
      <c r="O51" s="7" t="s">
        <v>33</v>
      </c>
      <c r="P51" s="7" t="s">
        <v>107</v>
      </c>
    </row>
    <row r="52" spans="1:16" ht="193.5" customHeight="1" x14ac:dyDescent="0.3">
      <c r="A52" s="7">
        <v>56</v>
      </c>
      <c r="B52" s="34" t="s">
        <v>23</v>
      </c>
      <c r="C52" s="24" t="s">
        <v>39</v>
      </c>
      <c r="D52" s="7" t="s">
        <v>116</v>
      </c>
      <c r="E52" s="36" t="s">
        <v>117</v>
      </c>
      <c r="F52" s="36" t="s">
        <v>118</v>
      </c>
      <c r="G52" s="7" t="s">
        <v>43</v>
      </c>
      <c r="H52" s="8">
        <v>550000</v>
      </c>
      <c r="I52" s="8">
        <f t="shared" si="4"/>
        <v>1650000</v>
      </c>
      <c r="J52" s="11">
        <v>45384</v>
      </c>
      <c r="K52" s="11">
        <f t="shared" si="2"/>
        <v>45749</v>
      </c>
      <c r="L52" s="7">
        <v>3</v>
      </c>
      <c r="M52" s="7">
        <v>3</v>
      </c>
      <c r="N52" s="7">
        <f t="shared" si="3"/>
        <v>0</v>
      </c>
      <c r="O52" s="7" t="s">
        <v>21</v>
      </c>
      <c r="P52" s="7" t="s">
        <v>22</v>
      </c>
    </row>
    <row r="53" spans="1:16" ht="135.75" customHeight="1" x14ac:dyDescent="0.3">
      <c r="A53" s="3">
        <v>54</v>
      </c>
      <c r="B53" s="34" t="s">
        <v>119</v>
      </c>
      <c r="C53" s="10" t="s">
        <v>120</v>
      </c>
      <c r="D53" s="7" t="s">
        <v>121</v>
      </c>
      <c r="E53" s="36" t="s">
        <v>49</v>
      </c>
      <c r="F53" s="36" t="s">
        <v>50</v>
      </c>
      <c r="G53" s="6" t="s">
        <v>122</v>
      </c>
      <c r="H53" s="8">
        <v>8634604</v>
      </c>
      <c r="I53" s="8">
        <f t="shared" si="4"/>
        <v>8634604</v>
      </c>
      <c r="J53" s="11">
        <v>45405</v>
      </c>
      <c r="K53" s="11">
        <f t="shared" si="2"/>
        <v>45770</v>
      </c>
      <c r="L53" s="7">
        <v>1</v>
      </c>
      <c r="M53" s="7">
        <v>1</v>
      </c>
      <c r="N53" s="7">
        <f t="shared" si="3"/>
        <v>0</v>
      </c>
      <c r="O53" s="7" t="s">
        <v>21</v>
      </c>
      <c r="P53" s="7" t="s">
        <v>22</v>
      </c>
    </row>
    <row r="54" spans="1:16" ht="93" customHeight="1" x14ac:dyDescent="0.3">
      <c r="A54" s="3">
        <v>45</v>
      </c>
      <c r="B54" s="13" t="s">
        <v>99</v>
      </c>
      <c r="C54" s="24" t="s">
        <v>39</v>
      </c>
      <c r="D54" s="6" t="s">
        <v>100</v>
      </c>
      <c r="E54" s="36" t="s">
        <v>114</v>
      </c>
      <c r="F54" s="36" t="s">
        <v>115</v>
      </c>
      <c r="G54" s="7" t="s">
        <v>123</v>
      </c>
      <c r="H54" s="8">
        <v>42016.81</v>
      </c>
      <c r="I54" s="8">
        <f t="shared" si="4"/>
        <v>168067.24</v>
      </c>
      <c r="J54" s="26">
        <v>45478</v>
      </c>
      <c r="K54" s="11" t="str">
        <f t="shared" si="2"/>
        <v>NA</v>
      </c>
      <c r="L54" s="7">
        <v>4</v>
      </c>
      <c r="M54" s="7">
        <v>4</v>
      </c>
      <c r="N54" s="7">
        <f t="shared" si="3"/>
        <v>0</v>
      </c>
      <c r="O54" s="7" t="s">
        <v>33</v>
      </c>
      <c r="P54" s="7" t="s">
        <v>22</v>
      </c>
    </row>
    <row r="55" spans="1:16" ht="167.25" customHeight="1" x14ac:dyDescent="0.3">
      <c r="A55" s="3">
        <v>50</v>
      </c>
      <c r="B55" s="34" t="s">
        <v>124</v>
      </c>
      <c r="C55" s="24" t="s">
        <v>39</v>
      </c>
      <c r="D55" s="7" t="s">
        <v>125</v>
      </c>
      <c r="E55" s="36" t="s">
        <v>110</v>
      </c>
      <c r="F55" s="36" t="s">
        <v>111</v>
      </c>
      <c r="G55" s="7" t="s">
        <v>123</v>
      </c>
      <c r="H55" s="8">
        <v>1260504</v>
      </c>
      <c r="I55" s="8">
        <f t="shared" si="4"/>
        <v>2521008</v>
      </c>
      <c r="J55" s="11">
        <v>45478</v>
      </c>
      <c r="K55" s="11">
        <f t="shared" si="2"/>
        <v>45843</v>
      </c>
      <c r="L55" s="7">
        <v>2</v>
      </c>
      <c r="M55" s="7">
        <v>2</v>
      </c>
      <c r="N55" s="7">
        <f t="shared" si="3"/>
        <v>0</v>
      </c>
      <c r="O55" s="7" t="s">
        <v>21</v>
      </c>
      <c r="P55" s="7" t="s">
        <v>22</v>
      </c>
    </row>
    <row r="56" spans="1:16" ht="108.75" customHeight="1" x14ac:dyDescent="0.3">
      <c r="A56" s="3">
        <v>53</v>
      </c>
      <c r="B56" s="34" t="s">
        <v>126</v>
      </c>
      <c r="C56" s="10" t="s">
        <v>120</v>
      </c>
      <c r="D56" s="6" t="s">
        <v>127</v>
      </c>
      <c r="E56" s="36" t="s">
        <v>114</v>
      </c>
      <c r="F56" s="36" t="s">
        <v>115</v>
      </c>
      <c r="G56" s="29" t="s">
        <v>128</v>
      </c>
      <c r="H56" s="8">
        <v>1486793.6</v>
      </c>
      <c r="I56" s="8">
        <f t="shared" si="4"/>
        <v>2973587.2</v>
      </c>
      <c r="J56" s="11">
        <v>45495</v>
      </c>
      <c r="K56" s="11">
        <f t="shared" si="2"/>
        <v>45860</v>
      </c>
      <c r="L56" s="7">
        <v>2</v>
      </c>
      <c r="M56" s="7">
        <v>0</v>
      </c>
      <c r="N56" s="7">
        <f t="shared" si="3"/>
        <v>2</v>
      </c>
      <c r="O56" s="7" t="s">
        <v>21</v>
      </c>
      <c r="P56" s="7" t="s">
        <v>22</v>
      </c>
    </row>
    <row r="57" spans="1:16" ht="16.8" customHeight="1" x14ac:dyDescent="0.3">
      <c r="A57" s="7">
        <v>51</v>
      </c>
      <c r="B57" s="34" t="s">
        <v>129</v>
      </c>
      <c r="C57" s="24" t="s">
        <v>39</v>
      </c>
      <c r="D57" s="7" t="s">
        <v>130</v>
      </c>
      <c r="E57" s="36" t="s">
        <v>131</v>
      </c>
      <c r="F57" s="36" t="s">
        <v>132</v>
      </c>
      <c r="G57" s="7" t="s">
        <v>133</v>
      </c>
      <c r="H57" s="8">
        <v>450000</v>
      </c>
      <c r="I57" s="8">
        <f t="shared" si="4"/>
        <v>2700000</v>
      </c>
      <c r="J57" s="11">
        <v>45527</v>
      </c>
      <c r="K57" s="11">
        <f t="shared" si="2"/>
        <v>45892</v>
      </c>
      <c r="L57" s="7">
        <v>6</v>
      </c>
      <c r="M57" s="7">
        <v>6</v>
      </c>
      <c r="N57" s="7">
        <f t="shared" si="3"/>
        <v>0</v>
      </c>
      <c r="O57" s="7" t="s">
        <v>21</v>
      </c>
      <c r="P57" s="7" t="s">
        <v>22</v>
      </c>
    </row>
    <row r="58" spans="1:16" ht="28.8" hidden="1" x14ac:dyDescent="0.3">
      <c r="A58" s="7">
        <v>52</v>
      </c>
      <c r="B58" s="12" t="s">
        <v>134</v>
      </c>
      <c r="C58" s="7" t="s">
        <v>135</v>
      </c>
      <c r="D58" s="7" t="s">
        <v>136</v>
      </c>
      <c r="E58" s="7"/>
      <c r="F58" s="7"/>
      <c r="G58" s="33" t="s">
        <v>137</v>
      </c>
      <c r="H58" s="27">
        <v>2.4500000000000002</v>
      </c>
      <c r="I58" s="8">
        <f t="shared" si="4"/>
        <v>122.50000000000001</v>
      </c>
      <c r="J58" s="26">
        <f ca="1">TODAY()</f>
        <v>45757</v>
      </c>
      <c r="K58" s="11">
        <f t="shared" ca="1" si="2"/>
        <v>45787</v>
      </c>
      <c r="L58" s="7">
        <v>50</v>
      </c>
      <c r="M58" s="7">
        <v>50</v>
      </c>
      <c r="N58" s="7">
        <v>0</v>
      </c>
      <c r="O58" s="7" t="s">
        <v>138</v>
      </c>
      <c r="P58" s="7" t="s">
        <v>107</v>
      </c>
    </row>
    <row r="59" spans="1:16" ht="28.8" hidden="1" x14ac:dyDescent="0.3">
      <c r="A59" s="7">
        <v>64</v>
      </c>
      <c r="B59" s="12" t="s">
        <v>139</v>
      </c>
      <c r="C59" s="7" t="s">
        <v>140</v>
      </c>
      <c r="D59" s="7" t="s">
        <v>141</v>
      </c>
      <c r="E59" s="7"/>
      <c r="F59" s="7"/>
      <c r="G59" s="7" t="s">
        <v>142</v>
      </c>
      <c r="H59" s="8"/>
      <c r="I59" s="8">
        <f t="shared" si="4"/>
        <v>0</v>
      </c>
      <c r="J59" s="7" t="s">
        <v>142</v>
      </c>
      <c r="K59" s="11" t="str">
        <f t="shared" si="2"/>
        <v>Frecuencia no válida</v>
      </c>
      <c r="L59" s="7"/>
      <c r="M59" s="7"/>
      <c r="N59" s="7">
        <f t="shared" ref="N59:N81" si="5">L59-M59</f>
        <v>0</v>
      </c>
      <c r="O59" s="7" t="s">
        <v>142</v>
      </c>
      <c r="P59" s="7" t="s">
        <v>22</v>
      </c>
    </row>
    <row r="60" spans="1:16" ht="28.8" hidden="1" x14ac:dyDescent="0.3">
      <c r="A60" s="3">
        <v>65</v>
      </c>
      <c r="B60" s="12" t="s">
        <v>143</v>
      </c>
      <c r="C60" s="7" t="s">
        <v>144</v>
      </c>
      <c r="D60" s="7" t="s">
        <v>145</v>
      </c>
      <c r="E60" s="7"/>
      <c r="F60" s="7"/>
      <c r="G60" s="7" t="s">
        <v>142</v>
      </c>
      <c r="H60" s="7"/>
      <c r="I60" s="8">
        <f t="shared" si="4"/>
        <v>0</v>
      </c>
      <c r="J60" s="7" t="s">
        <v>142</v>
      </c>
      <c r="K60" s="11" t="str">
        <f t="shared" si="2"/>
        <v>Frecuencia no válida</v>
      </c>
      <c r="L60" s="7"/>
      <c r="M60" s="7"/>
      <c r="N60" s="7">
        <f t="shared" si="5"/>
        <v>0</v>
      </c>
      <c r="O60" s="7" t="s">
        <v>142</v>
      </c>
      <c r="P60" s="7" t="s">
        <v>22</v>
      </c>
    </row>
    <row r="61" spans="1:16" ht="28.8" hidden="1" x14ac:dyDescent="0.3">
      <c r="A61" s="3">
        <v>66</v>
      </c>
      <c r="B61" s="12" t="s">
        <v>146</v>
      </c>
      <c r="C61" s="7" t="s">
        <v>147</v>
      </c>
      <c r="D61" s="7" t="s">
        <v>148</v>
      </c>
      <c r="E61" s="7"/>
      <c r="F61" s="7"/>
      <c r="G61" s="7" t="s">
        <v>142</v>
      </c>
      <c r="H61" s="7"/>
      <c r="I61" s="8">
        <f t="shared" si="4"/>
        <v>0</v>
      </c>
      <c r="J61" s="7" t="s">
        <v>142</v>
      </c>
      <c r="K61" s="11" t="str">
        <f t="shared" si="2"/>
        <v>Frecuencia no válida</v>
      </c>
      <c r="L61" s="7"/>
      <c r="M61" s="7"/>
      <c r="N61" s="7">
        <f t="shared" si="5"/>
        <v>0</v>
      </c>
      <c r="O61" s="7" t="s">
        <v>142</v>
      </c>
      <c r="P61" s="7" t="s">
        <v>22</v>
      </c>
    </row>
    <row r="62" spans="1:16" ht="28.8" hidden="1" x14ac:dyDescent="0.3">
      <c r="A62" s="7">
        <v>67</v>
      </c>
      <c r="B62" s="12" t="s">
        <v>149</v>
      </c>
      <c r="C62" s="7" t="s">
        <v>150</v>
      </c>
      <c r="D62" s="7" t="s">
        <v>151</v>
      </c>
      <c r="E62" s="7"/>
      <c r="F62" s="7"/>
      <c r="G62" s="7" t="s">
        <v>142</v>
      </c>
      <c r="H62" s="7"/>
      <c r="I62" s="8">
        <f t="shared" si="4"/>
        <v>0</v>
      </c>
      <c r="J62" s="7" t="s">
        <v>142</v>
      </c>
      <c r="K62" s="11" t="str">
        <f t="shared" si="2"/>
        <v>Frecuencia no válida</v>
      </c>
      <c r="L62" s="7"/>
      <c r="M62" s="7"/>
      <c r="N62" s="7">
        <f t="shared" si="5"/>
        <v>0</v>
      </c>
      <c r="O62" s="7" t="s">
        <v>142</v>
      </c>
      <c r="P62" s="7" t="s">
        <v>22</v>
      </c>
    </row>
    <row r="63" spans="1:16" ht="28.8" hidden="1" x14ac:dyDescent="0.3">
      <c r="A63" s="7">
        <v>68</v>
      </c>
      <c r="B63" s="12" t="s">
        <v>152</v>
      </c>
      <c r="C63" s="14" t="s">
        <v>153</v>
      </c>
      <c r="D63" s="7" t="s">
        <v>154</v>
      </c>
      <c r="E63" s="7"/>
      <c r="F63" s="7"/>
      <c r="G63" s="7" t="s">
        <v>142</v>
      </c>
      <c r="H63" s="8"/>
      <c r="I63" s="8">
        <f t="shared" si="4"/>
        <v>0</v>
      </c>
      <c r="J63" s="7" t="s">
        <v>142</v>
      </c>
      <c r="K63" s="11" t="str">
        <f t="shared" si="2"/>
        <v>Frecuencia no válida</v>
      </c>
      <c r="L63" s="7"/>
      <c r="M63" s="7"/>
      <c r="N63" s="7">
        <f t="shared" si="5"/>
        <v>0</v>
      </c>
      <c r="O63" s="7"/>
      <c r="P63" s="7" t="s">
        <v>22</v>
      </c>
    </row>
    <row r="64" spans="1:16" ht="28.8" hidden="1" x14ac:dyDescent="0.3">
      <c r="A64" s="3">
        <v>70</v>
      </c>
      <c r="B64" s="12" t="s">
        <v>155</v>
      </c>
      <c r="C64" s="7" t="s">
        <v>156</v>
      </c>
      <c r="D64" s="7" t="s">
        <v>157</v>
      </c>
      <c r="E64" s="7"/>
      <c r="F64" s="7"/>
      <c r="G64" s="7" t="s">
        <v>142</v>
      </c>
      <c r="H64" s="8"/>
      <c r="I64" s="8">
        <f t="shared" si="4"/>
        <v>0</v>
      </c>
      <c r="J64" s="7" t="s">
        <v>142</v>
      </c>
      <c r="K64" s="11" t="str">
        <f t="shared" si="2"/>
        <v>Frecuencia no válida</v>
      </c>
      <c r="L64" s="7"/>
      <c r="M64" s="7"/>
      <c r="N64" s="7">
        <f t="shared" si="5"/>
        <v>0</v>
      </c>
      <c r="O64" s="7"/>
      <c r="P64" s="7" t="s">
        <v>107</v>
      </c>
    </row>
    <row r="65" spans="1:16" ht="28.8" hidden="1" x14ac:dyDescent="0.3">
      <c r="A65" s="7">
        <v>71</v>
      </c>
      <c r="B65" s="12" t="s">
        <v>158</v>
      </c>
      <c r="C65" s="7" t="s">
        <v>159</v>
      </c>
      <c r="D65" s="7" t="s">
        <v>160</v>
      </c>
      <c r="E65" s="7"/>
      <c r="F65" s="7"/>
      <c r="G65" s="7" t="s">
        <v>142</v>
      </c>
      <c r="H65" s="8"/>
      <c r="I65" s="8">
        <f t="shared" si="4"/>
        <v>0</v>
      </c>
      <c r="J65" s="7" t="s">
        <v>142</v>
      </c>
      <c r="K65" s="11" t="str">
        <f t="shared" si="2"/>
        <v>Frecuencia no válida</v>
      </c>
      <c r="L65" s="7"/>
      <c r="M65" s="7"/>
      <c r="N65" s="7">
        <f t="shared" si="5"/>
        <v>0</v>
      </c>
      <c r="O65" s="7"/>
      <c r="P65" s="7" t="s">
        <v>22</v>
      </c>
    </row>
    <row r="66" spans="1:16" ht="28.8" hidden="1" x14ac:dyDescent="0.3">
      <c r="A66" s="7">
        <v>72</v>
      </c>
      <c r="B66" s="12" t="s">
        <v>161</v>
      </c>
      <c r="C66" s="7" t="s">
        <v>162</v>
      </c>
      <c r="D66" s="7" t="s">
        <v>163</v>
      </c>
      <c r="E66" s="7"/>
      <c r="F66" s="7"/>
      <c r="G66" s="7" t="s">
        <v>142</v>
      </c>
      <c r="H66" s="8"/>
      <c r="I66" s="8">
        <f t="shared" si="4"/>
        <v>0</v>
      </c>
      <c r="J66" s="7" t="s">
        <v>142</v>
      </c>
      <c r="K66" s="11" t="str">
        <f t="shared" ref="K66:K81" si="6">IF(O66="Vitalicio", "NA", IF(O66="Anual", DATE(YEAR(J66)+1, MONTH(J66), DAY(J66)), IF(O66="Mensual", DATE(YEAR(J66), MONTH(J66)+1, DAY(J66)), "Frecuencia no válida")))</f>
        <v>Frecuencia no válida</v>
      </c>
      <c r="L66" s="7"/>
      <c r="M66" s="7"/>
      <c r="N66" s="7">
        <f t="shared" si="5"/>
        <v>0</v>
      </c>
      <c r="O66" s="7"/>
      <c r="P66" s="7" t="s">
        <v>22</v>
      </c>
    </row>
    <row r="67" spans="1:16" ht="28.8" hidden="1" x14ac:dyDescent="0.3">
      <c r="A67" s="7">
        <v>75</v>
      </c>
      <c r="B67" s="5" t="s">
        <v>164</v>
      </c>
      <c r="C67" s="7" t="s">
        <v>165</v>
      </c>
      <c r="D67" s="7" t="s">
        <v>166</v>
      </c>
      <c r="E67" s="7"/>
      <c r="F67" s="7"/>
      <c r="G67" s="7" t="s">
        <v>142</v>
      </c>
      <c r="H67" s="7"/>
      <c r="I67" s="8">
        <f t="shared" si="4"/>
        <v>0</v>
      </c>
      <c r="J67" s="7" t="s">
        <v>142</v>
      </c>
      <c r="K67" s="11" t="str">
        <f t="shared" si="6"/>
        <v>Frecuencia no válida</v>
      </c>
      <c r="L67" s="7"/>
      <c r="M67" s="7"/>
      <c r="N67" s="7">
        <f t="shared" si="5"/>
        <v>0</v>
      </c>
      <c r="O67" s="7"/>
      <c r="P67" s="7" t="s">
        <v>28</v>
      </c>
    </row>
    <row r="68" spans="1:16" ht="28.8" hidden="1" x14ac:dyDescent="0.3">
      <c r="A68" s="7">
        <v>76</v>
      </c>
      <c r="B68" s="5" t="s">
        <v>167</v>
      </c>
      <c r="C68" s="7" t="s">
        <v>168</v>
      </c>
      <c r="D68" s="7" t="s">
        <v>169</v>
      </c>
      <c r="E68" s="7"/>
      <c r="F68" s="7"/>
      <c r="G68" s="7" t="s">
        <v>142</v>
      </c>
      <c r="H68" s="7"/>
      <c r="I68" s="8">
        <f t="shared" si="4"/>
        <v>0</v>
      </c>
      <c r="J68" s="7" t="s">
        <v>142</v>
      </c>
      <c r="K68" s="11" t="str">
        <f t="shared" si="6"/>
        <v>Frecuencia no válida</v>
      </c>
      <c r="L68" s="7"/>
      <c r="M68" s="7"/>
      <c r="N68" s="7">
        <f t="shared" si="5"/>
        <v>0</v>
      </c>
      <c r="O68" s="7"/>
      <c r="P68" s="7" t="s">
        <v>107</v>
      </c>
    </row>
    <row r="69" spans="1:16" ht="28.8" hidden="1" x14ac:dyDescent="0.3">
      <c r="A69" s="3">
        <v>77</v>
      </c>
      <c r="B69" s="4" t="s">
        <v>170</v>
      </c>
      <c r="C69" s="7" t="s">
        <v>165</v>
      </c>
      <c r="D69" s="7" t="s">
        <v>171</v>
      </c>
      <c r="E69" s="7"/>
      <c r="F69" s="7"/>
      <c r="G69" s="7" t="s">
        <v>142</v>
      </c>
      <c r="H69" s="7"/>
      <c r="I69" s="8">
        <f t="shared" si="4"/>
        <v>0</v>
      </c>
      <c r="J69" s="7" t="s">
        <v>142</v>
      </c>
      <c r="K69" s="11" t="str">
        <f t="shared" si="6"/>
        <v>Frecuencia no válida</v>
      </c>
      <c r="L69" s="7"/>
      <c r="M69" s="7"/>
      <c r="N69" s="7">
        <f t="shared" si="5"/>
        <v>0</v>
      </c>
      <c r="O69" s="7"/>
      <c r="P69" s="7" t="s">
        <v>28</v>
      </c>
    </row>
    <row r="70" spans="1:16" ht="28.8" hidden="1" x14ac:dyDescent="0.3">
      <c r="A70" s="3">
        <v>78</v>
      </c>
      <c r="B70" s="4" t="s">
        <v>172</v>
      </c>
      <c r="C70" s="7" t="s">
        <v>173</v>
      </c>
      <c r="D70" s="7" t="s">
        <v>174</v>
      </c>
      <c r="E70" s="7"/>
      <c r="F70" s="7"/>
      <c r="G70" s="7" t="s">
        <v>142</v>
      </c>
      <c r="H70" s="7"/>
      <c r="I70" s="8">
        <f t="shared" si="4"/>
        <v>0</v>
      </c>
      <c r="J70" s="7" t="s">
        <v>142</v>
      </c>
      <c r="K70" s="11" t="str">
        <f t="shared" si="6"/>
        <v>Frecuencia no válida</v>
      </c>
      <c r="L70" s="7"/>
      <c r="M70" s="7"/>
      <c r="N70" s="7">
        <f t="shared" si="5"/>
        <v>0</v>
      </c>
      <c r="O70" s="7"/>
      <c r="P70" s="7" t="s">
        <v>28</v>
      </c>
    </row>
    <row r="71" spans="1:16" ht="28.8" hidden="1" x14ac:dyDescent="0.3">
      <c r="A71" s="7">
        <v>79</v>
      </c>
      <c r="B71" s="5" t="s">
        <v>175</v>
      </c>
      <c r="C71" s="7" t="s">
        <v>176</v>
      </c>
      <c r="D71" s="7" t="s">
        <v>177</v>
      </c>
      <c r="E71" s="7"/>
      <c r="F71" s="7"/>
      <c r="G71" s="7" t="s">
        <v>142</v>
      </c>
      <c r="H71" s="7"/>
      <c r="I71" s="8">
        <f t="shared" si="4"/>
        <v>0</v>
      </c>
      <c r="J71" s="7" t="s">
        <v>142</v>
      </c>
      <c r="K71" s="11" t="str">
        <f t="shared" si="6"/>
        <v>Frecuencia no válida</v>
      </c>
      <c r="L71" s="7"/>
      <c r="M71" s="7"/>
      <c r="N71" s="7">
        <f t="shared" si="5"/>
        <v>0</v>
      </c>
      <c r="O71" s="7"/>
      <c r="P71" s="7" t="s">
        <v>107</v>
      </c>
    </row>
    <row r="72" spans="1:16" ht="86.4" hidden="1" x14ac:dyDescent="0.3">
      <c r="A72" s="7">
        <v>80</v>
      </c>
      <c r="B72" s="7" t="s">
        <v>178</v>
      </c>
      <c r="C72" s="7" t="s">
        <v>176</v>
      </c>
      <c r="D72" s="7" t="s">
        <v>179</v>
      </c>
      <c r="E72" s="7"/>
      <c r="F72" s="7"/>
      <c r="G72" s="7" t="s">
        <v>142</v>
      </c>
      <c r="H72" s="7"/>
      <c r="I72" s="8">
        <f t="shared" si="4"/>
        <v>0</v>
      </c>
      <c r="J72" s="7" t="s">
        <v>142</v>
      </c>
      <c r="K72" s="11" t="str">
        <f t="shared" si="6"/>
        <v>Frecuencia no válida</v>
      </c>
      <c r="L72" s="7"/>
      <c r="M72" s="7"/>
      <c r="N72" s="7">
        <f t="shared" si="5"/>
        <v>0</v>
      </c>
      <c r="O72" s="7"/>
      <c r="P72" s="7" t="s">
        <v>22</v>
      </c>
    </row>
    <row r="73" spans="1:16" ht="72" hidden="1" x14ac:dyDescent="0.3">
      <c r="A73" s="3">
        <v>81</v>
      </c>
      <c r="B73" s="7" t="s">
        <v>180</v>
      </c>
      <c r="C73" s="7" t="s">
        <v>176</v>
      </c>
      <c r="D73" s="7" t="s">
        <v>181</v>
      </c>
      <c r="E73" s="7"/>
      <c r="F73" s="7"/>
      <c r="G73" s="7" t="s">
        <v>142</v>
      </c>
      <c r="H73" s="7"/>
      <c r="I73" s="8">
        <f t="shared" si="4"/>
        <v>0</v>
      </c>
      <c r="J73" s="7" t="s">
        <v>142</v>
      </c>
      <c r="K73" s="11" t="str">
        <f t="shared" si="6"/>
        <v>Frecuencia no válida</v>
      </c>
      <c r="L73" s="7"/>
      <c r="M73" s="7"/>
      <c r="N73" s="7">
        <f t="shared" si="5"/>
        <v>0</v>
      </c>
      <c r="O73" s="7"/>
      <c r="P73" s="7" t="s">
        <v>22</v>
      </c>
    </row>
    <row r="74" spans="1:16" ht="28.8" hidden="1" x14ac:dyDescent="0.3">
      <c r="A74" s="3">
        <v>69</v>
      </c>
      <c r="B74" s="12" t="s">
        <v>182</v>
      </c>
      <c r="C74" s="7" t="s">
        <v>183</v>
      </c>
      <c r="D74" s="7" t="s">
        <v>184</v>
      </c>
      <c r="E74" s="7"/>
      <c r="F74" s="7"/>
      <c r="G74" s="7" t="s">
        <v>185</v>
      </c>
      <c r="H74" s="8"/>
      <c r="I74" s="8">
        <f t="shared" si="4"/>
        <v>0</v>
      </c>
      <c r="J74" s="7" t="s">
        <v>185</v>
      </c>
      <c r="K74" s="11" t="str">
        <f t="shared" si="6"/>
        <v>Frecuencia no válida</v>
      </c>
      <c r="L74" s="7"/>
      <c r="M74" s="7"/>
      <c r="N74" s="7">
        <f t="shared" si="5"/>
        <v>0</v>
      </c>
      <c r="O74" s="7" t="s">
        <v>185</v>
      </c>
      <c r="P74" s="7" t="s">
        <v>22</v>
      </c>
    </row>
    <row r="75" spans="1:16" ht="28.8" hidden="1" x14ac:dyDescent="0.3">
      <c r="A75" s="3">
        <v>74</v>
      </c>
      <c r="B75" s="5" t="s">
        <v>186</v>
      </c>
      <c r="C75" s="7" t="s">
        <v>187</v>
      </c>
      <c r="D75" s="7" t="s">
        <v>188</v>
      </c>
      <c r="E75" s="7"/>
      <c r="F75" s="7"/>
      <c r="G75" s="7" t="s">
        <v>185</v>
      </c>
      <c r="H75" s="7"/>
      <c r="I75" s="8">
        <f t="shared" si="4"/>
        <v>0</v>
      </c>
      <c r="J75" s="7" t="s">
        <v>185</v>
      </c>
      <c r="K75" s="11" t="str">
        <f t="shared" si="6"/>
        <v>Frecuencia no válida</v>
      </c>
      <c r="L75" s="7"/>
      <c r="M75" s="7"/>
      <c r="N75" s="7">
        <f t="shared" si="5"/>
        <v>0</v>
      </c>
      <c r="O75" s="7"/>
      <c r="P75" s="7" t="s">
        <v>107</v>
      </c>
    </row>
    <row r="76" spans="1:16" ht="28.8" hidden="1" x14ac:dyDescent="0.3">
      <c r="A76" s="3">
        <v>58</v>
      </c>
      <c r="B76" s="12" t="s">
        <v>189</v>
      </c>
      <c r="C76" s="7" t="s">
        <v>190</v>
      </c>
      <c r="D76" s="7" t="s">
        <v>191</v>
      </c>
      <c r="E76" s="7"/>
      <c r="F76" s="7"/>
      <c r="G76" s="7"/>
      <c r="H76" s="8"/>
      <c r="I76" s="8"/>
      <c r="J76" s="26"/>
      <c r="K76" s="11" t="str">
        <f t="shared" si="6"/>
        <v>Frecuencia no válida</v>
      </c>
      <c r="L76" s="7"/>
      <c r="M76" s="7"/>
      <c r="N76" s="7">
        <f t="shared" si="5"/>
        <v>0</v>
      </c>
      <c r="O76" s="7"/>
      <c r="P76" s="7" t="s">
        <v>22</v>
      </c>
    </row>
    <row r="77" spans="1:16" ht="28.8" hidden="1" x14ac:dyDescent="0.3">
      <c r="A77" s="7">
        <v>59</v>
      </c>
      <c r="B77" s="12" t="s">
        <v>192</v>
      </c>
      <c r="C77" s="7" t="s">
        <v>193</v>
      </c>
      <c r="D77" s="7" t="s">
        <v>194</v>
      </c>
      <c r="E77" s="7"/>
      <c r="F77" s="7"/>
      <c r="G77" s="7"/>
      <c r="H77" s="8"/>
      <c r="I77" s="8"/>
      <c r="J77" s="26"/>
      <c r="K77" s="11" t="str">
        <f t="shared" si="6"/>
        <v>Frecuencia no válida</v>
      </c>
      <c r="L77" s="7"/>
      <c r="M77" s="7"/>
      <c r="N77" s="7">
        <f t="shared" si="5"/>
        <v>0</v>
      </c>
      <c r="O77" s="7"/>
      <c r="P77" s="7" t="s">
        <v>22</v>
      </c>
    </row>
    <row r="78" spans="1:16" ht="28.8" hidden="1" x14ac:dyDescent="0.3">
      <c r="A78" s="7">
        <v>60</v>
      </c>
      <c r="B78" s="12" t="s">
        <v>195</v>
      </c>
      <c r="C78" s="7" t="s">
        <v>193</v>
      </c>
      <c r="D78" s="7" t="s">
        <v>196</v>
      </c>
      <c r="E78" s="7"/>
      <c r="F78" s="7"/>
      <c r="G78" s="7"/>
      <c r="H78" s="8"/>
      <c r="I78" s="8"/>
      <c r="J78" s="26"/>
      <c r="K78" s="11" t="str">
        <f t="shared" si="6"/>
        <v>Frecuencia no válida</v>
      </c>
      <c r="L78" s="7"/>
      <c r="M78" s="7"/>
      <c r="N78" s="7">
        <f t="shared" si="5"/>
        <v>0</v>
      </c>
      <c r="O78" s="7"/>
      <c r="P78" s="7" t="s">
        <v>22</v>
      </c>
    </row>
    <row r="79" spans="1:16" ht="28.8" hidden="1" x14ac:dyDescent="0.3">
      <c r="A79" s="3">
        <v>61</v>
      </c>
      <c r="B79" s="12" t="s">
        <v>197</v>
      </c>
      <c r="C79" s="7" t="s">
        <v>193</v>
      </c>
      <c r="D79" s="7" t="s">
        <v>198</v>
      </c>
      <c r="E79" s="7"/>
      <c r="F79" s="7"/>
      <c r="G79" s="7"/>
      <c r="H79" s="8"/>
      <c r="I79" s="8"/>
      <c r="J79" s="26"/>
      <c r="K79" s="11" t="str">
        <f t="shared" si="6"/>
        <v>Frecuencia no válida</v>
      </c>
      <c r="L79" s="7"/>
      <c r="M79" s="7"/>
      <c r="N79" s="7">
        <f t="shared" si="5"/>
        <v>0</v>
      </c>
      <c r="O79" s="7"/>
      <c r="P79" s="7" t="s">
        <v>22</v>
      </c>
    </row>
    <row r="80" spans="1:16" ht="28.8" hidden="1" x14ac:dyDescent="0.3">
      <c r="A80" s="3">
        <v>62</v>
      </c>
      <c r="B80" s="12" t="s">
        <v>199</v>
      </c>
      <c r="C80" s="7" t="s">
        <v>200</v>
      </c>
      <c r="D80" s="7" t="s">
        <v>201</v>
      </c>
      <c r="E80" s="7"/>
      <c r="F80" s="7"/>
      <c r="G80" s="7"/>
      <c r="H80" s="8"/>
      <c r="I80" s="8"/>
      <c r="J80" s="26"/>
      <c r="K80" s="11" t="str">
        <f t="shared" si="6"/>
        <v>Frecuencia no válida</v>
      </c>
      <c r="L80" s="7"/>
      <c r="M80" s="7"/>
      <c r="N80" s="7">
        <f t="shared" si="5"/>
        <v>0</v>
      </c>
      <c r="O80" s="7"/>
      <c r="P80" s="7" t="s">
        <v>22</v>
      </c>
    </row>
    <row r="81" spans="1:16" ht="28.8" hidden="1" x14ac:dyDescent="0.3">
      <c r="A81" s="7">
        <v>63</v>
      </c>
      <c r="B81" s="28" t="s">
        <v>202</v>
      </c>
      <c r="C81" s="15" t="s">
        <v>203</v>
      </c>
      <c r="D81" s="7" t="s">
        <v>204</v>
      </c>
      <c r="E81" s="7"/>
      <c r="F81" s="7"/>
      <c r="G81" s="7"/>
      <c r="H81" s="8"/>
      <c r="I81" s="8"/>
      <c r="J81" s="26"/>
      <c r="K81" s="11" t="str">
        <f t="shared" si="6"/>
        <v>Frecuencia no válida</v>
      </c>
      <c r="L81" s="7"/>
      <c r="M81" s="7"/>
      <c r="N81" s="7">
        <f t="shared" si="5"/>
        <v>0</v>
      </c>
      <c r="O81" s="7"/>
      <c r="P81" s="7" t="s">
        <v>22</v>
      </c>
    </row>
    <row r="82" spans="1:16" ht="14.4" hidden="1" x14ac:dyDescent="0.3">
      <c r="A82" s="3">
        <v>73</v>
      </c>
      <c r="C82" s="7"/>
      <c r="D82" s="7"/>
      <c r="E82" s="7"/>
      <c r="F82" s="7"/>
      <c r="G82" s="7"/>
      <c r="H82" s="7"/>
      <c r="I82" s="7"/>
      <c r="J82" s="7"/>
      <c r="K82" s="11"/>
      <c r="L82" s="7"/>
      <c r="M82" s="7"/>
      <c r="N82" s="7"/>
      <c r="O82" s="7"/>
      <c r="P82" s="7"/>
    </row>
    <row r="83" spans="1:16" ht="14.4" hidden="1" x14ac:dyDescent="0.3">
      <c r="A83" s="3">
        <v>82</v>
      </c>
      <c r="B83" s="7"/>
      <c r="C83" s="7"/>
      <c r="D83" s="7"/>
      <c r="E83" s="7"/>
      <c r="F83" s="7"/>
      <c r="G83" s="7"/>
      <c r="H83" s="7"/>
      <c r="I83" s="7"/>
      <c r="J83" s="7"/>
      <c r="K83" s="11" t="str">
        <f>IF(O83="Vitalicio", "NA", IF(O83="Anual", DATE(YEAR(J83)+1, MONTH(J83), DAY(J83)), IF(O83="Mensual", DATE(YEAR(J83), MONTH(J83)+1, DAY(J83)), "Frecuencia no válida")))</f>
        <v>Frecuencia no válida</v>
      </c>
      <c r="L83" s="7"/>
      <c r="M83" s="7"/>
      <c r="N83" s="7">
        <f>L83-M83</f>
        <v>0</v>
      </c>
      <c r="O83" s="7"/>
      <c r="P83" s="7"/>
    </row>
    <row r="84" spans="1:16" ht="14.4" hidden="1" x14ac:dyDescent="0.3">
      <c r="A84" s="7">
        <v>83</v>
      </c>
      <c r="B84" s="7"/>
      <c r="C84" s="7"/>
      <c r="D84" s="7"/>
      <c r="E84" s="7"/>
      <c r="F84" s="7"/>
      <c r="G84" s="7"/>
      <c r="H84" s="7"/>
      <c r="I84" s="7"/>
      <c r="J84" s="7"/>
      <c r="K84" s="11" t="str">
        <f>IF(O84="Vitalicio", "NA", IF(O84="Anual", DATE(YEAR(J84)+1, MONTH(J84), DAY(J84)), IF(O84="Mensual", DATE(YEAR(J84), MONTH(J84)+1, DAY(J84)), "Frecuencia no válida")))</f>
        <v>Frecuencia no válida</v>
      </c>
      <c r="L84" s="7"/>
      <c r="M84" s="7"/>
      <c r="N84" s="7">
        <f>L84-M84</f>
        <v>0</v>
      </c>
      <c r="O84" s="7"/>
      <c r="P84" s="7"/>
    </row>
    <row r="85" spans="1:16" ht="16.8" customHeight="1" x14ac:dyDescent="0.3">
      <c r="A85" s="16"/>
      <c r="B85" s="35"/>
      <c r="C85" s="20"/>
      <c r="D85" s="20"/>
      <c r="E85" s="20"/>
      <c r="F85" s="20"/>
      <c r="G85" s="20"/>
      <c r="H85" s="20"/>
      <c r="I85" s="25">
        <f>SUM(I2:I73)</f>
        <v>107443120.86</v>
      </c>
      <c r="J85" s="20"/>
      <c r="K85" s="17"/>
      <c r="L85" s="20"/>
      <c r="M85" s="20"/>
      <c r="N85" s="18"/>
      <c r="O85" s="20"/>
      <c r="P85" s="19"/>
    </row>
  </sheetData>
  <conditionalFormatting sqref="J58">
    <cfRule type="containsText" dxfId="5" priority="1" operator="containsText" text="SI">
      <formula>NOT(ISERROR(SEARCH("SI",J58)))</formula>
    </cfRule>
  </conditionalFormatting>
  <conditionalFormatting sqref="M2:M3">
    <cfRule type="containsText" dxfId="4" priority="7" operator="containsText" text="grupoindesco.com">
      <formula>NOT(ISERROR(SEARCH("grupoindesco.com",M2)))</formula>
    </cfRule>
  </conditionalFormatting>
  <conditionalFormatting sqref="P1:P73 P75:P82 P85:P1048576">
    <cfRule type="cellIs" dxfId="3" priority="2" operator="equal">
      <formula>"P. Comercial"</formula>
    </cfRule>
    <cfRule type="cellIs" dxfId="2" priority="3" operator="equal">
      <formula>"P. Basicos"</formula>
    </cfRule>
    <cfRule type="cellIs" dxfId="1" priority="4" operator="equal">
      <formula>"P. Administracion"</formula>
    </cfRule>
    <cfRule type="cellIs" dxfId="0" priority="5" operator="equal">
      <formula>"P. Proyectos"</formula>
    </cfRule>
  </conditionalFormatting>
  <dataValidations count="2">
    <dataValidation type="list" allowBlank="1" showInputMessage="1" showErrorMessage="1" sqref="J1 G1:I26 K1:K26 D1" xr:uid="{EEAFC7E2-1E30-414B-B791-A0CBE45CB9B6}">
      <formula1>$P$1:$P$4</formula1>
    </dataValidation>
    <dataValidation allowBlank="1" showInputMessage="1" showErrorMessage="1" sqref="B57:B58 D65:F67 D81:F81 G2:G84 J2:J58 E1 D2:E59 F1:F59" xr:uid="{BDCD5BDD-975C-452C-AE0B-DF516740ABE3}"/>
  </dataValidations>
  <hyperlinks>
    <hyperlink ref="C63" r:id="rId1" xr:uid="{7624F3C4-D2AC-40F9-8969-9E500A432808}"/>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3058F-265C-4E8F-BCFD-4851A4B94EC3}">
  <dimension ref="B2:D4"/>
  <sheetViews>
    <sheetView workbookViewId="0">
      <selection activeCell="B5" sqref="B5"/>
    </sheetView>
  </sheetViews>
  <sheetFormatPr baseColWidth="10" defaultColWidth="8.88671875" defaultRowHeight="14.4" x14ac:dyDescent="0.3"/>
  <cols>
    <col min="2" max="2" width="12.44140625" customWidth="1"/>
    <col min="4" max="4" width="12.44140625" customWidth="1"/>
  </cols>
  <sheetData>
    <row r="2" spans="2:4" x14ac:dyDescent="0.3">
      <c r="B2" s="2" t="s">
        <v>205</v>
      </c>
      <c r="D2" s="2" t="s">
        <v>185</v>
      </c>
    </row>
    <row r="3" spans="2:4" x14ac:dyDescent="0.3">
      <c r="B3" s="2" t="s">
        <v>206</v>
      </c>
      <c r="D3" s="2" t="s">
        <v>207</v>
      </c>
    </row>
    <row r="4" spans="2:4" x14ac:dyDescent="0.3">
      <c r="B4" s="2" t="s">
        <v>208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LISTADOS</vt:lpstr>
      <vt:lpstr>Listas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Diego Alejandro Enciso Piñeros</cp:lastModifiedBy>
  <cp:revision/>
  <dcterms:created xsi:type="dcterms:W3CDTF">2024-02-23T19:46:04Z</dcterms:created>
  <dcterms:modified xsi:type="dcterms:W3CDTF">2025-04-10T14:08:53Z</dcterms:modified>
  <cp:category/>
  <cp:contentStatus/>
</cp:coreProperties>
</file>