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FORMATOS RENDIMIENTO MGT\"/>
    </mc:Choice>
  </mc:AlternateContent>
  <bookViews>
    <workbookView xWindow="0" yWindow="0" windowWidth="20490" windowHeight="7620" tabRatio="749" firstSheet="4" activeTab="7"/>
  </bookViews>
  <sheets>
    <sheet name="desplegables" sheetId="9" state="hidden" r:id="rId1"/>
    <sheet name="Niveles de Avance " sheetId="98" r:id="rId2"/>
    <sheet name="Tabla de conversión" sheetId="100" r:id="rId3"/>
    <sheet name="ORIENTACIONES " sheetId="99" r:id="rId4"/>
    <sheet name="1 Mov Matrícula" sheetId="97" r:id="rId5"/>
    <sheet name="2 Rendimiento Escolar" sheetId="10" r:id="rId6"/>
    <sheet name="3 Gráficos de resultados" sheetId="13" r:id="rId7"/>
    <sheet name="4 Totalización" sheetId="96" r:id="rId8"/>
  </sheets>
  <externalReferences>
    <externalReference r:id="rId9"/>
    <externalReference r:id="rId10"/>
    <externalReference r:id="rId11"/>
  </externalReferences>
  <definedNames>
    <definedName name="_xlnm._FilterDatabase" localSheetId="5" hidden="1">'2 Rendimiento Escolar'!$A$12:$T$12</definedName>
    <definedName name="LISTA1" localSheetId="1">[1]!Tabla1[[#All],[N°]:[céduloa escolar o identidad]]</definedName>
    <definedName name="LISTA1" localSheetId="3">[2]!Tabla1[[#All],[N°]:[céduloa escolar o identidad]]</definedName>
    <definedName name="LISTA1">Tabla1[[#All],[N°]:[cédula escolar o identidad]]</definedName>
    <definedName name="RETIRADOS">[3]!RETIRADOSM[APELLIDOS (ESCRIBIR EN MAYÚSCULA)]</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19" i="96" l="1"/>
  <c r="T19" i="96"/>
  <c r="G156" i="13" l="1"/>
  <c r="K15" i="13"/>
  <c r="AG8" i="96" s="1"/>
  <c r="J15" i="13"/>
  <c r="AF8" i="96" s="1"/>
  <c r="I15" i="13"/>
  <c r="AE8" i="96" s="1"/>
  <c r="H15" i="13"/>
  <c r="AD8" i="96" s="1"/>
  <c r="M60" i="10"/>
  <c r="M59" i="10"/>
  <c r="J14" i="13" s="1"/>
  <c r="M58" i="10"/>
  <c r="M57" i="10"/>
  <c r="M61" i="10" s="1"/>
  <c r="H14" i="13" l="1"/>
  <c r="I14" i="13"/>
  <c r="L15" i="13"/>
  <c r="K14" i="13"/>
  <c r="AC8" i="96" s="1"/>
  <c r="Z65" i="10"/>
  <c r="Z66" i="10"/>
  <c r="G163" i="13"/>
  <c r="G162" i="13"/>
  <c r="G157" i="13"/>
  <c r="F163" i="13"/>
  <c r="F162" i="13"/>
  <c r="S19" i="96" s="1"/>
  <c r="E163" i="13"/>
  <c r="E162" i="13"/>
  <c r="R19" i="96" s="1"/>
  <c r="E161" i="13"/>
  <c r="P19" i="96" s="1"/>
  <c r="F161" i="13"/>
  <c r="Q19" i="96" s="1"/>
  <c r="G161" i="13"/>
  <c r="G160" i="13"/>
  <c r="F160" i="13"/>
  <c r="E160" i="13"/>
  <c r="G159" i="13"/>
  <c r="F159" i="13"/>
  <c r="E159" i="13"/>
  <c r="G158" i="13"/>
  <c r="F158" i="13"/>
  <c r="E158" i="13"/>
  <c r="F157" i="13"/>
  <c r="I19" i="96" s="1"/>
  <c r="E157" i="13"/>
  <c r="H19" i="96" s="1"/>
  <c r="F156" i="13"/>
  <c r="G19" i="96" s="1"/>
  <c r="E156" i="13"/>
  <c r="F19" i="96" s="1"/>
  <c r="H11" i="13"/>
  <c r="H10" i="13"/>
  <c r="L14" i="13" l="1"/>
  <c r="V66" i="10"/>
  <c r="V65" i="10"/>
  <c r="V67" i="10" s="1"/>
  <c r="I65" i="10" l="1"/>
  <c r="J65" i="10"/>
  <c r="I66" i="10"/>
  <c r="N58" i="10"/>
  <c r="AA8" i="96" s="1"/>
  <c r="N60" i="10"/>
  <c r="N59" i="10"/>
  <c r="AB8" i="96" s="1"/>
  <c r="N57" i="10"/>
  <c r="Z8" i="96" s="1"/>
  <c r="N61" i="10" l="1"/>
  <c r="S66" i="10"/>
  <c r="R66" i="10"/>
  <c r="Q66" i="10"/>
  <c r="Q67" i="10" s="1"/>
  <c r="S65" i="10"/>
  <c r="S67" i="10" s="1"/>
  <c r="R65" i="10"/>
  <c r="R67" i="10" s="1"/>
  <c r="Q65" i="10"/>
  <c r="AA66" i="10" l="1"/>
  <c r="O19" i="96"/>
  <c r="AA65" i="10"/>
  <c r="W66" i="10"/>
  <c r="M19" i="96" s="1"/>
  <c r="W65" i="10"/>
  <c r="K19" i="96"/>
  <c r="P66" i="10"/>
  <c r="P65" i="10"/>
  <c r="O66" i="10"/>
  <c r="O65" i="10"/>
  <c r="J66" i="10"/>
  <c r="F155" i="13" s="1"/>
  <c r="E19" i="96" s="1"/>
  <c r="F154" i="13"/>
  <c r="C19" i="96" s="1"/>
  <c r="E154" i="13"/>
  <c r="B19" i="96" s="1"/>
  <c r="Z67" i="10" l="1"/>
  <c r="AA67" i="10"/>
  <c r="W67" i="10"/>
  <c r="J67" i="10"/>
  <c r="G155" i="13" s="1"/>
  <c r="O67" i="10"/>
  <c r="P67" i="10"/>
  <c r="E155" i="13"/>
  <c r="D19" i="96" s="1"/>
  <c r="L19" i="96"/>
  <c r="N19" i="96"/>
  <c r="J19" i="96"/>
  <c r="I67" i="10"/>
  <c r="G154" i="13" s="1"/>
  <c r="K20" i="13"/>
  <c r="BA8" i="96" s="1"/>
  <c r="B10" i="13"/>
  <c r="H60" i="10"/>
  <c r="K11" i="13" s="1"/>
  <c r="K60" i="10"/>
  <c r="L60" i="10"/>
  <c r="T60" i="10"/>
  <c r="K16" i="13" s="1"/>
  <c r="AK8" i="96" s="1"/>
  <c r="U60" i="10"/>
  <c r="K17" i="13" s="1"/>
  <c r="AO8" i="96" s="1"/>
  <c r="X60" i="10"/>
  <c r="K18" i="13" s="1"/>
  <c r="AS8" i="96" s="1"/>
  <c r="Y60" i="10"/>
  <c r="K19" i="13" s="1"/>
  <c r="AW8" i="96" s="1"/>
  <c r="AB60" i="10"/>
  <c r="H59" i="10"/>
  <c r="J11" i="13" s="1"/>
  <c r="K59" i="10"/>
  <c r="L59" i="10"/>
  <c r="T59" i="10"/>
  <c r="J16" i="13" s="1"/>
  <c r="AJ8" i="96" s="1"/>
  <c r="U59" i="10"/>
  <c r="J17" i="13" s="1"/>
  <c r="AN8" i="96" s="1"/>
  <c r="X59" i="10"/>
  <c r="J18" i="13" s="1"/>
  <c r="AR8" i="96" s="1"/>
  <c r="Y59" i="10"/>
  <c r="J19" i="13" s="1"/>
  <c r="AV8" i="96" s="1"/>
  <c r="AB59" i="10"/>
  <c r="J20" i="13" s="1"/>
  <c r="AZ8" i="96" s="1"/>
  <c r="H58" i="10"/>
  <c r="I11" i="13" s="1"/>
  <c r="K58" i="10"/>
  <c r="L58" i="10"/>
  <c r="T58" i="10"/>
  <c r="I16" i="13" s="1"/>
  <c r="AI8" i="96" s="1"/>
  <c r="U58" i="10"/>
  <c r="I17" i="13" s="1"/>
  <c r="AM8" i="96" s="1"/>
  <c r="X58" i="10"/>
  <c r="I18" i="13" s="1"/>
  <c r="AQ8" i="96" s="1"/>
  <c r="Y58" i="10"/>
  <c r="I19" i="13" s="1"/>
  <c r="AU8" i="96" s="1"/>
  <c r="AB58" i="10"/>
  <c r="I20" i="13" s="1"/>
  <c r="AY8" i="96" s="1"/>
  <c r="K57" i="10"/>
  <c r="H12" i="13" s="1"/>
  <c r="L57" i="10"/>
  <c r="T57" i="10"/>
  <c r="H16" i="13" s="1"/>
  <c r="AH8" i="96" s="1"/>
  <c r="U57" i="10"/>
  <c r="H17" i="13" s="1"/>
  <c r="X57" i="10"/>
  <c r="Y57" i="10"/>
  <c r="H19" i="13" s="1"/>
  <c r="AT8" i="96" s="1"/>
  <c r="AB57" i="10"/>
  <c r="H20" i="13" s="1"/>
  <c r="AX8" i="96" s="1"/>
  <c r="G60" i="10"/>
  <c r="K10" i="13" s="1"/>
  <c r="G59" i="10"/>
  <c r="J10" i="13" s="1"/>
  <c r="G58" i="10"/>
  <c r="I10" i="13" s="1"/>
  <c r="L61" i="10" l="1"/>
  <c r="X61" i="10"/>
  <c r="H18" i="13"/>
  <c r="AP8" i="96" s="1"/>
  <c r="L20" i="13"/>
  <c r="L17" i="13"/>
  <c r="AL8" i="96"/>
  <c r="U61" i="10"/>
  <c r="L19" i="13"/>
  <c r="L16" i="13"/>
  <c r="Y61" i="10"/>
  <c r="AB61" i="10"/>
  <c r="T61" i="10"/>
  <c r="K61" i="10"/>
  <c r="E4" i="96"/>
  <c r="E3" i="96"/>
  <c r="L18" i="13" l="1"/>
  <c r="C2" i="10"/>
  <c r="C7" i="10" l="1"/>
  <c r="C6" i="10"/>
  <c r="C5" i="10"/>
  <c r="C4" i="10"/>
  <c r="C3" i="10"/>
  <c r="I5" i="96" l="1"/>
  <c r="E5" i="96"/>
  <c r="C8" i="96"/>
  <c r="D8" i="96"/>
  <c r="E8" i="96"/>
  <c r="F8" i="96"/>
  <c r="G8" i="96"/>
  <c r="B8" i="96"/>
  <c r="A8" i="96"/>
  <c r="I8" i="96"/>
  <c r="H8" i="96"/>
  <c r="K12" i="13" l="1"/>
  <c r="J12" i="13"/>
  <c r="I12" i="13"/>
  <c r="H57" i="10"/>
  <c r="G57" i="10"/>
  <c r="L11" i="13" l="1"/>
  <c r="H61" i="10"/>
  <c r="L10" i="13"/>
  <c r="L12" i="13"/>
  <c r="Q8" i="96" l="1"/>
  <c r="K13" i="13"/>
  <c r="Y8" i="96" l="1"/>
  <c r="U8" i="96"/>
  <c r="M8" i="96"/>
  <c r="K21" i="13"/>
  <c r="J8" i="96" l="1"/>
  <c r="P8" i="96" l="1"/>
  <c r="O8" i="96"/>
  <c r="H13" i="13"/>
  <c r="D10" i="13"/>
  <c r="C10" i="13"/>
  <c r="H27" i="13" l="1"/>
  <c r="K27" i="13"/>
  <c r="H28" i="13"/>
  <c r="K28" i="13"/>
  <c r="J28" i="13"/>
  <c r="I28" i="13"/>
  <c r="I30" i="13"/>
  <c r="J30" i="13"/>
  <c r="K30" i="13"/>
  <c r="H30" i="13"/>
  <c r="I29" i="13"/>
  <c r="J29" i="13"/>
  <c r="H29" i="13"/>
  <c r="K29" i="13"/>
  <c r="J26" i="13"/>
  <c r="I26" i="13"/>
  <c r="K26" i="13"/>
  <c r="V8" i="96"/>
  <c r="S8" i="96"/>
  <c r="T8" i="96"/>
  <c r="R8" i="96"/>
  <c r="N8" i="96"/>
  <c r="H26" i="13"/>
  <c r="L8" i="96"/>
  <c r="G61" i="10"/>
  <c r="K8" i="96" l="1"/>
  <c r="J13" i="13"/>
  <c r="J27" i="13" s="1"/>
  <c r="I13" i="13"/>
  <c r="I27" i="13" s="1"/>
  <c r="X8" i="96" l="1"/>
  <c r="W8" i="96"/>
  <c r="L13" i="13"/>
  <c r="H21" i="13"/>
  <c r="J21" i="13"/>
  <c r="I21" i="13"/>
  <c r="L30" i="13" l="1"/>
  <c r="L26" i="13"/>
  <c r="L27" i="13"/>
  <c r="L29" i="13"/>
  <c r="L28" i="13"/>
  <c r="L21" i="13"/>
</calcChain>
</file>

<file path=xl/sharedStrings.xml><?xml version="1.0" encoding="utf-8"?>
<sst xmlns="http://schemas.openxmlformats.org/spreadsheetml/2006/main" count="389" uniqueCount="178">
  <si>
    <t xml:space="preserve">MATRÍCULA EVALUADA </t>
  </si>
  <si>
    <t>NÚMERO ALUMNOS SEGÚN NIVEL DE AVANCE</t>
  </si>
  <si>
    <t>INICIADO</t>
  </si>
  <si>
    <t>CONSOLIDADO</t>
  </si>
  <si>
    <t>MATRÍCULA ACTUAL</t>
  </si>
  <si>
    <t>CENTRO EDUCATIVO</t>
  </si>
  <si>
    <t>NIVEL DE AVANCE</t>
  </si>
  <si>
    <t>SECCIÓN</t>
  </si>
  <si>
    <t>SEXO</t>
  </si>
  <si>
    <t>N°</t>
  </si>
  <si>
    <t>MATRÍC. INICIAL VS EVALUADA</t>
  </si>
  <si>
    <t>MATRÍCULA</t>
  </si>
  <si>
    <t>EVALUADO</t>
  </si>
  <si>
    <t>NO-EVALUADO</t>
  </si>
  <si>
    <t>MATRÍCULA INICIAL</t>
  </si>
  <si>
    <t>MATRÍCULA EVALUADA</t>
  </si>
  <si>
    <t>COLEGIO:</t>
  </si>
  <si>
    <t>NIVEL EDUCATIVO:</t>
  </si>
  <si>
    <t>LAPSO:</t>
  </si>
  <si>
    <t xml:space="preserve">NOTA PARA DOCENTES Y COORDINADORES: 
Este instrumento te permitirá hacer tu propio análisis y reflexionar sobre las competencias e indicadores evaluados y el nivel de avance de cada estudiante. Les pedimos tres tareas sencillas:
1) llenar los datos básicos según el formato; 
2) señalar si el estudiante fue evaluado en el lapso (columna MATRÍCULA INICIAL VS EVALUADA); 
3) identificar el nivel de avance alcanzado por cada estudiante según la matriz de competencias e indicadores, empleando los desplegables en cada celda correspndiente. 
</t>
  </si>
  <si>
    <t>C</t>
  </si>
  <si>
    <t>FEMENINO</t>
  </si>
  <si>
    <t>MASCULINO</t>
  </si>
  <si>
    <t>APELLIDOS</t>
  </si>
  <si>
    <t>NOMBRES</t>
  </si>
  <si>
    <t>DOCENTE</t>
  </si>
  <si>
    <t>SECCIÓN:</t>
  </si>
  <si>
    <t>II LAPSO</t>
  </si>
  <si>
    <t>TOTAL %</t>
  </si>
  <si>
    <t>COORDINADOR PEDAGÓGICO</t>
  </si>
  <si>
    <t>GRADO</t>
  </si>
  <si>
    <t>INDICADOR</t>
  </si>
  <si>
    <t>COMPETENCIA</t>
  </si>
  <si>
    <t xml:space="preserve">I </t>
  </si>
  <si>
    <t>COMPETENCIAS</t>
  </si>
  <si>
    <t>INDICADORES</t>
  </si>
  <si>
    <t>NOMBRE DEL DOCENTE</t>
  </si>
  <si>
    <t>Nuevos ingresos</t>
  </si>
  <si>
    <t>Retirados</t>
  </si>
  <si>
    <t>F</t>
  </si>
  <si>
    <t>M</t>
  </si>
  <si>
    <t>I</t>
  </si>
  <si>
    <t>NIVEL EDUCATIVO</t>
  </si>
  <si>
    <t>Matricula Inicial (octubre 2021)</t>
  </si>
  <si>
    <t>Matricula final (enero 2022)</t>
  </si>
  <si>
    <t>SECCIONES</t>
  </si>
  <si>
    <t>A</t>
  </si>
  <si>
    <t>B</t>
  </si>
  <si>
    <t>D</t>
  </si>
  <si>
    <t>E</t>
  </si>
  <si>
    <t>G</t>
  </si>
  <si>
    <t>U</t>
  </si>
  <si>
    <t>H</t>
  </si>
  <si>
    <t>TOTALIZACIÓN DEL GRADO (INFORMACIÓN PARA MIGRAR AL FORMATO DE TOTALIZACIÓN DEL GRADO POR CENTRO EDUCATIVO)</t>
  </si>
  <si>
    <t>NOTA: para migrar información al formato de TOTALIZACIÓN POR CENTRO, 
1) copiar la fila 8 desde columna A (nombre del docente) hasta la última columna con datos numéricos)
2) ubicar en el formato de totalización, en la celda correspondiente a la sección y coincidente con el nombre del docente. Seleccionar dicha celda
3) seleccionar la opción de pegado especial, pegar valores (de esta manera se extraen los datos numéricos sin fórmulas y evita distorcionar los datos de totalización)</t>
  </si>
  <si>
    <t>LAPSO</t>
  </si>
  <si>
    <t>I LAPSO</t>
  </si>
  <si>
    <t>III LAPSO</t>
  </si>
  <si>
    <t>LAPSO ACAD.</t>
  </si>
  <si>
    <t>PRIMERO</t>
  </si>
  <si>
    <t>SEGUNDO</t>
  </si>
  <si>
    <t>TERCERO</t>
  </si>
  <si>
    <t>CUARTO</t>
  </si>
  <si>
    <t>QUINTO</t>
  </si>
  <si>
    <t>SEXTO</t>
  </si>
  <si>
    <t>RELACIÓN DE NIVEL DE AVANCE EN EL DESARROLLO DE COMPETENCIAS POR ESTUDIANTES, POR AÑO Y  POR CENTRO EDUCATIVO</t>
  </si>
  <si>
    <t>TOTALIZACIÓN MATRÍCULA PRIMER LAPSO MGT 2021-2022</t>
  </si>
  <si>
    <t>AÑO</t>
  </si>
  <si>
    <t>ÁREA</t>
  </si>
  <si>
    <t xml:space="preserve">LENGUAJE Y COMUNICACIÓN </t>
  </si>
  <si>
    <t xml:space="preserve">CIENCIAS </t>
  </si>
  <si>
    <t>MG</t>
  </si>
  <si>
    <t>MT</t>
  </si>
  <si>
    <t>EN PROCESO AVANZADO</t>
  </si>
  <si>
    <t>PROCESO BÁSICO</t>
  </si>
  <si>
    <t xml:space="preserve">CONSOLIDADO </t>
  </si>
  <si>
    <t>NO EVALUADO</t>
  </si>
  <si>
    <t>Manejo de los conocimientos, procedimientos y tecnicas</t>
  </si>
  <si>
    <t>Las actividades realizadas evidencian que se carece de la información básica mínima, los procedimientos y técnicas para resolver las  actividades propuestas</t>
  </si>
  <si>
    <r>
      <rPr>
        <b/>
        <sz val="12"/>
        <color theme="1"/>
        <rFont val="Calibri"/>
        <family val="2"/>
        <scheme val="minor"/>
      </rPr>
      <t>Se evidencia en las actividades realizadas,  manejo de  las informaciones básicas, sin embargo los procedimientos y técnicas  no alcanzan los esatndares mínimos</t>
    </r>
    <r>
      <rPr>
        <sz val="12"/>
        <color theme="1"/>
        <rFont val="Calibri"/>
        <family val="2"/>
        <scheme val="minor"/>
      </rPr>
      <t xml:space="preserve"> para resolver las situaciones y  actividades asignadas.</t>
    </r>
  </si>
  <si>
    <t>Se evidencia en las actividades realizadas,  manejo de  las informaciones básicas, los procedimientos y técnicas  mínimas para resolver las situaciones y  actividades asignadas.</t>
  </si>
  <si>
    <t xml:space="preserve">Se evidencia dominio de  los conocimientos, procedimientos  y técnicas necesarias,   para resolver las  actividades asignadas   </t>
  </si>
  <si>
    <t>El estudiante por diversas razones no fue contactado o no hubo respaldo de evidencias de desempeño que permitieran evaluarlo</t>
  </si>
  <si>
    <t xml:space="preserve">Productos elaborados </t>
  </si>
  <si>
    <t>El  estudiante resuelve acertadamente menos del 50% de las  actividades planteadas</t>
  </si>
  <si>
    <r>
      <t xml:space="preserve">El estudiante </t>
    </r>
    <r>
      <rPr>
        <b/>
        <sz val="12"/>
        <color theme="1"/>
        <rFont val="Calibri"/>
        <family val="2"/>
        <scheme val="minor"/>
      </rPr>
      <t xml:space="preserve">resuelve acertadamente entre 50 y 60% de las actividades planteadas </t>
    </r>
  </si>
  <si>
    <t>El estudiante resuelve acertadamente entre 70 y 80% de las actividades planteadas</t>
  </si>
  <si>
    <t>El estudiante resuelve acertadamente entre el 95% y 100%  de las actividades planteadas.</t>
  </si>
  <si>
    <t xml:space="preserve">Avance en los aprendizajes </t>
  </si>
  <si>
    <r>
      <t xml:space="preserve">En las actividades realizadas   no se observó  dominio del NN en los indicadores evaluados .                             </t>
    </r>
    <r>
      <rPr>
        <b/>
        <sz val="12"/>
        <color rgb="FFC00000"/>
        <rFont val="Calibri"/>
        <family val="2"/>
        <scheme val="minor"/>
      </rPr>
      <t>Aquí se debe describir los indicadores que no lograron</t>
    </r>
  </si>
  <si>
    <r>
      <t xml:space="preserve">En las  actividadesrealizadas se evidencia avances o progreso del estudiante en uno o dos indicadores   evaluados                                                </t>
    </r>
    <r>
      <rPr>
        <b/>
        <sz val="12"/>
        <color rgb="FFC00000"/>
        <rFont val="Calibri"/>
        <family val="2"/>
        <scheme val="minor"/>
      </rPr>
      <t xml:space="preserve">Aquí se debe describir de forma general  lo que lograron los estudiantes y lo que no lograron hacer a la luz de los  indicadores </t>
    </r>
  </si>
  <si>
    <r>
      <t xml:space="preserve">En las  actividades realizadas se evidencia avances o progreso del estudiante en más de la mitad de los indicadores  evaluados                                                               </t>
    </r>
    <r>
      <rPr>
        <b/>
        <sz val="12"/>
        <color rgb="FFC00000"/>
        <rFont val="Calibri"/>
        <family val="2"/>
        <scheme val="minor"/>
      </rPr>
      <t>Aquí se debe describir de forma general  lo que lograron los estudiantes y lo que no lograron hacer a la luz de los  indicadores</t>
    </r>
  </si>
  <si>
    <t>En actividades realizadas se evidencia claramente el avance o progreso del estudiante en todos los  indicadores evaluados</t>
  </si>
  <si>
    <t>NIVELES DE  AVANCE EN MEDIA GENERAL Y TÉCNICA. AÑO ESCOLAR 2021-2022</t>
  </si>
  <si>
    <t>PROCESO BASICO</t>
  </si>
  <si>
    <t>PROCESO AVANZADO</t>
  </si>
  <si>
    <t>Nivel de avance</t>
  </si>
  <si>
    <t>Iniciado</t>
  </si>
  <si>
    <t>Proceso básico</t>
  </si>
  <si>
    <t>Proceso avanzado</t>
  </si>
  <si>
    <t>Consolidado</t>
  </si>
  <si>
    <t>Puntuación cuantitativa</t>
  </si>
  <si>
    <t>18-20</t>
  </si>
  <si>
    <t>01-09 ptos</t>
  </si>
  <si>
    <t>10-14 ptos</t>
  </si>
  <si>
    <t>15-17 ptos</t>
  </si>
  <si>
    <t>ALTERNATIVAS PARA COLOCAR LA EVALUACIÓN CUANTITATIVA</t>
  </si>
  <si>
    <t xml:space="preserve">Alternativas </t>
  </si>
  <si>
    <t>Descripción.</t>
  </si>
  <si>
    <t>Si el área de conocimiento la está asumiendo un (01) docente</t>
  </si>
  <si>
    <t>Se coloca la misma calificación en todas las áreas de formación, que conforman el área de conocimiento. Por ejemplo:</t>
  </si>
  <si>
    <t>Una docente gestiona el área de conocimiento Lenguaje y comunicación:</t>
  </si>
  <si>
    <t>Un estudiante tiene 15 puntos en esta área , se colocará 15 puntos en castellano y 15 puntos en inglés.</t>
  </si>
  <si>
    <t>Si el área de conocimiento, es gestionada por varios docentes</t>
  </si>
  <si>
    <r>
      <t>Opción 1:</t>
    </r>
    <r>
      <rPr>
        <sz val="11"/>
        <color theme="1"/>
        <rFont val="Calibri"/>
        <family val="2"/>
        <scheme val="minor"/>
      </rPr>
      <t xml:space="preserve"> Los docentes contrastan sus registros de evaluación, a la luz de los indicadores, y se </t>
    </r>
    <r>
      <rPr>
        <b/>
        <sz val="11"/>
        <color theme="1"/>
        <rFont val="Calibri"/>
        <family val="2"/>
        <scheme val="minor"/>
      </rPr>
      <t>promedian</t>
    </r>
    <r>
      <rPr>
        <sz val="11"/>
        <color theme="1"/>
        <rFont val="Calibri"/>
        <family val="2"/>
        <scheme val="minor"/>
      </rPr>
      <t xml:space="preserve"> las calificaciones, para tener una nota para el área de conocimiento, esta misma nota se coloca en todas las áreas de formación. Que conforman el área de conocimientos. </t>
    </r>
  </si>
  <si>
    <r>
      <t xml:space="preserve">Opción 2: </t>
    </r>
    <r>
      <rPr>
        <sz val="11"/>
        <color theme="1"/>
        <rFont val="Calibri"/>
        <family val="2"/>
        <scheme val="minor"/>
      </rPr>
      <t>En el caso que exista una diferencia significativa entre el desempeño del estudiante en la comprensión y aplicación de algunos conocimientos esenciales de las diferentes áreas de formación que forman parte del área de conocimientos, los profesores procederán a colocar la calificación que considere que se ajusta a lo demostrado por el estudiante.</t>
    </r>
  </si>
  <si>
    <t>Cabe desatacar de darse esta situación debe ser reflexionada posteriormente por los docentes.</t>
  </si>
  <si>
    <t>DOCENTES   POR SECCIÓN</t>
  </si>
  <si>
    <t>Usa el lenguaje oral y escrito en dos idiomas apropiadamente en diversas situaciones que se le presentan en la cotidianidad como forma de expresión, instrumento de comunicación y herramienta importante de aprendizaje.</t>
  </si>
  <si>
    <t xml:space="preserve">Castellano y literatura </t>
  </si>
  <si>
    <t>inglés</t>
  </si>
  <si>
    <t>EVALUACIÓN CUANTITATIVA POR ÁREA DE FORMACIÓN, QUE CONFORMAN EL ÁREA DE CONOCIMIENTO</t>
  </si>
  <si>
    <t xml:space="preserve">La calificación cuantitativa debe ser coherente con el nivel de avance de los estudiantes </t>
  </si>
  <si>
    <t>cédula escolar o identidad</t>
  </si>
  <si>
    <t xml:space="preserve"> Interactúa adecuadamente con el ambiente socio natural utilizando conocimientos científicos como teorías, modelos y métodos durante la experimentación   y la investigación, prediciendo las consecuencias de sus acciones para la salud y la sostenibilidad medioambiental.</t>
  </si>
  <si>
    <t>Matemática</t>
  </si>
  <si>
    <t>Educación Fisica</t>
  </si>
  <si>
    <t>SOCIALES</t>
  </si>
  <si>
    <t>Valora la realidad social de su localidad, región, nación y el mundo, a través de acciones vinculadas con el entorno, que permitan el desarrollo y apropiación de la conciencia histórica y sentido de pertenencia, en el ejercicio de la acción ciudadana contribuyendo al desarrollo humano-integral-sustentable</t>
  </si>
  <si>
    <t>GHC</t>
  </si>
  <si>
    <t>VALORES Y CIUDADANIA</t>
  </si>
  <si>
    <t>Valora su interioridad y espiritualidad para profundizar en el conocimiento de sí mismo, en la capacidad de discernir y tomar decisiones que lo lleven a vivir armónica y constructivamente en sociedad.</t>
  </si>
  <si>
    <t>FHC</t>
  </si>
  <si>
    <t>GRUPOS DE CREACIÓN, RECREACIÓN Y PRODUCCIÓN</t>
  </si>
  <si>
    <t xml:space="preserve">Emprende proyectos individuales o colectivos generando ideas novedosas desde sus intereses, el fortaleciendo su desarrollo personal y su relación con los demás para implementar soluciones acertadas y oportunas en diversos ámbitos de aplicación. </t>
  </si>
  <si>
    <t>PORCESO AVANZADO</t>
  </si>
  <si>
    <t>ÁREAS</t>
  </si>
  <si>
    <t>CIENCIAS</t>
  </si>
  <si>
    <t>TOTAL</t>
  </si>
  <si>
    <t xml:space="preserve">RESULTADOS PRIMER LAPSO NIVEL DE  MGT 2021 - 2022 </t>
  </si>
  <si>
    <t>LENGUAJE Y COMUNICACIÓN</t>
  </si>
  <si>
    <t>ÁREA DE CIENCIAS</t>
  </si>
  <si>
    <t>Área de sociales</t>
  </si>
  <si>
    <t>Área de valores y ciudadanía</t>
  </si>
  <si>
    <t>Área de Grupo de creación, recreación y producción</t>
  </si>
  <si>
    <t xml:space="preserve">Valora la realidad social de su localidad, región, nación y el mundo, a través de acciones vinculadas con el entorno, que permitan el desarrollo y apropiación de la conciencia histórica y sentido de pertenencia, en el ejercicio de la acción ciudadana contribuyendo al desarrollo humano-integral-sustentable. </t>
  </si>
  <si>
    <t>EPB</t>
  </si>
  <si>
    <t>EPA</t>
  </si>
  <si>
    <t>PB</t>
  </si>
  <si>
    <t>PA</t>
  </si>
  <si>
    <t>Aprobado</t>
  </si>
  <si>
    <t>Reprobado</t>
  </si>
  <si>
    <t>APROBADO</t>
  </si>
  <si>
    <t>REPROBADO</t>
  </si>
  <si>
    <t>ÁREA DE FORMACIÓN</t>
  </si>
  <si>
    <t>Castellano y Literatura</t>
  </si>
  <si>
    <t>Inglés</t>
  </si>
  <si>
    <t>Matemáticas</t>
  </si>
  <si>
    <t>Biologia</t>
  </si>
  <si>
    <t>Fisica</t>
  </si>
  <si>
    <t>Quimica</t>
  </si>
  <si>
    <t>Formaciòn para la soberanìa</t>
  </si>
  <si>
    <t>Matematica</t>
  </si>
  <si>
    <t>Educaciòn Fisica</t>
  </si>
  <si>
    <t>Formaciòn para la Soberania</t>
  </si>
  <si>
    <t>BIOLOGIA</t>
  </si>
  <si>
    <t>Educ. Fisica</t>
  </si>
  <si>
    <t>Reflexiona sobre su manera de dialogar y debatir, considerando las opiniones de sus interlocutores.</t>
  </si>
  <si>
    <t>Diferencia los géneros literarios y manifiesta sus gustos y preferencias literarias</t>
  </si>
  <si>
    <t>En situaciones contextualizadas utiliza la semejanza de polígonos para encontrar valores de ángulos y lados (medidas).</t>
  </si>
  <si>
    <t>Aplica el teorema de Pitágoras, ley de seno y coseno en la resolución de problemas cotidianos.</t>
  </si>
  <si>
    <t>Utiliza las propiedades fundamentales de un triángulo rectángulo en situaciones reales.</t>
  </si>
  <si>
    <t>Explica relaciones entre conceptos científicos y fenómenos naturales o hechos sociales.</t>
  </si>
  <si>
    <t>Argumenta su opinión sobre situación de problemática fronteriza: migración, comercio, modos de relación comercial.</t>
  </si>
  <si>
    <t>Constitución de grupos de participación en el ejercicio del bien común comunitario y local.</t>
  </si>
  <si>
    <t>Maneja de manera positiva sus emociones y sentimientos en las relaciones que establece con otros.</t>
  </si>
  <si>
    <t>Analiza la realidad nacional, regional y local desde la perspectiva de los derechos humanos.</t>
  </si>
  <si>
    <t>Identifica las oportunidades en diversos contextos para presentar propuestas innovadoras con impacto 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</si>
</sst>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quot;Bs. l&quot;\ * #,##0.00_ ;_ &quot;Bs. l&quot;\ * \-#,##0.00_ ;_ &quot;Bs. l&quot;\ * &quot;-&quot;??_ ;_ @_ "/>
  </numFmts>
  <fonts count="48" x14ac:knownFonts="1">
    <font>
      <sz val="11"/>
      <color theme="1"/>
      <name val="Calibri"/>
      <family val="2"/>
      <scheme val="minor"/>
    </font>
    <font>
      <sz val="10"/>
      <name val="Arial"/>
      <family val="2"/>
    </font>
    <font>
      <b/>
      <sz val="36"/>
      <color theme="1"/>
      <name val="Century Gothic"/>
      <family val="2"/>
    </font>
    <font>
      <b/>
      <sz val="14"/>
      <color theme="1"/>
      <name val="Century Gothic"/>
      <family val="2"/>
    </font>
    <font>
      <sz val="14"/>
      <color theme="1"/>
      <name val="Century Gothic"/>
      <family val="2"/>
    </font>
    <font>
      <b/>
      <sz val="24"/>
      <color theme="1"/>
      <name val="Century Gothic"/>
      <family val="2"/>
    </font>
    <font>
      <b/>
      <sz val="24"/>
      <color theme="1"/>
      <name val="Calibri"/>
      <family val="2"/>
      <scheme val="minor"/>
    </font>
    <font>
      <sz val="14"/>
      <color theme="1"/>
      <name val="Calibri"/>
      <family val="2"/>
      <scheme val="minor"/>
    </font>
    <font>
      <b/>
      <sz val="14"/>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0"/>
      <color rgb="FF000000"/>
      <name val="Arial"/>
      <family val="2"/>
    </font>
    <font>
      <sz val="10"/>
      <name val="Arial"/>
      <family val="2"/>
      <charset val="1"/>
    </font>
    <font>
      <sz val="12"/>
      <color theme="1"/>
      <name val="Calibri"/>
      <family val="2"/>
      <scheme val="minor"/>
    </font>
    <font>
      <b/>
      <sz val="12"/>
      <color theme="1"/>
      <name val="Calibri"/>
      <family val="2"/>
      <scheme val="minor"/>
    </font>
    <font>
      <b/>
      <sz val="18"/>
      <color theme="1"/>
      <name val="Century Gothic"/>
      <family val="2"/>
    </font>
    <font>
      <sz val="16"/>
      <color theme="1"/>
      <name val="Calibri"/>
      <family val="2"/>
      <scheme val="minor"/>
    </font>
    <font>
      <b/>
      <sz val="16"/>
      <color theme="1"/>
      <name val="Calibri"/>
      <family val="2"/>
      <scheme val="minor"/>
    </font>
    <font>
      <sz val="11"/>
      <color theme="1"/>
      <name val="Calibri"/>
      <family val="2"/>
      <scheme val="minor"/>
    </font>
    <font>
      <b/>
      <sz val="16"/>
      <color theme="1"/>
      <name val="Arial Black"/>
      <family val="2"/>
    </font>
    <font>
      <b/>
      <sz val="20"/>
      <color theme="1"/>
      <name val="Calibri"/>
      <family val="2"/>
      <scheme val="minor"/>
    </font>
    <font>
      <b/>
      <sz val="16"/>
      <color rgb="FF000000"/>
      <name val="Century Gothic"/>
      <family val="2"/>
    </font>
    <font>
      <b/>
      <sz val="16"/>
      <color theme="1"/>
      <name val="Century Gothic"/>
      <family val="2"/>
    </font>
    <font>
      <b/>
      <sz val="16"/>
      <name val="Century Gothic"/>
      <family val="2"/>
    </font>
    <font>
      <sz val="16"/>
      <name val="Calibri"/>
      <family val="2"/>
      <scheme val="minor"/>
    </font>
    <font>
      <sz val="10"/>
      <name val="Calibri"/>
      <family val="2"/>
      <scheme val="minor"/>
    </font>
    <font>
      <sz val="11"/>
      <name val="Century Gothic"/>
      <family val="2"/>
    </font>
    <font>
      <sz val="14"/>
      <name val="Calibri"/>
      <family val="2"/>
    </font>
    <font>
      <sz val="18"/>
      <color theme="1"/>
      <name val="Calibri"/>
      <family val="2"/>
      <scheme val="minor"/>
    </font>
    <font>
      <sz val="11"/>
      <color rgb="FF000000"/>
      <name val="Calibri"/>
      <family val="2"/>
      <charset val="1"/>
    </font>
    <font>
      <sz val="11"/>
      <color rgb="FF000000"/>
      <name val="Calibri"/>
      <family val="2"/>
    </font>
    <font>
      <b/>
      <sz val="14"/>
      <color theme="1"/>
      <name val="Arial Black"/>
      <family val="2"/>
    </font>
    <font>
      <sz val="12"/>
      <color theme="1"/>
      <name val="Century Gothic"/>
      <family val="2"/>
    </font>
    <font>
      <sz val="12"/>
      <color rgb="FF000000"/>
      <name val="Century Gothic"/>
      <family val="2"/>
    </font>
    <font>
      <b/>
      <sz val="16"/>
      <color rgb="FF000000"/>
      <name val="Calibri"/>
      <family val="2"/>
      <scheme val="minor"/>
    </font>
    <font>
      <b/>
      <sz val="20"/>
      <color rgb="FF000000"/>
      <name val="Calibri"/>
      <family val="2"/>
      <scheme val="minor"/>
    </font>
    <font>
      <b/>
      <sz val="14"/>
      <color rgb="FF000000"/>
      <name val="Calibri"/>
      <family val="2"/>
      <scheme val="minor"/>
    </font>
    <font>
      <sz val="16"/>
      <color rgb="FF000000"/>
      <name val="Calibri"/>
      <family val="2"/>
      <scheme val="minor"/>
    </font>
    <font>
      <sz val="24"/>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b/>
      <sz val="12"/>
      <color rgb="FFC00000"/>
      <name val="Calibri"/>
      <family val="2"/>
      <scheme val="minor"/>
    </font>
    <font>
      <b/>
      <sz val="12"/>
      <color theme="1"/>
      <name val="Century Gothic"/>
      <family val="2"/>
    </font>
    <font>
      <sz val="16"/>
      <color theme="1"/>
      <name val="Century Gothic"/>
      <family val="2"/>
    </font>
    <font>
      <sz val="16"/>
      <color rgb="FF000000"/>
      <name val="Century Gothic"/>
      <family val="2"/>
    </font>
    <font>
      <sz val="18"/>
      <color theme="1"/>
      <name val="Century Gothic"/>
      <family val="2"/>
    </font>
  </fonts>
  <fills count="31">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FFFFFF"/>
        <bgColor rgb="FFFFFFCC"/>
      </patternFill>
    </fill>
    <fill>
      <patternFill patternType="solid">
        <fgColor rgb="FFFFC000"/>
        <bgColor indexed="64"/>
      </patternFill>
    </fill>
    <fill>
      <patternFill patternType="solid">
        <fgColor theme="8" tint="0.39997558519241921"/>
        <bgColor indexed="64"/>
      </patternFill>
    </fill>
    <fill>
      <patternFill patternType="solid">
        <fgColor rgb="FFCCFF99"/>
        <bgColor indexed="64"/>
      </patternFill>
    </fill>
    <fill>
      <patternFill patternType="solid">
        <fgColor theme="4" tint="0.39997558519241921"/>
        <bgColor indexed="64"/>
      </patternFill>
    </fill>
    <fill>
      <patternFill patternType="solid">
        <fgColor rgb="FFD8D8D8"/>
        <bgColor rgb="FFFFFFFF"/>
      </patternFill>
    </fill>
    <fill>
      <patternFill patternType="solid">
        <fgColor theme="6"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C5D9F1"/>
        <bgColor rgb="FF000000"/>
      </patternFill>
    </fill>
    <fill>
      <patternFill patternType="solid">
        <fgColor theme="4" tint="0.79998168889431442"/>
        <bgColor rgb="FF000000"/>
      </patternFill>
    </fill>
    <fill>
      <patternFill patternType="solid">
        <fgColor rgb="FFF2F2F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39997558519241921"/>
        <bgColor rgb="FF000000"/>
      </patternFill>
    </fill>
    <fill>
      <patternFill patternType="solid">
        <fgColor theme="5" tint="-0.249977111117893"/>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1" tint="0.249977111117893"/>
        <bgColor indexed="64"/>
      </patternFill>
    </fill>
  </fills>
  <borders count="5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double">
        <color indexed="64"/>
      </left>
      <right/>
      <top style="double">
        <color indexed="64"/>
      </top>
      <bottom/>
      <diagonal/>
    </border>
    <border>
      <left/>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thin">
        <color indexed="64"/>
      </bottom>
      <diagonal/>
    </border>
    <border>
      <left/>
      <right style="double">
        <color auto="1"/>
      </right>
      <top style="double">
        <color auto="1"/>
      </top>
      <bottom/>
      <diagonal/>
    </border>
    <border>
      <left/>
      <right style="double">
        <color auto="1"/>
      </right>
      <top/>
      <bottom style="double">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medium">
        <color auto="1"/>
      </top>
      <bottom/>
      <diagonal/>
    </border>
  </borders>
  <cellStyleXfs count="6">
    <xf numFmtId="0" fontId="0" fillId="0" borderId="0"/>
    <xf numFmtId="0" fontId="1" fillId="0" borderId="0"/>
    <xf numFmtId="164" fontId="19" fillId="0" borderId="0" applyFont="0" applyFill="0" applyBorder="0" applyAlignment="0" applyProtection="0"/>
    <xf numFmtId="0" fontId="19" fillId="0" borderId="0"/>
    <xf numFmtId="0" fontId="30" fillId="0" borderId="0"/>
    <xf numFmtId="0" fontId="31" fillId="0" borderId="0"/>
  </cellStyleXfs>
  <cellXfs count="316">
    <xf numFmtId="0" fontId="0" fillId="0" borderId="0" xfId="0"/>
    <xf numFmtId="0" fontId="7" fillId="0" borderId="0" xfId="0" applyFont="1"/>
    <xf numFmtId="0" fontId="7" fillId="0" borderId="0" xfId="0" applyFont="1" applyProtection="1">
      <protection locked="0"/>
    </xf>
    <xf numFmtId="0" fontId="0" fillId="0" borderId="0" xfId="0" applyProtection="1"/>
    <xf numFmtId="0" fontId="0" fillId="9" borderId="0" xfId="0" applyFill="1" applyProtection="1">
      <protection locked="0"/>
    </xf>
    <xf numFmtId="0" fontId="9" fillId="9" borderId="0" xfId="0" applyFont="1" applyFill="1" applyBorder="1" applyAlignment="1" applyProtection="1">
      <alignment horizontal="center" vertical="center" wrapText="1"/>
      <protection locked="0"/>
    </xf>
    <xf numFmtId="0" fontId="0" fillId="0" borderId="0" xfId="0" applyBorder="1" applyProtection="1">
      <protection locked="0"/>
    </xf>
    <xf numFmtId="0" fontId="0" fillId="9" borderId="0" xfId="0" applyFill="1" applyBorder="1" applyProtection="1">
      <protection locked="0"/>
    </xf>
    <xf numFmtId="0" fontId="15" fillId="0" borderId="2" xfId="0" applyFont="1"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xf numFmtId="0" fontId="10" fillId="3" borderId="11" xfId="0" applyFont="1" applyFill="1" applyBorder="1" applyProtection="1"/>
    <xf numFmtId="0" fontId="10" fillId="4" borderId="2" xfId="0" applyFont="1" applyFill="1" applyBorder="1" applyProtection="1"/>
    <xf numFmtId="0" fontId="10" fillId="6" borderId="2" xfId="0" applyFont="1" applyFill="1" applyBorder="1" applyProtection="1"/>
    <xf numFmtId="0" fontId="10" fillId="0" borderId="14" xfId="0" applyFont="1" applyBorder="1" applyProtection="1"/>
    <xf numFmtId="0" fontId="0" fillId="0" borderId="0" xfId="0" applyProtection="1">
      <protection locked="0"/>
    </xf>
    <xf numFmtId="0" fontId="4" fillId="3" borderId="2" xfId="0" applyFont="1" applyFill="1" applyBorder="1" applyAlignment="1" applyProtection="1">
      <alignment horizontal="center" vertical="center" wrapText="1"/>
    </xf>
    <xf numFmtId="0" fontId="4" fillId="6" borderId="2" xfId="0" applyFont="1" applyFill="1" applyBorder="1" applyAlignment="1" applyProtection="1">
      <alignment horizontal="center" vertical="center" wrapText="1"/>
    </xf>
    <xf numFmtId="0" fontId="4" fillId="7" borderId="2" xfId="0" applyFont="1" applyFill="1" applyBorder="1" applyAlignment="1" applyProtection="1">
      <alignment horizontal="center" vertical="center" wrapText="1"/>
    </xf>
    <xf numFmtId="2" fontId="0" fillId="0" borderId="2" xfId="0" applyNumberFormat="1" applyBorder="1" applyAlignment="1" applyProtection="1">
      <alignment horizontal="center" vertical="center"/>
    </xf>
    <xf numFmtId="0" fontId="0" fillId="12" borderId="2" xfId="0" applyFont="1" applyFill="1" applyBorder="1" applyAlignment="1" applyProtection="1">
      <alignment horizontal="center"/>
    </xf>
    <xf numFmtId="0" fontId="0" fillId="13" borderId="2" xfId="0" applyFont="1" applyFill="1" applyBorder="1" applyAlignment="1" applyProtection="1">
      <alignment horizontal="center"/>
    </xf>
    <xf numFmtId="0" fontId="0" fillId="0" borderId="2" xfId="0" applyBorder="1" applyProtection="1">
      <protection locked="0"/>
    </xf>
    <xf numFmtId="0" fontId="0" fillId="0" borderId="0" xfId="0" applyAlignment="1">
      <alignment horizontal="center"/>
    </xf>
    <xf numFmtId="0" fontId="26" fillId="14" borderId="7" xfId="0" applyFont="1" applyFill="1" applyBorder="1" applyProtection="1"/>
    <xf numFmtId="0" fontId="38" fillId="0" borderId="2" xfId="0" applyFont="1" applyBorder="1" applyAlignment="1" applyProtection="1">
      <alignment horizontal="center" vertical="center" wrapText="1"/>
    </xf>
    <xf numFmtId="0" fontId="38" fillId="0" borderId="2" xfId="0" applyFont="1" applyBorder="1" applyAlignment="1" applyProtection="1">
      <alignment horizontal="center" vertical="center" wrapText="1"/>
      <protection locked="0"/>
    </xf>
    <xf numFmtId="0" fontId="0" fillId="0" borderId="0" xfId="0" applyFont="1" applyProtection="1">
      <protection locked="0"/>
    </xf>
    <xf numFmtId="0" fontId="35" fillId="0" borderId="0" xfId="0" applyFont="1" applyBorder="1" applyAlignment="1" applyProtection="1">
      <alignment horizontal="center"/>
      <protection locked="0"/>
    </xf>
    <xf numFmtId="0" fontId="8" fillId="22" borderId="2" xfId="0" applyFont="1" applyFill="1" applyBorder="1" applyAlignment="1" applyProtection="1">
      <alignment horizontal="center" vertical="center" wrapText="1"/>
      <protection locked="0"/>
    </xf>
    <xf numFmtId="0" fontId="17" fillId="0" borderId="2" xfId="0" applyFont="1" applyBorder="1" applyAlignment="1" applyProtection="1">
      <alignment horizontal="left" vertical="center"/>
      <protection locked="0"/>
    </xf>
    <xf numFmtId="0" fontId="17" fillId="0" borderId="2" xfId="0" applyFont="1" applyBorder="1" applyAlignment="1" applyProtection="1">
      <alignment horizontal="center" vertical="center"/>
      <protection locked="0"/>
    </xf>
    <xf numFmtId="0" fontId="38" fillId="0" borderId="2" xfId="0" applyFont="1" applyBorder="1" applyAlignment="1" applyProtection="1">
      <alignment horizontal="left" vertical="center"/>
      <protection locked="0"/>
    </xf>
    <xf numFmtId="0" fontId="17" fillId="0" borderId="0" xfId="0" applyFont="1" applyAlignment="1" applyProtection="1">
      <alignment horizontal="left" vertical="center"/>
      <protection locked="0"/>
    </xf>
    <xf numFmtId="0" fontId="10" fillId="0" borderId="0" xfId="0" applyFont="1" applyProtection="1">
      <protection locked="0"/>
    </xf>
    <xf numFmtId="0" fontId="17" fillId="0" borderId="0" xfId="0" applyFont="1" applyProtection="1">
      <protection locked="0"/>
    </xf>
    <xf numFmtId="0" fontId="17" fillId="0" borderId="0" xfId="0" applyFont="1" applyBorder="1" applyAlignment="1" applyProtection="1">
      <alignment horizontal="right"/>
      <protection locked="0"/>
    </xf>
    <xf numFmtId="0" fontId="17" fillId="9" borderId="0" xfId="0" applyFont="1" applyFill="1" applyBorder="1" applyAlignment="1" applyProtection="1">
      <alignment horizontal="center"/>
      <protection locked="0"/>
    </xf>
    <xf numFmtId="0" fontId="10" fillId="0" borderId="0" xfId="0" applyFont="1" applyAlignment="1" applyProtection="1">
      <alignment vertical="center"/>
      <protection locked="0"/>
    </xf>
    <xf numFmtId="0" fontId="34" fillId="18" borderId="2" xfId="0" applyFont="1" applyFill="1" applyBorder="1" applyAlignment="1" applyProtection="1">
      <alignment horizontal="center" vertical="center" wrapText="1"/>
      <protection locked="0"/>
    </xf>
    <xf numFmtId="0" fontId="34" fillId="4" borderId="2" xfId="0" applyFont="1" applyFill="1" applyBorder="1" applyAlignment="1" applyProtection="1">
      <alignment horizontal="center" vertical="center" wrapText="1"/>
      <protection locked="0"/>
    </xf>
    <xf numFmtId="0" fontId="34" fillId="5" borderId="2" xfId="0" applyFont="1" applyFill="1" applyBorder="1" applyAlignment="1" applyProtection="1">
      <alignment horizontal="center" vertical="center" wrapText="1"/>
      <protection locked="0"/>
    </xf>
    <xf numFmtId="0" fontId="10" fillId="0" borderId="0" xfId="0" applyFont="1" applyAlignment="1" applyProtection="1">
      <alignment horizontal="left" vertical="center"/>
      <protection locked="0"/>
    </xf>
    <xf numFmtId="0" fontId="26" fillId="0" borderId="39" xfId="0" applyFont="1" applyBorder="1" applyProtection="1">
      <protection locked="0"/>
    </xf>
    <xf numFmtId="0" fontId="26" fillId="0" borderId="1" xfId="0" applyFont="1" applyBorder="1" applyProtection="1">
      <protection locked="0"/>
    </xf>
    <xf numFmtId="0" fontId="27" fillId="9" borderId="1" xfId="0" applyFont="1" applyFill="1" applyBorder="1" applyAlignment="1" applyProtection="1">
      <alignment horizontal="center" wrapText="1"/>
      <protection locked="0"/>
    </xf>
    <xf numFmtId="0" fontId="27" fillId="9" borderId="9" xfId="0" applyFont="1" applyFill="1" applyBorder="1" applyAlignment="1" applyProtection="1">
      <alignment horizontal="center" wrapText="1"/>
      <protection locked="0"/>
    </xf>
    <xf numFmtId="0" fontId="28" fillId="16" borderId="34" xfId="0" applyFont="1" applyFill="1" applyBorder="1" applyAlignment="1" applyProtection="1">
      <alignment horizontal="left" vertical="center"/>
      <protection locked="0"/>
    </xf>
    <xf numFmtId="0" fontId="13" fillId="11" borderId="2" xfId="0" applyFont="1" applyFill="1" applyBorder="1" applyAlignment="1" applyProtection="1">
      <alignment horizontal="center" vertical="center"/>
      <protection locked="0"/>
    </xf>
    <xf numFmtId="0" fontId="10" fillId="0" borderId="39" xfId="0" applyFont="1" applyBorder="1" applyProtection="1">
      <protection locked="0"/>
    </xf>
    <xf numFmtId="0" fontId="10" fillId="0" borderId="7" xfId="0" applyFont="1" applyBorder="1" applyProtection="1">
      <protection locked="0"/>
    </xf>
    <xf numFmtId="0" fontId="10" fillId="0" borderId="0" xfId="0" applyFont="1" applyBorder="1" applyProtection="1">
      <protection locked="0"/>
    </xf>
    <xf numFmtId="0" fontId="12" fillId="0" borderId="0" xfId="0" applyFont="1" applyBorder="1" applyAlignment="1" applyProtection="1">
      <alignment vertical="center"/>
      <protection locked="0"/>
    </xf>
    <xf numFmtId="0" fontId="14" fillId="12" borderId="2" xfId="0" applyFont="1" applyFill="1" applyBorder="1" applyProtection="1">
      <protection locked="0"/>
    </xf>
    <xf numFmtId="0" fontId="14" fillId="13" borderId="2" xfId="0" applyFont="1" applyFill="1" applyBorder="1" applyProtection="1">
      <protection locked="0"/>
    </xf>
    <xf numFmtId="0" fontId="10" fillId="0" borderId="10" xfId="0" applyFont="1" applyBorder="1" applyProtection="1">
      <protection locked="0"/>
    </xf>
    <xf numFmtId="0" fontId="10" fillId="0" borderId="12" xfId="0" applyFont="1" applyBorder="1" applyProtection="1">
      <protection locked="0"/>
    </xf>
    <xf numFmtId="0" fontId="10" fillId="0" borderId="33" xfId="0" applyFont="1" applyBorder="1" applyProtection="1">
      <protection locked="0"/>
    </xf>
    <xf numFmtId="0" fontId="10" fillId="0" borderId="13" xfId="0" applyFont="1" applyBorder="1" applyProtection="1">
      <protection locked="0"/>
    </xf>
    <xf numFmtId="0" fontId="0" fillId="18" borderId="2" xfId="0" applyFont="1" applyFill="1" applyBorder="1" applyAlignment="1" applyProtection="1">
      <alignment horizontal="center" vertical="center" wrapText="1"/>
      <protection locked="0"/>
    </xf>
    <xf numFmtId="0" fontId="0" fillId="4" borderId="2" xfId="0" applyFont="1" applyFill="1" applyBorder="1" applyAlignment="1" applyProtection="1">
      <alignment horizontal="center" vertical="center" wrapText="1"/>
      <protection locked="0"/>
    </xf>
    <xf numFmtId="0" fontId="0" fillId="20" borderId="2" xfId="0" applyFont="1" applyFill="1" applyBorder="1" applyAlignment="1" applyProtection="1">
      <alignment horizontal="center" vertical="center" wrapText="1"/>
      <protection locked="0"/>
    </xf>
    <xf numFmtId="0" fontId="0" fillId="10" borderId="2" xfId="0" applyFont="1" applyFill="1" applyBorder="1" applyAlignment="1" applyProtection="1">
      <alignment horizontal="center" vertical="center" wrapText="1"/>
      <protection locked="0"/>
    </xf>
    <xf numFmtId="0" fontId="0" fillId="5" borderId="2" xfId="0" applyFont="1" applyFill="1" applyBorder="1" applyAlignment="1" applyProtection="1">
      <alignment horizontal="center" vertical="center" wrapText="1"/>
      <protection locked="0"/>
    </xf>
    <xf numFmtId="0" fontId="0" fillId="9" borderId="0" xfId="0" applyFont="1" applyFill="1" applyBorder="1" applyAlignment="1" applyProtection="1">
      <alignment vertical="center" wrapText="1"/>
      <protection locked="0"/>
    </xf>
    <xf numFmtId="2" fontId="0" fillId="0" borderId="0" xfId="0" applyNumberFormat="1" applyBorder="1" applyAlignment="1" applyProtection="1">
      <alignment horizontal="center" vertical="center"/>
      <protection locked="0"/>
    </xf>
    <xf numFmtId="0" fontId="14" fillId="0" borderId="0" xfId="0" applyFont="1" applyBorder="1" applyProtection="1">
      <protection locked="0"/>
    </xf>
    <xf numFmtId="0" fontId="14" fillId="0" borderId="0" xfId="0" applyFont="1" applyProtection="1">
      <protection locked="0"/>
    </xf>
    <xf numFmtId="0" fontId="18" fillId="5" borderId="2" xfId="0" applyFont="1" applyFill="1" applyBorder="1" applyAlignment="1" applyProtection="1">
      <alignment horizontal="center" vertical="center"/>
      <protection locked="0"/>
    </xf>
    <xf numFmtId="0" fontId="24" fillId="15" borderId="2" xfId="0" applyFont="1" applyFill="1" applyBorder="1" applyAlignment="1" applyProtection="1">
      <alignment horizontal="center" vertical="center" wrapText="1"/>
      <protection locked="0"/>
    </xf>
    <xf numFmtId="0" fontId="24" fillId="6" borderId="2"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29" fillId="0" borderId="0" xfId="0" applyFont="1" applyAlignment="1" applyProtection="1">
      <alignment horizontal="center" vertical="center"/>
      <protection locked="0"/>
    </xf>
    <xf numFmtId="0" fontId="0" fillId="9" borderId="0" xfId="0" applyFill="1"/>
    <xf numFmtId="0" fontId="15" fillId="23" borderId="4" xfId="0" applyFont="1" applyFill="1" applyBorder="1" applyAlignment="1">
      <alignment horizontal="center" vertical="center" wrapText="1"/>
    </xf>
    <xf numFmtId="0" fontId="15" fillId="24" borderId="4" xfId="0" applyFont="1" applyFill="1" applyBorder="1" applyAlignment="1">
      <alignment horizontal="center" vertical="center" wrapText="1"/>
    </xf>
    <xf numFmtId="0" fontId="15" fillId="19" borderId="4" xfId="0" applyFont="1" applyFill="1" applyBorder="1" applyAlignment="1">
      <alignment horizontal="center" vertical="center" wrapText="1"/>
    </xf>
    <xf numFmtId="0" fontId="41" fillId="0" borderId="2" xfId="0" applyFont="1" applyBorder="1" applyAlignment="1">
      <alignment horizontal="center" vertical="center" wrapText="1"/>
    </xf>
    <xf numFmtId="0" fontId="42" fillId="3" borderId="2" xfId="0" applyFont="1" applyFill="1" applyBorder="1" applyAlignment="1">
      <alignment horizontal="center" vertical="center" wrapText="1"/>
    </xf>
    <xf numFmtId="0" fontId="14" fillId="24" borderId="2" xfId="0" applyFont="1" applyFill="1" applyBorder="1" applyAlignment="1">
      <alignment horizontal="center" vertical="center" wrapText="1"/>
    </xf>
    <xf numFmtId="0" fontId="14" fillId="19"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41" fillId="0" borderId="42" xfId="0" applyFont="1" applyBorder="1" applyAlignment="1">
      <alignment horizontal="justify" vertical="center" wrapText="1"/>
    </xf>
    <xf numFmtId="0" fontId="41" fillId="0" borderId="43" xfId="0" applyFont="1" applyBorder="1" applyAlignment="1">
      <alignment horizontal="justify" vertical="center" wrapText="1"/>
    </xf>
    <xf numFmtId="0" fontId="0" fillId="0" borderId="22" xfId="0" applyBorder="1" applyAlignment="1">
      <alignment horizontal="justify" vertical="center" wrapText="1"/>
    </xf>
    <xf numFmtId="16" fontId="0" fillId="0" borderId="22" xfId="0" applyNumberFormat="1" applyBorder="1" applyAlignment="1">
      <alignment horizontal="center" vertical="center" wrapText="1"/>
    </xf>
    <xf numFmtId="17" fontId="0" fillId="0" borderId="22" xfId="0" applyNumberFormat="1" applyBorder="1" applyAlignment="1">
      <alignment horizontal="center" vertical="center" wrapText="1"/>
    </xf>
    <xf numFmtId="0" fontId="0" fillId="0" borderId="22" xfId="0" applyBorder="1" applyAlignment="1">
      <alignment horizontal="center" vertical="center" wrapText="1"/>
    </xf>
    <xf numFmtId="0" fontId="0" fillId="0" borderId="25" xfId="0" applyBorder="1" applyAlignment="1">
      <alignment horizontal="center" vertical="center" wrapText="1"/>
    </xf>
    <xf numFmtId="0" fontId="41" fillId="0" borderId="25" xfId="0" applyFont="1" applyBorder="1" applyAlignment="1">
      <alignment horizontal="justify" vertical="center" wrapText="1"/>
    </xf>
    <xf numFmtId="0" fontId="0" fillId="0" borderId="19" xfId="0" applyBorder="1" applyAlignment="1">
      <alignment horizontal="justify" vertical="center" wrapText="1"/>
    </xf>
    <xf numFmtId="0" fontId="41" fillId="0" borderId="19" xfId="0" applyFont="1" applyBorder="1" applyAlignment="1">
      <alignment horizontal="justify" vertical="center" wrapText="1"/>
    </xf>
    <xf numFmtId="0" fontId="41" fillId="0" borderId="19" xfId="0" applyFont="1" applyBorder="1" applyAlignment="1">
      <alignment horizontal="justify" vertical="top" wrapText="1"/>
    </xf>
    <xf numFmtId="1" fontId="10" fillId="0" borderId="39" xfId="0" applyNumberFormat="1" applyFont="1" applyBorder="1" applyProtection="1">
      <protection locked="0"/>
    </xf>
    <xf numFmtId="1" fontId="10" fillId="0" borderId="7" xfId="0" applyNumberFormat="1" applyFont="1" applyBorder="1" applyProtection="1">
      <protection locked="0"/>
    </xf>
    <xf numFmtId="0" fontId="44" fillId="25" borderId="5" xfId="0" applyFont="1" applyFill="1" applyBorder="1" applyAlignment="1" applyProtection="1">
      <alignment horizontal="center" vertical="center" wrapText="1"/>
      <protection locked="0"/>
    </xf>
    <xf numFmtId="0" fontId="10" fillId="3" borderId="30" xfId="0" applyFont="1" applyFill="1" applyBorder="1" applyProtection="1"/>
    <xf numFmtId="0" fontId="46" fillId="18" borderId="2" xfId="0" applyFont="1" applyFill="1" applyBorder="1" applyAlignment="1" applyProtection="1">
      <alignment horizontal="center" vertical="center" wrapText="1"/>
      <protection locked="0"/>
    </xf>
    <xf numFmtId="0" fontId="46" fillId="4" borderId="2" xfId="0" applyFont="1" applyFill="1" applyBorder="1" applyAlignment="1" applyProtection="1">
      <alignment horizontal="center" vertical="center" wrapText="1"/>
      <protection locked="0"/>
    </xf>
    <xf numFmtId="0" fontId="46" fillId="25" borderId="2" xfId="0" applyFont="1" applyFill="1" applyBorder="1" applyAlignment="1" applyProtection="1">
      <alignment horizontal="center" vertical="center" wrapText="1"/>
      <protection locked="0"/>
    </xf>
    <xf numFmtId="0" fontId="45" fillId="18" borderId="2" xfId="0" applyFont="1" applyFill="1" applyBorder="1" applyAlignment="1" applyProtection="1">
      <alignment horizontal="center" vertical="center" wrapText="1"/>
      <protection locked="0"/>
    </xf>
    <xf numFmtId="0" fontId="10" fillId="9" borderId="0" xfId="0" applyFont="1" applyFill="1" applyProtection="1">
      <protection locked="0"/>
    </xf>
    <xf numFmtId="0" fontId="10" fillId="9" borderId="2" xfId="0" applyFont="1" applyFill="1" applyBorder="1" applyProtection="1"/>
    <xf numFmtId="0" fontId="10" fillId="9" borderId="0" xfId="0" applyFont="1" applyFill="1" applyBorder="1" applyProtection="1">
      <protection locked="0"/>
    </xf>
    <xf numFmtId="0" fontId="10" fillId="9" borderId="0" xfId="0" applyFont="1" applyFill="1" applyBorder="1" applyProtection="1"/>
    <xf numFmtId="0" fontId="10" fillId="3" borderId="2" xfId="0" applyFont="1" applyFill="1" applyBorder="1" applyProtection="1"/>
    <xf numFmtId="0" fontId="10" fillId="9" borderId="30" xfId="0" applyFont="1" applyFill="1" applyBorder="1" applyProtection="1"/>
    <xf numFmtId="0" fontId="10" fillId="9" borderId="14" xfId="0" applyFont="1" applyFill="1" applyBorder="1" applyProtection="1"/>
    <xf numFmtId="0" fontId="44" fillId="18" borderId="6" xfId="0" applyFont="1" applyFill="1" applyBorder="1" applyAlignment="1" applyProtection="1">
      <alignment vertical="center"/>
      <protection locked="0"/>
    </xf>
    <xf numFmtId="0" fontId="44" fillId="18" borderId="7" xfId="0" applyFont="1" applyFill="1" applyBorder="1" applyAlignment="1" applyProtection="1">
      <alignment vertical="center"/>
      <protection locked="0"/>
    </xf>
    <xf numFmtId="0" fontId="33" fillId="4" borderId="6" xfId="0" applyFont="1" applyFill="1" applyBorder="1" applyAlignment="1" applyProtection="1">
      <alignment vertical="center" wrapText="1"/>
      <protection locked="0"/>
    </xf>
    <xf numFmtId="0" fontId="33" fillId="4" borderId="7" xfId="0" applyFont="1" applyFill="1" applyBorder="1" applyAlignment="1" applyProtection="1">
      <alignment vertical="center" wrapText="1"/>
      <protection locked="0"/>
    </xf>
    <xf numFmtId="0" fontId="44" fillId="25" borderId="6" xfId="0" applyFont="1" applyFill="1" applyBorder="1" applyAlignment="1" applyProtection="1">
      <alignment vertical="center" wrapText="1"/>
      <protection locked="0"/>
    </xf>
    <xf numFmtId="0" fontId="45" fillId="25" borderId="2" xfId="0" applyFont="1" applyFill="1" applyBorder="1" applyAlignment="1" applyProtection="1">
      <alignment horizontal="center" vertical="center" wrapText="1"/>
      <protection locked="0"/>
    </xf>
    <xf numFmtId="0" fontId="44" fillId="18" borderId="5" xfId="0" applyFont="1" applyFill="1" applyBorder="1" applyAlignment="1" applyProtection="1">
      <alignment horizontal="center" vertical="center" wrapText="1"/>
      <protection locked="0"/>
    </xf>
    <xf numFmtId="0" fontId="46" fillId="19" borderId="2" xfId="0" applyFont="1" applyFill="1" applyBorder="1" applyAlignment="1" applyProtection="1">
      <alignment horizontal="center" vertical="center" wrapText="1"/>
      <protection locked="0"/>
    </xf>
    <xf numFmtId="0" fontId="17" fillId="0" borderId="2" xfId="0" applyFont="1" applyBorder="1" applyAlignment="1">
      <alignment horizontal="center" wrapText="1"/>
    </xf>
    <xf numFmtId="0" fontId="23" fillId="6" borderId="2" xfId="0" applyFont="1" applyFill="1" applyBorder="1" applyAlignment="1" applyProtection="1">
      <alignment horizontal="center" vertical="center"/>
      <protection locked="0"/>
    </xf>
    <xf numFmtId="0" fontId="23" fillId="28" borderId="49" xfId="0" applyFont="1" applyFill="1" applyBorder="1" applyAlignment="1">
      <alignment horizontal="center" vertical="center"/>
    </xf>
    <xf numFmtId="0" fontId="23" fillId="28" borderId="50" xfId="0" applyFont="1" applyFill="1" applyBorder="1" applyAlignment="1">
      <alignment horizontal="center" vertical="center"/>
    </xf>
    <xf numFmtId="0" fontId="23" fillId="28" borderId="51" xfId="0" applyFont="1" applyFill="1" applyBorder="1" applyAlignment="1">
      <alignment horizontal="center" vertical="center"/>
    </xf>
    <xf numFmtId="0" fontId="23" fillId="24" borderId="52" xfId="0" applyFont="1" applyFill="1" applyBorder="1" applyAlignment="1">
      <alignment horizontal="center" vertical="center"/>
    </xf>
    <xf numFmtId="0" fontId="23" fillId="24" borderId="53" xfId="0" applyFont="1" applyFill="1" applyBorder="1" applyAlignment="1">
      <alignment horizontal="center" vertical="center"/>
    </xf>
    <xf numFmtId="0" fontId="23" fillId="24" borderId="54" xfId="0" applyFont="1" applyFill="1" applyBorder="1" applyAlignment="1">
      <alignment horizontal="center" vertical="center"/>
    </xf>
    <xf numFmtId="0" fontId="23" fillId="24" borderId="55" xfId="0" applyFont="1" applyFill="1" applyBorder="1" applyAlignment="1">
      <alignment horizontal="center" vertical="center"/>
    </xf>
    <xf numFmtId="0" fontId="23" fillId="27" borderId="45" xfId="0" applyFont="1" applyFill="1" applyBorder="1" applyAlignment="1">
      <alignment horizontal="center" vertical="center"/>
    </xf>
    <xf numFmtId="0" fontId="24" fillId="29" borderId="2" xfId="0" applyFont="1" applyFill="1" applyBorder="1" applyAlignment="1" applyProtection="1">
      <alignment horizontal="center" vertical="center" wrapText="1"/>
      <protection locked="0"/>
    </xf>
    <xf numFmtId="0" fontId="10" fillId="0" borderId="2" xfId="0" applyFont="1" applyBorder="1" applyProtection="1">
      <protection locked="0"/>
    </xf>
    <xf numFmtId="0" fontId="11" fillId="0" borderId="2" xfId="0" applyFont="1" applyBorder="1" applyProtection="1">
      <protection locked="0"/>
    </xf>
    <xf numFmtId="0" fontId="7" fillId="0" borderId="2" xfId="0" applyFont="1" applyBorder="1" applyProtection="1">
      <protection locked="0"/>
    </xf>
    <xf numFmtId="0" fontId="9" fillId="0" borderId="2" xfId="0" applyFont="1" applyBorder="1" applyAlignment="1" applyProtection="1">
      <alignment horizontal="center"/>
      <protection locked="0"/>
    </xf>
    <xf numFmtId="0" fontId="7" fillId="8" borderId="16" xfId="0" applyFont="1" applyFill="1" applyBorder="1" applyAlignment="1" applyProtection="1">
      <alignment horizontal="center" vertical="center" wrapText="1"/>
      <protection locked="0"/>
    </xf>
    <xf numFmtId="0" fontId="7" fillId="8" borderId="0" xfId="0" applyFont="1" applyFill="1" applyBorder="1" applyAlignment="1" applyProtection="1">
      <alignment horizontal="center" vertical="center" wrapText="1"/>
      <protection locked="0"/>
    </xf>
    <xf numFmtId="0" fontId="7" fillId="8" borderId="21" xfId="0" applyFont="1" applyFill="1" applyBorder="1" applyAlignment="1" applyProtection="1">
      <alignment horizontal="center" vertical="center" wrapText="1"/>
      <protection locked="0"/>
    </xf>
    <xf numFmtId="0" fontId="46" fillId="19" borderId="3" xfId="0" applyFont="1" applyFill="1" applyBorder="1" applyAlignment="1" applyProtection="1">
      <alignment horizontal="center" vertical="center" wrapText="1"/>
      <protection locked="0"/>
    </xf>
    <xf numFmtId="0" fontId="7" fillId="0" borderId="2" xfId="0" applyFont="1" applyBorder="1" applyProtection="1"/>
    <xf numFmtId="0" fontId="28" fillId="16" borderId="34" xfId="0" applyFont="1" applyFill="1" applyBorder="1" applyAlignment="1" applyProtection="1">
      <alignment horizontal="left"/>
    </xf>
    <xf numFmtId="0" fontId="28" fillId="16" borderId="34" xfId="0" applyFont="1" applyFill="1" applyBorder="1" applyAlignment="1" applyProtection="1">
      <alignment horizontal="left" vertical="center"/>
    </xf>
    <xf numFmtId="0" fontId="10" fillId="0" borderId="2" xfId="0" applyFont="1" applyBorder="1" applyProtection="1"/>
    <xf numFmtId="0" fontId="17" fillId="5" borderId="2" xfId="0" applyFont="1" applyFill="1" applyBorder="1" applyAlignment="1" applyProtection="1">
      <alignment vertical="center"/>
    </xf>
    <xf numFmtId="0" fontId="17" fillId="0" borderId="2" xfId="0" applyFont="1" applyBorder="1" applyAlignment="1" applyProtection="1">
      <alignment horizontal="center" vertical="center"/>
    </xf>
    <xf numFmtId="0" fontId="25" fillId="0" borderId="2" xfId="1" applyFont="1" applyBorder="1" applyAlignment="1" applyProtection="1">
      <alignment horizontal="center" vertical="center" wrapText="1"/>
    </xf>
    <xf numFmtId="0" fontId="25" fillId="0" borderId="2" xfId="0" applyFont="1" applyBorder="1" applyAlignment="1" applyProtection="1">
      <alignment horizontal="center" vertical="center" wrapText="1"/>
    </xf>
    <xf numFmtId="0" fontId="29" fillId="0" borderId="2" xfId="0" applyFont="1" applyBorder="1" applyAlignment="1" applyProtection="1">
      <alignment horizontal="center" vertical="center"/>
    </xf>
    <xf numFmtId="0" fontId="17" fillId="8" borderId="0" xfId="0" applyFont="1" applyFill="1" applyBorder="1" applyAlignment="1" applyProtection="1">
      <alignment horizontal="center" vertical="center" wrapText="1"/>
      <protection locked="0"/>
    </xf>
    <xf numFmtId="0" fontId="44" fillId="25" borderId="6" xfId="0" applyFont="1" applyFill="1" applyBorder="1" applyAlignment="1" applyProtection="1">
      <alignment horizontal="center" vertical="center" wrapText="1"/>
      <protection locked="0"/>
    </xf>
    <xf numFmtId="0" fontId="10" fillId="0" borderId="30" xfId="0" applyFont="1" applyFill="1" applyBorder="1" applyProtection="1"/>
    <xf numFmtId="0" fontId="10" fillId="0" borderId="2" xfId="0" applyFont="1" applyFill="1" applyBorder="1" applyProtection="1"/>
    <xf numFmtId="0" fontId="10" fillId="0" borderId="14" xfId="0" applyFont="1" applyFill="1" applyBorder="1" applyProtection="1"/>
    <xf numFmtId="0" fontId="0" fillId="0" borderId="2" xfId="0" applyBorder="1" applyProtection="1"/>
    <xf numFmtId="0" fontId="7" fillId="8" borderId="16" xfId="0" applyFont="1" applyFill="1" applyBorder="1" applyAlignment="1" applyProtection="1">
      <alignment horizontal="center" vertical="center" wrapText="1"/>
      <protection locked="0"/>
    </xf>
    <xf numFmtId="0" fontId="7" fillId="8" borderId="0" xfId="0" applyFont="1" applyFill="1" applyBorder="1" applyAlignment="1" applyProtection="1">
      <alignment horizontal="center" vertical="center" wrapText="1"/>
      <protection locked="0"/>
    </xf>
    <xf numFmtId="0" fontId="7" fillId="8" borderId="21" xfId="0" applyFont="1" applyFill="1" applyBorder="1" applyAlignment="1" applyProtection="1">
      <alignment horizontal="center" vertical="center" wrapText="1"/>
      <protection locked="0"/>
    </xf>
    <xf numFmtId="0" fontId="24" fillId="6" borderId="46" xfId="0" applyFont="1" applyFill="1" applyBorder="1" applyAlignment="1" applyProtection="1">
      <alignment horizontal="center" vertical="center" wrapText="1"/>
      <protection locked="0"/>
    </xf>
    <xf numFmtId="0" fontId="14" fillId="19" borderId="3" xfId="0" applyFont="1" applyFill="1" applyBorder="1" applyAlignment="1">
      <alignment horizontal="center" vertical="top" wrapText="1"/>
    </xf>
    <xf numFmtId="0" fontId="14" fillId="19" borderId="4" xfId="0" applyFont="1" applyFill="1" applyBorder="1" applyAlignment="1">
      <alignment horizontal="center" vertical="top" wrapText="1"/>
    </xf>
    <xf numFmtId="0" fontId="14" fillId="19" borderId="1" xfId="0"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0" fontId="0" fillId="0" borderId="45" xfId="0" applyBorder="1" applyAlignment="1">
      <alignment horizontal="justify" vertical="center" wrapText="1"/>
    </xf>
    <xf numFmtId="0" fontId="0" fillId="0" borderId="44" xfId="0" applyBorder="1" applyAlignment="1">
      <alignment horizontal="justify" vertical="center" wrapText="1"/>
    </xf>
    <xf numFmtId="0" fontId="0" fillId="0" borderId="43" xfId="0" applyBorder="1" applyAlignment="1">
      <alignment horizontal="justify" vertical="center" wrapText="1"/>
    </xf>
    <xf numFmtId="0" fontId="40" fillId="0" borderId="0" xfId="0" applyFont="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17" fillId="5" borderId="2" xfId="0" applyFont="1" applyFill="1" applyBorder="1" applyAlignment="1" applyProtection="1">
      <alignment horizontal="center" vertical="center"/>
      <protection locked="0"/>
    </xf>
    <xf numFmtId="0" fontId="36" fillId="21" borderId="35" xfId="0" applyFont="1" applyFill="1" applyBorder="1" applyAlignment="1" applyProtection="1">
      <alignment horizontal="center" vertical="center"/>
      <protection locked="0"/>
    </xf>
    <xf numFmtId="0" fontId="36" fillId="21" borderId="36" xfId="0" applyFont="1" applyFill="1" applyBorder="1" applyAlignment="1" applyProtection="1">
      <alignment horizontal="center" vertical="center"/>
      <protection locked="0"/>
    </xf>
    <xf numFmtId="0" fontId="36" fillId="21" borderId="40" xfId="0" applyFont="1" applyFill="1" applyBorder="1" applyAlignment="1" applyProtection="1">
      <alignment horizontal="center" vertical="center"/>
      <protection locked="0"/>
    </xf>
    <xf numFmtId="0" fontId="36" fillId="21" borderId="37" xfId="0" applyFont="1" applyFill="1" applyBorder="1" applyAlignment="1" applyProtection="1">
      <alignment horizontal="center" vertical="center"/>
      <protection locked="0"/>
    </xf>
    <xf numFmtId="0" fontId="36" fillId="21" borderId="38" xfId="0" applyFont="1" applyFill="1" applyBorder="1" applyAlignment="1" applyProtection="1">
      <alignment horizontal="center" vertical="center"/>
      <protection locked="0"/>
    </xf>
    <xf numFmtId="0" fontId="36" fillId="21" borderId="41" xfId="0" applyFont="1" applyFill="1" applyBorder="1" applyAlignment="1" applyProtection="1">
      <alignment horizontal="center" vertical="center"/>
      <protection locked="0"/>
    </xf>
    <xf numFmtId="0" fontId="35" fillId="21" borderId="26" xfId="0" applyFont="1" applyFill="1" applyBorder="1" applyAlignment="1" applyProtection="1">
      <alignment horizontal="center" vertical="center"/>
      <protection locked="0"/>
    </xf>
    <xf numFmtId="0" fontId="35" fillId="21" borderId="27" xfId="0" applyFont="1" applyFill="1" applyBorder="1" applyAlignment="1" applyProtection="1">
      <alignment horizontal="center" vertical="center"/>
      <protection locked="0"/>
    </xf>
    <xf numFmtId="0" fontId="35" fillId="21" borderId="28" xfId="0" applyFont="1" applyFill="1" applyBorder="1" applyAlignment="1" applyProtection="1">
      <alignment horizontal="center" vertical="center"/>
      <protection locked="0"/>
    </xf>
    <xf numFmtId="0" fontId="17" fillId="5" borderId="2" xfId="0" applyFont="1" applyFill="1" applyBorder="1" applyAlignment="1" applyProtection="1">
      <alignment horizontal="center" vertical="center" wrapText="1"/>
      <protection locked="0"/>
    </xf>
    <xf numFmtId="0" fontId="18" fillId="5" borderId="2" xfId="0" applyFont="1" applyFill="1" applyBorder="1" applyAlignment="1" applyProtection="1">
      <alignment horizontal="center" vertical="center" wrapText="1"/>
      <protection locked="0"/>
    </xf>
    <xf numFmtId="0" fontId="35" fillId="22" borderId="2" xfId="0" applyFont="1" applyFill="1" applyBorder="1" applyAlignment="1" applyProtection="1">
      <alignment horizontal="center" vertical="center"/>
      <protection locked="0"/>
    </xf>
    <xf numFmtId="0" fontId="9" fillId="5" borderId="2" xfId="0" applyFont="1" applyFill="1" applyBorder="1" applyAlignment="1" applyProtection="1">
      <alignment horizontal="center" vertical="center" wrapText="1"/>
      <protection locked="0"/>
    </xf>
    <xf numFmtId="0" fontId="37" fillId="22" borderId="2" xfId="0" applyFont="1" applyFill="1" applyBorder="1" applyAlignment="1" applyProtection="1">
      <alignment horizontal="center" vertical="center" wrapText="1"/>
      <protection locked="0"/>
    </xf>
    <xf numFmtId="0" fontId="22" fillId="18" borderId="5" xfId="0" applyFont="1" applyFill="1" applyBorder="1" applyAlignment="1" applyProtection="1">
      <alignment horizontal="center" vertical="center" wrapText="1"/>
      <protection locked="0"/>
    </xf>
    <xf numFmtId="0" fontId="22" fillId="18" borderId="7" xfId="0" applyFont="1" applyFill="1" applyBorder="1" applyAlignment="1" applyProtection="1">
      <alignment horizontal="center" vertical="center" wrapText="1"/>
      <protection locked="0"/>
    </xf>
    <xf numFmtId="0" fontId="46" fillId="18" borderId="7" xfId="0" applyFont="1" applyFill="1" applyBorder="1" applyAlignment="1" applyProtection="1">
      <alignment horizontal="center" vertical="center" wrapText="1"/>
      <protection locked="0"/>
    </xf>
    <xf numFmtId="0" fontId="44" fillId="18" borderId="5" xfId="0" applyFont="1" applyFill="1" applyBorder="1" applyAlignment="1" applyProtection="1">
      <alignment horizontal="center" vertical="center"/>
      <protection locked="0"/>
    </xf>
    <xf numFmtId="0" fontId="44" fillId="18" borderId="6" xfId="0" applyFont="1" applyFill="1" applyBorder="1" applyAlignment="1" applyProtection="1">
      <alignment horizontal="center" vertical="center"/>
      <protection locked="0"/>
    </xf>
    <xf numFmtId="0" fontId="45" fillId="18" borderId="5" xfId="0" applyFont="1" applyFill="1" applyBorder="1" applyAlignment="1" applyProtection="1">
      <alignment horizontal="center" vertical="center" wrapText="1"/>
      <protection locked="0"/>
    </xf>
    <xf numFmtId="0" fontId="45" fillId="18" borderId="6" xfId="0" applyFont="1" applyFill="1" applyBorder="1" applyAlignment="1" applyProtection="1">
      <alignment horizontal="center" vertical="center" wrapText="1"/>
      <protection locked="0"/>
    </xf>
    <xf numFmtId="0" fontId="45" fillId="18" borderId="7" xfId="0" applyFont="1" applyFill="1" applyBorder="1" applyAlignment="1" applyProtection="1">
      <alignment horizontal="center" vertical="center" wrapText="1"/>
      <protection locked="0"/>
    </xf>
    <xf numFmtId="0" fontId="45" fillId="25" borderId="5" xfId="0" applyFont="1" applyFill="1" applyBorder="1" applyAlignment="1" applyProtection="1">
      <alignment horizontal="center" vertical="center" wrapText="1"/>
      <protection locked="0"/>
    </xf>
    <xf numFmtId="0" fontId="45" fillId="25" borderId="6" xfId="0" applyFont="1" applyFill="1" applyBorder="1" applyAlignment="1" applyProtection="1">
      <alignment horizontal="center" vertical="center" wrapText="1"/>
      <protection locked="0"/>
    </xf>
    <xf numFmtId="0" fontId="47" fillId="18" borderId="5" xfId="0" applyFont="1" applyFill="1" applyBorder="1" applyAlignment="1" applyProtection="1">
      <alignment horizontal="center" vertical="center" wrapText="1"/>
      <protection locked="0"/>
    </xf>
    <xf numFmtId="0" fontId="47" fillId="18" borderId="6" xfId="0" applyFont="1" applyFill="1" applyBorder="1" applyAlignment="1" applyProtection="1">
      <alignment horizontal="center" vertical="center" wrapText="1"/>
      <protection locked="0"/>
    </xf>
    <xf numFmtId="0" fontId="47" fillId="18" borderId="7" xfId="0" applyFont="1" applyFill="1" applyBorder="1" applyAlignment="1" applyProtection="1">
      <alignment horizontal="center" vertical="center" wrapText="1"/>
      <protection locked="0"/>
    </xf>
    <xf numFmtId="0" fontId="47" fillId="4" borderId="5" xfId="0" applyFont="1" applyFill="1" applyBorder="1" applyAlignment="1" applyProtection="1">
      <alignment horizontal="center" vertical="center" wrapText="1"/>
      <protection locked="0"/>
    </xf>
    <xf numFmtId="0" fontId="47" fillId="4" borderId="6" xfId="0" applyFont="1" applyFill="1" applyBorder="1" applyAlignment="1" applyProtection="1">
      <alignment horizontal="center" vertical="center" wrapText="1"/>
      <protection locked="0"/>
    </xf>
    <xf numFmtId="0" fontId="47" fillId="4" borderId="7" xfId="0" applyFont="1" applyFill="1" applyBorder="1" applyAlignment="1" applyProtection="1">
      <alignment horizontal="center" vertical="center" wrapText="1"/>
      <protection locked="0"/>
    </xf>
    <xf numFmtId="0" fontId="23" fillId="4" borderId="6" xfId="0" applyFont="1" applyFill="1" applyBorder="1" applyAlignment="1" applyProtection="1">
      <alignment horizontal="center" vertical="center" wrapText="1"/>
      <protection locked="0"/>
    </xf>
    <xf numFmtId="0" fontId="23" fillId="4" borderId="7" xfId="0" applyFont="1" applyFill="1" applyBorder="1" applyAlignment="1" applyProtection="1">
      <alignment horizontal="center" vertical="center" wrapText="1"/>
      <protection locked="0"/>
    </xf>
    <xf numFmtId="0" fontId="18" fillId="25" borderId="5" xfId="0" applyFont="1" applyFill="1" applyBorder="1" applyAlignment="1" applyProtection="1">
      <alignment horizontal="center" vertical="center" wrapText="1"/>
      <protection locked="0"/>
    </xf>
    <xf numFmtId="0" fontId="18" fillId="25" borderId="7" xfId="0" applyFont="1" applyFill="1" applyBorder="1" applyAlignment="1" applyProtection="1">
      <alignment horizontal="center" vertical="center" wrapText="1"/>
      <protection locked="0"/>
    </xf>
    <xf numFmtId="0" fontId="21" fillId="5" borderId="8" xfId="0" applyFont="1" applyFill="1" applyBorder="1" applyAlignment="1" applyProtection="1">
      <alignment horizontal="right" vertical="center"/>
      <protection locked="0"/>
    </xf>
    <xf numFmtId="0" fontId="17" fillId="0" borderId="10" xfId="0" applyFont="1" applyBorder="1" applyAlignment="1" applyProtection="1">
      <alignment horizontal="center"/>
      <protection locked="0"/>
    </xf>
    <xf numFmtId="0" fontId="17" fillId="0" borderId="11" xfId="0" applyFont="1" applyBorder="1" applyAlignment="1" applyProtection="1">
      <alignment horizontal="center"/>
      <protection locked="0"/>
    </xf>
    <xf numFmtId="0" fontId="17" fillId="0" borderId="12" xfId="0" applyFont="1" applyBorder="1" applyAlignment="1" applyProtection="1">
      <alignment horizontal="center"/>
      <protection locked="0"/>
    </xf>
    <xf numFmtId="0" fontId="17" fillId="0" borderId="2" xfId="0" applyFont="1" applyBorder="1" applyAlignment="1" applyProtection="1">
      <alignment horizontal="center"/>
      <protection locked="0"/>
    </xf>
    <xf numFmtId="0" fontId="17" fillId="0" borderId="13" xfId="0" applyFont="1" applyBorder="1" applyAlignment="1" applyProtection="1">
      <alignment horizontal="center"/>
      <protection locked="0"/>
    </xf>
    <xf numFmtId="0" fontId="17" fillId="0" borderId="14" xfId="0" applyFont="1" applyBorder="1" applyAlignment="1" applyProtection="1">
      <alignment horizontal="center"/>
      <protection locked="0"/>
    </xf>
    <xf numFmtId="0" fontId="17" fillId="14" borderId="30" xfId="0" applyFont="1" applyFill="1" applyBorder="1" applyAlignment="1" applyProtection="1">
      <alignment horizontal="center"/>
    </xf>
    <xf numFmtId="0" fontId="17" fillId="14" borderId="29" xfId="0" applyFont="1" applyFill="1" applyBorder="1" applyAlignment="1" applyProtection="1">
      <alignment horizontal="center"/>
    </xf>
    <xf numFmtId="0" fontId="17" fillId="14" borderId="2" xfId="0" applyFont="1" applyFill="1" applyBorder="1" applyAlignment="1" applyProtection="1">
      <alignment horizontal="center"/>
    </xf>
    <xf numFmtId="0" fontId="17" fillId="14" borderId="5" xfId="0" applyFont="1" applyFill="1" applyBorder="1" applyAlignment="1" applyProtection="1">
      <alignment horizontal="center"/>
    </xf>
    <xf numFmtId="0" fontId="17" fillId="14" borderId="14" xfId="0" applyFont="1" applyFill="1" applyBorder="1" applyAlignment="1" applyProtection="1">
      <alignment horizontal="center" vertical="center"/>
    </xf>
    <xf numFmtId="0" fontId="17" fillId="14" borderId="31" xfId="0" applyFont="1" applyFill="1" applyBorder="1" applyAlignment="1" applyProtection="1">
      <alignment horizontal="center" vertical="center"/>
    </xf>
    <xf numFmtId="0" fontId="17" fillId="0" borderId="32" xfId="0" applyFont="1" applyBorder="1" applyAlignment="1" applyProtection="1">
      <alignment horizontal="center"/>
      <protection locked="0"/>
    </xf>
    <xf numFmtId="0" fontId="17" fillId="0" borderId="7" xfId="0" applyFont="1" applyBorder="1" applyAlignment="1" applyProtection="1">
      <alignment horizontal="center"/>
      <protection locked="0"/>
    </xf>
    <xf numFmtId="0" fontId="17" fillId="14" borderId="6" xfId="0" applyFont="1" applyFill="1" applyBorder="1" applyAlignment="1" applyProtection="1">
      <alignment horizontal="center"/>
    </xf>
    <xf numFmtId="0" fontId="21" fillId="15" borderId="0" xfId="0" applyFont="1" applyFill="1" applyBorder="1" applyAlignment="1" applyProtection="1">
      <alignment horizontal="right" vertical="center"/>
      <protection locked="0"/>
    </xf>
    <xf numFmtId="0" fontId="21" fillId="2" borderId="0" xfId="0" applyFont="1" applyFill="1" applyBorder="1" applyAlignment="1" applyProtection="1">
      <alignment horizontal="right" vertical="center"/>
      <protection locked="0"/>
    </xf>
    <xf numFmtId="0" fontId="17" fillId="8" borderId="16" xfId="0" applyFont="1" applyFill="1" applyBorder="1" applyAlignment="1" applyProtection="1">
      <alignment horizontal="center" vertical="center" wrapText="1"/>
      <protection locked="0"/>
    </xf>
    <xf numFmtId="0" fontId="17" fillId="8" borderId="17" xfId="0" applyFont="1" applyFill="1" applyBorder="1" applyAlignment="1" applyProtection="1">
      <alignment horizontal="center" vertical="center" wrapText="1"/>
      <protection locked="0"/>
    </xf>
    <xf numFmtId="0" fontId="17" fillId="8" borderId="0" xfId="0" applyFont="1" applyFill="1" applyBorder="1" applyAlignment="1" applyProtection="1">
      <alignment horizontal="center" vertical="center" wrapText="1"/>
      <protection locked="0"/>
    </xf>
    <xf numFmtId="0" fontId="17" fillId="8" borderId="19" xfId="0" applyFont="1" applyFill="1" applyBorder="1" applyAlignment="1" applyProtection="1">
      <alignment horizontal="center" vertical="center" wrapText="1"/>
      <protection locked="0"/>
    </xf>
    <xf numFmtId="0" fontId="17" fillId="8" borderId="21" xfId="0" applyFont="1" applyFill="1" applyBorder="1" applyAlignment="1" applyProtection="1">
      <alignment horizontal="center" vertical="center" wrapText="1"/>
      <protection locked="0"/>
    </xf>
    <xf numFmtId="0" fontId="17" fillId="8" borderId="22" xfId="0" applyFont="1" applyFill="1" applyBorder="1" applyAlignment="1" applyProtection="1">
      <alignment horizontal="center" vertical="center" wrapText="1"/>
      <protection locked="0"/>
    </xf>
    <xf numFmtId="0" fontId="7" fillId="8" borderId="15" xfId="0" applyFont="1" applyFill="1" applyBorder="1" applyAlignment="1" applyProtection="1">
      <alignment horizontal="center" vertical="center" wrapText="1"/>
      <protection locked="0"/>
    </xf>
    <xf numFmtId="0" fontId="7" fillId="8" borderId="16" xfId="0" applyFont="1" applyFill="1" applyBorder="1" applyAlignment="1" applyProtection="1">
      <alignment horizontal="center" vertical="center" wrapText="1"/>
      <protection locked="0"/>
    </xf>
    <xf numFmtId="0" fontId="7" fillId="8" borderId="17" xfId="0" applyFont="1" applyFill="1" applyBorder="1" applyAlignment="1" applyProtection="1">
      <alignment horizontal="center" vertical="center" wrapText="1"/>
      <protection locked="0"/>
    </xf>
    <xf numFmtId="0" fontId="7" fillId="8" borderId="18" xfId="0" applyFont="1" applyFill="1" applyBorder="1" applyAlignment="1" applyProtection="1">
      <alignment horizontal="center" vertical="center" wrapText="1"/>
      <protection locked="0"/>
    </xf>
    <xf numFmtId="0" fontId="7" fillId="8" borderId="0" xfId="0" applyFont="1" applyFill="1" applyBorder="1" applyAlignment="1" applyProtection="1">
      <alignment horizontal="center" vertical="center" wrapText="1"/>
      <protection locked="0"/>
    </xf>
    <xf numFmtId="0" fontId="7" fillId="8" borderId="19" xfId="0" applyFont="1" applyFill="1" applyBorder="1" applyAlignment="1" applyProtection="1">
      <alignment horizontal="center" vertical="center" wrapText="1"/>
      <protection locked="0"/>
    </xf>
    <xf numFmtId="0" fontId="7" fillId="8" borderId="20" xfId="0" applyFont="1" applyFill="1" applyBorder="1" applyAlignment="1" applyProtection="1">
      <alignment horizontal="center" vertical="center" wrapText="1"/>
      <protection locked="0"/>
    </xf>
    <xf numFmtId="0" fontId="7" fillId="8" borderId="21" xfId="0" applyFont="1" applyFill="1" applyBorder="1" applyAlignment="1" applyProtection="1">
      <alignment horizontal="center" vertical="center" wrapText="1"/>
      <protection locked="0"/>
    </xf>
    <xf numFmtId="0" fontId="7" fillId="8" borderId="22" xfId="0" applyFont="1" applyFill="1" applyBorder="1" applyAlignment="1" applyProtection="1">
      <alignment horizontal="center" vertical="center" wrapText="1"/>
      <protection locked="0"/>
    </xf>
    <xf numFmtId="0" fontId="44" fillId="4" borderId="5" xfId="0" applyFont="1" applyFill="1" applyBorder="1" applyAlignment="1" applyProtection="1">
      <alignment horizontal="center" vertical="center" wrapText="1"/>
      <protection locked="0"/>
    </xf>
    <xf numFmtId="0" fontId="44" fillId="4" borderId="6" xfId="0" applyFont="1" applyFill="1" applyBorder="1" applyAlignment="1" applyProtection="1">
      <alignment horizontal="center" vertical="center" wrapText="1"/>
      <protection locked="0"/>
    </xf>
    <xf numFmtId="0" fontId="44" fillId="25" borderId="5" xfId="0" applyFont="1" applyFill="1" applyBorder="1" applyAlignment="1" applyProtection="1">
      <alignment horizontal="center" vertical="center" wrapText="1"/>
      <protection locked="0"/>
    </xf>
    <xf numFmtId="0" fontId="44" fillId="25" borderId="6" xfId="0" applyFont="1" applyFill="1" applyBorder="1" applyAlignment="1" applyProtection="1">
      <alignment horizontal="center" vertical="center" wrapText="1"/>
      <protection locked="0"/>
    </xf>
    <xf numFmtId="0" fontId="0" fillId="0" borderId="5" xfId="0" applyBorder="1" applyAlignment="1" applyProtection="1">
      <alignment horizontal="center"/>
      <protection locked="0"/>
    </xf>
    <xf numFmtId="0" fontId="0" fillId="0" borderId="7" xfId="0" applyBorder="1" applyAlignment="1" applyProtection="1">
      <alignment horizontal="center"/>
      <protection locked="0"/>
    </xf>
    <xf numFmtId="0" fontId="6" fillId="0" borderId="8" xfId="0" applyFont="1" applyBorder="1" applyAlignment="1" applyProtection="1">
      <alignment horizontal="center"/>
      <protection locked="0"/>
    </xf>
    <xf numFmtId="0" fontId="2" fillId="8" borderId="5" xfId="0" applyFont="1" applyFill="1" applyBorder="1" applyAlignment="1" applyProtection="1">
      <alignment horizontal="center" vertical="center" wrapText="1"/>
      <protection locked="0"/>
    </xf>
    <xf numFmtId="0" fontId="2" fillId="8" borderId="6" xfId="0" applyFont="1" applyFill="1" applyBorder="1" applyAlignment="1" applyProtection="1">
      <alignment horizontal="center" vertical="center" wrapText="1"/>
      <protection locked="0"/>
    </xf>
    <xf numFmtId="0" fontId="2" fillId="8" borderId="7" xfId="0" applyFont="1" applyFill="1" applyBorder="1" applyAlignment="1" applyProtection="1">
      <alignment horizontal="center" vertical="center" wrapText="1"/>
      <protection locked="0"/>
    </xf>
    <xf numFmtId="0" fontId="3" fillId="8" borderId="3" xfId="0" applyFont="1" applyFill="1" applyBorder="1" applyAlignment="1" applyProtection="1">
      <alignment horizontal="center" vertical="center" wrapText="1"/>
      <protection locked="0"/>
    </xf>
    <xf numFmtId="0" fontId="3" fillId="8" borderId="4" xfId="0" applyFont="1" applyFill="1" applyBorder="1" applyAlignment="1" applyProtection="1">
      <alignment horizontal="center" vertical="center" wrapText="1"/>
      <protection locked="0"/>
    </xf>
    <xf numFmtId="0" fontId="3" fillId="8" borderId="3" xfId="1" applyFont="1" applyFill="1" applyBorder="1" applyAlignment="1" applyProtection="1">
      <alignment horizontal="center" vertical="center" wrapText="1"/>
      <protection locked="0"/>
    </xf>
    <xf numFmtId="0" fontId="3" fillId="8" borderId="4" xfId="1" applyFont="1" applyFill="1" applyBorder="1" applyAlignment="1" applyProtection="1">
      <alignment horizontal="center" vertical="center" wrapText="1"/>
      <protection locked="0"/>
    </xf>
    <xf numFmtId="0" fontId="3" fillId="8" borderId="3" xfId="0" applyFont="1" applyFill="1" applyBorder="1" applyAlignment="1" applyProtection="1">
      <alignment horizontal="center" vertical="center"/>
      <protection locked="0"/>
    </xf>
    <xf numFmtId="0" fontId="3" fillId="8" borderId="4" xfId="0" applyFont="1" applyFill="1" applyBorder="1" applyAlignment="1" applyProtection="1">
      <alignment horizontal="center" vertical="center"/>
      <protection locked="0"/>
    </xf>
    <xf numFmtId="0" fontId="3" fillId="8" borderId="2" xfId="0" applyFont="1" applyFill="1" applyBorder="1" applyAlignment="1" applyProtection="1">
      <alignment horizontal="center" vertical="center" wrapText="1"/>
      <protection locked="0"/>
    </xf>
    <xf numFmtId="0" fontId="16" fillId="8" borderId="48" xfId="0" applyFont="1" applyFill="1" applyBorder="1" applyAlignment="1" applyProtection="1">
      <alignment horizontal="center" vertical="top" textRotation="90"/>
    </xf>
    <xf numFmtId="0" fontId="16" fillId="8" borderId="0" xfId="0" applyFont="1" applyFill="1" applyBorder="1" applyAlignment="1" applyProtection="1">
      <alignment horizontal="center" vertical="top" textRotation="90"/>
    </xf>
    <xf numFmtId="0" fontId="5" fillId="8" borderId="48" xfId="0" applyFont="1" applyFill="1" applyBorder="1" applyAlignment="1" applyProtection="1">
      <alignment horizontal="center" vertical="top" wrapText="1"/>
    </xf>
    <xf numFmtId="0" fontId="5" fillId="8" borderId="0" xfId="0" applyFont="1" applyFill="1" applyBorder="1" applyAlignment="1" applyProtection="1">
      <alignment horizontal="center" vertical="top" wrapText="1"/>
    </xf>
    <xf numFmtId="0" fontId="5" fillId="8" borderId="47" xfId="1" applyFont="1" applyFill="1" applyBorder="1" applyAlignment="1" applyProtection="1">
      <alignment horizontal="center" vertical="top" wrapText="1"/>
    </xf>
    <xf numFmtId="0" fontId="5" fillId="8" borderId="46" xfId="1" applyFont="1" applyFill="1" applyBorder="1" applyAlignment="1" applyProtection="1">
      <alignment horizontal="center" vertical="top" wrapText="1"/>
    </xf>
    <xf numFmtId="0" fontId="44" fillId="25" borderId="2" xfId="0" applyFont="1" applyFill="1" applyBorder="1" applyAlignment="1" applyProtection="1">
      <alignment horizontal="center" vertical="center" wrapText="1"/>
      <protection locked="0"/>
    </xf>
    <xf numFmtId="0" fontId="44" fillId="18" borderId="2" xfId="0" applyFont="1" applyFill="1" applyBorder="1" applyAlignment="1" applyProtection="1">
      <alignment horizontal="center" vertical="center" wrapText="1"/>
      <protection locked="0"/>
    </xf>
    <xf numFmtId="0" fontId="4" fillId="18" borderId="6" xfId="0" applyFont="1" applyFill="1" applyBorder="1" applyAlignment="1" applyProtection="1">
      <alignment horizontal="center" vertical="center" wrapText="1"/>
      <protection locked="0"/>
    </xf>
    <xf numFmtId="0" fontId="47" fillId="19" borderId="3" xfId="0" applyFont="1" applyFill="1" applyBorder="1" applyAlignment="1" applyProtection="1">
      <alignment horizontal="center" vertical="center" wrapText="1"/>
      <protection locked="0"/>
    </xf>
    <xf numFmtId="0" fontId="47" fillId="19" borderId="4" xfId="0" applyFont="1" applyFill="1" applyBorder="1" applyAlignment="1" applyProtection="1">
      <alignment horizontal="center" vertical="center" wrapText="1"/>
      <protection locked="0"/>
    </xf>
    <xf numFmtId="0" fontId="47" fillId="19" borderId="1" xfId="0" applyFont="1" applyFill="1" applyBorder="1" applyAlignment="1" applyProtection="1">
      <alignment horizontal="center" vertical="center" wrapText="1"/>
      <protection locked="0"/>
    </xf>
    <xf numFmtId="0" fontId="44" fillId="19" borderId="3" xfId="0" applyFont="1" applyFill="1" applyBorder="1" applyAlignment="1" applyProtection="1">
      <alignment horizontal="center" vertical="center" wrapText="1"/>
      <protection locked="0"/>
    </xf>
    <xf numFmtId="0" fontId="44" fillId="19" borderId="4" xfId="0" applyFont="1" applyFill="1" applyBorder="1" applyAlignment="1" applyProtection="1">
      <alignment horizontal="center" vertical="center" wrapText="1"/>
      <protection locked="0"/>
    </xf>
    <xf numFmtId="0" fontId="44" fillId="19" borderId="1" xfId="0" applyFont="1" applyFill="1" applyBorder="1" applyAlignment="1" applyProtection="1">
      <alignment horizontal="center" vertical="center" wrapText="1"/>
      <protection locked="0"/>
    </xf>
    <xf numFmtId="0" fontId="7" fillId="0" borderId="5" xfId="0" applyFont="1" applyBorder="1" applyAlignment="1" applyProtection="1">
      <alignment horizontal="center"/>
      <protection locked="0"/>
    </xf>
    <xf numFmtId="0" fontId="7" fillId="0" borderId="7" xfId="0" applyFont="1" applyBorder="1" applyAlignment="1" applyProtection="1">
      <alignment horizontal="center"/>
      <protection locked="0"/>
    </xf>
    <xf numFmtId="0" fontId="9" fillId="0" borderId="5" xfId="0" applyFont="1" applyBorder="1" applyAlignment="1" applyProtection="1">
      <alignment horizontal="center"/>
      <protection locked="0"/>
    </xf>
    <xf numFmtId="0" fontId="9" fillId="0" borderId="7" xfId="0" applyFont="1" applyBorder="1" applyAlignment="1" applyProtection="1">
      <alignment horizontal="center"/>
      <protection locked="0"/>
    </xf>
    <xf numFmtId="0" fontId="44" fillId="27" borderId="42" xfId="0" applyFont="1" applyFill="1" applyBorder="1" applyAlignment="1">
      <alignment horizontal="center" vertical="center" wrapText="1"/>
    </xf>
    <xf numFmtId="0" fontId="23" fillId="27" borderId="42" xfId="0" applyFont="1" applyFill="1" applyBorder="1" applyAlignment="1">
      <alignment horizontal="center" vertical="center" wrapText="1"/>
    </xf>
    <xf numFmtId="0" fontId="32" fillId="17" borderId="24" xfId="0" applyFont="1" applyFill="1" applyBorder="1" applyAlignment="1">
      <alignment horizontal="center" vertical="center" wrapText="1"/>
    </xf>
    <xf numFmtId="0" fontId="32" fillId="24" borderId="23" xfId="0" applyFont="1" applyFill="1" applyBorder="1" applyAlignment="1">
      <alignment horizontal="center" vertical="center" wrapText="1"/>
    </xf>
    <xf numFmtId="0" fontId="32" fillId="24" borderId="24" xfId="0" applyFont="1" applyFill="1" applyBorder="1" applyAlignment="1">
      <alignment horizontal="center" vertical="center" wrapText="1"/>
    </xf>
    <xf numFmtId="0" fontId="32" fillId="27" borderId="42" xfId="0" applyFont="1" applyFill="1" applyBorder="1" applyAlignment="1">
      <alignment horizontal="center" vertical="center" wrapText="1"/>
    </xf>
    <xf numFmtId="0" fontId="44" fillId="17" borderId="24" xfId="0" applyFont="1" applyFill="1" applyBorder="1" applyAlignment="1">
      <alignment horizontal="center" vertical="center" wrapText="1"/>
    </xf>
    <xf numFmtId="0" fontId="44" fillId="24" borderId="23" xfId="0" applyFont="1" applyFill="1" applyBorder="1" applyAlignment="1">
      <alignment horizontal="center" vertical="center" wrapText="1"/>
    </xf>
    <xf numFmtId="0" fontId="44" fillId="24" borderId="24" xfId="0" applyFont="1" applyFill="1" applyBorder="1" applyAlignment="1">
      <alignment horizontal="center" vertical="center" wrapText="1"/>
    </xf>
    <xf numFmtId="0" fontId="32" fillId="6" borderId="5" xfId="0" applyFont="1" applyFill="1" applyBorder="1" applyAlignment="1" applyProtection="1">
      <alignment horizontal="center" vertical="center" wrapText="1"/>
      <protection locked="0"/>
    </xf>
    <xf numFmtId="0" fontId="32" fillId="6" borderId="6" xfId="0" applyFont="1" applyFill="1" applyBorder="1" applyAlignment="1" applyProtection="1">
      <alignment horizontal="center" vertical="center" wrapText="1"/>
      <protection locked="0"/>
    </xf>
    <xf numFmtId="0" fontId="32" fillId="6" borderId="7" xfId="0" applyFont="1" applyFill="1" applyBorder="1" applyAlignment="1" applyProtection="1">
      <alignment horizontal="center" vertical="center" wrapText="1"/>
      <protection locked="0"/>
    </xf>
    <xf numFmtId="0" fontId="23" fillId="6" borderId="5" xfId="0" applyFont="1" applyFill="1" applyBorder="1" applyAlignment="1" applyProtection="1">
      <alignment horizontal="center" vertical="center" wrapText="1"/>
      <protection locked="0"/>
    </xf>
    <xf numFmtId="0" fontId="23" fillId="6" borderId="6" xfId="0" applyFont="1" applyFill="1" applyBorder="1" applyAlignment="1" applyProtection="1">
      <alignment horizontal="center" vertical="center" wrapText="1"/>
      <protection locked="0"/>
    </xf>
    <xf numFmtId="0" fontId="23" fillId="6" borderId="7" xfId="0" applyFont="1" applyFill="1" applyBorder="1" applyAlignment="1" applyProtection="1">
      <alignment horizontal="center" vertical="center" wrapText="1"/>
      <protection locked="0"/>
    </xf>
    <xf numFmtId="0" fontId="44" fillId="24" borderId="15" xfId="0" applyFont="1" applyFill="1" applyBorder="1" applyAlignment="1">
      <alignment horizontal="center" vertical="center" wrapText="1"/>
    </xf>
    <xf numFmtId="0" fontId="44" fillId="24" borderId="16" xfId="0" applyFont="1" applyFill="1" applyBorder="1" applyAlignment="1">
      <alignment horizontal="center" vertical="center" wrapText="1"/>
    </xf>
    <xf numFmtId="0" fontId="23" fillId="15" borderId="5" xfId="0" applyFont="1" applyFill="1" applyBorder="1" applyAlignment="1" applyProtection="1">
      <alignment horizontal="center" vertical="center" wrapText="1"/>
      <protection locked="0"/>
    </xf>
    <xf numFmtId="0" fontId="23" fillId="15" borderId="6" xfId="0" applyFont="1" applyFill="1" applyBorder="1" applyAlignment="1" applyProtection="1">
      <alignment horizontal="center" vertical="center" wrapText="1"/>
      <protection locked="0"/>
    </xf>
    <xf numFmtId="0" fontId="23" fillId="15" borderId="7" xfId="0" applyFont="1" applyFill="1" applyBorder="1" applyAlignment="1" applyProtection="1">
      <alignment horizontal="center" vertical="center" wrapText="1"/>
      <protection locked="0"/>
    </xf>
    <xf numFmtId="0" fontId="23" fillId="6" borderId="2" xfId="0" applyFont="1" applyFill="1" applyBorder="1" applyAlignment="1" applyProtection="1">
      <alignment horizontal="center" vertical="center" wrapText="1"/>
      <protection locked="0"/>
    </xf>
    <xf numFmtId="0" fontId="22" fillId="26" borderId="2" xfId="0" applyFont="1" applyFill="1" applyBorder="1" applyAlignment="1" applyProtection="1">
      <alignment horizontal="center" vertical="center" wrapText="1"/>
      <protection locked="0"/>
    </xf>
    <xf numFmtId="0" fontId="18" fillId="6" borderId="5" xfId="0" applyFont="1" applyFill="1" applyBorder="1" applyAlignment="1" applyProtection="1">
      <alignment horizontal="center" vertical="center" wrapText="1"/>
      <protection locked="0"/>
    </xf>
    <xf numFmtId="0" fontId="18" fillId="6" borderId="6" xfId="0" applyFont="1" applyFill="1" applyBorder="1" applyAlignment="1" applyProtection="1">
      <alignment horizontal="center" vertical="center" wrapText="1"/>
      <protection locked="0"/>
    </xf>
    <xf numFmtId="0" fontId="18" fillId="6" borderId="7" xfId="0" applyFont="1" applyFill="1" applyBorder="1" applyAlignment="1" applyProtection="1">
      <alignment horizontal="center" vertical="center" wrapText="1"/>
      <protection locked="0"/>
    </xf>
    <xf numFmtId="0" fontId="18" fillId="5" borderId="2" xfId="0" applyFont="1" applyFill="1" applyBorder="1" applyAlignment="1" applyProtection="1">
      <alignment horizontal="center" vertical="center"/>
      <protection locked="0"/>
    </xf>
    <xf numFmtId="0" fontId="20" fillId="5" borderId="2" xfId="0" applyFont="1" applyFill="1" applyBorder="1" applyAlignment="1" applyProtection="1">
      <alignment horizontal="center" vertical="center"/>
      <protection locked="0"/>
    </xf>
    <xf numFmtId="0" fontId="17" fillId="0" borderId="2" xfId="0" applyFont="1" applyBorder="1" applyAlignment="1" applyProtection="1">
      <alignment horizontal="center" vertical="center"/>
    </xf>
    <xf numFmtId="0" fontId="17" fillId="0" borderId="2" xfId="0" applyFont="1" applyBorder="1" applyAlignment="1" applyProtection="1">
      <alignment horizontal="center" vertical="center" wrapText="1"/>
    </xf>
    <xf numFmtId="0" fontId="20" fillId="5" borderId="2" xfId="0" applyFont="1" applyFill="1" applyBorder="1" applyAlignment="1" applyProtection="1">
      <alignment horizontal="center" vertical="center" wrapText="1"/>
      <protection locked="0"/>
    </xf>
    <xf numFmtId="0" fontId="18" fillId="6" borderId="2" xfId="0" applyFont="1" applyFill="1" applyBorder="1" applyAlignment="1" applyProtection="1">
      <alignment horizontal="center" vertical="center" wrapText="1"/>
      <protection locked="0"/>
    </xf>
    <xf numFmtId="0" fontId="44" fillId="17" borderId="16" xfId="0" applyFont="1" applyFill="1" applyBorder="1" applyAlignment="1">
      <alignment horizontal="center" vertical="center" wrapText="1"/>
    </xf>
    <xf numFmtId="0" fontId="44" fillId="17" borderId="15" xfId="0" applyFont="1" applyFill="1" applyBorder="1" applyAlignment="1">
      <alignment horizontal="center" vertical="center" wrapText="1"/>
    </xf>
    <xf numFmtId="0" fontId="44" fillId="17" borderId="17" xfId="0" applyFont="1" applyFill="1" applyBorder="1" applyAlignment="1">
      <alignment horizontal="center" vertical="center" wrapText="1"/>
    </xf>
    <xf numFmtId="0" fontId="32" fillId="15" borderId="2" xfId="0" applyFont="1" applyFill="1" applyBorder="1" applyAlignment="1" applyProtection="1">
      <alignment horizontal="center" vertical="center"/>
      <protection locked="0"/>
    </xf>
    <xf numFmtId="0" fontId="9" fillId="0" borderId="2" xfId="0" applyFont="1" applyBorder="1" applyAlignment="1" applyProtection="1">
      <alignment horizontal="center"/>
      <protection locked="0"/>
    </xf>
    <xf numFmtId="0" fontId="39" fillId="5" borderId="23" xfId="0" applyFont="1" applyFill="1" applyBorder="1" applyAlignment="1" applyProtection="1">
      <alignment horizontal="left" vertical="center" wrapText="1"/>
      <protection locked="0"/>
    </xf>
    <xf numFmtId="0" fontId="39" fillId="5" borderId="24" xfId="0" applyFont="1" applyFill="1" applyBorder="1" applyAlignment="1" applyProtection="1">
      <alignment horizontal="left" vertical="center" wrapText="1"/>
      <protection locked="0"/>
    </xf>
    <xf numFmtId="0" fontId="39" fillId="5" borderId="25" xfId="0" applyFont="1" applyFill="1" applyBorder="1" applyAlignment="1" applyProtection="1">
      <alignment horizontal="left" vertical="center" wrapText="1"/>
      <protection locked="0"/>
    </xf>
    <xf numFmtId="0" fontId="34" fillId="30" borderId="2" xfId="0" applyFont="1" applyFill="1" applyBorder="1" applyAlignment="1" applyProtection="1">
      <alignment horizontal="center" vertical="center" wrapText="1"/>
      <protection locked="0"/>
    </xf>
    <xf numFmtId="1" fontId="10" fillId="30" borderId="39" xfId="0" applyNumberFormat="1" applyFont="1" applyFill="1" applyBorder="1" applyProtection="1">
      <protection locked="0"/>
    </xf>
    <xf numFmtId="1" fontId="10" fillId="30" borderId="7" xfId="0" applyNumberFormat="1" applyFont="1" applyFill="1" applyBorder="1" applyProtection="1">
      <protection locked="0"/>
    </xf>
    <xf numFmtId="0" fontId="10" fillId="30" borderId="0" xfId="0" applyFont="1" applyFill="1" applyProtection="1">
      <protection locked="0"/>
    </xf>
    <xf numFmtId="0" fontId="10" fillId="30" borderId="30" xfId="0" applyFont="1" applyFill="1" applyBorder="1" applyProtection="1"/>
    <xf numFmtId="0" fontId="10" fillId="30" borderId="2" xfId="0" applyFont="1" applyFill="1" applyBorder="1" applyProtection="1"/>
    <xf numFmtId="0" fontId="10" fillId="30" borderId="14" xfId="0" applyFont="1" applyFill="1" applyBorder="1" applyProtection="1"/>
  </cellXfs>
  <cellStyles count="6">
    <cellStyle name="Moneda 2" xfId="2"/>
    <cellStyle name="Normal" xfId="0" builtinId="0"/>
    <cellStyle name="Normal 2" xfId="1"/>
    <cellStyle name="Normal 3" xfId="4"/>
    <cellStyle name="Normal 4" xfId="3"/>
    <cellStyle name="Normal 4 2" xfId="5"/>
  </cellStyles>
  <dxfs count="30">
    <dxf>
      <font>
        <b/>
        <i val="0"/>
        <color rgb="FFFF0000"/>
      </font>
      <fill>
        <gradientFill degree="90">
          <stop position="0">
            <color rgb="FFFFC000"/>
          </stop>
          <stop position="0.5">
            <color rgb="FFFFFF00"/>
          </stop>
          <stop position="1">
            <color rgb="FFFFC000"/>
          </stop>
        </gradientFill>
      </fill>
    </dxf>
    <dxf>
      <fill>
        <patternFill>
          <bgColor rgb="FFFF0000"/>
        </patternFill>
      </fill>
    </dxf>
    <dxf>
      <fill>
        <patternFill>
          <bgColor rgb="FF00B0F0"/>
        </patternFill>
      </fill>
    </dxf>
    <dxf>
      <fill>
        <patternFill>
          <bgColor rgb="FFFFFF00"/>
        </patternFill>
      </fill>
    </dxf>
    <dxf>
      <font>
        <b/>
        <i val="0"/>
        <color rgb="FFFF0000"/>
      </font>
      <fill>
        <gradientFill degree="90">
          <stop position="0">
            <color rgb="FFFFC000"/>
          </stop>
          <stop position="0.5">
            <color rgb="FFFFFF00"/>
          </stop>
          <stop position="1">
            <color rgb="FFFFC000"/>
          </stop>
        </gradientFill>
      </fill>
    </dxf>
    <dxf>
      <fill>
        <patternFill>
          <bgColor rgb="FFFF0000"/>
        </patternFill>
      </fill>
    </dxf>
    <dxf>
      <fill>
        <patternFill>
          <bgColor rgb="FF00B0F0"/>
        </patternFill>
      </fill>
    </dxf>
    <dxf>
      <fill>
        <patternFill>
          <bgColor rgb="FFFFFF00"/>
        </patternFill>
      </fill>
    </dxf>
    <dxf>
      <font>
        <b/>
        <i val="0"/>
        <color rgb="FFFF0000"/>
      </font>
      <fill>
        <gradientFill degree="90">
          <stop position="0">
            <color rgb="FFFFC000"/>
          </stop>
          <stop position="0.5">
            <color rgb="FFFFFF00"/>
          </stop>
          <stop position="1">
            <color rgb="FFFFC000"/>
          </stop>
        </gradientFill>
      </fill>
    </dxf>
    <dxf>
      <fill>
        <patternFill>
          <bgColor rgb="FFFF0000"/>
        </patternFill>
      </fill>
    </dxf>
    <dxf>
      <fill>
        <patternFill>
          <bgColor rgb="FF00B0F0"/>
        </patternFill>
      </fill>
    </dxf>
    <dxf>
      <fill>
        <patternFill>
          <bgColor rgb="FFFFFF00"/>
        </patternFill>
      </fill>
    </dxf>
    <dxf>
      <font>
        <b/>
        <i val="0"/>
        <color rgb="FFFF0000"/>
      </font>
      <fill>
        <gradientFill degree="90">
          <stop position="0">
            <color rgb="FFFFC000"/>
          </stop>
          <stop position="0.5">
            <color rgb="FFFFFF00"/>
          </stop>
          <stop position="1">
            <color rgb="FFFFC000"/>
          </stop>
        </gradientFill>
      </fill>
    </dxf>
    <dxf>
      <fill>
        <patternFill>
          <bgColor rgb="FFFF0000"/>
        </patternFill>
      </fill>
    </dxf>
    <dxf>
      <fill>
        <patternFill>
          <bgColor rgb="FF00B0F0"/>
        </patternFill>
      </fill>
    </dxf>
    <dxf>
      <fill>
        <patternFill>
          <bgColor rgb="FFFFFF00"/>
        </patternFill>
      </fill>
    </dxf>
    <dxf>
      <font>
        <b/>
        <i val="0"/>
        <color rgb="FFFF0000"/>
      </font>
      <fill>
        <gradientFill degree="90">
          <stop position="0">
            <color rgb="FFFFC000"/>
          </stop>
          <stop position="0.5">
            <color rgb="FFFFFF00"/>
          </stop>
          <stop position="1">
            <color rgb="FFFFC000"/>
          </stop>
        </gradientFill>
      </fill>
    </dxf>
    <dxf>
      <fill>
        <patternFill>
          <bgColor rgb="FFFF0000"/>
        </patternFill>
      </fill>
    </dxf>
    <dxf>
      <fill>
        <patternFill>
          <bgColor rgb="FF00B0F0"/>
        </patternFill>
      </fill>
    </dxf>
    <dxf>
      <fill>
        <patternFill>
          <bgColor rgb="FFFFFF00"/>
        </patternFill>
      </fill>
    </dxf>
    <dxf>
      <font>
        <b val="0"/>
        <i val="0"/>
        <strike val="0"/>
        <condense val="0"/>
        <extend val="0"/>
        <outline val="0"/>
        <shadow val="0"/>
        <u val="none"/>
        <vertAlign val="baseline"/>
        <sz val="10"/>
        <color auto="1"/>
        <name val="Arial"/>
        <scheme val="none"/>
      </font>
      <fill>
        <patternFill patternType="solid">
          <fgColor rgb="FFFFFFCC"/>
          <bgColor rgb="FFFFFFFF"/>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4"/>
        <color auto="1"/>
        <name val="Calibri"/>
        <scheme val="none"/>
      </font>
      <fill>
        <patternFill patternType="solid">
          <fgColor rgb="FFFFFFFF"/>
          <bgColor rgb="FFD8D8D8"/>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4"/>
        <color auto="1"/>
        <name val="Calibri"/>
        <scheme val="none"/>
      </font>
      <fill>
        <patternFill patternType="solid">
          <fgColor rgb="FFFFFFFF"/>
          <bgColor rgb="FFD8D8D8"/>
        </patternFill>
      </fill>
      <alignment horizontal="left" vertical="center" textRotation="0" wrapText="0" indent="0" justifyLastLine="0" shrinkToFit="0" readingOrder="0"/>
      <border diagonalUp="0" diagonalDown="0" outline="0">
        <left style="thin">
          <color theme="1"/>
        </left>
        <right style="thin">
          <color theme="1"/>
        </right>
        <top style="thin">
          <color theme="1"/>
        </top>
        <bottom style="thin">
          <color theme="1"/>
        </bottom>
      </border>
      <protection locked="1" hidden="0"/>
    </dxf>
    <dxf>
      <font>
        <b val="0"/>
        <i val="0"/>
        <strike val="0"/>
        <condense val="0"/>
        <extend val="0"/>
        <outline val="0"/>
        <shadow val="0"/>
        <u val="none"/>
        <vertAlign val="baseline"/>
        <sz val="10"/>
        <color auto="1"/>
        <name val="Arial"/>
        <scheme val="none"/>
      </font>
      <fill>
        <patternFill patternType="solid">
          <fgColor indexed="64"/>
          <bgColor rgb="FFCCFF99"/>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solid">
          <fgColor indexed="64"/>
          <bgColor rgb="FFCCFF99"/>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libri"/>
        <scheme val="minor"/>
      </font>
      <fill>
        <patternFill patternType="solid">
          <fgColor indexed="64"/>
          <bgColor rgb="FFCCFF99"/>
        </patternFill>
      </fill>
      <border diagonalUp="0" diagonalDown="0" outline="0">
        <left/>
        <right style="thin">
          <color indexed="64"/>
        </right>
        <top style="thin">
          <color indexed="64"/>
        </top>
        <bottom style="thin">
          <color indexed="64"/>
        </bottom>
      </border>
      <protection locked="1" hidden="0"/>
    </dxf>
    <dxf>
      <border outline="0">
        <left style="thin">
          <color indexed="64"/>
        </left>
        <right style="thin">
          <color indexed="64"/>
        </right>
        <top style="thin">
          <color indexed="64"/>
        </top>
      </border>
    </dxf>
    <dxf>
      <font>
        <strike val="0"/>
        <outline val="0"/>
        <shadow val="0"/>
        <u val="none"/>
        <vertAlign val="baseline"/>
        <color auto="1"/>
      </font>
      <protection locked="0" hidden="0"/>
    </dxf>
    <dxf>
      <border outline="0">
        <bottom style="thin">
          <color indexed="64"/>
        </bottom>
      </border>
    </dxf>
    <dxf>
      <font>
        <b val="0"/>
        <i val="0"/>
        <strike val="0"/>
        <condense val="0"/>
        <extend val="0"/>
        <outline val="0"/>
        <shadow val="0"/>
        <u val="none"/>
        <vertAlign val="baseline"/>
        <sz val="11"/>
        <color auto="1"/>
        <name val="Century Gothic"/>
        <scheme val="none"/>
      </font>
      <fill>
        <patternFill patternType="solid">
          <fgColor indexed="64"/>
          <bgColor theme="0"/>
        </patternFill>
      </fill>
      <alignment horizontal="center" vertical="bottom" textRotation="0" wrapText="1" indent="0" justifyLastLine="0" shrinkToFit="0" readingOrder="0"/>
      <protection locked="0" hidden="0"/>
    </dxf>
  </dxfs>
  <tableStyles count="0" defaultTableStyle="TableStyleMedium2" defaultPivotStyle="PivotStyleLight16"/>
  <colors>
    <mruColors>
      <color rgb="FFCCFF99"/>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VE"/>
              <a:t>RENDIMIENTO</a:t>
            </a:r>
            <a:r>
              <a:rPr lang="es-VE" baseline="0"/>
              <a:t>S ACADÉMICOS POR ÁREAS</a:t>
            </a:r>
            <a:endParaRPr lang="es-V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VE"/>
        </a:p>
      </c:txPr>
    </c:title>
    <c:autoTitleDeleted val="0"/>
    <c:plotArea>
      <c:layout/>
      <c:barChart>
        <c:barDir val="bar"/>
        <c:grouping val="clustered"/>
        <c:varyColors val="0"/>
        <c:ser>
          <c:idx val="0"/>
          <c:order val="0"/>
          <c:tx>
            <c:strRef>
              <c:f>'3 Gráficos de resultados'!$H$25</c:f>
              <c:strCache>
                <c:ptCount val="1"/>
                <c:pt idx="0">
                  <c:v>INICIADO</c:v>
                </c:pt>
              </c:strCache>
            </c:strRef>
          </c:tx>
          <c:spPr>
            <a:solidFill>
              <a:schemeClr val="accent1"/>
            </a:solidFill>
            <a:ln>
              <a:noFill/>
            </a:ln>
            <a:effectLst/>
          </c:spPr>
          <c:invertIfNegative val="0"/>
          <c:cat>
            <c:strRef>
              <c:f>'3 Gráficos de resultados'!$G$26:$G$30</c:f>
              <c:strCache>
                <c:ptCount val="5"/>
                <c:pt idx="0">
                  <c:v>LENGUAJE Y COMUNICACIÓN </c:v>
                </c:pt>
                <c:pt idx="1">
                  <c:v>CIENCIAS</c:v>
                </c:pt>
                <c:pt idx="2">
                  <c:v>SOCIALES</c:v>
                </c:pt>
                <c:pt idx="3">
                  <c:v>VALORES Y CIUDADANIA</c:v>
                </c:pt>
                <c:pt idx="4">
                  <c:v>GRUPOS DE CREACIÓN, RECREACIÓN Y PRODUCCIÓN</c:v>
                </c:pt>
              </c:strCache>
            </c:strRef>
          </c:cat>
          <c:val>
            <c:numRef>
              <c:f>'3 Gráficos de resultados'!$H$26:$H$30</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C5A9-4F86-AB5C-C0DF20108AAB}"/>
            </c:ext>
          </c:extLst>
        </c:ser>
        <c:ser>
          <c:idx val="1"/>
          <c:order val="1"/>
          <c:tx>
            <c:strRef>
              <c:f>'3 Gráficos de resultados'!$I$25</c:f>
              <c:strCache>
                <c:ptCount val="1"/>
                <c:pt idx="0">
                  <c:v>PROCESO BASICO</c:v>
                </c:pt>
              </c:strCache>
            </c:strRef>
          </c:tx>
          <c:spPr>
            <a:solidFill>
              <a:schemeClr val="accent2"/>
            </a:solidFill>
            <a:ln>
              <a:noFill/>
            </a:ln>
            <a:effectLst/>
          </c:spPr>
          <c:invertIfNegative val="0"/>
          <c:cat>
            <c:strRef>
              <c:f>'3 Gráficos de resultados'!$G$26:$G$30</c:f>
              <c:strCache>
                <c:ptCount val="5"/>
                <c:pt idx="0">
                  <c:v>LENGUAJE Y COMUNICACIÓN </c:v>
                </c:pt>
                <c:pt idx="1">
                  <c:v>CIENCIAS</c:v>
                </c:pt>
                <c:pt idx="2">
                  <c:v>SOCIALES</c:v>
                </c:pt>
                <c:pt idx="3">
                  <c:v>VALORES Y CIUDADANIA</c:v>
                </c:pt>
                <c:pt idx="4">
                  <c:v>GRUPOS DE CREACIÓN, RECREACIÓN Y PRODUCCIÓN</c:v>
                </c:pt>
              </c:strCache>
            </c:strRef>
          </c:cat>
          <c:val>
            <c:numRef>
              <c:f>'3 Gráficos de resultados'!$I$26:$I$30</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1-C5A9-4F86-AB5C-C0DF20108AAB}"/>
            </c:ext>
          </c:extLst>
        </c:ser>
        <c:ser>
          <c:idx val="2"/>
          <c:order val="2"/>
          <c:tx>
            <c:strRef>
              <c:f>'3 Gráficos de resultados'!$J$25</c:f>
              <c:strCache>
                <c:ptCount val="1"/>
                <c:pt idx="0">
                  <c:v>PROCESO AVANZADO</c:v>
                </c:pt>
              </c:strCache>
            </c:strRef>
          </c:tx>
          <c:spPr>
            <a:solidFill>
              <a:schemeClr val="accent3"/>
            </a:solidFill>
            <a:ln>
              <a:noFill/>
            </a:ln>
            <a:effectLst/>
          </c:spPr>
          <c:invertIfNegative val="0"/>
          <c:cat>
            <c:strRef>
              <c:f>'3 Gráficos de resultados'!$G$26:$G$30</c:f>
              <c:strCache>
                <c:ptCount val="5"/>
                <c:pt idx="0">
                  <c:v>LENGUAJE Y COMUNICACIÓN </c:v>
                </c:pt>
                <c:pt idx="1">
                  <c:v>CIENCIAS</c:v>
                </c:pt>
                <c:pt idx="2">
                  <c:v>SOCIALES</c:v>
                </c:pt>
                <c:pt idx="3">
                  <c:v>VALORES Y CIUDADANIA</c:v>
                </c:pt>
                <c:pt idx="4">
                  <c:v>GRUPOS DE CREACIÓN, RECREACIÓN Y PRODUCCIÓN</c:v>
                </c:pt>
              </c:strCache>
            </c:strRef>
          </c:cat>
          <c:val>
            <c:numRef>
              <c:f>'3 Gráficos de resultados'!$J$26:$J$30</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2-C5A9-4F86-AB5C-C0DF20108AAB}"/>
            </c:ext>
          </c:extLst>
        </c:ser>
        <c:ser>
          <c:idx val="3"/>
          <c:order val="3"/>
          <c:tx>
            <c:strRef>
              <c:f>'3 Gráficos de resultados'!$K$25</c:f>
              <c:strCache>
                <c:ptCount val="1"/>
                <c:pt idx="0">
                  <c:v>CONSOLIDADO</c:v>
                </c:pt>
              </c:strCache>
            </c:strRef>
          </c:tx>
          <c:spPr>
            <a:solidFill>
              <a:schemeClr val="accent4"/>
            </a:solidFill>
            <a:ln>
              <a:noFill/>
            </a:ln>
            <a:effectLst/>
          </c:spPr>
          <c:invertIfNegative val="0"/>
          <c:cat>
            <c:strRef>
              <c:f>'3 Gráficos de resultados'!$G$26:$G$30</c:f>
              <c:strCache>
                <c:ptCount val="5"/>
                <c:pt idx="0">
                  <c:v>LENGUAJE Y COMUNICACIÓN </c:v>
                </c:pt>
                <c:pt idx="1">
                  <c:v>CIENCIAS</c:v>
                </c:pt>
                <c:pt idx="2">
                  <c:v>SOCIALES</c:v>
                </c:pt>
                <c:pt idx="3">
                  <c:v>VALORES Y CIUDADANIA</c:v>
                </c:pt>
                <c:pt idx="4">
                  <c:v>GRUPOS DE CREACIÓN, RECREACIÓN Y PRODUCCIÓN</c:v>
                </c:pt>
              </c:strCache>
            </c:strRef>
          </c:cat>
          <c:val>
            <c:numRef>
              <c:f>'3 Gráficos de resultados'!$K$26:$K$30</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1-5A34-4632-91DC-A6831ED27F76}"/>
            </c:ext>
          </c:extLst>
        </c:ser>
        <c:dLbls>
          <c:showLegendKey val="0"/>
          <c:showVal val="0"/>
          <c:showCatName val="0"/>
          <c:showSerName val="0"/>
          <c:showPercent val="0"/>
          <c:showBubbleSize val="0"/>
        </c:dLbls>
        <c:gapWidth val="182"/>
        <c:axId val="1758999487"/>
        <c:axId val="1759004063"/>
      </c:barChart>
      <c:catAx>
        <c:axId val="175899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VE"/>
          </a:p>
        </c:txPr>
        <c:crossAx val="1759004063"/>
        <c:crosses val="autoZero"/>
        <c:auto val="1"/>
        <c:lblAlgn val="ctr"/>
        <c:lblOffset val="100"/>
        <c:noMultiLvlLbl val="0"/>
      </c:catAx>
      <c:valAx>
        <c:axId val="17590040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1758999487"/>
        <c:crosses val="autoZero"/>
        <c:crossBetween val="between"/>
      </c:valAx>
      <c:spPr>
        <a:noFill/>
        <a:ln w="12700">
          <a:solidFill>
            <a:schemeClr val="tx2">
              <a:lumMod val="60000"/>
              <a:lumOff val="40000"/>
            </a:schemeClr>
          </a:solidFill>
        </a:ln>
        <a:effectLst>
          <a:glow>
            <a:schemeClr val="accent1">
              <a:alpha val="40000"/>
            </a:schemeClr>
          </a:glow>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V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VE"/>
              <a:t>RENDIMIENTOS ACADÉMICOS POR INDICADORES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VE"/>
        </a:p>
      </c:txPr>
    </c:title>
    <c:autoTitleDeleted val="0"/>
    <c:plotArea>
      <c:layout/>
      <c:barChart>
        <c:barDir val="bar"/>
        <c:grouping val="clustered"/>
        <c:varyColors val="0"/>
        <c:ser>
          <c:idx val="0"/>
          <c:order val="0"/>
          <c:tx>
            <c:strRef>
              <c:f>'3 Gráficos de resultados'!$H$9</c:f>
              <c:strCache>
                <c:ptCount val="1"/>
                <c:pt idx="0">
                  <c:v>INICIADO</c:v>
                </c:pt>
              </c:strCache>
            </c:strRef>
          </c:tx>
          <c:spPr>
            <a:solidFill>
              <a:schemeClr val="accent1"/>
            </a:solidFill>
            <a:ln>
              <a:noFill/>
            </a:ln>
            <a:effectLst/>
          </c:spPr>
          <c:invertIfNegative val="0"/>
          <c:cat>
            <c:strRef>
              <c:f>'3 Gráficos de resultados'!$G$10:$G$20</c:f>
              <c:strCache>
                <c:ptCount val="11"/>
                <c:pt idx="0">
                  <c:v>Reflexiona sobre su manera de dialogar y debatir, considerando las opiniones de sus interlocutores.</c:v>
                </c:pt>
                <c:pt idx="1">
                  <c:v>Diferencia los géneros literarios y manifiesta sus gustos y preferencias literarias</c:v>
                </c:pt>
                <c:pt idx="2">
                  <c:v>En situaciones contextualizadas utiliza la semejanza de polígonos para encontrar valores de ángulos y lados (medidas).</c:v>
                </c:pt>
                <c:pt idx="3">
                  <c:v>Aplica el teorema de Pitágoras, ley de seno y coseno en la resolución de problemas cotidianos.</c:v>
                </c:pt>
                <c:pt idx="4">
                  <c:v>Utiliza las propiedades fundamentales de un triángulo rectángulo en situaciones reales.</c:v>
                </c:pt>
                <c:pt idx="5">
                  <c:v>Explica relaciones entre conceptos científicos y fenómenos naturales o hechos sociales.</c:v>
                </c:pt>
                <c:pt idx="6">
                  <c:v>Argumenta su opinión sobre situación de problemática fronteriza: migración, comercio, modos de relación comercial.</c:v>
                </c:pt>
                <c:pt idx="7">
                  <c:v>Constitución de grupos de participación en el ejercicio del bien común comunitario y local.</c:v>
                </c:pt>
                <c:pt idx="8">
                  <c:v>Maneja de manera positiva sus emociones y sentimientos en las relaciones que establece con otros.</c:v>
                </c:pt>
                <c:pt idx="9">
                  <c:v>Analiza la realidad nacional, regional y local desde la perspectiva de los derechos humanos.</c:v>
                </c:pt>
                <c:pt idx="10">
                  <c:v>Identifica las oportunidades en diversos contextos para presentar propuestas innovadoras con impacto social</c:v>
                </c:pt>
              </c:strCache>
            </c:strRef>
          </c:cat>
          <c:val>
            <c:numRef>
              <c:f>'3 Gráficos de resultados'!$H$10:$H$20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B5CA-4F03-9F1B-7CCD31198B63}"/>
            </c:ext>
          </c:extLst>
        </c:ser>
        <c:ser>
          <c:idx val="1"/>
          <c:order val="1"/>
          <c:tx>
            <c:strRef>
              <c:f>'3 Gráficos de resultados'!$I$9</c:f>
              <c:strCache>
                <c:ptCount val="1"/>
                <c:pt idx="0">
                  <c:v>PROCESO BASICO</c:v>
                </c:pt>
              </c:strCache>
            </c:strRef>
          </c:tx>
          <c:spPr>
            <a:solidFill>
              <a:schemeClr val="accent2"/>
            </a:solidFill>
            <a:ln>
              <a:noFill/>
            </a:ln>
            <a:effectLst/>
          </c:spPr>
          <c:invertIfNegative val="0"/>
          <c:cat>
            <c:strRef>
              <c:f>'3 Gráficos de resultados'!$G$10:$G$20</c:f>
              <c:strCache>
                <c:ptCount val="11"/>
                <c:pt idx="0">
                  <c:v>Reflexiona sobre su manera de dialogar y debatir, considerando las opiniones de sus interlocutores.</c:v>
                </c:pt>
                <c:pt idx="1">
                  <c:v>Diferencia los géneros literarios y manifiesta sus gustos y preferencias literarias</c:v>
                </c:pt>
                <c:pt idx="2">
                  <c:v>En situaciones contextualizadas utiliza la semejanza de polígonos para encontrar valores de ángulos y lados (medidas).</c:v>
                </c:pt>
                <c:pt idx="3">
                  <c:v>Aplica el teorema de Pitágoras, ley de seno y coseno en la resolución de problemas cotidianos.</c:v>
                </c:pt>
                <c:pt idx="4">
                  <c:v>Utiliza las propiedades fundamentales de un triángulo rectángulo en situaciones reales.</c:v>
                </c:pt>
                <c:pt idx="5">
                  <c:v>Explica relaciones entre conceptos científicos y fenómenos naturales o hechos sociales.</c:v>
                </c:pt>
                <c:pt idx="6">
                  <c:v>Argumenta su opinión sobre situación de problemática fronteriza: migración, comercio, modos de relación comercial.</c:v>
                </c:pt>
                <c:pt idx="7">
                  <c:v>Constitución de grupos de participación en el ejercicio del bien común comunitario y local.</c:v>
                </c:pt>
                <c:pt idx="8">
                  <c:v>Maneja de manera positiva sus emociones y sentimientos en las relaciones que establece con otros.</c:v>
                </c:pt>
                <c:pt idx="9">
                  <c:v>Analiza la realidad nacional, regional y local desde la perspectiva de los derechos humanos.</c:v>
                </c:pt>
                <c:pt idx="10">
                  <c:v>Identifica las oportunidades en diversos contextos para presentar propuestas innovadoras con impacto social</c:v>
                </c:pt>
              </c:strCache>
            </c:strRef>
          </c:cat>
          <c:val>
            <c:numRef>
              <c:f>'3 Gráficos de resultados'!$I$10:$I$20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B5CA-4F03-9F1B-7CCD31198B63}"/>
            </c:ext>
          </c:extLst>
        </c:ser>
        <c:ser>
          <c:idx val="2"/>
          <c:order val="2"/>
          <c:tx>
            <c:strRef>
              <c:f>'3 Gráficos de resultados'!$J$9</c:f>
              <c:strCache>
                <c:ptCount val="1"/>
                <c:pt idx="0">
                  <c:v>PROCESO AVANZADO</c:v>
                </c:pt>
              </c:strCache>
            </c:strRef>
          </c:tx>
          <c:spPr>
            <a:solidFill>
              <a:schemeClr val="accent3"/>
            </a:solidFill>
            <a:ln>
              <a:noFill/>
            </a:ln>
            <a:effectLst/>
          </c:spPr>
          <c:invertIfNegative val="0"/>
          <c:cat>
            <c:strRef>
              <c:f>'3 Gráficos de resultados'!$G$10:$G$20</c:f>
              <c:strCache>
                <c:ptCount val="11"/>
                <c:pt idx="0">
                  <c:v>Reflexiona sobre su manera de dialogar y debatir, considerando las opiniones de sus interlocutores.</c:v>
                </c:pt>
                <c:pt idx="1">
                  <c:v>Diferencia los géneros literarios y manifiesta sus gustos y preferencias literarias</c:v>
                </c:pt>
                <c:pt idx="2">
                  <c:v>En situaciones contextualizadas utiliza la semejanza de polígonos para encontrar valores de ángulos y lados (medidas).</c:v>
                </c:pt>
                <c:pt idx="3">
                  <c:v>Aplica el teorema de Pitágoras, ley de seno y coseno en la resolución de problemas cotidianos.</c:v>
                </c:pt>
                <c:pt idx="4">
                  <c:v>Utiliza las propiedades fundamentales de un triángulo rectángulo en situaciones reales.</c:v>
                </c:pt>
                <c:pt idx="5">
                  <c:v>Explica relaciones entre conceptos científicos y fenómenos naturales o hechos sociales.</c:v>
                </c:pt>
                <c:pt idx="6">
                  <c:v>Argumenta su opinión sobre situación de problemática fronteriza: migración, comercio, modos de relación comercial.</c:v>
                </c:pt>
                <c:pt idx="7">
                  <c:v>Constitución de grupos de participación en el ejercicio del bien común comunitario y local.</c:v>
                </c:pt>
                <c:pt idx="8">
                  <c:v>Maneja de manera positiva sus emociones y sentimientos en las relaciones que establece con otros.</c:v>
                </c:pt>
                <c:pt idx="9">
                  <c:v>Analiza la realidad nacional, regional y local desde la perspectiva de los derechos humanos.</c:v>
                </c:pt>
                <c:pt idx="10">
                  <c:v>Identifica las oportunidades en diversos contextos para presentar propuestas innovadoras con impacto social</c:v>
                </c:pt>
              </c:strCache>
            </c:strRef>
          </c:cat>
          <c:val>
            <c:numRef>
              <c:f>'3 Gráficos de resultados'!$J$10:$J$20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B5CA-4F03-9F1B-7CCD31198B63}"/>
            </c:ext>
          </c:extLst>
        </c:ser>
        <c:ser>
          <c:idx val="3"/>
          <c:order val="3"/>
          <c:tx>
            <c:strRef>
              <c:f>'3 Gráficos de resultados'!$K$9</c:f>
              <c:strCache>
                <c:ptCount val="1"/>
                <c:pt idx="0">
                  <c:v>CONSOLIDADO</c:v>
                </c:pt>
              </c:strCache>
            </c:strRef>
          </c:tx>
          <c:spPr>
            <a:solidFill>
              <a:schemeClr val="accent4"/>
            </a:solidFill>
            <a:ln>
              <a:noFill/>
            </a:ln>
            <a:effectLst/>
          </c:spPr>
          <c:invertIfNegative val="0"/>
          <c:cat>
            <c:strRef>
              <c:f>'3 Gráficos de resultados'!$G$10:$G$20</c:f>
              <c:strCache>
                <c:ptCount val="11"/>
                <c:pt idx="0">
                  <c:v>Reflexiona sobre su manera de dialogar y debatir, considerando las opiniones de sus interlocutores.</c:v>
                </c:pt>
                <c:pt idx="1">
                  <c:v>Diferencia los géneros literarios y manifiesta sus gustos y preferencias literarias</c:v>
                </c:pt>
                <c:pt idx="2">
                  <c:v>En situaciones contextualizadas utiliza la semejanza de polígonos para encontrar valores de ángulos y lados (medidas).</c:v>
                </c:pt>
                <c:pt idx="3">
                  <c:v>Aplica el teorema de Pitágoras, ley de seno y coseno en la resolución de problemas cotidianos.</c:v>
                </c:pt>
                <c:pt idx="4">
                  <c:v>Utiliza las propiedades fundamentales de un triángulo rectángulo en situaciones reales.</c:v>
                </c:pt>
                <c:pt idx="5">
                  <c:v>Explica relaciones entre conceptos científicos y fenómenos naturales o hechos sociales.</c:v>
                </c:pt>
                <c:pt idx="6">
                  <c:v>Argumenta su opinión sobre situación de problemática fronteriza: migración, comercio, modos de relación comercial.</c:v>
                </c:pt>
                <c:pt idx="7">
                  <c:v>Constitución de grupos de participación en el ejercicio del bien común comunitario y local.</c:v>
                </c:pt>
                <c:pt idx="8">
                  <c:v>Maneja de manera positiva sus emociones y sentimientos en las relaciones que establece con otros.</c:v>
                </c:pt>
                <c:pt idx="9">
                  <c:v>Analiza la realidad nacional, regional y local desde la perspectiva de los derechos humanos.</c:v>
                </c:pt>
                <c:pt idx="10">
                  <c:v>Identifica las oportunidades en diversos contextos para presentar propuestas innovadoras con impacto social</c:v>
                </c:pt>
              </c:strCache>
            </c:strRef>
          </c:cat>
          <c:val>
            <c:numRef>
              <c:f>'3 Gráficos de resultados'!$K$10:$K$20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A83D-4585-8259-507BC70FC518}"/>
            </c:ext>
          </c:extLst>
        </c:ser>
        <c:dLbls>
          <c:showLegendKey val="0"/>
          <c:showVal val="0"/>
          <c:showCatName val="0"/>
          <c:showSerName val="0"/>
          <c:showPercent val="0"/>
          <c:showBubbleSize val="0"/>
        </c:dLbls>
        <c:gapWidth val="182"/>
        <c:axId val="1423427039"/>
        <c:axId val="1423417887"/>
      </c:barChart>
      <c:catAx>
        <c:axId val="1423427039"/>
        <c:scaling>
          <c:orientation val="minMax"/>
        </c:scaling>
        <c:delete val="0"/>
        <c:axPos val="l"/>
        <c:majorGridlines>
          <c:spPr>
            <a:ln w="9525" cap="flat" cmpd="sng" algn="ctr">
              <a:solidFill>
                <a:schemeClr val="tx1">
                  <a:lumMod val="15000"/>
                  <a:lumOff val="85000"/>
                </a:schemeClr>
              </a:solidFill>
              <a:round/>
            </a:ln>
            <a:effectLst>
              <a:softEdge rad="0"/>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VE"/>
          </a:p>
        </c:txPr>
        <c:crossAx val="1423417887"/>
        <c:crosses val="autoZero"/>
        <c:auto val="1"/>
        <c:lblAlgn val="ctr"/>
        <c:lblOffset val="100"/>
        <c:noMultiLvlLbl val="0"/>
      </c:catAx>
      <c:valAx>
        <c:axId val="142341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14234270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V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VE"/>
              <a:t>ÄREA</a:t>
            </a:r>
            <a:r>
              <a:rPr lang="es-VE" baseline="0"/>
              <a:t> DE FORMACIÒN</a:t>
            </a:r>
            <a:endParaRPr lang="es-V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VE"/>
        </a:p>
      </c:txPr>
    </c:title>
    <c:autoTitleDeleted val="0"/>
    <c:plotArea>
      <c:layout/>
      <c:barChart>
        <c:barDir val="col"/>
        <c:grouping val="clustered"/>
        <c:varyColors val="0"/>
        <c:ser>
          <c:idx val="0"/>
          <c:order val="0"/>
          <c:tx>
            <c:strRef>
              <c:f>'3 Gráficos de resultados'!$D$153</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Gráficos de resultados'!$C$154:$C$163</c:f>
              <c:strCache>
                <c:ptCount val="10"/>
                <c:pt idx="0">
                  <c:v>Castellano y Literatura</c:v>
                </c:pt>
                <c:pt idx="1">
                  <c:v>Inglés</c:v>
                </c:pt>
                <c:pt idx="2">
                  <c:v>Biologia</c:v>
                </c:pt>
                <c:pt idx="3">
                  <c:v>Matematica</c:v>
                </c:pt>
                <c:pt idx="4">
                  <c:v>Fisica</c:v>
                </c:pt>
                <c:pt idx="5">
                  <c:v>Quimica</c:v>
                </c:pt>
                <c:pt idx="6">
                  <c:v>Educaciòn Fisica</c:v>
                </c:pt>
                <c:pt idx="7">
                  <c:v>GHC</c:v>
                </c:pt>
                <c:pt idx="8">
                  <c:v>Formaciòn para la Soberania</c:v>
                </c:pt>
                <c:pt idx="9">
                  <c:v>FHC</c:v>
                </c:pt>
              </c:strCache>
            </c:strRef>
          </c:cat>
          <c:val>
            <c:numRef>
              <c:f>'3 Gráficos de resultados'!$D$154:$D$163</c:f>
              <c:numCache>
                <c:formatCode>General</c:formatCode>
                <c:ptCount val="10"/>
              </c:numCache>
            </c:numRef>
          </c:val>
          <c:extLst>
            <c:ext xmlns:c16="http://schemas.microsoft.com/office/drawing/2014/chart" uri="{C3380CC4-5D6E-409C-BE32-E72D297353CC}">
              <c16:uniqueId val="{00000000-3F35-440A-839C-B29B3DF588D3}"/>
            </c:ext>
          </c:extLst>
        </c:ser>
        <c:ser>
          <c:idx val="1"/>
          <c:order val="1"/>
          <c:tx>
            <c:strRef>
              <c:f>'3 Gráficos de resultados'!$E$153</c:f>
              <c:strCache>
                <c:ptCount val="1"/>
                <c:pt idx="0">
                  <c:v>APROBADO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 Gráficos de resultados'!$C$154:$C$163</c:f>
              <c:strCache>
                <c:ptCount val="10"/>
                <c:pt idx="0">
                  <c:v>Castellano y Literatura</c:v>
                </c:pt>
                <c:pt idx="1">
                  <c:v>Inglés</c:v>
                </c:pt>
                <c:pt idx="2">
                  <c:v>Biologia</c:v>
                </c:pt>
                <c:pt idx="3">
                  <c:v>Matematica</c:v>
                </c:pt>
                <c:pt idx="4">
                  <c:v>Fisica</c:v>
                </c:pt>
                <c:pt idx="5">
                  <c:v>Quimica</c:v>
                </c:pt>
                <c:pt idx="6">
                  <c:v>Educaciòn Fisica</c:v>
                </c:pt>
                <c:pt idx="7">
                  <c:v>GHC</c:v>
                </c:pt>
                <c:pt idx="8">
                  <c:v>Formaciòn para la Soberania</c:v>
                </c:pt>
                <c:pt idx="9">
                  <c:v>FHC</c:v>
                </c:pt>
              </c:strCache>
            </c:strRef>
          </c:cat>
          <c:val>
            <c:numRef>
              <c:f>'3 Gráficos de resultados'!$E$154:$E$163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3F35-440A-839C-B29B3DF588D3}"/>
            </c:ext>
          </c:extLst>
        </c:ser>
        <c:ser>
          <c:idx val="2"/>
          <c:order val="2"/>
          <c:tx>
            <c:strRef>
              <c:f>'3 Gráficos de resultados'!$F$153</c:f>
              <c:strCache>
                <c:ptCount val="1"/>
                <c:pt idx="0">
                  <c:v>REPROBADO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 Gráficos de resultados'!$C$154:$C$163</c:f>
              <c:strCache>
                <c:ptCount val="10"/>
                <c:pt idx="0">
                  <c:v>Castellano y Literatura</c:v>
                </c:pt>
                <c:pt idx="1">
                  <c:v>Inglés</c:v>
                </c:pt>
                <c:pt idx="2">
                  <c:v>Biologia</c:v>
                </c:pt>
                <c:pt idx="3">
                  <c:v>Matematica</c:v>
                </c:pt>
                <c:pt idx="4">
                  <c:v>Fisica</c:v>
                </c:pt>
                <c:pt idx="5">
                  <c:v>Quimica</c:v>
                </c:pt>
                <c:pt idx="6">
                  <c:v>Educaciòn Fisica</c:v>
                </c:pt>
                <c:pt idx="7">
                  <c:v>GHC</c:v>
                </c:pt>
                <c:pt idx="8">
                  <c:v>Formaciòn para la Soberania</c:v>
                </c:pt>
                <c:pt idx="9">
                  <c:v>FHC</c:v>
                </c:pt>
              </c:strCache>
            </c:strRef>
          </c:cat>
          <c:val>
            <c:numRef>
              <c:f>'3 Gráficos de resultados'!$F$154:$F$163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3F35-440A-839C-B29B3DF588D3}"/>
            </c:ext>
          </c:extLst>
        </c:ser>
        <c:ser>
          <c:idx val="3"/>
          <c:order val="3"/>
          <c:tx>
            <c:strRef>
              <c:f>'3 Gráficos de resultados'!$G$153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V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 Gráficos de resultados'!$C$154:$C$163</c:f>
              <c:strCache>
                <c:ptCount val="10"/>
                <c:pt idx="0">
                  <c:v>Castellano y Literatura</c:v>
                </c:pt>
                <c:pt idx="1">
                  <c:v>Inglés</c:v>
                </c:pt>
                <c:pt idx="2">
                  <c:v>Biologia</c:v>
                </c:pt>
                <c:pt idx="3">
                  <c:v>Matematica</c:v>
                </c:pt>
                <c:pt idx="4">
                  <c:v>Fisica</c:v>
                </c:pt>
                <c:pt idx="5">
                  <c:v>Quimica</c:v>
                </c:pt>
                <c:pt idx="6">
                  <c:v>Educaciòn Fisica</c:v>
                </c:pt>
                <c:pt idx="7">
                  <c:v>GHC</c:v>
                </c:pt>
                <c:pt idx="8">
                  <c:v>Formaciòn para la Soberania</c:v>
                </c:pt>
                <c:pt idx="9">
                  <c:v>FHC</c:v>
                </c:pt>
              </c:strCache>
            </c:strRef>
          </c:cat>
          <c:val>
            <c:numRef>
              <c:f>'3 Gráficos de resultados'!$G$154:$G$163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3F35-440A-839C-B29B3DF588D3}"/>
            </c:ext>
          </c:extLst>
        </c:ser>
        <c:dLbls>
          <c:dLblPos val="outEnd"/>
          <c:showLegendKey val="0"/>
          <c:showVal val="1"/>
          <c:showCatName val="0"/>
          <c:showSerName val="0"/>
          <c:showPercent val="0"/>
          <c:showBubbleSize val="0"/>
        </c:dLbls>
        <c:gapWidth val="219"/>
        <c:overlap val="-27"/>
        <c:axId val="1726253936"/>
        <c:axId val="1726254352"/>
      </c:barChart>
      <c:catAx>
        <c:axId val="172625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1726254352"/>
        <c:crosses val="autoZero"/>
        <c:auto val="1"/>
        <c:lblAlgn val="ctr"/>
        <c:lblOffset val="100"/>
        <c:noMultiLvlLbl val="0"/>
      </c:catAx>
      <c:valAx>
        <c:axId val="17262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VE"/>
          </a:p>
        </c:txPr>
        <c:crossAx val="1726253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V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83819</xdr:rowOff>
    </xdr:from>
    <xdr:to>
      <xdr:col>11</xdr:col>
      <xdr:colOff>760095</xdr:colOff>
      <xdr:row>40</xdr:row>
      <xdr:rowOff>28574</xdr:rowOff>
    </xdr:to>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1524000" y="655319"/>
          <a:ext cx="7618095" cy="6993255"/>
        </a:xfrm>
        <a:prstGeom prst="rect">
          <a:avLst/>
        </a:prstGeom>
        <a:solidFill>
          <a:schemeClr val="lt1"/>
        </a:solid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Apreciado</a:t>
          </a:r>
          <a:r>
            <a:rPr lang="es-MX" sz="1100" b="1" baseline="0"/>
            <a:t>/a Docente</a:t>
          </a:r>
        </a:p>
        <a:p>
          <a:endParaRPr lang="es-MX" sz="1100" baseline="0"/>
        </a:p>
        <a:p>
          <a:r>
            <a:rPr lang="es-MX" sz="1100" baseline="0"/>
            <a:t>Felicitamos y agradecemos el compromiso pedagógico con tus estudiantes en este contexto tan complejo y bajo la modalidad híbrida. Esta realidad hace más apremiante que juntos miremos los procesos de enseñanza y el progreso escolar de los estudiantes.</a:t>
          </a:r>
        </a:p>
        <a:p>
          <a:endParaRPr lang="es-MX" sz="1100" baseline="0"/>
        </a:p>
        <a:p>
          <a:r>
            <a:rPr lang="es-MX" sz="1100" baseline="0"/>
            <a:t>Este instrumento ha sido diseñado para tu propia reflexión pedagógica. Te permitirá tener una mirada consolidada del nivel de avance de tus estudiantes competencia e indicadores. Está hecho para evidenciar cuántos estudiantes fueron evaluados y qué nivel de avance logró en el lapso o momento pedagógico. Te indicará qué porcentaje de estudiantes logró cada nivel de avance y reflexionar cómo potenciar aquellos indicadores que te arrojaron menores niveles. </a:t>
          </a:r>
        </a:p>
        <a:p>
          <a:endParaRPr lang="es-MX" sz="1100" baseline="0"/>
        </a:p>
        <a:p>
          <a:r>
            <a:rPr lang="es-MX" sz="1100" baseline="0"/>
            <a:t>Debes llenar los espacios del àrea que tu impartes.</a:t>
          </a:r>
        </a:p>
        <a:p>
          <a:endParaRPr lang="es-MX" sz="1100" baseline="0"/>
        </a:p>
        <a:p>
          <a:r>
            <a:rPr lang="es-MX" sz="1100" baseline="0"/>
            <a:t>Como se te notifica en el recuadro del año, sólo tienes que llenar los datos señalados en las franjas sombreadas con color "verde claro", luego seleccionar de lista desplegable si el estudiante fue evaluado (columna MATRÍCULA INICIAL VS MATRÍCULA EVALUADA) y a continuación señalar de las siguientes listas deplegables el nivel en cada indicador por cada estudiante (INICIADO, EN PROCESO BASICO, EN PROCESO AVANZADO, CONSOLIDADO). Igualmente podrás señalar el dato NO EVALUADO si fue el caso de que tal indicador en tal competencia no pudo ser evaludo en el proceso de atención del estudiante.</a:t>
          </a:r>
        </a:p>
        <a:p>
          <a:endParaRPr lang="es-MX" sz="1100" baseline="0"/>
        </a:p>
        <a:p>
          <a:r>
            <a:rPr lang="es-MX" sz="1100" baseline="0"/>
            <a:t>Igualmente, se colocan las columnas donde debes reflejar la evaluación cuantitativa, por áreas de formación, luego que hayas determinado el nivel de avance delos estudiantes. Receurda que debes apoyarte en la tabla de conversión, ya que debe haber coherencia entre el nivel de avance del àrea de conocimiento y la evaluaciòn cuantitativa de los estudiantes.</a:t>
          </a:r>
        </a:p>
        <a:p>
          <a:endParaRPr lang="es-MX" sz="1100" baseline="0"/>
        </a:p>
        <a:p>
          <a:r>
            <a:rPr lang="es-MX" sz="1100" baseline="0"/>
            <a:t>Una vez completada la pestaña del año, podrás irte a la pestaña CONSOLIDADO DEL AÑO y allí tendrás automáticamente los resultados absolutos, los porcentajes por competencias y los gráficos que te permitirán hacer tu propio análisis como docente. </a:t>
          </a:r>
        </a:p>
        <a:p>
          <a:endParaRPr lang="es-MX" sz="1100" baseline="0"/>
        </a:p>
        <a:p>
          <a:r>
            <a:rPr lang="es-MX" sz="1100" baseline="0"/>
            <a:t>Encontraras tambien la pestaña de totalización del año, que será el insumo que utilizará el coordinador del centro, para su informe.</a:t>
          </a:r>
        </a:p>
        <a:p>
          <a:endParaRPr lang="es-MX" sz="1100" baseline="0"/>
        </a:p>
        <a:p>
          <a:r>
            <a:rPr lang="es-MX" sz="1100" baseline="0"/>
            <a:t>Este archivo en excel que has generado de tu año/sección deberá ser entregado posteriormente al coordinador pedagógico del centro, quien podrá hacer un levantamiento equivalente pero con el total de secciones por año. Por ello es fundamental que tú como docente puedas tomarte el tiempo para completar el nivel de cada uno de tus estudiantes. </a:t>
          </a:r>
        </a:p>
        <a:p>
          <a:endParaRPr lang="es-MX" sz="1100" baseline="0"/>
        </a:p>
        <a:p>
          <a:r>
            <a:rPr lang="es-MX" sz="1100"/>
            <a:t>Recuerda. Este</a:t>
          </a:r>
          <a:r>
            <a:rPr lang="es-MX" sz="1100" baseline="0"/>
            <a:t> formato es para tu propia reflexión como docente. Por ello, sus resultados son valiosos pedagógicamente en forma especial para ti. A los equipos de acompañamiento y apoyo también. Por ello, la doble tarea es completarlo y luego socializarlo.</a:t>
          </a:r>
        </a:p>
        <a:p>
          <a:endParaRPr lang="es-MX" sz="1100" baseline="0"/>
        </a:p>
        <a:p>
          <a:r>
            <a:rPr lang="es-MX" sz="1100" baseline="0"/>
            <a:t>Agradecemos tu valioso compromiso con la reflexión de tus propios resultados como docente.</a:t>
          </a:r>
        </a:p>
        <a:p>
          <a:endParaRPr lang="es-MX" sz="1100" baseline="0"/>
        </a:p>
        <a:p>
          <a:r>
            <a:rPr lang="es-MX" sz="1100" baseline="0"/>
            <a:t>Equipo Nacional y regional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221226</xdr:colOff>
      <xdr:row>0</xdr:row>
      <xdr:rowOff>166446</xdr:rowOff>
    </xdr:from>
    <xdr:to>
      <xdr:col>8</xdr:col>
      <xdr:colOff>771744</xdr:colOff>
      <xdr:row>7</xdr:row>
      <xdr:rowOff>2596</xdr:rowOff>
    </xdr:to>
    <xdr:pic>
      <xdr:nvPicPr>
        <xdr:cNvPr id="2" name="0 Imagen" descr="LOGO PE sin fondo.png">
          <a:extLst>
            <a:ext uri="{FF2B5EF4-FFF2-40B4-BE49-F238E27FC236}">
              <a16:creationId xmlns:a16="http://schemas.microsoft.com/office/drawing/2014/main" id="{144DCECE-E235-4F3F-BD1F-780EB50F6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55083" y="166446"/>
          <a:ext cx="1364225" cy="14581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1034142</xdr:colOff>
      <xdr:row>31</xdr:row>
      <xdr:rowOff>0</xdr:rowOff>
    </xdr:from>
    <xdr:to>
      <xdr:col>8</xdr:col>
      <xdr:colOff>1360713</xdr:colOff>
      <xdr:row>60</xdr:row>
      <xdr:rowOff>130628</xdr:rowOff>
    </xdr:to>
    <xdr:graphicFrame macro="">
      <xdr:nvGraphicFramePr>
        <xdr:cNvPr id="4" name="Gráfico 3">
          <a:extLst>
            <a:ext uri="{FF2B5EF4-FFF2-40B4-BE49-F238E27FC236}">
              <a16:creationId xmlns:a16="http://schemas.microsoft.com/office/drawing/2014/main" id="{15A2DF7E-793A-481D-9B2B-59C0C726F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64</xdr:row>
      <xdr:rowOff>-1</xdr:rowOff>
    </xdr:from>
    <xdr:to>
      <xdr:col>8</xdr:col>
      <xdr:colOff>1333501</xdr:colOff>
      <xdr:row>147</xdr:row>
      <xdr:rowOff>138546</xdr:rowOff>
    </xdr:to>
    <xdr:graphicFrame macro="">
      <xdr:nvGraphicFramePr>
        <xdr:cNvPr id="24" name="Gráfico 23">
          <a:extLst>
            <a:ext uri="{FF2B5EF4-FFF2-40B4-BE49-F238E27FC236}">
              <a16:creationId xmlns:a16="http://schemas.microsoft.com/office/drawing/2014/main" id="{3462EAC4-612E-42AB-A8AB-93078EBED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978596</xdr:colOff>
      <xdr:row>166</xdr:row>
      <xdr:rowOff>11480</xdr:rowOff>
    </xdr:from>
    <xdr:to>
      <xdr:col>6</xdr:col>
      <xdr:colOff>3209794</xdr:colOff>
      <xdr:row>187</xdr:row>
      <xdr:rowOff>91335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370741</xdr:colOff>
      <xdr:row>3</xdr:row>
      <xdr:rowOff>404447</xdr:rowOff>
    </xdr:from>
    <xdr:to>
      <xdr:col>0</xdr:col>
      <xdr:colOff>3010972</xdr:colOff>
      <xdr:row>5</xdr:row>
      <xdr:rowOff>361950</xdr:rowOff>
    </xdr:to>
    <xdr:pic>
      <xdr:nvPicPr>
        <xdr:cNvPr id="3" name="0 Imagen" descr="LOGO PE sin fondo.png">
          <a:extLst>
            <a:ext uri="{FF2B5EF4-FFF2-40B4-BE49-F238E27FC236}">
              <a16:creationId xmlns:a16="http://schemas.microsoft.com/office/drawing/2014/main" id="{511BBEBC-CFE6-4ACB-B125-DBF7B7DC5E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741" y="1280747"/>
          <a:ext cx="2640231" cy="2148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uario\Desktop\Versi&#243;n%20preliminar%20rendimientos%20primaria%20primer%20grad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uario\Desktop\Formatos%20Rendimientos%20Acad&#233;micos%2021-22\F2%20RENDIMIENTOS%20ACADEMICOS%20%20PRIMER%20LAPSO%2021-22%20SEGUNDO%20GRAD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ser\Documents\Gesti&#243;n%20Zonal%202021-2022\2022-01-10%20DNE%20reuni&#243;n%20con%20directores%20de%20zona\F1CE%20%20MATRICULA%20%20V%201.5%2010%2001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plegables"/>
      <sheetName val="1 Mov Matrícula"/>
      <sheetName val="2 Rendimiento Escolar"/>
      <sheetName val="3 Gráficos de resultados"/>
      <sheetName val="4 Totalización"/>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Versión preliminar rendimient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plegables"/>
      <sheetName val="Niveles de Avance "/>
      <sheetName val="SEGUNDO GRADO"/>
      <sheetName val="CONSOLIDADO 2 G."/>
      <sheetName val="TOTALIZACIÓN"/>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F2 RENDIMIENTOS ACADEMICOS  PR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EN CONSTRUCCIÓN"/>
      <sheetName val="RESUMEN ESTUDIANTES"/>
      <sheetName val="ESTUDIANTES"/>
      <sheetName val="INGRESOS"/>
      <sheetName val="EGRESOS"/>
      <sheetName val="ATENCIÓN A ESTUDIANTES"/>
      <sheetName val="ACTIVIDADES COMPLEMENTARIAS"/>
      <sheetName val="BENEFICIOS RECIBIDOS ESTUDIANTE"/>
      <sheetName val="TABLAS"/>
      <sheetName val="F1CE  MATRICULA  V 1"/>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id="1" name="Tabla1" displayName="Tabla1" ref="A13:F53" totalsRowShown="0" headerRowDxfId="29" dataDxfId="27" headerRowBorderDxfId="28" tableBorderDxfId="26">
  <autoFilter ref="A13:F53"/>
  <tableColumns count="6">
    <tableColumn id="1" name="N°" dataDxfId="25">
      <calculatedColumnFormula>A13+1</calculatedColumnFormula>
    </tableColumn>
    <tableColumn id="2" name="APELLIDOS" dataDxfId="24"/>
    <tableColumn id="3" name="NOMBRES" dataDxfId="23"/>
    <tableColumn id="4" name="SEXO" dataDxfId="22"/>
    <tableColumn id="5" name="cédula escolar o identidad" dataDxfId="21"/>
    <tableColumn id="6" name="MATRÍC. INICIAL VS EVALUADA" dataDxfId="2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2" sqref="B2:B6"/>
    </sheetView>
  </sheetViews>
  <sheetFormatPr baseColWidth="10" defaultRowHeight="15" x14ac:dyDescent="0.25"/>
  <cols>
    <col min="1" max="1" width="17.42578125" customWidth="1"/>
    <col min="2" max="2" width="17.7109375" customWidth="1"/>
    <col min="6" max="6" width="16.28515625" customWidth="1"/>
  </cols>
  <sheetData>
    <row r="1" spans="1:7" x14ac:dyDescent="0.25">
      <c r="A1" t="s">
        <v>11</v>
      </c>
      <c r="B1" t="s">
        <v>6</v>
      </c>
      <c r="C1" t="s">
        <v>8</v>
      </c>
      <c r="D1" t="s">
        <v>67</v>
      </c>
      <c r="E1" t="s">
        <v>45</v>
      </c>
      <c r="F1" t="s">
        <v>42</v>
      </c>
      <c r="G1" t="s">
        <v>58</v>
      </c>
    </row>
    <row r="2" spans="1:7" x14ac:dyDescent="0.25">
      <c r="A2" t="s">
        <v>12</v>
      </c>
      <c r="B2" t="s">
        <v>2</v>
      </c>
      <c r="C2" t="s">
        <v>22</v>
      </c>
      <c r="D2" t="s">
        <v>59</v>
      </c>
      <c r="E2" s="23" t="s">
        <v>51</v>
      </c>
      <c r="F2" t="s">
        <v>71</v>
      </c>
      <c r="G2" t="s">
        <v>56</v>
      </c>
    </row>
    <row r="3" spans="1:7" x14ac:dyDescent="0.25">
      <c r="A3" t="s">
        <v>13</v>
      </c>
      <c r="B3" t="s">
        <v>94</v>
      </c>
      <c r="C3" t="s">
        <v>21</v>
      </c>
      <c r="D3" t="s">
        <v>60</v>
      </c>
      <c r="E3" s="23" t="s">
        <v>46</v>
      </c>
      <c r="F3" t="s">
        <v>72</v>
      </c>
      <c r="G3" t="s">
        <v>27</v>
      </c>
    </row>
    <row r="4" spans="1:7" x14ac:dyDescent="0.25">
      <c r="B4" t="s">
        <v>95</v>
      </c>
      <c r="D4" t="s">
        <v>61</v>
      </c>
      <c r="E4" s="23" t="s">
        <v>47</v>
      </c>
      <c r="G4" t="s">
        <v>57</v>
      </c>
    </row>
    <row r="5" spans="1:7" x14ac:dyDescent="0.25">
      <c r="B5" t="s">
        <v>3</v>
      </c>
      <c r="D5" t="s">
        <v>62</v>
      </c>
      <c r="E5" s="23" t="s">
        <v>20</v>
      </c>
    </row>
    <row r="6" spans="1:7" x14ac:dyDescent="0.25">
      <c r="B6" t="s">
        <v>13</v>
      </c>
      <c r="D6" t="s">
        <v>63</v>
      </c>
      <c r="E6" s="23" t="s">
        <v>48</v>
      </c>
    </row>
    <row r="7" spans="1:7" x14ac:dyDescent="0.25">
      <c r="D7" t="s">
        <v>64</v>
      </c>
      <c r="E7" s="23" t="s">
        <v>49</v>
      </c>
    </row>
    <row r="8" spans="1:7" x14ac:dyDescent="0.25">
      <c r="E8" s="23" t="s">
        <v>39</v>
      </c>
    </row>
    <row r="9" spans="1:7" x14ac:dyDescent="0.25">
      <c r="E9" s="23" t="s">
        <v>50</v>
      </c>
    </row>
    <row r="10" spans="1:7" x14ac:dyDescent="0.25">
      <c r="E10" s="23" t="s">
        <v>52</v>
      </c>
    </row>
    <row r="11" spans="1:7" x14ac:dyDescent="0.25">
      <c r="E11" s="23"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zoomScaleNormal="100" workbookViewId="0">
      <selection activeCell="C9" sqref="C9"/>
    </sheetView>
  </sheetViews>
  <sheetFormatPr baseColWidth="10" defaultColWidth="11.42578125" defaultRowHeight="18.75" x14ac:dyDescent="0.3"/>
  <cols>
    <col min="1" max="1" width="11.42578125" style="1"/>
    <col min="2" max="2" width="22.85546875" style="1" customWidth="1"/>
    <col min="3" max="3" width="39" style="1" customWidth="1"/>
    <col min="4" max="4" width="47.42578125" style="1" customWidth="1"/>
    <col min="5" max="5" width="53.28515625" style="1" customWidth="1"/>
    <col min="6" max="7" width="60.5703125" style="1" customWidth="1"/>
    <col min="8" max="16384" width="11.42578125" style="1"/>
  </cols>
  <sheetData>
    <row r="2" spans="2:7" x14ac:dyDescent="0.3">
      <c r="B2" s="10"/>
      <c r="C2" s="157" t="s">
        <v>93</v>
      </c>
      <c r="D2" s="158"/>
      <c r="E2" s="158"/>
      <c r="F2" s="158"/>
      <c r="G2" s="158"/>
    </row>
    <row r="3" spans="2:7" x14ac:dyDescent="0.3">
      <c r="B3" s="10"/>
      <c r="C3" s="10"/>
      <c r="D3" s="10"/>
      <c r="E3" s="10"/>
      <c r="F3" s="10"/>
      <c r="G3" s="10"/>
    </row>
    <row r="4" spans="2:7" x14ac:dyDescent="0.3">
      <c r="B4" s="10"/>
      <c r="C4" s="74" t="s">
        <v>2</v>
      </c>
      <c r="D4" s="74" t="s">
        <v>74</v>
      </c>
      <c r="E4" s="75" t="s">
        <v>73</v>
      </c>
      <c r="F4" s="76" t="s">
        <v>75</v>
      </c>
      <c r="G4" s="76" t="s">
        <v>76</v>
      </c>
    </row>
    <row r="5" spans="2:7" ht="78.75" x14ac:dyDescent="0.3">
      <c r="B5" s="77" t="s">
        <v>77</v>
      </c>
      <c r="C5" s="78" t="s">
        <v>78</v>
      </c>
      <c r="D5" s="79" t="s">
        <v>79</v>
      </c>
      <c r="E5" s="79" t="s">
        <v>80</v>
      </c>
      <c r="F5" s="80" t="s">
        <v>81</v>
      </c>
      <c r="G5" s="154" t="s">
        <v>82</v>
      </c>
    </row>
    <row r="6" spans="2:7" ht="47.25" x14ac:dyDescent="0.3">
      <c r="B6" s="77" t="s">
        <v>83</v>
      </c>
      <c r="C6" s="81" t="s">
        <v>84</v>
      </c>
      <c r="D6" s="79" t="s">
        <v>85</v>
      </c>
      <c r="E6" s="79" t="s">
        <v>86</v>
      </c>
      <c r="F6" s="80" t="s">
        <v>87</v>
      </c>
      <c r="G6" s="155"/>
    </row>
    <row r="7" spans="2:7" ht="94.5" x14ac:dyDescent="0.3">
      <c r="B7" s="77" t="s">
        <v>88</v>
      </c>
      <c r="C7" s="81" t="s">
        <v>89</v>
      </c>
      <c r="D7" s="79" t="s">
        <v>90</v>
      </c>
      <c r="E7" s="79" t="s">
        <v>91</v>
      </c>
      <c r="F7" s="80" t="s">
        <v>92</v>
      </c>
      <c r="G7" s="156"/>
    </row>
  </sheetData>
  <mergeCells count="2">
    <mergeCell ref="G5:G7"/>
    <mergeCell ref="C2:G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I16"/>
  <sheetViews>
    <sheetView workbookViewId="0">
      <selection activeCell="H11" sqref="H11"/>
    </sheetView>
  </sheetViews>
  <sheetFormatPr baseColWidth="10" defaultRowHeight="15" x14ac:dyDescent="0.25"/>
  <cols>
    <col min="5" max="5" width="26.85546875" customWidth="1"/>
    <col min="6" max="6" width="62" customWidth="1"/>
    <col min="7" max="7" width="15" customWidth="1"/>
    <col min="8" max="8" width="15.42578125" customWidth="1"/>
    <col min="9" max="9" width="17.140625" customWidth="1"/>
  </cols>
  <sheetData>
    <row r="2" spans="5:9" ht="15.75" thickBot="1" x14ac:dyDescent="0.3"/>
    <row r="3" spans="5:9" ht="30.75" thickBot="1" x14ac:dyDescent="0.3">
      <c r="E3" s="82" t="s">
        <v>96</v>
      </c>
      <c r="F3" s="88" t="s">
        <v>97</v>
      </c>
      <c r="G3" s="88" t="s">
        <v>98</v>
      </c>
      <c r="H3" s="88" t="s">
        <v>99</v>
      </c>
      <c r="I3" s="88" t="s">
        <v>100</v>
      </c>
    </row>
    <row r="4" spans="5:9" ht="15.75" thickBot="1" x14ac:dyDescent="0.3">
      <c r="E4" s="83" t="s">
        <v>101</v>
      </c>
      <c r="F4" s="85" t="s">
        <v>103</v>
      </c>
      <c r="G4" s="86" t="s">
        <v>104</v>
      </c>
      <c r="H4" s="87" t="s">
        <v>105</v>
      </c>
      <c r="I4" s="87" t="s">
        <v>102</v>
      </c>
    </row>
    <row r="6" spans="5:9" x14ac:dyDescent="0.25">
      <c r="E6" s="162" t="s">
        <v>122</v>
      </c>
      <c r="F6" s="158"/>
      <c r="G6" s="158"/>
      <c r="H6" s="158"/>
      <c r="I6" s="158"/>
    </row>
    <row r="8" spans="5:9" ht="18.75" x14ac:dyDescent="0.3">
      <c r="E8" s="157" t="s">
        <v>106</v>
      </c>
      <c r="F8" s="157"/>
      <c r="G8" s="157"/>
      <c r="H8" s="157"/>
      <c r="I8" s="157"/>
    </row>
    <row r="9" spans="5:9" ht="15.75" thickBot="1" x14ac:dyDescent="0.3"/>
    <row r="10" spans="5:9" ht="15.75" thickBot="1" x14ac:dyDescent="0.3">
      <c r="E10" s="82" t="s">
        <v>107</v>
      </c>
      <c r="F10" s="89" t="s">
        <v>108</v>
      </c>
    </row>
    <row r="11" spans="5:9" ht="45" customHeight="1" x14ac:dyDescent="0.25">
      <c r="E11" s="159" t="s">
        <v>109</v>
      </c>
      <c r="F11" s="90" t="s">
        <v>110</v>
      </c>
    </row>
    <row r="12" spans="5:9" ht="30" x14ac:dyDescent="0.25">
      <c r="E12" s="160"/>
      <c r="F12" s="90" t="s">
        <v>111</v>
      </c>
    </row>
    <row r="13" spans="5:9" ht="30.75" thickBot="1" x14ac:dyDescent="0.3">
      <c r="E13" s="161"/>
      <c r="F13" s="84" t="s">
        <v>112</v>
      </c>
    </row>
    <row r="14" spans="5:9" ht="75" x14ac:dyDescent="0.25">
      <c r="E14" s="159" t="s">
        <v>113</v>
      </c>
      <c r="F14" s="91" t="s">
        <v>114</v>
      </c>
    </row>
    <row r="15" spans="5:9" ht="90" x14ac:dyDescent="0.25">
      <c r="E15" s="160"/>
      <c r="F15" s="92" t="s">
        <v>115</v>
      </c>
    </row>
    <row r="16" spans="5:9" ht="30.75" thickBot="1" x14ac:dyDescent="0.3">
      <c r="E16" s="161"/>
      <c r="F16" s="84" t="s">
        <v>116</v>
      </c>
    </row>
  </sheetData>
  <sheetProtection sheet="1" objects="1" scenarios="1"/>
  <mergeCells count="4">
    <mergeCell ref="E8:I8"/>
    <mergeCell ref="E11:E13"/>
    <mergeCell ref="E14:E16"/>
    <mergeCell ref="E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13" workbookViewId="0">
      <selection activeCell="C2" sqref="C2:L2"/>
    </sheetView>
  </sheetViews>
  <sheetFormatPr baseColWidth="10" defaultColWidth="11.42578125" defaultRowHeight="15" x14ac:dyDescent="0.25"/>
  <cols>
    <col min="1" max="16384" width="11.42578125" style="10"/>
  </cols>
  <sheetData>
    <row r="1" spans="1:16" ht="15.75" thickBot="1" x14ac:dyDescent="0.3">
      <c r="A1" s="73"/>
      <c r="B1" s="73"/>
      <c r="C1" s="73"/>
      <c r="D1" s="73"/>
      <c r="E1" s="73"/>
      <c r="F1" s="73"/>
      <c r="G1" s="73"/>
      <c r="H1" s="73"/>
      <c r="I1" s="73"/>
      <c r="J1" s="73"/>
      <c r="K1" s="73"/>
      <c r="L1" s="73"/>
      <c r="M1" s="73"/>
      <c r="N1" s="73"/>
      <c r="O1" s="73"/>
      <c r="P1" s="73"/>
    </row>
    <row r="2" spans="1:16" ht="15.75" thickBot="1" x14ac:dyDescent="0.3">
      <c r="A2" s="73"/>
      <c r="B2" s="73"/>
      <c r="C2" s="163" t="s">
        <v>65</v>
      </c>
      <c r="D2" s="164"/>
      <c r="E2" s="164"/>
      <c r="F2" s="164"/>
      <c r="G2" s="164"/>
      <c r="H2" s="164"/>
      <c r="I2" s="164"/>
      <c r="J2" s="164"/>
      <c r="K2" s="164"/>
      <c r="L2" s="165"/>
      <c r="M2" s="73"/>
      <c r="N2" s="73"/>
      <c r="O2" s="73"/>
      <c r="P2" s="73"/>
    </row>
    <row r="3" spans="1:16" x14ac:dyDescent="0.25">
      <c r="A3" s="73"/>
      <c r="B3" s="73"/>
      <c r="C3" s="73"/>
      <c r="D3" s="73"/>
      <c r="E3" s="73"/>
      <c r="F3" s="73"/>
      <c r="G3" s="73"/>
      <c r="H3" s="73"/>
      <c r="I3" s="73"/>
      <c r="J3" s="73"/>
      <c r="K3" s="73"/>
      <c r="L3" s="73"/>
      <c r="M3" s="73"/>
      <c r="N3" s="73"/>
      <c r="O3" s="73"/>
      <c r="P3" s="73"/>
    </row>
    <row r="4" spans="1:16" x14ac:dyDescent="0.25">
      <c r="A4" s="73"/>
      <c r="B4" s="73"/>
      <c r="C4" s="73"/>
      <c r="D4" s="73"/>
      <c r="E4" s="73"/>
      <c r="F4" s="73"/>
      <c r="G4" s="73"/>
      <c r="H4" s="73"/>
      <c r="I4" s="73"/>
      <c r="J4" s="73"/>
      <c r="K4" s="73"/>
      <c r="L4" s="73"/>
      <c r="M4" s="73"/>
      <c r="N4" s="73"/>
      <c r="O4" s="73"/>
      <c r="P4" s="73"/>
    </row>
    <row r="5" spans="1:16" x14ac:dyDescent="0.25">
      <c r="A5" s="73"/>
      <c r="B5" s="73"/>
      <c r="M5" s="73"/>
      <c r="N5" s="73"/>
      <c r="O5" s="73"/>
      <c r="P5" s="73"/>
    </row>
    <row r="6" spans="1:16" x14ac:dyDescent="0.25">
      <c r="A6" s="73"/>
      <c r="B6" s="73"/>
      <c r="M6" s="73"/>
      <c r="N6" s="73"/>
      <c r="O6" s="73"/>
      <c r="P6" s="73"/>
    </row>
    <row r="7" spans="1:16" x14ac:dyDescent="0.25">
      <c r="A7" s="73"/>
      <c r="B7" s="73"/>
      <c r="M7" s="73"/>
      <c r="N7" s="73"/>
      <c r="O7" s="73"/>
      <c r="P7" s="73"/>
    </row>
    <row r="8" spans="1:16" x14ac:dyDescent="0.25">
      <c r="A8" s="73"/>
      <c r="B8" s="73"/>
      <c r="M8" s="73"/>
      <c r="N8" s="73"/>
      <c r="O8" s="73"/>
      <c r="P8" s="73"/>
    </row>
    <row r="9" spans="1:16" x14ac:dyDescent="0.25">
      <c r="A9" s="73"/>
      <c r="B9" s="73"/>
      <c r="M9" s="73"/>
      <c r="N9" s="73"/>
      <c r="O9" s="73"/>
      <c r="P9" s="73"/>
    </row>
    <row r="10" spans="1:16" x14ac:dyDescent="0.25">
      <c r="A10" s="73"/>
      <c r="B10" s="73"/>
      <c r="M10" s="73"/>
      <c r="N10" s="73"/>
      <c r="O10" s="73"/>
      <c r="P10" s="73"/>
    </row>
    <row r="11" spans="1:16" x14ac:dyDescent="0.25">
      <c r="A11" s="73"/>
      <c r="B11" s="73"/>
      <c r="M11" s="73"/>
      <c r="N11" s="73"/>
      <c r="O11" s="73"/>
      <c r="P11" s="73"/>
    </row>
    <row r="12" spans="1:16" x14ac:dyDescent="0.25">
      <c r="A12" s="73"/>
      <c r="B12" s="73"/>
      <c r="M12" s="73"/>
      <c r="N12" s="73"/>
      <c r="O12" s="73"/>
      <c r="P12" s="73"/>
    </row>
    <row r="13" spans="1:16" x14ac:dyDescent="0.25">
      <c r="A13" s="73"/>
      <c r="B13" s="73"/>
      <c r="M13" s="73"/>
      <c r="N13" s="73"/>
      <c r="O13" s="73"/>
      <c r="P13" s="73"/>
    </row>
    <row r="14" spans="1:16" x14ac:dyDescent="0.25">
      <c r="A14" s="73"/>
      <c r="B14" s="73"/>
      <c r="M14" s="73"/>
      <c r="N14" s="73"/>
      <c r="O14" s="73"/>
      <c r="P14" s="73"/>
    </row>
    <row r="15" spans="1:16" x14ac:dyDescent="0.25">
      <c r="A15" s="73"/>
      <c r="B15" s="73"/>
      <c r="M15" s="73"/>
      <c r="N15" s="73"/>
      <c r="O15" s="73"/>
      <c r="P15" s="73"/>
    </row>
    <row r="16" spans="1:16" x14ac:dyDescent="0.25">
      <c r="A16" s="73"/>
      <c r="B16" s="73"/>
      <c r="M16" s="73"/>
      <c r="N16" s="73"/>
      <c r="O16" s="73"/>
      <c r="P16" s="73"/>
    </row>
    <row r="17" spans="1:16" x14ac:dyDescent="0.25">
      <c r="A17" s="73"/>
      <c r="B17" s="73"/>
      <c r="M17" s="73"/>
      <c r="N17" s="73"/>
      <c r="O17" s="73"/>
      <c r="P17" s="73"/>
    </row>
    <row r="18" spans="1:16" x14ac:dyDescent="0.25">
      <c r="A18" s="73"/>
      <c r="B18" s="73"/>
      <c r="M18" s="73"/>
      <c r="N18" s="73"/>
      <c r="O18" s="73"/>
      <c r="P18" s="73"/>
    </row>
    <row r="19" spans="1:16" x14ac:dyDescent="0.25">
      <c r="A19" s="73"/>
      <c r="B19" s="73"/>
      <c r="M19" s="73"/>
      <c r="N19" s="73"/>
      <c r="O19" s="73"/>
      <c r="P19" s="73"/>
    </row>
    <row r="20" spans="1:16" x14ac:dyDescent="0.25">
      <c r="A20" s="73"/>
      <c r="B20" s="73"/>
      <c r="M20" s="73"/>
      <c r="N20" s="73"/>
      <c r="O20" s="73"/>
      <c r="P20" s="73"/>
    </row>
    <row r="21" spans="1:16" x14ac:dyDescent="0.25">
      <c r="A21" s="73"/>
      <c r="B21" s="73"/>
      <c r="M21" s="73"/>
      <c r="N21" s="73"/>
      <c r="O21" s="73"/>
      <c r="P21" s="73"/>
    </row>
    <row r="22" spans="1:16" x14ac:dyDescent="0.25">
      <c r="A22" s="73"/>
      <c r="B22" s="73"/>
      <c r="M22" s="73"/>
      <c r="N22" s="73"/>
      <c r="O22" s="73"/>
      <c r="P22" s="73"/>
    </row>
    <row r="23" spans="1:16" x14ac:dyDescent="0.25">
      <c r="A23" s="73"/>
      <c r="B23" s="73"/>
      <c r="M23" s="73"/>
      <c r="N23" s="73"/>
      <c r="O23" s="73"/>
      <c r="P23" s="73"/>
    </row>
    <row r="24" spans="1:16" x14ac:dyDescent="0.25">
      <c r="A24" s="73"/>
      <c r="B24" s="73"/>
      <c r="M24" s="73"/>
      <c r="N24" s="73"/>
      <c r="O24" s="73"/>
      <c r="P24" s="73"/>
    </row>
    <row r="25" spans="1:16" x14ac:dyDescent="0.25">
      <c r="A25" s="73"/>
      <c r="B25" s="73"/>
      <c r="M25" s="73"/>
      <c r="N25" s="73"/>
      <c r="O25" s="73"/>
      <c r="P25" s="73"/>
    </row>
    <row r="26" spans="1:16" x14ac:dyDescent="0.25">
      <c r="A26" s="73"/>
      <c r="B26" s="73"/>
      <c r="M26" s="73"/>
      <c r="N26" s="73"/>
      <c r="O26" s="73"/>
      <c r="P26" s="73"/>
    </row>
    <row r="27" spans="1:16" x14ac:dyDescent="0.25">
      <c r="A27" s="73"/>
      <c r="B27" s="73"/>
      <c r="M27" s="73"/>
      <c r="N27" s="73"/>
      <c r="O27" s="73"/>
      <c r="P27" s="73"/>
    </row>
    <row r="28" spans="1:16" x14ac:dyDescent="0.25">
      <c r="A28" s="73"/>
      <c r="B28" s="73"/>
      <c r="M28" s="73"/>
      <c r="N28" s="73"/>
      <c r="O28" s="73"/>
      <c r="P28" s="73"/>
    </row>
    <row r="29" spans="1:16" x14ac:dyDescent="0.25">
      <c r="A29" s="73"/>
      <c r="B29" s="73"/>
      <c r="M29" s="73"/>
      <c r="N29" s="73"/>
      <c r="O29" s="73"/>
      <c r="P29" s="73"/>
    </row>
    <row r="30" spans="1:16" x14ac:dyDescent="0.25">
      <c r="A30" s="73"/>
      <c r="B30" s="73"/>
      <c r="M30" s="73"/>
      <c r="N30" s="73"/>
      <c r="O30" s="73"/>
      <c r="P30" s="73"/>
    </row>
    <row r="31" spans="1:16" x14ac:dyDescent="0.25">
      <c r="A31" s="73"/>
      <c r="B31" s="73"/>
      <c r="M31" s="73"/>
      <c r="N31" s="73"/>
      <c r="O31" s="73"/>
      <c r="P31" s="73"/>
    </row>
    <row r="32" spans="1:16" x14ac:dyDescent="0.25">
      <c r="A32" s="73"/>
      <c r="B32" s="73"/>
      <c r="M32" s="73"/>
      <c r="N32" s="73"/>
      <c r="O32" s="73"/>
      <c r="P32" s="73"/>
    </row>
    <row r="33" spans="1:16" x14ac:dyDescent="0.25">
      <c r="A33" s="73"/>
      <c r="B33" s="73"/>
      <c r="M33" s="73"/>
      <c r="N33" s="73"/>
      <c r="O33" s="73"/>
      <c r="P33" s="73"/>
    </row>
    <row r="34" spans="1:16" x14ac:dyDescent="0.25">
      <c r="A34" s="73"/>
      <c r="B34" s="73"/>
      <c r="M34" s="73"/>
      <c r="N34" s="73"/>
      <c r="O34" s="73"/>
      <c r="P34" s="73"/>
    </row>
    <row r="35" spans="1:16" x14ac:dyDescent="0.25">
      <c r="A35" s="73"/>
      <c r="B35" s="73"/>
      <c r="M35" s="73"/>
      <c r="N35" s="73"/>
      <c r="O35" s="73"/>
      <c r="P35" s="73"/>
    </row>
    <row r="36" spans="1:16" x14ac:dyDescent="0.25">
      <c r="A36" s="73"/>
      <c r="B36" s="73"/>
      <c r="M36" s="73"/>
      <c r="N36" s="73"/>
      <c r="O36" s="73"/>
      <c r="P36" s="73"/>
    </row>
    <row r="37" spans="1:16" x14ac:dyDescent="0.25">
      <c r="A37" s="73"/>
      <c r="B37" s="73"/>
      <c r="M37" s="73"/>
      <c r="N37" s="73"/>
      <c r="O37" s="73"/>
      <c r="P37" s="73"/>
    </row>
    <row r="38" spans="1:16" x14ac:dyDescent="0.25">
      <c r="A38" s="73"/>
      <c r="B38" s="73"/>
      <c r="M38" s="73"/>
      <c r="N38" s="73"/>
      <c r="O38" s="73"/>
      <c r="P38" s="73"/>
    </row>
    <row r="39" spans="1:16" x14ac:dyDescent="0.25">
      <c r="A39" s="73"/>
      <c r="B39" s="73"/>
      <c r="M39" s="73"/>
      <c r="N39" s="73"/>
      <c r="O39" s="73"/>
      <c r="P39" s="73"/>
    </row>
    <row r="40" spans="1:16" x14ac:dyDescent="0.25">
      <c r="A40" s="73"/>
      <c r="B40" s="73"/>
      <c r="M40" s="73"/>
      <c r="N40" s="73"/>
      <c r="O40" s="73"/>
      <c r="P40" s="73"/>
    </row>
  </sheetData>
  <sheetProtection sheet="1" objects="1" scenarios="1"/>
  <mergeCells count="1">
    <mergeCell ref="C2:L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1"/>
  <sheetViews>
    <sheetView zoomScale="70" zoomScaleNormal="70" workbookViewId="0">
      <selection activeCell="D3" sqref="D3"/>
    </sheetView>
  </sheetViews>
  <sheetFormatPr baseColWidth="10" defaultColWidth="11.5703125" defaultRowHeight="15" x14ac:dyDescent="0.25"/>
  <cols>
    <col min="1" max="1" width="12.28515625" style="27" customWidth="1"/>
    <col min="2" max="4" width="20.7109375" style="27" customWidth="1"/>
    <col min="5" max="5" width="43.28515625" style="27" customWidth="1"/>
    <col min="6" max="16384" width="11.5703125" style="27"/>
  </cols>
  <sheetData>
    <row r="4" spans="1:13" ht="15.75" thickBot="1" x14ac:dyDescent="0.3"/>
    <row r="5" spans="1:13" ht="22.5" thickTop="1" thickBot="1" x14ac:dyDescent="0.4">
      <c r="A5" s="173" t="s">
        <v>5</v>
      </c>
      <c r="B5" s="174"/>
      <c r="C5" s="175"/>
      <c r="D5" s="173"/>
      <c r="E5" s="174"/>
      <c r="F5" s="175"/>
      <c r="G5" s="28"/>
      <c r="H5" s="28"/>
      <c r="I5" s="28"/>
      <c r="J5" s="28"/>
      <c r="K5" s="28"/>
    </row>
    <row r="6" spans="1:13" ht="30.6" customHeight="1" thickTop="1" thickBot="1" x14ac:dyDescent="0.4">
      <c r="A6" s="173" t="s">
        <v>29</v>
      </c>
      <c r="B6" s="174"/>
      <c r="C6" s="175"/>
      <c r="D6" s="173"/>
      <c r="E6" s="174"/>
      <c r="F6" s="175"/>
      <c r="G6" s="28"/>
      <c r="H6" s="28"/>
      <c r="I6" s="28"/>
      <c r="J6" s="28"/>
      <c r="K6" s="28"/>
    </row>
    <row r="7" spans="1:13" ht="15.75" thickTop="1" x14ac:dyDescent="0.25"/>
    <row r="8" spans="1:13" ht="15.75" thickBot="1" x14ac:dyDescent="0.3"/>
    <row r="9" spans="1:13" ht="15" customHeight="1" thickTop="1" x14ac:dyDescent="0.25">
      <c r="A9" s="167" t="s">
        <v>66</v>
      </c>
      <c r="B9" s="168"/>
      <c r="C9" s="168"/>
      <c r="D9" s="168"/>
      <c r="E9" s="168"/>
      <c r="F9" s="168"/>
      <c r="G9" s="168"/>
      <c r="H9" s="168"/>
      <c r="I9" s="168"/>
      <c r="J9" s="168"/>
      <c r="K9" s="168"/>
      <c r="L9" s="168"/>
      <c r="M9" s="169"/>
    </row>
    <row r="10" spans="1:13" ht="14.45" customHeight="1" thickBot="1" x14ac:dyDescent="0.3">
      <c r="A10" s="170"/>
      <c r="B10" s="171"/>
      <c r="C10" s="171"/>
      <c r="D10" s="171"/>
      <c r="E10" s="171"/>
      <c r="F10" s="171"/>
      <c r="G10" s="171"/>
      <c r="H10" s="171"/>
      <c r="I10" s="171"/>
      <c r="J10" s="171"/>
      <c r="K10" s="171"/>
      <c r="L10" s="171"/>
      <c r="M10" s="172"/>
    </row>
    <row r="11" spans="1:13" ht="18" customHeight="1" thickTop="1" x14ac:dyDescent="0.25"/>
    <row r="12" spans="1:13" ht="46.15" customHeight="1" x14ac:dyDescent="0.25">
      <c r="A12" s="166" t="s">
        <v>55</v>
      </c>
      <c r="B12" s="176" t="s">
        <v>42</v>
      </c>
      <c r="C12" s="177" t="s">
        <v>67</v>
      </c>
      <c r="D12" s="177" t="s">
        <v>7</v>
      </c>
      <c r="E12" s="178" t="s">
        <v>117</v>
      </c>
      <c r="F12" s="179" t="s">
        <v>43</v>
      </c>
      <c r="G12" s="179"/>
      <c r="H12" s="180" t="s">
        <v>37</v>
      </c>
      <c r="I12" s="180"/>
      <c r="J12" s="180" t="s">
        <v>38</v>
      </c>
      <c r="K12" s="180"/>
      <c r="L12" s="179" t="s">
        <v>44</v>
      </c>
      <c r="M12" s="179"/>
    </row>
    <row r="13" spans="1:13" ht="18.600000000000001" customHeight="1" x14ac:dyDescent="0.25">
      <c r="A13" s="166"/>
      <c r="B13" s="176"/>
      <c r="C13" s="177"/>
      <c r="D13" s="177"/>
      <c r="E13" s="178"/>
      <c r="F13" s="29" t="s">
        <v>39</v>
      </c>
      <c r="G13" s="29" t="s">
        <v>40</v>
      </c>
      <c r="H13" s="29" t="s">
        <v>39</v>
      </c>
      <c r="I13" s="29" t="s">
        <v>40</v>
      </c>
      <c r="J13" s="29" t="s">
        <v>39</v>
      </c>
      <c r="K13" s="29" t="s">
        <v>40</v>
      </c>
      <c r="L13" s="29" t="s">
        <v>39</v>
      </c>
      <c r="M13" s="29" t="s">
        <v>40</v>
      </c>
    </row>
    <row r="14" spans="1:13" s="33" customFormat="1" ht="40.15" customHeight="1" x14ac:dyDescent="0.25">
      <c r="A14" s="30"/>
      <c r="B14" s="31"/>
      <c r="C14" s="31"/>
      <c r="D14" s="31"/>
      <c r="E14" s="32"/>
      <c r="F14" s="26"/>
      <c r="G14" s="26"/>
      <c r="H14" s="26"/>
      <c r="I14" s="26"/>
      <c r="J14" s="26"/>
      <c r="K14" s="26"/>
      <c r="L14" s="25"/>
      <c r="M14" s="25"/>
    </row>
    <row r="15" spans="1:13" s="2" customFormat="1" ht="18.75" x14ac:dyDescent="0.3">
      <c r="C15" s="27"/>
      <c r="D15" s="27"/>
      <c r="E15" s="27"/>
      <c r="F15" s="27"/>
      <c r="G15" s="27"/>
      <c r="H15" s="27"/>
      <c r="I15" s="27"/>
      <c r="J15" s="27"/>
      <c r="K15" s="27"/>
    </row>
    <row r="17" ht="26.45" customHeight="1" x14ac:dyDescent="0.25"/>
    <row r="21" ht="37.9" customHeight="1" x14ac:dyDescent="0.25"/>
  </sheetData>
  <sheetProtection sheet="1" objects="1" scenarios="1"/>
  <mergeCells count="14">
    <mergeCell ref="A12:A13"/>
    <mergeCell ref="A9:M10"/>
    <mergeCell ref="A5:C5"/>
    <mergeCell ref="A6:C6"/>
    <mergeCell ref="B12:B13"/>
    <mergeCell ref="D5:F5"/>
    <mergeCell ref="D6:F6"/>
    <mergeCell ref="C12:C13"/>
    <mergeCell ref="D12:D13"/>
    <mergeCell ref="E12:E13"/>
    <mergeCell ref="F12:G12"/>
    <mergeCell ref="H12:I12"/>
    <mergeCell ref="J12:K12"/>
    <mergeCell ref="L12:M1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desplegables!$D$2:$D$7</xm:f>
          </x14:formula1>
          <xm:sqref>C14</xm:sqref>
        </x14:dataValidation>
        <x14:dataValidation type="list" allowBlank="1" showInputMessage="1" showErrorMessage="1">
          <x14:formula1>
            <xm:f>desplegables!$E$2:$E$11</xm:f>
          </x14:formula1>
          <xm:sqref>D14</xm:sqref>
        </x14:dataValidation>
        <x14:dataValidation type="list" allowBlank="1" showInputMessage="1" showErrorMessage="1">
          <x14:formula1>
            <xm:f>desplegables!$F$2:$F$3</xm:f>
          </x14:formula1>
          <xm:sqref>B14</xm:sqref>
        </x14:dataValidation>
        <x14:dataValidation type="list" allowBlank="1" showInputMessage="1" showErrorMessage="1">
          <x14:formula1>
            <xm:f>desplegables!$G$2:$G$4</xm:f>
          </x14:formula1>
          <xm:sqref>A14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topLeftCell="T33" zoomScale="59" zoomScaleNormal="59" workbookViewId="0">
      <selection activeCell="AD12" sqref="AD12"/>
    </sheetView>
  </sheetViews>
  <sheetFormatPr baseColWidth="10" defaultColWidth="11.5703125" defaultRowHeight="12.75" x14ac:dyDescent="0.2"/>
  <cols>
    <col min="1" max="1" width="7.28515625" style="34" customWidth="1"/>
    <col min="2" max="3" width="30.7109375" style="34" customWidth="1"/>
    <col min="4" max="4" width="18" style="34" customWidth="1"/>
    <col min="5" max="5" width="32.5703125" style="34" customWidth="1"/>
    <col min="6" max="6" width="34.5703125" style="34" customWidth="1"/>
    <col min="7" max="22" width="30.7109375" style="34" customWidth="1"/>
    <col min="23" max="23" width="29" style="34" customWidth="1"/>
    <col min="24" max="27" width="30.7109375" style="34" customWidth="1"/>
    <col min="28" max="28" width="54.7109375" style="34" customWidth="1"/>
    <col min="29" max="16384" width="11.5703125" style="34"/>
  </cols>
  <sheetData>
    <row r="1" spans="1:28" ht="13.5" thickBot="1" x14ac:dyDescent="0.25"/>
    <row r="2" spans="1:28" s="35" customFormat="1" ht="25.15" customHeight="1" x14ac:dyDescent="0.35">
      <c r="A2" s="202" t="s">
        <v>16</v>
      </c>
      <c r="B2" s="203"/>
      <c r="C2" s="208">
        <f>'1 Mov Matrícula'!D5</f>
        <v>0</v>
      </c>
      <c r="D2" s="209"/>
      <c r="E2" s="209"/>
      <c r="F2" s="209"/>
      <c r="G2" s="225" t="s">
        <v>19</v>
      </c>
      <c r="H2" s="226"/>
      <c r="I2" s="226"/>
      <c r="J2" s="226"/>
      <c r="K2" s="226"/>
      <c r="L2" s="227"/>
      <c r="M2" s="150"/>
      <c r="N2" s="131"/>
      <c r="O2" s="219"/>
      <c r="P2" s="219"/>
      <c r="Q2" s="219"/>
      <c r="R2" s="219"/>
      <c r="S2" s="219"/>
      <c r="T2" s="219"/>
      <c r="U2" s="220"/>
      <c r="V2" s="144"/>
    </row>
    <row r="3" spans="1:28" s="35" customFormat="1" ht="25.15" customHeight="1" x14ac:dyDescent="0.35">
      <c r="A3" s="204" t="s">
        <v>17</v>
      </c>
      <c r="B3" s="205"/>
      <c r="C3" s="210">
        <f>'1 Mov Matrícula'!B14</f>
        <v>0</v>
      </c>
      <c r="D3" s="210"/>
      <c r="E3" s="211"/>
      <c r="F3" s="211"/>
      <c r="G3" s="228"/>
      <c r="H3" s="229"/>
      <c r="I3" s="229"/>
      <c r="J3" s="229"/>
      <c r="K3" s="229"/>
      <c r="L3" s="230"/>
      <c r="M3" s="151"/>
      <c r="N3" s="132"/>
      <c r="O3" s="221"/>
      <c r="P3" s="221"/>
      <c r="Q3" s="221"/>
      <c r="R3" s="221"/>
      <c r="S3" s="221"/>
      <c r="T3" s="221"/>
      <c r="U3" s="222"/>
      <c r="V3" s="144"/>
    </row>
    <row r="4" spans="1:28" s="35" customFormat="1" ht="25.15" customHeight="1" x14ac:dyDescent="0.35">
      <c r="A4" s="204" t="s">
        <v>18</v>
      </c>
      <c r="B4" s="205"/>
      <c r="C4" s="210">
        <f>'1 Mov Matrícula'!A14</f>
        <v>0</v>
      </c>
      <c r="D4" s="210"/>
      <c r="E4" s="211"/>
      <c r="F4" s="211"/>
      <c r="G4" s="228"/>
      <c r="H4" s="229"/>
      <c r="I4" s="229"/>
      <c r="J4" s="229"/>
      <c r="K4" s="229"/>
      <c r="L4" s="230"/>
      <c r="M4" s="151"/>
      <c r="N4" s="132"/>
      <c r="O4" s="221"/>
      <c r="P4" s="221"/>
      <c r="Q4" s="221"/>
      <c r="R4" s="221"/>
      <c r="S4" s="221"/>
      <c r="T4" s="221"/>
      <c r="U4" s="222"/>
      <c r="V4" s="144"/>
    </row>
    <row r="5" spans="1:28" s="35" customFormat="1" ht="25.15" customHeight="1" x14ac:dyDescent="0.35">
      <c r="A5" s="214" t="s">
        <v>67</v>
      </c>
      <c r="B5" s="215"/>
      <c r="C5" s="211">
        <f>'1 Mov Matrícula'!C14</f>
        <v>0</v>
      </c>
      <c r="D5" s="216"/>
      <c r="E5" s="216"/>
      <c r="F5" s="216"/>
      <c r="G5" s="228"/>
      <c r="H5" s="229"/>
      <c r="I5" s="229"/>
      <c r="J5" s="229"/>
      <c r="K5" s="229"/>
      <c r="L5" s="230"/>
      <c r="M5" s="151"/>
      <c r="N5" s="132"/>
      <c r="O5" s="221"/>
      <c r="P5" s="221"/>
      <c r="Q5" s="221"/>
      <c r="R5" s="221"/>
      <c r="S5" s="221"/>
      <c r="T5" s="221"/>
      <c r="U5" s="222"/>
      <c r="V5" s="144"/>
    </row>
    <row r="6" spans="1:28" s="35" customFormat="1" ht="25.15" customHeight="1" x14ac:dyDescent="0.35">
      <c r="A6" s="204" t="s">
        <v>26</v>
      </c>
      <c r="B6" s="205"/>
      <c r="C6" s="210">
        <f>'1 Mov Matrícula'!D14</f>
        <v>0</v>
      </c>
      <c r="D6" s="210"/>
      <c r="E6" s="211"/>
      <c r="F6" s="211"/>
      <c r="G6" s="228"/>
      <c r="H6" s="229"/>
      <c r="I6" s="229"/>
      <c r="J6" s="229"/>
      <c r="K6" s="229"/>
      <c r="L6" s="230"/>
      <c r="M6" s="151"/>
      <c r="N6" s="132"/>
      <c r="O6" s="221"/>
      <c r="P6" s="221"/>
      <c r="Q6" s="221"/>
      <c r="R6" s="221"/>
      <c r="S6" s="221"/>
      <c r="T6" s="221"/>
      <c r="U6" s="222"/>
      <c r="V6" s="144"/>
    </row>
    <row r="7" spans="1:28" s="35" customFormat="1" ht="25.15" customHeight="1" thickBot="1" x14ac:dyDescent="0.4">
      <c r="A7" s="206" t="s">
        <v>25</v>
      </c>
      <c r="B7" s="207"/>
      <c r="C7" s="212">
        <f>'1 Mov Matrícula'!E14</f>
        <v>0</v>
      </c>
      <c r="D7" s="212"/>
      <c r="E7" s="213"/>
      <c r="F7" s="213"/>
      <c r="G7" s="228"/>
      <c r="H7" s="229"/>
      <c r="I7" s="229"/>
      <c r="J7" s="229"/>
      <c r="K7" s="229"/>
      <c r="L7" s="230"/>
      <c r="M7" s="151"/>
      <c r="N7" s="132"/>
      <c r="O7" s="221"/>
      <c r="P7" s="221"/>
      <c r="Q7" s="221"/>
      <c r="R7" s="221"/>
      <c r="S7" s="221"/>
      <c r="T7" s="221"/>
      <c r="U7" s="222"/>
      <c r="V7" s="144"/>
    </row>
    <row r="8" spans="1:28" s="35" customFormat="1" ht="25.15" customHeight="1" thickBot="1" x14ac:dyDescent="0.4">
      <c r="A8" s="36"/>
      <c r="B8" s="36"/>
      <c r="C8" s="37"/>
      <c r="G8" s="231"/>
      <c r="H8" s="232"/>
      <c r="I8" s="232"/>
      <c r="J8" s="232"/>
      <c r="K8" s="232"/>
      <c r="L8" s="233"/>
      <c r="M8" s="152"/>
      <c r="N8" s="133"/>
      <c r="O8" s="223"/>
      <c r="P8" s="223"/>
      <c r="Q8" s="223"/>
      <c r="R8" s="223"/>
      <c r="S8" s="223"/>
      <c r="T8" s="223"/>
      <c r="U8" s="224"/>
      <c r="V8" s="144"/>
    </row>
    <row r="10" spans="1:28" s="38" customFormat="1" ht="66.599999999999994" customHeight="1" x14ac:dyDescent="0.25">
      <c r="A10" s="217" t="s">
        <v>68</v>
      </c>
      <c r="B10" s="217"/>
      <c r="C10" s="217"/>
      <c r="D10" s="217"/>
      <c r="E10" s="217"/>
      <c r="F10" s="217"/>
      <c r="G10" s="184" t="s">
        <v>69</v>
      </c>
      <c r="H10" s="185"/>
      <c r="I10" s="108"/>
      <c r="J10" s="109"/>
      <c r="K10" s="234" t="s">
        <v>70</v>
      </c>
      <c r="L10" s="235"/>
      <c r="M10" s="235"/>
      <c r="N10" s="235"/>
      <c r="O10" s="110"/>
      <c r="P10" s="110"/>
      <c r="Q10" s="110"/>
      <c r="R10" s="110"/>
      <c r="S10" s="111"/>
      <c r="T10" s="236" t="s">
        <v>127</v>
      </c>
      <c r="U10" s="237"/>
      <c r="V10" s="145"/>
      <c r="W10" s="112"/>
      <c r="X10" s="184" t="s">
        <v>130</v>
      </c>
      <c r="Y10" s="185"/>
      <c r="Z10" s="108"/>
      <c r="AA10" s="109"/>
      <c r="AB10" s="114" t="s">
        <v>133</v>
      </c>
    </row>
    <row r="11" spans="1:28" ht="186.75" customHeight="1" x14ac:dyDescent="0.2">
      <c r="A11" s="218" t="s">
        <v>32</v>
      </c>
      <c r="B11" s="218"/>
      <c r="C11" s="218"/>
      <c r="D11" s="218"/>
      <c r="E11" s="218"/>
      <c r="F11" s="218"/>
      <c r="G11" s="191" t="s">
        <v>118</v>
      </c>
      <c r="H11" s="192"/>
      <c r="I11" s="192"/>
      <c r="J11" s="193"/>
      <c r="K11" s="194" t="s">
        <v>124</v>
      </c>
      <c r="L11" s="195"/>
      <c r="M11" s="195"/>
      <c r="N11" s="195"/>
      <c r="O11" s="195"/>
      <c r="P11" s="195"/>
      <c r="Q11" s="195"/>
      <c r="R11" s="195"/>
      <c r="S11" s="196"/>
      <c r="T11" s="189" t="s">
        <v>128</v>
      </c>
      <c r="U11" s="190"/>
      <c r="V11" s="190"/>
      <c r="W11" s="190"/>
      <c r="X11" s="186" t="s">
        <v>131</v>
      </c>
      <c r="Y11" s="187"/>
      <c r="Z11" s="187"/>
      <c r="AA11" s="188"/>
      <c r="AB11" s="100" t="s">
        <v>134</v>
      </c>
    </row>
    <row r="12" spans="1:28" s="42" customFormat="1" ht="261.75" customHeight="1" x14ac:dyDescent="0.25">
      <c r="A12" s="201" t="s">
        <v>31</v>
      </c>
      <c r="B12" s="201"/>
      <c r="C12" s="201"/>
      <c r="D12" s="201"/>
      <c r="E12" s="201"/>
      <c r="F12" s="201"/>
      <c r="G12" s="97" t="s">
        <v>167</v>
      </c>
      <c r="H12" s="97" t="s">
        <v>168</v>
      </c>
      <c r="I12" s="181"/>
      <c r="J12" s="182"/>
      <c r="K12" s="98" t="s">
        <v>169</v>
      </c>
      <c r="L12" s="98" t="s">
        <v>170</v>
      </c>
      <c r="M12" s="98" t="s">
        <v>171</v>
      </c>
      <c r="N12" s="98" t="s">
        <v>172</v>
      </c>
      <c r="O12" s="197"/>
      <c r="P12" s="197"/>
      <c r="Q12" s="197"/>
      <c r="R12" s="197"/>
      <c r="S12" s="198"/>
      <c r="T12" s="99" t="s">
        <v>173</v>
      </c>
      <c r="U12" s="99" t="s">
        <v>174</v>
      </c>
      <c r="V12" s="199" t="s">
        <v>121</v>
      </c>
      <c r="W12" s="200"/>
      <c r="X12" s="97" t="s">
        <v>175</v>
      </c>
      <c r="Y12" s="97" t="s">
        <v>176</v>
      </c>
      <c r="Z12" s="181" t="s">
        <v>121</v>
      </c>
      <c r="AA12" s="183"/>
      <c r="AB12" s="97" t="s">
        <v>177</v>
      </c>
    </row>
    <row r="13" spans="1:28" s="42" customFormat="1" ht="49.9" customHeight="1" x14ac:dyDescent="0.2">
      <c r="A13" s="43" t="s">
        <v>9</v>
      </c>
      <c r="B13" s="44" t="s">
        <v>23</v>
      </c>
      <c r="C13" s="45" t="s">
        <v>24</v>
      </c>
      <c r="D13" s="45" t="s">
        <v>8</v>
      </c>
      <c r="E13" s="46" t="s">
        <v>123</v>
      </c>
      <c r="F13" s="46" t="s">
        <v>10</v>
      </c>
      <c r="G13" s="39" t="s">
        <v>6</v>
      </c>
      <c r="H13" s="39" t="s">
        <v>6</v>
      </c>
      <c r="I13" s="39" t="s">
        <v>119</v>
      </c>
      <c r="J13" s="39" t="s">
        <v>120</v>
      </c>
      <c r="K13" s="40" t="s">
        <v>6</v>
      </c>
      <c r="L13" s="40" t="s">
        <v>6</v>
      </c>
      <c r="M13" s="40" t="s">
        <v>6</v>
      </c>
      <c r="N13" s="40" t="s">
        <v>6</v>
      </c>
      <c r="O13" s="40" t="s">
        <v>158</v>
      </c>
      <c r="P13" s="40" t="s">
        <v>125</v>
      </c>
      <c r="Q13" s="40" t="s">
        <v>159</v>
      </c>
      <c r="R13" s="40" t="s">
        <v>160</v>
      </c>
      <c r="S13" s="40" t="s">
        <v>126</v>
      </c>
      <c r="T13" s="41" t="s">
        <v>6</v>
      </c>
      <c r="U13" s="41" t="s">
        <v>6</v>
      </c>
      <c r="V13" s="41" t="s">
        <v>129</v>
      </c>
      <c r="W13" s="41" t="s">
        <v>161</v>
      </c>
      <c r="X13" s="39" t="s">
        <v>6</v>
      </c>
      <c r="Y13" s="39" t="s">
        <v>6</v>
      </c>
      <c r="Z13" s="309"/>
      <c r="AA13" s="39" t="s">
        <v>132</v>
      </c>
      <c r="AB13" s="39" t="s">
        <v>6</v>
      </c>
    </row>
    <row r="14" spans="1:28" ht="18.75" x14ac:dyDescent="0.3">
      <c r="A14" s="24"/>
      <c r="B14" s="136"/>
      <c r="C14" s="136"/>
      <c r="D14" s="137"/>
      <c r="E14" s="47"/>
      <c r="F14" s="48"/>
      <c r="G14" s="49"/>
      <c r="H14" s="49"/>
      <c r="I14" s="93"/>
      <c r="J14" s="49"/>
      <c r="K14" s="49"/>
      <c r="L14" s="49"/>
      <c r="M14" s="49"/>
      <c r="N14" s="49"/>
      <c r="O14" s="49"/>
      <c r="P14" s="49"/>
      <c r="Q14" s="49"/>
      <c r="R14" s="49"/>
      <c r="S14" s="49"/>
      <c r="T14" s="49"/>
      <c r="U14" s="49"/>
      <c r="V14" s="49"/>
      <c r="W14" s="93"/>
      <c r="X14" s="49"/>
      <c r="Y14" s="49"/>
      <c r="Z14" s="310"/>
      <c r="AA14" s="49"/>
      <c r="AB14" s="49"/>
    </row>
    <row r="15" spans="1:28" ht="18.75" x14ac:dyDescent="0.3">
      <c r="A15" s="24"/>
      <c r="B15" s="136"/>
      <c r="C15" s="136"/>
      <c r="D15" s="137"/>
      <c r="E15" s="47"/>
      <c r="F15" s="48"/>
      <c r="G15" s="49"/>
      <c r="H15" s="49"/>
      <c r="I15" s="94"/>
      <c r="J15" s="50"/>
      <c r="K15" s="49"/>
      <c r="L15" s="49"/>
      <c r="M15" s="49"/>
      <c r="N15" s="49"/>
      <c r="O15" s="50"/>
      <c r="P15" s="50"/>
      <c r="Q15" s="50"/>
      <c r="R15" s="50"/>
      <c r="S15" s="50"/>
      <c r="T15" s="49"/>
      <c r="U15" s="50"/>
      <c r="V15" s="50"/>
      <c r="W15" s="94"/>
      <c r="X15" s="49"/>
      <c r="Y15" s="49"/>
      <c r="Z15" s="311"/>
      <c r="AA15" s="50"/>
      <c r="AB15" s="49"/>
    </row>
    <row r="16" spans="1:28" ht="19.5" customHeight="1" x14ac:dyDescent="0.3">
      <c r="A16" s="24"/>
      <c r="B16" s="136"/>
      <c r="C16" s="136"/>
      <c r="D16" s="137"/>
      <c r="E16" s="47"/>
      <c r="F16" s="48"/>
      <c r="G16" s="49"/>
      <c r="H16" s="49"/>
      <c r="I16" s="94"/>
      <c r="J16" s="50"/>
      <c r="K16" s="49"/>
      <c r="L16" s="49"/>
      <c r="M16" s="49"/>
      <c r="N16" s="49"/>
      <c r="O16" s="50"/>
      <c r="P16" s="50"/>
      <c r="Q16" s="50"/>
      <c r="R16" s="50"/>
      <c r="S16" s="50"/>
      <c r="T16" s="49"/>
      <c r="U16" s="50"/>
      <c r="V16" s="50"/>
      <c r="W16" s="94"/>
      <c r="X16" s="49"/>
      <c r="Y16" s="49"/>
      <c r="Z16" s="311"/>
      <c r="AA16" s="50"/>
      <c r="AB16" s="49"/>
    </row>
    <row r="17" spans="1:28" ht="18.75" x14ac:dyDescent="0.3">
      <c r="A17" s="24"/>
      <c r="B17" s="136"/>
      <c r="C17" s="136"/>
      <c r="D17" s="137"/>
      <c r="E17" s="47"/>
      <c r="F17" s="48"/>
      <c r="G17" s="49"/>
      <c r="H17" s="49"/>
      <c r="I17" s="94"/>
      <c r="J17" s="50"/>
      <c r="K17" s="49"/>
      <c r="L17" s="49"/>
      <c r="M17" s="49"/>
      <c r="N17" s="49"/>
      <c r="O17" s="50"/>
      <c r="P17" s="50"/>
      <c r="Q17" s="50"/>
      <c r="R17" s="50"/>
      <c r="S17" s="50"/>
      <c r="T17" s="49"/>
      <c r="U17" s="50"/>
      <c r="V17" s="50"/>
      <c r="W17" s="94"/>
      <c r="X17" s="49"/>
      <c r="Y17" s="49"/>
      <c r="Z17" s="311"/>
      <c r="AA17" s="50"/>
      <c r="AB17" s="49"/>
    </row>
    <row r="18" spans="1:28" ht="18.75" x14ac:dyDescent="0.3">
      <c r="A18" s="24"/>
      <c r="B18" s="136"/>
      <c r="C18" s="136"/>
      <c r="D18" s="137"/>
      <c r="E18" s="47"/>
      <c r="F18" s="48"/>
      <c r="G18" s="49"/>
      <c r="H18" s="49"/>
      <c r="I18" s="94"/>
      <c r="J18" s="50"/>
      <c r="K18" s="49"/>
      <c r="L18" s="49"/>
      <c r="M18" s="49"/>
      <c r="N18" s="49"/>
      <c r="O18" s="50"/>
      <c r="P18" s="50"/>
      <c r="Q18" s="50"/>
      <c r="R18" s="50"/>
      <c r="S18" s="50"/>
      <c r="T18" s="49"/>
      <c r="U18" s="50"/>
      <c r="V18" s="50"/>
      <c r="W18" s="94"/>
      <c r="X18" s="49"/>
      <c r="Y18" s="49"/>
      <c r="Z18" s="311"/>
      <c r="AA18" s="50"/>
      <c r="AB18" s="49"/>
    </row>
    <row r="19" spans="1:28" ht="18.75" x14ac:dyDescent="0.3">
      <c r="A19" s="24"/>
      <c r="B19" s="136"/>
      <c r="C19" s="136"/>
      <c r="D19" s="137"/>
      <c r="E19" s="47"/>
      <c r="F19" s="48"/>
      <c r="G19" s="49"/>
      <c r="H19" s="49"/>
      <c r="I19" s="94"/>
      <c r="J19" s="50"/>
      <c r="K19" s="49"/>
      <c r="L19" s="49"/>
      <c r="M19" s="49"/>
      <c r="N19" s="49"/>
      <c r="O19" s="50"/>
      <c r="P19" s="50"/>
      <c r="Q19" s="50"/>
      <c r="R19" s="50"/>
      <c r="S19" s="50"/>
      <c r="T19" s="49"/>
      <c r="U19" s="50"/>
      <c r="V19" s="50"/>
      <c r="W19" s="94"/>
      <c r="X19" s="49"/>
      <c r="Y19" s="49"/>
      <c r="Z19" s="311"/>
      <c r="AA19" s="50"/>
      <c r="AB19" s="49"/>
    </row>
    <row r="20" spans="1:28" ht="19.5" customHeight="1" x14ac:dyDescent="0.3">
      <c r="A20" s="24"/>
      <c r="B20" s="136"/>
      <c r="C20" s="136"/>
      <c r="D20" s="137"/>
      <c r="E20" s="47"/>
      <c r="F20" s="48"/>
      <c r="G20" s="49"/>
      <c r="H20" s="49"/>
      <c r="I20" s="94"/>
      <c r="J20" s="50"/>
      <c r="K20" s="49"/>
      <c r="L20" s="49"/>
      <c r="M20" s="49"/>
      <c r="N20" s="49"/>
      <c r="O20" s="50"/>
      <c r="P20" s="50"/>
      <c r="Q20" s="50"/>
      <c r="R20" s="50"/>
      <c r="S20" s="50"/>
      <c r="T20" s="49"/>
      <c r="U20" s="50"/>
      <c r="V20" s="50"/>
      <c r="W20" s="94"/>
      <c r="X20" s="49"/>
      <c r="Y20" s="49"/>
      <c r="Z20" s="311"/>
      <c r="AA20" s="50"/>
      <c r="AB20" s="49"/>
    </row>
    <row r="21" spans="1:28" ht="18.75" x14ac:dyDescent="0.3">
      <c r="A21" s="24"/>
      <c r="B21" s="136"/>
      <c r="C21" s="136"/>
      <c r="D21" s="137"/>
      <c r="E21" s="47"/>
      <c r="F21" s="48"/>
      <c r="G21" s="49"/>
      <c r="H21" s="49"/>
      <c r="I21" s="94"/>
      <c r="J21" s="50"/>
      <c r="K21" s="49"/>
      <c r="L21" s="49"/>
      <c r="M21" s="49"/>
      <c r="N21" s="49"/>
      <c r="O21" s="50"/>
      <c r="P21" s="50"/>
      <c r="Q21" s="50"/>
      <c r="R21" s="50"/>
      <c r="S21" s="50"/>
      <c r="T21" s="49"/>
      <c r="U21" s="50"/>
      <c r="V21" s="50"/>
      <c r="W21" s="94"/>
      <c r="X21" s="49"/>
      <c r="Y21" s="49"/>
      <c r="Z21" s="311"/>
      <c r="AA21" s="50"/>
      <c r="AB21" s="49"/>
    </row>
    <row r="22" spans="1:28" ht="18.75" x14ac:dyDescent="0.3">
      <c r="A22" s="24"/>
      <c r="B22" s="136"/>
      <c r="C22" s="136"/>
      <c r="D22" s="137"/>
      <c r="E22" s="47"/>
      <c r="F22" s="48"/>
      <c r="G22" s="49"/>
      <c r="H22" s="49"/>
      <c r="I22" s="94"/>
      <c r="J22" s="50"/>
      <c r="K22" s="49"/>
      <c r="L22" s="49"/>
      <c r="M22" s="49"/>
      <c r="N22" s="49"/>
      <c r="O22" s="50"/>
      <c r="P22" s="50"/>
      <c r="Q22" s="50"/>
      <c r="R22" s="50"/>
      <c r="S22" s="50"/>
      <c r="T22" s="49"/>
      <c r="U22" s="50"/>
      <c r="V22" s="50"/>
      <c r="W22" s="94"/>
      <c r="X22" s="49"/>
      <c r="Y22" s="49"/>
      <c r="Z22" s="311"/>
      <c r="AA22" s="50"/>
      <c r="AB22" s="49"/>
    </row>
    <row r="23" spans="1:28" ht="18.75" x14ac:dyDescent="0.3">
      <c r="A23" s="24"/>
      <c r="B23" s="136"/>
      <c r="C23" s="136"/>
      <c r="D23" s="137"/>
      <c r="E23" s="47"/>
      <c r="F23" s="48"/>
      <c r="G23" s="49"/>
      <c r="H23" s="49"/>
      <c r="I23" s="94"/>
      <c r="J23" s="50"/>
      <c r="K23" s="49"/>
      <c r="L23" s="49"/>
      <c r="M23" s="49"/>
      <c r="N23" s="49"/>
      <c r="O23" s="50"/>
      <c r="P23" s="50"/>
      <c r="Q23" s="50"/>
      <c r="R23" s="50"/>
      <c r="S23" s="50"/>
      <c r="T23" s="49"/>
      <c r="U23" s="49"/>
      <c r="V23" s="49"/>
      <c r="W23" s="94"/>
      <c r="X23" s="49"/>
      <c r="Y23" s="49"/>
      <c r="Z23" s="311"/>
      <c r="AA23" s="50"/>
      <c r="AB23" s="49"/>
    </row>
    <row r="24" spans="1:28" ht="19.5" customHeight="1" x14ac:dyDescent="0.3">
      <c r="A24" s="24"/>
      <c r="B24" s="136"/>
      <c r="C24" s="136"/>
      <c r="D24" s="137"/>
      <c r="E24" s="47"/>
      <c r="F24" s="48"/>
      <c r="G24" s="49"/>
      <c r="H24" s="49"/>
      <c r="I24" s="94"/>
      <c r="J24" s="50"/>
      <c r="K24" s="49"/>
      <c r="L24" s="49"/>
      <c r="M24" s="49"/>
      <c r="N24" s="49"/>
      <c r="O24" s="50"/>
      <c r="P24" s="50"/>
      <c r="Q24" s="50"/>
      <c r="R24" s="50"/>
      <c r="S24" s="50"/>
      <c r="T24" s="49"/>
      <c r="U24" s="49"/>
      <c r="V24" s="49"/>
      <c r="W24" s="94"/>
      <c r="X24" s="49"/>
      <c r="Y24" s="49"/>
      <c r="Z24" s="311"/>
      <c r="AA24" s="50"/>
      <c r="AB24" s="49"/>
    </row>
    <row r="25" spans="1:28" ht="18.75" x14ac:dyDescent="0.3">
      <c r="A25" s="24"/>
      <c r="B25" s="136"/>
      <c r="C25" s="136"/>
      <c r="D25" s="137"/>
      <c r="E25" s="47"/>
      <c r="F25" s="48"/>
      <c r="G25" s="49"/>
      <c r="H25" s="49"/>
      <c r="I25" s="94"/>
      <c r="J25" s="50"/>
      <c r="K25" s="49"/>
      <c r="L25" s="49"/>
      <c r="M25" s="49"/>
      <c r="N25" s="49"/>
      <c r="O25" s="50"/>
      <c r="P25" s="50"/>
      <c r="Q25" s="50"/>
      <c r="R25" s="50"/>
      <c r="S25" s="50"/>
      <c r="T25" s="49"/>
      <c r="U25" s="49"/>
      <c r="V25" s="49"/>
      <c r="W25" s="94"/>
      <c r="X25" s="49"/>
      <c r="Y25" s="49"/>
      <c r="Z25" s="311"/>
      <c r="AA25" s="50"/>
      <c r="AB25" s="49"/>
    </row>
    <row r="26" spans="1:28" ht="18.75" x14ac:dyDescent="0.3">
      <c r="A26" s="24"/>
      <c r="B26" s="136"/>
      <c r="C26" s="136"/>
      <c r="D26" s="137"/>
      <c r="E26" s="47"/>
      <c r="F26" s="48"/>
      <c r="G26" s="49"/>
      <c r="H26" s="49"/>
      <c r="I26" s="94"/>
      <c r="J26" s="50"/>
      <c r="K26" s="49"/>
      <c r="L26" s="49"/>
      <c r="M26" s="49"/>
      <c r="N26" s="49"/>
      <c r="O26" s="50"/>
      <c r="P26" s="50"/>
      <c r="Q26" s="50"/>
      <c r="R26" s="50"/>
      <c r="S26" s="50"/>
      <c r="T26" s="49"/>
      <c r="U26" s="49"/>
      <c r="V26" s="49"/>
      <c r="W26" s="94"/>
      <c r="X26" s="49"/>
      <c r="Y26" s="49"/>
      <c r="Z26" s="311"/>
      <c r="AA26" s="50"/>
      <c r="AB26" s="49"/>
    </row>
    <row r="27" spans="1:28" ht="18.75" x14ac:dyDescent="0.3">
      <c r="A27" s="24"/>
      <c r="B27" s="136"/>
      <c r="C27" s="136"/>
      <c r="D27" s="137"/>
      <c r="E27" s="47"/>
      <c r="F27" s="48"/>
      <c r="G27" s="49"/>
      <c r="H27" s="49"/>
      <c r="I27" s="94"/>
      <c r="J27" s="50"/>
      <c r="K27" s="49"/>
      <c r="L27" s="49"/>
      <c r="M27" s="49"/>
      <c r="N27" s="49"/>
      <c r="O27" s="50"/>
      <c r="P27" s="50"/>
      <c r="Q27" s="50"/>
      <c r="R27" s="50"/>
      <c r="S27" s="50"/>
      <c r="T27" s="49"/>
      <c r="U27" s="49"/>
      <c r="V27" s="49"/>
      <c r="W27" s="94"/>
      <c r="X27" s="49"/>
      <c r="Y27" s="49"/>
      <c r="Z27" s="311"/>
      <c r="AA27" s="50"/>
      <c r="AB27" s="49"/>
    </row>
    <row r="28" spans="1:28" ht="17.45" customHeight="1" x14ac:dyDescent="0.3">
      <c r="A28" s="24"/>
      <c r="B28" s="136"/>
      <c r="C28" s="136"/>
      <c r="D28" s="137"/>
      <c r="E28" s="47"/>
      <c r="F28" s="48"/>
      <c r="G28" s="49"/>
      <c r="H28" s="49"/>
      <c r="I28" s="94"/>
      <c r="J28" s="50"/>
      <c r="K28" s="49"/>
      <c r="L28" s="49"/>
      <c r="M28" s="49"/>
      <c r="N28" s="49"/>
      <c r="O28" s="50"/>
      <c r="P28" s="50"/>
      <c r="Q28" s="50"/>
      <c r="R28" s="50"/>
      <c r="S28" s="50"/>
      <c r="T28" s="49"/>
      <c r="U28" s="49"/>
      <c r="V28" s="49"/>
      <c r="W28" s="94"/>
      <c r="X28" s="49"/>
      <c r="Y28" s="49"/>
      <c r="Z28" s="311"/>
      <c r="AA28" s="50"/>
      <c r="AB28" s="49"/>
    </row>
    <row r="29" spans="1:28" ht="18.75" x14ac:dyDescent="0.3">
      <c r="A29" s="24"/>
      <c r="B29" s="136"/>
      <c r="C29" s="136"/>
      <c r="D29" s="137"/>
      <c r="E29" s="47"/>
      <c r="F29" s="48"/>
      <c r="G29" s="49"/>
      <c r="H29" s="49"/>
      <c r="I29" s="94"/>
      <c r="J29" s="50"/>
      <c r="K29" s="49"/>
      <c r="L29" s="49"/>
      <c r="M29" s="49"/>
      <c r="N29" s="49"/>
      <c r="O29" s="50"/>
      <c r="P29" s="50"/>
      <c r="Q29" s="50"/>
      <c r="R29" s="50"/>
      <c r="S29" s="50"/>
      <c r="T29" s="49"/>
      <c r="U29" s="49"/>
      <c r="V29" s="49"/>
      <c r="W29" s="94"/>
      <c r="X29" s="49"/>
      <c r="Y29" s="49"/>
      <c r="Z29" s="311"/>
      <c r="AA29" s="50"/>
      <c r="AB29" s="49"/>
    </row>
    <row r="30" spans="1:28" ht="18.75" x14ac:dyDescent="0.3">
      <c r="A30" s="24"/>
      <c r="B30" s="136"/>
      <c r="C30" s="136"/>
      <c r="D30" s="137"/>
      <c r="E30" s="47"/>
      <c r="F30" s="48"/>
      <c r="G30" s="49"/>
      <c r="H30" s="49"/>
      <c r="I30" s="94"/>
      <c r="J30" s="50"/>
      <c r="K30" s="49"/>
      <c r="L30" s="49"/>
      <c r="M30" s="49"/>
      <c r="N30" s="49"/>
      <c r="O30" s="50"/>
      <c r="P30" s="50"/>
      <c r="Q30" s="50"/>
      <c r="R30" s="50"/>
      <c r="S30" s="50"/>
      <c r="T30" s="49"/>
      <c r="U30" s="50"/>
      <c r="V30" s="50"/>
      <c r="W30" s="94"/>
      <c r="X30" s="49"/>
      <c r="Y30" s="49"/>
      <c r="Z30" s="311"/>
      <c r="AA30" s="50"/>
      <c r="AB30" s="49"/>
    </row>
    <row r="31" spans="1:28" ht="18.75" x14ac:dyDescent="0.3">
      <c r="A31" s="24"/>
      <c r="B31" s="136"/>
      <c r="C31" s="136"/>
      <c r="D31" s="137"/>
      <c r="E31" s="47"/>
      <c r="F31" s="48"/>
      <c r="G31" s="49"/>
      <c r="H31" s="49"/>
      <c r="I31" s="94"/>
      <c r="J31" s="50"/>
      <c r="K31" s="49"/>
      <c r="L31" s="49"/>
      <c r="M31" s="49"/>
      <c r="N31" s="49"/>
      <c r="O31" s="50"/>
      <c r="P31" s="50"/>
      <c r="Q31" s="50"/>
      <c r="R31" s="50"/>
      <c r="S31" s="50"/>
      <c r="T31" s="49"/>
      <c r="U31" s="50"/>
      <c r="V31" s="50"/>
      <c r="W31" s="94"/>
      <c r="X31" s="49"/>
      <c r="Y31" s="49"/>
      <c r="Z31" s="311"/>
      <c r="AA31" s="50"/>
      <c r="AB31" s="49"/>
    </row>
    <row r="32" spans="1:28" ht="18.75" x14ac:dyDescent="0.3">
      <c r="A32" s="24"/>
      <c r="B32" s="136"/>
      <c r="C32" s="136"/>
      <c r="D32" s="137"/>
      <c r="E32" s="47"/>
      <c r="F32" s="48"/>
      <c r="G32" s="49"/>
      <c r="H32" s="49"/>
      <c r="I32" s="94"/>
      <c r="J32" s="50"/>
      <c r="K32" s="49"/>
      <c r="L32" s="49"/>
      <c r="M32" s="49"/>
      <c r="N32" s="49"/>
      <c r="O32" s="50"/>
      <c r="P32" s="50"/>
      <c r="Q32" s="50"/>
      <c r="R32" s="50"/>
      <c r="S32" s="50"/>
      <c r="T32" s="50"/>
      <c r="U32" s="50"/>
      <c r="V32" s="50"/>
      <c r="W32" s="94"/>
      <c r="X32" s="49"/>
      <c r="Y32" s="49"/>
      <c r="Z32" s="311"/>
      <c r="AA32" s="50"/>
      <c r="AB32" s="50"/>
    </row>
    <row r="33" spans="1:28" ht="18.75" x14ac:dyDescent="0.3">
      <c r="A33" s="24"/>
      <c r="B33" s="136"/>
      <c r="C33" s="136"/>
      <c r="D33" s="137"/>
      <c r="E33" s="47"/>
      <c r="F33" s="48"/>
      <c r="G33" s="49"/>
      <c r="H33" s="49"/>
      <c r="I33" s="94"/>
      <c r="J33" s="50"/>
      <c r="K33" s="49"/>
      <c r="L33" s="49"/>
      <c r="M33" s="49"/>
      <c r="N33" s="49"/>
      <c r="O33" s="50"/>
      <c r="P33" s="50"/>
      <c r="Q33" s="50"/>
      <c r="R33" s="50"/>
      <c r="S33" s="50"/>
      <c r="T33" s="50"/>
      <c r="U33" s="50"/>
      <c r="V33" s="50"/>
      <c r="W33" s="94"/>
      <c r="X33" s="49"/>
      <c r="Y33" s="49"/>
      <c r="Z33" s="311"/>
      <c r="AA33" s="50"/>
      <c r="AB33" s="50"/>
    </row>
    <row r="34" spans="1:28" ht="18.75" x14ac:dyDescent="0.3">
      <c r="A34" s="24"/>
      <c r="B34" s="136"/>
      <c r="C34" s="136"/>
      <c r="D34" s="137"/>
      <c r="E34" s="47"/>
      <c r="F34" s="48"/>
      <c r="G34" s="49"/>
      <c r="H34" s="49"/>
      <c r="I34" s="94"/>
      <c r="J34" s="50"/>
      <c r="K34" s="49"/>
      <c r="L34" s="49"/>
      <c r="M34" s="49"/>
      <c r="N34" s="49"/>
      <c r="O34" s="50"/>
      <c r="P34" s="50"/>
      <c r="Q34" s="50"/>
      <c r="R34" s="50"/>
      <c r="S34" s="50"/>
      <c r="T34" s="50"/>
      <c r="U34" s="50"/>
      <c r="V34" s="50"/>
      <c r="W34" s="94"/>
      <c r="X34" s="49"/>
      <c r="Y34" s="49"/>
      <c r="Z34" s="311"/>
      <c r="AA34" s="50"/>
      <c r="AB34" s="50"/>
    </row>
    <row r="35" spans="1:28" ht="18.75" x14ac:dyDescent="0.3">
      <c r="A35" s="24"/>
      <c r="B35" s="136"/>
      <c r="C35" s="136"/>
      <c r="D35" s="137"/>
      <c r="E35" s="47"/>
      <c r="F35" s="48"/>
      <c r="G35" s="49"/>
      <c r="H35" s="49"/>
      <c r="I35" s="94"/>
      <c r="J35" s="50"/>
      <c r="K35" s="49"/>
      <c r="L35" s="49"/>
      <c r="M35" s="49"/>
      <c r="N35" s="49"/>
      <c r="O35" s="50"/>
      <c r="P35" s="50"/>
      <c r="Q35" s="50"/>
      <c r="R35" s="50"/>
      <c r="S35" s="50"/>
      <c r="T35" s="50"/>
      <c r="U35" s="50"/>
      <c r="V35" s="50"/>
      <c r="W35" s="94"/>
      <c r="X35" s="50"/>
      <c r="Y35" s="50"/>
      <c r="Z35" s="311"/>
      <c r="AA35" s="50"/>
      <c r="AB35" s="50"/>
    </row>
    <row r="36" spans="1:28" ht="18.75" x14ac:dyDescent="0.3">
      <c r="A36" s="24"/>
      <c r="B36" s="136"/>
      <c r="C36" s="136"/>
      <c r="D36" s="137"/>
      <c r="E36" s="47"/>
      <c r="F36" s="48"/>
      <c r="G36" s="49"/>
      <c r="H36" s="49"/>
      <c r="I36" s="94"/>
      <c r="J36" s="50"/>
      <c r="K36" s="49"/>
      <c r="L36" s="49"/>
      <c r="M36" s="49"/>
      <c r="N36" s="49"/>
      <c r="O36" s="50"/>
      <c r="P36" s="50"/>
      <c r="Q36" s="50"/>
      <c r="R36" s="50"/>
      <c r="S36" s="50"/>
      <c r="T36" s="50"/>
      <c r="U36" s="50"/>
      <c r="V36" s="50"/>
      <c r="W36" s="94"/>
      <c r="X36" s="50"/>
      <c r="Y36" s="50"/>
      <c r="Z36" s="311"/>
      <c r="AA36" s="50"/>
      <c r="AB36" s="50"/>
    </row>
    <row r="37" spans="1:28" ht="18.75" x14ac:dyDescent="0.3">
      <c r="A37" s="24"/>
      <c r="B37" s="136"/>
      <c r="C37" s="136"/>
      <c r="D37" s="137"/>
      <c r="E37" s="47"/>
      <c r="F37" s="48"/>
      <c r="G37" s="49"/>
      <c r="H37" s="49"/>
      <c r="I37" s="94"/>
      <c r="J37" s="50"/>
      <c r="K37" s="49"/>
      <c r="L37" s="49"/>
      <c r="M37" s="49"/>
      <c r="N37" s="49"/>
      <c r="O37" s="50"/>
      <c r="P37" s="50"/>
      <c r="Q37" s="50"/>
      <c r="R37" s="50"/>
      <c r="S37" s="50"/>
      <c r="T37" s="50"/>
      <c r="U37" s="50"/>
      <c r="V37" s="50"/>
      <c r="W37" s="94"/>
      <c r="X37" s="50"/>
      <c r="Y37" s="50"/>
      <c r="Z37" s="311"/>
      <c r="AA37" s="50"/>
      <c r="AB37" s="50"/>
    </row>
    <row r="38" spans="1:28" ht="18.75" x14ac:dyDescent="0.3">
      <c r="A38" s="24"/>
      <c r="B38" s="136"/>
      <c r="C38" s="136"/>
      <c r="D38" s="137"/>
      <c r="E38" s="47"/>
      <c r="F38" s="48"/>
      <c r="G38" s="49"/>
      <c r="H38" s="49"/>
      <c r="I38" s="94"/>
      <c r="J38" s="50"/>
      <c r="K38" s="49"/>
      <c r="L38" s="49"/>
      <c r="M38" s="49"/>
      <c r="N38" s="49"/>
      <c r="O38" s="50"/>
      <c r="P38" s="50"/>
      <c r="Q38" s="50"/>
      <c r="R38" s="50"/>
      <c r="S38" s="50"/>
      <c r="T38" s="50"/>
      <c r="U38" s="50"/>
      <c r="V38" s="50"/>
      <c r="W38" s="94"/>
      <c r="X38" s="50"/>
      <c r="Y38" s="50"/>
      <c r="Z38" s="311"/>
      <c r="AA38" s="50"/>
      <c r="AB38" s="50"/>
    </row>
    <row r="39" spans="1:28" ht="18.75" x14ac:dyDescent="0.3">
      <c r="A39" s="24"/>
      <c r="B39" s="136"/>
      <c r="C39" s="136"/>
      <c r="D39" s="137"/>
      <c r="E39" s="47"/>
      <c r="F39" s="48"/>
      <c r="G39" s="49"/>
      <c r="H39" s="49"/>
      <c r="I39" s="94"/>
      <c r="J39" s="50"/>
      <c r="K39" s="49"/>
      <c r="L39" s="49"/>
      <c r="M39" s="49"/>
      <c r="N39" s="49"/>
      <c r="O39" s="50"/>
      <c r="P39" s="50"/>
      <c r="Q39" s="50"/>
      <c r="R39" s="50"/>
      <c r="S39" s="50"/>
      <c r="T39" s="50"/>
      <c r="U39" s="50"/>
      <c r="V39" s="50"/>
      <c r="W39" s="94"/>
      <c r="X39" s="50"/>
      <c r="Y39" s="50"/>
      <c r="Z39" s="311"/>
      <c r="AA39" s="50"/>
      <c r="AB39" s="50"/>
    </row>
    <row r="40" spans="1:28" ht="18.75" x14ac:dyDescent="0.3">
      <c r="A40" s="24"/>
      <c r="B40" s="136"/>
      <c r="C40" s="136"/>
      <c r="D40" s="137"/>
      <c r="E40" s="47"/>
      <c r="F40" s="48"/>
      <c r="G40" s="49"/>
      <c r="H40" s="49"/>
      <c r="I40" s="94"/>
      <c r="J40" s="50"/>
      <c r="K40" s="49"/>
      <c r="L40" s="49"/>
      <c r="M40" s="49"/>
      <c r="N40" s="49"/>
      <c r="O40" s="50"/>
      <c r="P40" s="50"/>
      <c r="Q40" s="50"/>
      <c r="R40" s="50"/>
      <c r="S40" s="50"/>
      <c r="T40" s="50"/>
      <c r="U40" s="50"/>
      <c r="V40" s="50"/>
      <c r="W40" s="94"/>
      <c r="X40" s="50"/>
      <c r="Y40" s="50"/>
      <c r="Z40" s="311"/>
      <c r="AA40" s="50"/>
      <c r="AB40" s="50"/>
    </row>
    <row r="41" spans="1:28" ht="18.75" x14ac:dyDescent="0.3">
      <c r="A41" s="24"/>
      <c r="B41" s="136"/>
      <c r="C41" s="136"/>
      <c r="D41" s="137"/>
      <c r="E41" s="47"/>
      <c r="F41" s="48"/>
      <c r="G41" s="49"/>
      <c r="H41" s="49"/>
      <c r="I41" s="94"/>
      <c r="J41" s="50"/>
      <c r="K41" s="49"/>
      <c r="L41" s="49"/>
      <c r="M41" s="49"/>
      <c r="N41" s="49"/>
      <c r="O41" s="50"/>
      <c r="P41" s="50"/>
      <c r="Q41" s="50"/>
      <c r="R41" s="50"/>
      <c r="S41" s="50"/>
      <c r="T41" s="50"/>
      <c r="U41" s="50"/>
      <c r="V41" s="50"/>
      <c r="W41" s="94"/>
      <c r="X41" s="50"/>
      <c r="Y41" s="50"/>
      <c r="Z41" s="311"/>
      <c r="AA41" s="50"/>
      <c r="AB41" s="50"/>
    </row>
    <row r="42" spans="1:28" ht="18.75" x14ac:dyDescent="0.3">
      <c r="A42" s="24"/>
      <c r="B42" s="136"/>
      <c r="C42" s="136"/>
      <c r="D42" s="137"/>
      <c r="E42" s="47"/>
      <c r="F42" s="48"/>
      <c r="G42" s="49"/>
      <c r="H42" s="49"/>
      <c r="I42" s="94"/>
      <c r="J42" s="50"/>
      <c r="K42" s="49"/>
      <c r="L42" s="49"/>
      <c r="M42" s="49"/>
      <c r="N42" s="49"/>
      <c r="O42" s="50"/>
      <c r="P42" s="50"/>
      <c r="Q42" s="50"/>
      <c r="R42" s="50"/>
      <c r="S42" s="50"/>
      <c r="T42" s="50"/>
      <c r="U42" s="50"/>
      <c r="V42" s="50"/>
      <c r="W42" s="94"/>
      <c r="X42" s="50"/>
      <c r="Y42" s="50"/>
      <c r="Z42" s="311"/>
      <c r="AA42" s="50"/>
      <c r="AB42" s="50"/>
    </row>
    <row r="43" spans="1:28" ht="18.75" x14ac:dyDescent="0.3">
      <c r="A43" s="24"/>
      <c r="B43" s="136"/>
      <c r="C43" s="136"/>
      <c r="D43" s="137"/>
      <c r="E43" s="47"/>
      <c r="F43" s="48"/>
      <c r="G43" s="49"/>
      <c r="H43" s="49"/>
      <c r="I43" s="94"/>
      <c r="J43" s="50"/>
      <c r="K43" s="49"/>
      <c r="L43" s="49"/>
      <c r="M43" s="49"/>
      <c r="N43" s="49"/>
      <c r="O43" s="50"/>
      <c r="P43" s="50"/>
      <c r="Q43" s="50"/>
      <c r="R43" s="50"/>
      <c r="S43" s="50"/>
      <c r="T43" s="50"/>
      <c r="U43" s="50"/>
      <c r="V43" s="50"/>
      <c r="W43" s="94"/>
      <c r="X43" s="50"/>
      <c r="Y43" s="50"/>
      <c r="Z43" s="311"/>
      <c r="AA43" s="50"/>
      <c r="AB43" s="50"/>
    </row>
    <row r="44" spans="1:28" ht="18.75" x14ac:dyDescent="0.3">
      <c r="A44" s="24"/>
      <c r="B44" s="136"/>
      <c r="C44" s="136"/>
      <c r="D44" s="137"/>
      <c r="E44" s="47"/>
      <c r="F44" s="48"/>
      <c r="G44" s="49"/>
      <c r="H44" s="49"/>
      <c r="I44" s="94"/>
      <c r="J44" s="50"/>
      <c r="K44" s="49"/>
      <c r="L44" s="49"/>
      <c r="M44" s="49"/>
      <c r="N44" s="49"/>
      <c r="O44" s="50"/>
      <c r="P44" s="50"/>
      <c r="Q44" s="50"/>
      <c r="R44" s="50"/>
      <c r="S44" s="50"/>
      <c r="T44" s="50"/>
      <c r="U44" s="50"/>
      <c r="V44" s="50"/>
      <c r="W44" s="94"/>
      <c r="X44" s="50"/>
      <c r="Y44" s="50"/>
      <c r="Z44" s="311"/>
      <c r="AA44" s="50"/>
      <c r="AB44" s="50"/>
    </row>
    <row r="45" spans="1:28" ht="18.75" x14ac:dyDescent="0.3">
      <c r="A45" s="24"/>
      <c r="B45" s="136"/>
      <c r="C45" s="136"/>
      <c r="D45" s="137"/>
      <c r="E45" s="47"/>
      <c r="F45" s="48"/>
      <c r="G45" s="49"/>
      <c r="H45" s="49"/>
      <c r="I45" s="94"/>
      <c r="J45" s="50"/>
      <c r="K45" s="49"/>
      <c r="L45" s="49"/>
      <c r="M45" s="49"/>
      <c r="N45" s="49"/>
      <c r="O45" s="50"/>
      <c r="P45" s="50"/>
      <c r="Q45" s="50"/>
      <c r="R45" s="50"/>
      <c r="S45" s="50"/>
      <c r="T45" s="50"/>
      <c r="U45" s="50"/>
      <c r="V45" s="50"/>
      <c r="W45" s="94"/>
      <c r="X45" s="50"/>
      <c r="Y45" s="50"/>
      <c r="Z45" s="311"/>
      <c r="AA45" s="50"/>
      <c r="AB45" s="50"/>
    </row>
    <row r="46" spans="1:28" ht="18.75" x14ac:dyDescent="0.3">
      <c r="A46" s="24"/>
      <c r="B46" s="136"/>
      <c r="C46" s="136"/>
      <c r="D46" s="137"/>
      <c r="E46" s="47"/>
      <c r="F46" s="48"/>
      <c r="G46" s="49"/>
      <c r="H46" s="49"/>
      <c r="I46" s="94"/>
      <c r="J46" s="50"/>
      <c r="K46" s="49"/>
      <c r="L46" s="49"/>
      <c r="M46" s="49"/>
      <c r="N46" s="49"/>
      <c r="O46" s="50"/>
      <c r="P46" s="50"/>
      <c r="Q46" s="50"/>
      <c r="R46" s="50"/>
      <c r="S46" s="50"/>
      <c r="T46" s="50"/>
      <c r="U46" s="50"/>
      <c r="V46" s="50"/>
      <c r="W46" s="94"/>
      <c r="X46" s="50"/>
      <c r="Y46" s="50"/>
      <c r="Z46" s="311"/>
      <c r="AA46" s="50"/>
      <c r="AB46" s="50"/>
    </row>
    <row r="47" spans="1:28" ht="18.75" x14ac:dyDescent="0.3">
      <c r="A47" s="24"/>
      <c r="B47" s="136"/>
      <c r="C47" s="136"/>
      <c r="D47" s="137"/>
      <c r="E47" s="47"/>
      <c r="F47" s="48"/>
      <c r="G47" s="49"/>
      <c r="H47" s="49"/>
      <c r="I47" s="94"/>
      <c r="J47" s="50"/>
      <c r="K47" s="49"/>
      <c r="L47" s="49"/>
      <c r="M47" s="49"/>
      <c r="N47" s="49"/>
      <c r="O47" s="50"/>
      <c r="P47" s="50"/>
      <c r="Q47" s="50"/>
      <c r="R47" s="50"/>
      <c r="S47" s="50"/>
      <c r="T47" s="50"/>
      <c r="U47" s="50"/>
      <c r="V47" s="50"/>
      <c r="W47" s="94"/>
      <c r="X47" s="50"/>
      <c r="Y47" s="50"/>
      <c r="Z47" s="311"/>
      <c r="AA47" s="50"/>
      <c r="AB47" s="50"/>
    </row>
    <row r="48" spans="1:28" ht="18.75" x14ac:dyDescent="0.3">
      <c r="A48" s="24"/>
      <c r="B48" s="136"/>
      <c r="C48" s="136"/>
      <c r="D48" s="137"/>
      <c r="E48" s="47"/>
      <c r="F48" s="48"/>
      <c r="G48" s="49"/>
      <c r="H48" s="49"/>
      <c r="I48" s="94"/>
      <c r="J48" s="50"/>
      <c r="K48" s="49"/>
      <c r="L48" s="49"/>
      <c r="M48" s="49"/>
      <c r="N48" s="49"/>
      <c r="O48" s="50"/>
      <c r="P48" s="50"/>
      <c r="Q48" s="50"/>
      <c r="R48" s="50"/>
      <c r="S48" s="50"/>
      <c r="T48" s="50"/>
      <c r="U48" s="50"/>
      <c r="V48" s="50"/>
      <c r="W48" s="94"/>
      <c r="X48" s="50"/>
      <c r="Y48" s="50"/>
      <c r="Z48" s="311"/>
      <c r="AA48" s="50"/>
      <c r="AB48" s="50"/>
    </row>
    <row r="49" spans="1:29" s="51" customFormat="1" ht="18.75" x14ac:dyDescent="0.3">
      <c r="A49" s="24"/>
      <c r="B49" s="136"/>
      <c r="C49" s="136"/>
      <c r="D49" s="137"/>
      <c r="E49" s="47"/>
      <c r="F49" s="48"/>
      <c r="G49" s="49"/>
      <c r="H49" s="49"/>
      <c r="I49" s="94"/>
      <c r="J49" s="50"/>
      <c r="K49" s="49"/>
      <c r="L49" s="49"/>
      <c r="M49" s="49"/>
      <c r="N49" s="49"/>
      <c r="O49" s="50"/>
      <c r="P49" s="50"/>
      <c r="Q49" s="50"/>
      <c r="R49" s="50"/>
      <c r="S49" s="50"/>
      <c r="T49" s="50"/>
      <c r="U49" s="50"/>
      <c r="V49" s="50"/>
      <c r="W49" s="94"/>
      <c r="X49" s="50"/>
      <c r="Y49" s="50"/>
      <c r="Z49" s="311"/>
      <c r="AA49" s="50"/>
      <c r="AB49" s="50"/>
    </row>
    <row r="50" spans="1:29" ht="18.75" x14ac:dyDescent="0.3">
      <c r="A50" s="24"/>
      <c r="B50" s="136"/>
      <c r="C50" s="136"/>
      <c r="D50" s="137"/>
      <c r="E50" s="47"/>
      <c r="F50" s="48"/>
      <c r="G50" s="49"/>
      <c r="H50" s="49"/>
      <c r="I50" s="94"/>
      <c r="J50" s="50"/>
      <c r="K50" s="49"/>
      <c r="L50" s="49"/>
      <c r="M50" s="49"/>
      <c r="N50" s="49"/>
      <c r="O50" s="50"/>
      <c r="P50" s="50"/>
      <c r="Q50" s="50"/>
      <c r="R50" s="50"/>
      <c r="S50" s="50"/>
      <c r="T50" s="50"/>
      <c r="U50" s="50"/>
      <c r="V50" s="50"/>
      <c r="W50" s="94"/>
      <c r="X50" s="50"/>
      <c r="Y50" s="50"/>
      <c r="Z50" s="311"/>
      <c r="AA50" s="50"/>
      <c r="AB50" s="50"/>
    </row>
    <row r="51" spans="1:29" ht="18.75" x14ac:dyDescent="0.3">
      <c r="A51" s="24"/>
      <c r="B51" s="136"/>
      <c r="C51" s="136"/>
      <c r="D51" s="137"/>
      <c r="E51" s="47"/>
      <c r="F51" s="48"/>
      <c r="G51" s="49"/>
      <c r="H51" s="49"/>
      <c r="I51" s="94"/>
      <c r="J51" s="50"/>
      <c r="K51" s="49"/>
      <c r="L51" s="49"/>
      <c r="M51" s="49"/>
      <c r="N51" s="49"/>
      <c r="O51" s="50"/>
      <c r="P51" s="50"/>
      <c r="Q51" s="50"/>
      <c r="R51" s="50"/>
      <c r="S51" s="50"/>
      <c r="T51" s="50"/>
      <c r="U51" s="50"/>
      <c r="V51" s="50"/>
      <c r="W51" s="94"/>
      <c r="X51" s="50"/>
      <c r="Y51" s="50"/>
      <c r="Z51" s="311"/>
      <c r="AA51" s="50"/>
      <c r="AB51" s="50"/>
    </row>
    <row r="52" spans="1:29" ht="18.75" x14ac:dyDescent="0.3">
      <c r="A52" s="24"/>
      <c r="B52" s="136"/>
      <c r="C52" s="136"/>
      <c r="D52" s="137"/>
      <c r="E52" s="47"/>
      <c r="F52" s="48"/>
      <c r="G52" s="49"/>
      <c r="H52" s="49"/>
      <c r="I52" s="94"/>
      <c r="J52" s="50"/>
      <c r="K52" s="49"/>
      <c r="L52" s="49"/>
      <c r="M52" s="49"/>
      <c r="N52" s="49"/>
      <c r="O52" s="50"/>
      <c r="P52" s="50"/>
      <c r="Q52" s="50"/>
      <c r="R52" s="50"/>
      <c r="S52" s="50"/>
      <c r="T52" s="50"/>
      <c r="U52" s="50"/>
      <c r="V52" s="50"/>
      <c r="W52" s="94"/>
      <c r="X52" s="50"/>
      <c r="Y52" s="50"/>
      <c r="Z52" s="311"/>
      <c r="AA52" s="50"/>
      <c r="AB52" s="50"/>
    </row>
    <row r="53" spans="1:29" ht="18.75" x14ac:dyDescent="0.3">
      <c r="A53" s="24"/>
      <c r="B53" s="136"/>
      <c r="C53" s="136"/>
      <c r="D53" s="137"/>
      <c r="E53" s="47"/>
      <c r="F53" s="48"/>
      <c r="G53" s="49"/>
      <c r="H53" s="49"/>
      <c r="I53" s="94"/>
      <c r="J53" s="50"/>
      <c r="K53" s="49"/>
      <c r="L53" s="49"/>
      <c r="M53" s="49"/>
      <c r="N53" s="49"/>
      <c r="O53" s="50"/>
      <c r="P53" s="50"/>
      <c r="Q53" s="50"/>
      <c r="R53" s="50"/>
      <c r="S53" s="50"/>
      <c r="T53" s="50"/>
      <c r="U53" s="50"/>
      <c r="V53" s="50"/>
      <c r="W53" s="94"/>
      <c r="X53" s="50"/>
      <c r="Y53" s="50"/>
      <c r="Z53" s="311"/>
      <c r="AA53" s="50"/>
      <c r="AB53" s="50"/>
    </row>
    <row r="54" spans="1:29" ht="15.75" x14ac:dyDescent="0.25">
      <c r="C54" s="52"/>
      <c r="D54" s="53" t="s">
        <v>14</v>
      </c>
      <c r="E54" s="53"/>
      <c r="F54" s="20"/>
      <c r="Z54" s="312"/>
    </row>
    <row r="55" spans="1:29" ht="15.75" x14ac:dyDescent="0.25">
      <c r="C55" s="52"/>
      <c r="D55" s="54" t="s">
        <v>15</v>
      </c>
      <c r="E55" s="54"/>
      <c r="F55" s="21"/>
      <c r="I55" s="101"/>
      <c r="J55" s="101"/>
      <c r="Z55" s="312"/>
    </row>
    <row r="56" spans="1:29" ht="13.5" thickBot="1" x14ac:dyDescent="0.25">
      <c r="I56" s="101"/>
      <c r="J56" s="101"/>
      <c r="Z56" s="312"/>
    </row>
    <row r="57" spans="1:29" x14ac:dyDescent="0.2">
      <c r="F57" s="55" t="s">
        <v>2</v>
      </c>
      <c r="G57" s="11">
        <f>COUNTIF(G14:G53,"INICIADO")</f>
        <v>0</v>
      </c>
      <c r="H57" s="96">
        <f t="shared" ref="H57:AB57" si="0">COUNTIF(H14:H53,"INICIADO")</f>
        <v>0</v>
      </c>
      <c r="I57" s="106"/>
      <c r="J57" s="106"/>
      <c r="K57" s="96">
        <f t="shared" si="0"/>
        <v>0</v>
      </c>
      <c r="L57" s="96">
        <f t="shared" si="0"/>
        <v>0</v>
      </c>
      <c r="M57" s="96">
        <f t="shared" ref="M57" si="1">COUNTIF(M14:M53,"INICIADO")</f>
        <v>0</v>
      </c>
      <c r="N57" s="96">
        <f t="shared" si="0"/>
        <v>0</v>
      </c>
      <c r="O57" s="106"/>
      <c r="P57" s="106"/>
      <c r="Q57" s="106"/>
      <c r="R57" s="106"/>
      <c r="S57" s="106"/>
      <c r="T57" s="96">
        <f t="shared" si="0"/>
        <v>0</v>
      </c>
      <c r="U57" s="96">
        <f t="shared" si="0"/>
        <v>0</v>
      </c>
      <c r="V57" s="146"/>
      <c r="W57" s="106"/>
      <c r="X57" s="96">
        <f t="shared" si="0"/>
        <v>0</v>
      </c>
      <c r="Y57" s="96">
        <f t="shared" si="0"/>
        <v>0</v>
      </c>
      <c r="Z57" s="313"/>
      <c r="AA57" s="106"/>
      <c r="AB57" s="105">
        <f t="shared" si="0"/>
        <v>0</v>
      </c>
      <c r="AC57" s="103"/>
    </row>
    <row r="58" spans="1:29" x14ac:dyDescent="0.2">
      <c r="F58" s="56" t="s">
        <v>94</v>
      </c>
      <c r="G58" s="12">
        <f>COUNTIF(G14:G53,"PROCESO BASICO")</f>
        <v>0</v>
      </c>
      <c r="H58" s="12">
        <f t="shared" ref="H58:AB58" si="2">COUNTIF(H14:H53,"PROCESO BASICO")</f>
        <v>0</v>
      </c>
      <c r="I58" s="102"/>
      <c r="J58" s="102"/>
      <c r="K58" s="12">
        <f t="shared" si="2"/>
        <v>0</v>
      </c>
      <c r="L58" s="12">
        <f t="shared" si="2"/>
        <v>0</v>
      </c>
      <c r="M58" s="12">
        <f t="shared" ref="M58" si="3">COUNTIF(M14:M53,"PROCESO BASICO")</f>
        <v>0</v>
      </c>
      <c r="N58" s="12">
        <f t="shared" si="2"/>
        <v>0</v>
      </c>
      <c r="O58" s="102"/>
      <c r="P58" s="102"/>
      <c r="Q58" s="102"/>
      <c r="R58" s="102"/>
      <c r="S58" s="102"/>
      <c r="T58" s="12">
        <f t="shared" si="2"/>
        <v>0</v>
      </c>
      <c r="U58" s="12">
        <f t="shared" si="2"/>
        <v>0</v>
      </c>
      <c r="V58" s="147"/>
      <c r="W58" s="102"/>
      <c r="X58" s="12">
        <f t="shared" si="2"/>
        <v>0</v>
      </c>
      <c r="Y58" s="12">
        <f t="shared" si="2"/>
        <v>0</v>
      </c>
      <c r="Z58" s="314"/>
      <c r="AA58" s="102"/>
      <c r="AB58" s="12">
        <f t="shared" si="2"/>
        <v>0</v>
      </c>
      <c r="AC58" s="104"/>
    </row>
    <row r="59" spans="1:29" x14ac:dyDescent="0.2">
      <c r="F59" s="56" t="s">
        <v>135</v>
      </c>
      <c r="G59" s="13">
        <f>COUNTIF(G14:G53,"PROCESO AVANZADO")</f>
        <v>0</v>
      </c>
      <c r="H59" s="13">
        <f t="shared" ref="H59:AB59" si="4">COUNTIF(H14:H53,"PROCESO AVANZADO")</f>
        <v>0</v>
      </c>
      <c r="I59" s="102"/>
      <c r="J59" s="102"/>
      <c r="K59" s="13">
        <f t="shared" si="4"/>
        <v>0</v>
      </c>
      <c r="L59" s="13">
        <f t="shared" si="4"/>
        <v>0</v>
      </c>
      <c r="M59" s="13">
        <f t="shared" ref="M59" si="5">COUNTIF(M14:M53,"PROCESO AVANZADO")</f>
        <v>0</v>
      </c>
      <c r="N59" s="13">
        <f t="shared" si="4"/>
        <v>0</v>
      </c>
      <c r="O59" s="102"/>
      <c r="P59" s="102"/>
      <c r="Q59" s="102"/>
      <c r="R59" s="102"/>
      <c r="S59" s="102"/>
      <c r="T59" s="13">
        <f t="shared" si="4"/>
        <v>0</v>
      </c>
      <c r="U59" s="13">
        <f t="shared" si="4"/>
        <v>0</v>
      </c>
      <c r="V59" s="147"/>
      <c r="W59" s="102"/>
      <c r="X59" s="13">
        <f t="shared" si="4"/>
        <v>0</v>
      </c>
      <c r="Y59" s="13">
        <f t="shared" si="4"/>
        <v>0</v>
      </c>
      <c r="Z59" s="314"/>
      <c r="AA59" s="102"/>
      <c r="AB59" s="13">
        <f t="shared" si="4"/>
        <v>0</v>
      </c>
      <c r="AC59" s="103"/>
    </row>
    <row r="60" spans="1:29" x14ac:dyDescent="0.2">
      <c r="F60" s="57" t="s">
        <v>3</v>
      </c>
      <c r="G60" s="13">
        <f>COUNTIF(G14:G53,"CONSOLIDADO")</f>
        <v>0</v>
      </c>
      <c r="H60" s="13">
        <f t="shared" ref="H60:AB60" si="6">COUNTIF(H14:H53,"CONSOLIDADO")</f>
        <v>0</v>
      </c>
      <c r="I60" s="102"/>
      <c r="J60" s="102"/>
      <c r="K60" s="13">
        <f t="shared" si="6"/>
        <v>0</v>
      </c>
      <c r="L60" s="13">
        <f t="shared" si="6"/>
        <v>0</v>
      </c>
      <c r="M60" s="13">
        <f t="shared" ref="M60" si="7">COUNTIF(M14:M53,"CONSOLIDADO")</f>
        <v>0</v>
      </c>
      <c r="N60" s="13">
        <f t="shared" si="6"/>
        <v>0</v>
      </c>
      <c r="O60" s="102"/>
      <c r="P60" s="102"/>
      <c r="Q60" s="102"/>
      <c r="R60" s="102"/>
      <c r="S60" s="102"/>
      <c r="T60" s="13">
        <f t="shared" si="6"/>
        <v>0</v>
      </c>
      <c r="U60" s="13">
        <f t="shared" si="6"/>
        <v>0</v>
      </c>
      <c r="V60" s="147"/>
      <c r="W60" s="102"/>
      <c r="X60" s="13">
        <f t="shared" si="6"/>
        <v>0</v>
      </c>
      <c r="Y60" s="13">
        <f t="shared" si="6"/>
        <v>0</v>
      </c>
      <c r="Z60" s="314"/>
      <c r="AA60" s="102"/>
      <c r="AB60" s="13">
        <f t="shared" si="6"/>
        <v>0</v>
      </c>
      <c r="AC60" s="104"/>
    </row>
    <row r="61" spans="1:29" ht="13.5" thickBot="1" x14ac:dyDescent="0.25">
      <c r="F61" s="58"/>
      <c r="G61" s="14">
        <f>SUM(G57:G60)</f>
        <v>0</v>
      </c>
      <c r="H61" s="14">
        <f t="shared" ref="H61:AB61" si="8">SUM(H57:H60)</f>
        <v>0</v>
      </c>
      <c r="I61" s="107"/>
      <c r="J61" s="107"/>
      <c r="K61" s="14">
        <f t="shared" si="8"/>
        <v>0</v>
      </c>
      <c r="L61" s="14">
        <f t="shared" si="8"/>
        <v>0</v>
      </c>
      <c r="M61" s="14">
        <f t="shared" ref="M61" si="9">SUM(M57:M60)</f>
        <v>0</v>
      </c>
      <c r="N61" s="14">
        <f t="shared" si="8"/>
        <v>0</v>
      </c>
      <c r="O61" s="107"/>
      <c r="P61" s="107"/>
      <c r="Q61" s="107"/>
      <c r="R61" s="107"/>
      <c r="S61" s="107"/>
      <c r="T61" s="14">
        <f t="shared" si="8"/>
        <v>0</v>
      </c>
      <c r="U61" s="14">
        <f t="shared" si="8"/>
        <v>0</v>
      </c>
      <c r="V61" s="148"/>
      <c r="W61" s="107"/>
      <c r="X61" s="14">
        <f t="shared" si="8"/>
        <v>0</v>
      </c>
      <c r="Y61" s="14">
        <f t="shared" si="8"/>
        <v>0</v>
      </c>
      <c r="Z61" s="315"/>
      <c r="AA61" s="107"/>
      <c r="AB61" s="14">
        <f t="shared" si="8"/>
        <v>0</v>
      </c>
      <c r="AC61" s="103"/>
    </row>
    <row r="62" spans="1:29" x14ac:dyDescent="0.2">
      <c r="I62" s="101"/>
      <c r="J62" s="101"/>
      <c r="Z62" s="312"/>
    </row>
    <row r="63" spans="1:29" x14ac:dyDescent="0.2">
      <c r="I63" s="101"/>
      <c r="J63" s="101"/>
      <c r="Z63" s="312"/>
    </row>
    <row r="64" spans="1:29" x14ac:dyDescent="0.2">
      <c r="Z64" s="312"/>
    </row>
    <row r="65" spans="8:27" x14ac:dyDescent="0.2">
      <c r="H65" s="128" t="s">
        <v>152</v>
      </c>
      <c r="I65" s="138">
        <f>COUNTIF(I14:I53,"&gt;=10")</f>
        <v>0</v>
      </c>
      <c r="J65" s="138">
        <f>COUNTIF(J14:J53,"&gt;=10")</f>
        <v>0</v>
      </c>
      <c r="N65" s="127" t="s">
        <v>152</v>
      </c>
      <c r="O65" s="138">
        <f>COUNTIF(O14:O53,"&gt;=10")</f>
        <v>0</v>
      </c>
      <c r="P65" s="138">
        <f>COUNTIF(P14:P53,"&gt;=10")</f>
        <v>0</v>
      </c>
      <c r="Q65" s="138">
        <f>COUNTIF(Q14:Q53,"&gt;=10")</f>
        <v>0</v>
      </c>
      <c r="R65" s="138">
        <f>COUNTIF(R14:R53,"&gt;=10")</f>
        <v>0</v>
      </c>
      <c r="S65" s="138">
        <f>COUNTIF(S14:S53,"&gt;=10")</f>
        <v>0</v>
      </c>
      <c r="U65" s="127" t="s">
        <v>152</v>
      </c>
      <c r="V65" s="138">
        <f>COUNTIF(V14:V53,"&gt;=10")</f>
        <v>0</v>
      </c>
      <c r="W65" s="138">
        <f>COUNTIF(W14:W53,"&gt;=10")</f>
        <v>0</v>
      </c>
      <c r="Y65" s="127" t="s">
        <v>152</v>
      </c>
      <c r="Z65" s="314">
        <f>COUNTIF(Z14:Z53,"&gt;=10")</f>
        <v>0</v>
      </c>
      <c r="AA65" s="138">
        <f>COUNTIF(AA14:AA53,"&gt;=10")</f>
        <v>0</v>
      </c>
    </row>
    <row r="66" spans="8:27" x14ac:dyDescent="0.2">
      <c r="H66" s="128" t="s">
        <v>153</v>
      </c>
      <c r="I66" s="138">
        <f>COUNTIF(I14:I53,"&lt;=9")</f>
        <v>0</v>
      </c>
      <c r="J66" s="138">
        <f>COUNTIF(J14:J53,"&lt;=9")</f>
        <v>0</v>
      </c>
      <c r="N66" s="127" t="s">
        <v>153</v>
      </c>
      <c r="O66" s="138">
        <f>COUNTIF(O14:O53,"&lt;=9")</f>
        <v>0</v>
      </c>
      <c r="P66" s="138">
        <f>COUNTIF(P14:P53,"&lt;=9")</f>
        <v>0</v>
      </c>
      <c r="Q66" s="138">
        <f>COUNTIF(Q14:Q53,"&lt;=9")</f>
        <v>0</v>
      </c>
      <c r="R66" s="138">
        <f>COUNTIF(R14:R53,"&lt;=9")</f>
        <v>0</v>
      </c>
      <c r="S66" s="138">
        <f>COUNTIF(S14:S53,"&lt;=9")</f>
        <v>0</v>
      </c>
      <c r="U66" s="127" t="s">
        <v>153</v>
      </c>
      <c r="V66" s="138">
        <f>COUNTIF(V14:V53,"&lt;=9")</f>
        <v>0</v>
      </c>
      <c r="W66" s="138">
        <f>COUNTIF(W14:W53,"&lt;=9")</f>
        <v>0</v>
      </c>
      <c r="Y66" s="127" t="s">
        <v>153</v>
      </c>
      <c r="Z66" s="314">
        <f>COUNTIF(Z14:Z53,"&lt;=9")</f>
        <v>0</v>
      </c>
      <c r="AA66" s="138">
        <f>COUNTIF(AA14:AA53,"&lt;=9")</f>
        <v>0</v>
      </c>
    </row>
    <row r="67" spans="8:27" x14ac:dyDescent="0.2">
      <c r="H67" s="127"/>
      <c r="I67" s="138">
        <f>SUM(I65:I66)</f>
        <v>0</v>
      </c>
      <c r="J67" s="138">
        <f>SUM(J65:J66)</f>
        <v>0</v>
      </c>
      <c r="N67" s="127"/>
      <c r="O67" s="138">
        <f>SUM(O65:O66)</f>
        <v>0</v>
      </c>
      <c r="P67" s="138">
        <f>SUM(P65:P66)</f>
        <v>0</v>
      </c>
      <c r="Q67" s="138">
        <f>SUM(Q65:Q66)</f>
        <v>0</v>
      </c>
      <c r="R67" s="138">
        <f>SUM(R65:R66)</f>
        <v>0</v>
      </c>
      <c r="S67" s="138">
        <f>SUM(S65:S66)</f>
        <v>0</v>
      </c>
      <c r="U67" s="127"/>
      <c r="V67" s="138">
        <f>SUM(V65:V66)</f>
        <v>0</v>
      </c>
      <c r="W67" s="138">
        <f>SUM(W65:W66)</f>
        <v>0</v>
      </c>
      <c r="Y67" s="127"/>
      <c r="Z67" s="314">
        <f>SUM(Z65:Z66)</f>
        <v>0</v>
      </c>
      <c r="AA67" s="138">
        <f>SUM(AA65:AA66)</f>
        <v>0</v>
      </c>
    </row>
  </sheetData>
  <sheetProtection sheet="1" objects="1" scenarios="1"/>
  <mergeCells count="29">
    <mergeCell ref="O2:U8"/>
    <mergeCell ref="G2:L8"/>
    <mergeCell ref="G10:H10"/>
    <mergeCell ref="K10:N10"/>
    <mergeCell ref="T10:U10"/>
    <mergeCell ref="A12:F12"/>
    <mergeCell ref="A2:B2"/>
    <mergeCell ref="A3:B3"/>
    <mergeCell ref="A4:B4"/>
    <mergeCell ref="A6:B6"/>
    <mergeCell ref="A7:B7"/>
    <mergeCell ref="C2:F2"/>
    <mergeCell ref="C3:F3"/>
    <mergeCell ref="C4:F4"/>
    <mergeCell ref="C6:F6"/>
    <mergeCell ref="C7:F7"/>
    <mergeCell ref="A5:B5"/>
    <mergeCell ref="C5:F5"/>
    <mergeCell ref="A10:F10"/>
    <mergeCell ref="A11:F11"/>
    <mergeCell ref="I12:J12"/>
    <mergeCell ref="Z12:AA12"/>
    <mergeCell ref="X10:Y10"/>
    <mergeCell ref="X11:AA11"/>
    <mergeCell ref="T11:W11"/>
    <mergeCell ref="G11:J11"/>
    <mergeCell ref="K11:S11"/>
    <mergeCell ref="O12:S12"/>
    <mergeCell ref="V12:W12"/>
  </mergeCells>
  <conditionalFormatting sqref="E14:E33">
    <cfRule type="expression" dxfId="19" priority="18">
      <formula>E14=VLOOKUP(E14,NUEVOS,1,FALSE)</formula>
    </cfRule>
    <cfRule type="expression" dxfId="18" priority="19">
      <formula>E14=VLOOKUP(E14,AUSENTES,1,FALSE)</formula>
    </cfRule>
    <cfRule type="expression" dxfId="17" priority="20">
      <formula>E14=VLOOKUP(E14,RETIRADOS,1,FALSE)</formula>
    </cfRule>
  </conditionalFormatting>
  <conditionalFormatting sqref="E14:E33">
    <cfRule type="duplicateValues" dxfId="16" priority="17"/>
  </conditionalFormatting>
  <conditionalFormatting sqref="E34:E48">
    <cfRule type="expression" dxfId="15" priority="14">
      <formula>E34=VLOOKUP(E34,NUEVOS,1,FALSE)</formula>
    </cfRule>
    <cfRule type="expression" dxfId="14" priority="15">
      <formula>E34=VLOOKUP(E34,AUSENTES,1,FALSE)</formula>
    </cfRule>
    <cfRule type="expression" dxfId="13" priority="16">
      <formula>E34=VLOOKUP(E34,RETIRADOS,1,FALSE)</formula>
    </cfRule>
  </conditionalFormatting>
  <conditionalFormatting sqref="E34:E48">
    <cfRule type="duplicateValues" dxfId="12" priority="13"/>
  </conditionalFormatting>
  <conditionalFormatting sqref="E49:E50">
    <cfRule type="expression" dxfId="11" priority="10">
      <formula>E49=VLOOKUP(E49,NUEVOS,1,FALSE)</formula>
    </cfRule>
    <cfRule type="expression" dxfId="10" priority="11">
      <formula>E49=VLOOKUP(E49,AUSENTES,1,FALSE)</formula>
    </cfRule>
    <cfRule type="expression" dxfId="9" priority="12">
      <formula>E49=VLOOKUP(E49,RETIRADOS,1,FALSE)</formula>
    </cfRule>
  </conditionalFormatting>
  <conditionalFormatting sqref="E49:E50">
    <cfRule type="duplicateValues" dxfId="8" priority="9"/>
  </conditionalFormatting>
  <conditionalFormatting sqref="E51:E52">
    <cfRule type="expression" dxfId="7" priority="6">
      <formula>E51=VLOOKUP(E51,NUEVOS,1,FALSE)</formula>
    </cfRule>
    <cfRule type="expression" dxfId="6" priority="7">
      <formula>E51=VLOOKUP(E51,AUSENTES,1,FALSE)</formula>
    </cfRule>
    <cfRule type="expression" dxfId="5" priority="8">
      <formula>E51=VLOOKUP(E51,RETIRADOS,1,FALSE)</formula>
    </cfRule>
  </conditionalFormatting>
  <conditionalFormatting sqref="E51:E52">
    <cfRule type="duplicateValues" dxfId="4" priority="5"/>
  </conditionalFormatting>
  <conditionalFormatting sqref="E53">
    <cfRule type="expression" dxfId="3" priority="2">
      <formula>E53=VLOOKUP(E53,NUEVOS,1,FALSE)</formula>
    </cfRule>
    <cfRule type="expression" dxfId="2" priority="3">
      <formula>E53=VLOOKUP(E53,AUSENTES,1,FALSE)</formula>
    </cfRule>
    <cfRule type="expression" dxfId="1" priority="4">
      <formula>E53=VLOOKUP(E53,RETIRADOS,1,FALSE)</formula>
    </cfRule>
  </conditionalFormatting>
  <conditionalFormatting sqref="E53">
    <cfRule type="duplicateValues" dxfId="0" priority="1"/>
  </conditionalFormatting>
  <dataValidations count="1">
    <dataValidation type="whole" allowBlank="1" showInputMessage="1" showErrorMessage="1" sqref="I13:J53 Z14:AA53 W14:W53 O14:O53 P13:P53 S13:S53 Q14:R53">
      <formula1>1</formula1>
      <formula2>20</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desplegables!$A$2:$A$3</xm:f>
          </x14:formula1>
          <xm:sqref>F14:F53</xm:sqref>
        </x14:dataValidation>
        <x14:dataValidation type="list" allowBlank="1" showInputMessage="1" showErrorMessage="1">
          <x14:formula1>
            <xm:f>desplegables!$C$2:$C$3</xm:f>
          </x14:formula1>
          <xm:sqref>D14:D53</xm:sqref>
        </x14:dataValidation>
        <x14:dataValidation type="list" allowBlank="1" showInputMessage="1" showErrorMessage="1">
          <x14:formula1>
            <xm:f>desplegables!$B$2:$B$6</xm:f>
          </x14:formula1>
          <xm:sqref>G14:H53 AB14:AB53 X14:Y53 T14:V53 K14:N53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L163"/>
  <sheetViews>
    <sheetView topLeftCell="A148" zoomScale="73" zoomScaleNormal="73" workbookViewId="0">
      <selection activeCell="E163" sqref="E163"/>
    </sheetView>
  </sheetViews>
  <sheetFormatPr baseColWidth="10" defaultColWidth="11.5703125" defaultRowHeight="15" x14ac:dyDescent="0.25"/>
  <cols>
    <col min="1" max="1" width="11.5703125" style="15"/>
    <col min="2" max="2" width="16.7109375" style="15" customWidth="1"/>
    <col min="3" max="3" width="17.42578125" style="15" customWidth="1"/>
    <col min="4" max="4" width="21.42578125" style="15" customWidth="1"/>
    <col min="5" max="5" width="27.5703125" style="15" customWidth="1"/>
    <col min="6" max="6" width="34.7109375" style="15" customWidth="1"/>
    <col min="7" max="7" width="54.42578125" style="15" customWidth="1"/>
    <col min="8" max="9" width="19.85546875" style="15" customWidth="1"/>
    <col min="10" max="11" width="21.7109375" style="15" customWidth="1"/>
    <col min="12" max="12" width="19.7109375" style="15" customWidth="1"/>
    <col min="13" max="16384" width="11.5703125" style="15"/>
  </cols>
  <sheetData>
    <row r="6" spans="1:12" ht="31.5" x14ac:dyDescent="0.5">
      <c r="B6" s="240"/>
      <c r="C6" s="240"/>
      <c r="D6" s="240"/>
      <c r="E6" s="240"/>
      <c r="F6" s="240"/>
      <c r="G6" s="240"/>
      <c r="H6" s="240"/>
      <c r="I6" s="240"/>
      <c r="J6" s="240"/>
      <c r="K6" s="240"/>
      <c r="L6" s="240"/>
    </row>
    <row r="7" spans="1:12" ht="43.5" x14ac:dyDescent="0.25">
      <c r="B7" s="241" t="s">
        <v>139</v>
      </c>
      <c r="C7" s="242"/>
      <c r="D7" s="242"/>
      <c r="E7" s="242"/>
      <c r="F7" s="242"/>
      <c r="G7" s="242"/>
      <c r="H7" s="242"/>
      <c r="I7" s="242"/>
      <c r="J7" s="242"/>
      <c r="K7" s="242"/>
      <c r="L7" s="243"/>
    </row>
    <row r="8" spans="1:12" ht="39" customHeight="1" x14ac:dyDescent="0.25">
      <c r="B8" s="244" t="s">
        <v>5</v>
      </c>
      <c r="C8" s="244" t="s">
        <v>4</v>
      </c>
      <c r="D8" s="246" t="s">
        <v>0</v>
      </c>
      <c r="E8" s="244" t="s">
        <v>136</v>
      </c>
      <c r="F8" s="244" t="s">
        <v>34</v>
      </c>
      <c r="G8" s="248" t="s">
        <v>35</v>
      </c>
      <c r="H8" s="250" t="s">
        <v>1</v>
      </c>
      <c r="I8" s="250"/>
      <c r="J8" s="250"/>
      <c r="K8" s="250"/>
      <c r="L8" s="250"/>
    </row>
    <row r="9" spans="1:12" ht="42" x14ac:dyDescent="0.35">
      <c r="B9" s="245"/>
      <c r="C9" s="245"/>
      <c r="D9" s="247"/>
      <c r="E9" s="245"/>
      <c r="F9" s="245"/>
      <c r="G9" s="249"/>
      <c r="H9" s="116" t="s">
        <v>2</v>
      </c>
      <c r="I9" s="116" t="s">
        <v>94</v>
      </c>
      <c r="J9" s="116" t="s">
        <v>95</v>
      </c>
      <c r="K9" s="116" t="s">
        <v>3</v>
      </c>
      <c r="L9" s="116" t="s">
        <v>138</v>
      </c>
    </row>
    <row r="10" spans="1:12" ht="127.9" customHeight="1" x14ac:dyDescent="0.25">
      <c r="A10" s="22"/>
      <c r="B10" s="251">
        <f>'1 Mov Matrícula'!D5</f>
        <v>0</v>
      </c>
      <c r="C10" s="253">
        <f>'2 Rendimiento Escolar'!F54</f>
        <v>0</v>
      </c>
      <c r="D10" s="255">
        <f>'2 Rendimiento Escolar'!F55</f>
        <v>0</v>
      </c>
      <c r="E10" s="258" t="s">
        <v>69</v>
      </c>
      <c r="F10" s="259" t="s">
        <v>118</v>
      </c>
      <c r="G10" s="97" t="s">
        <v>167</v>
      </c>
      <c r="H10" s="16">
        <f>'2 Rendimiento Escolar'!G57</f>
        <v>0</v>
      </c>
      <c r="I10" s="16">
        <f>'2 Rendimiento Escolar'!G58</f>
        <v>0</v>
      </c>
      <c r="J10" s="17">
        <f>'2 Rendimiento Escolar'!G59</f>
        <v>0</v>
      </c>
      <c r="K10" s="17">
        <f>'2 Rendimiento Escolar'!G60</f>
        <v>0</v>
      </c>
      <c r="L10" s="18">
        <f>SUM(H10:K10)</f>
        <v>0</v>
      </c>
    </row>
    <row r="11" spans="1:12" ht="121.9" customHeight="1" x14ac:dyDescent="0.25">
      <c r="A11" s="22"/>
      <c r="B11" s="252"/>
      <c r="C11" s="254"/>
      <c r="D11" s="256"/>
      <c r="E11" s="258"/>
      <c r="F11" s="259"/>
      <c r="G11" s="97" t="s">
        <v>168</v>
      </c>
      <c r="H11" s="16">
        <f>'2 Rendimiento Escolar'!H57</f>
        <v>0</v>
      </c>
      <c r="I11" s="16">
        <f>'2 Rendimiento Escolar'!H58</f>
        <v>0</v>
      </c>
      <c r="J11" s="17">
        <f>'2 Rendimiento Escolar'!H59</f>
        <v>0</v>
      </c>
      <c r="K11" s="17">
        <f>'2 Rendimiento Escolar'!H60</f>
        <v>0</v>
      </c>
      <c r="L11" s="18">
        <f t="shared" ref="L11:L20" si="0">SUM(H11:K11)</f>
        <v>0</v>
      </c>
    </row>
    <row r="12" spans="1:12" ht="111.6" customHeight="1" x14ac:dyDescent="0.25">
      <c r="A12" s="22"/>
      <c r="B12" s="252"/>
      <c r="C12" s="254"/>
      <c r="D12" s="256"/>
      <c r="E12" s="263" t="s">
        <v>70</v>
      </c>
      <c r="F12" s="260" t="s">
        <v>124</v>
      </c>
      <c r="G12" s="115" t="s">
        <v>169</v>
      </c>
      <c r="H12" s="16">
        <f>'2 Rendimiento Escolar'!K57</f>
        <v>0</v>
      </c>
      <c r="I12" s="16">
        <f>'2 Rendimiento Escolar'!K58</f>
        <v>0</v>
      </c>
      <c r="J12" s="17">
        <f>'2 Rendimiento Escolar'!K59</f>
        <v>0</v>
      </c>
      <c r="K12" s="17">
        <f>'2 Rendimiento Escolar'!K60</f>
        <v>0</v>
      </c>
      <c r="L12" s="18">
        <f t="shared" si="0"/>
        <v>0</v>
      </c>
    </row>
    <row r="13" spans="1:12" ht="115.9" customHeight="1" x14ac:dyDescent="0.25">
      <c r="A13" s="22"/>
      <c r="B13" s="252"/>
      <c r="C13" s="254"/>
      <c r="D13" s="256"/>
      <c r="E13" s="264"/>
      <c r="F13" s="261"/>
      <c r="G13" s="115" t="s">
        <v>170</v>
      </c>
      <c r="H13" s="16">
        <f>'2 Rendimiento Escolar'!L57</f>
        <v>0</v>
      </c>
      <c r="I13" s="16">
        <f>'2 Rendimiento Escolar'!L58</f>
        <v>0</v>
      </c>
      <c r="J13" s="17">
        <f>'2 Rendimiento Escolar'!L59</f>
        <v>0</v>
      </c>
      <c r="K13" s="17">
        <f>'2 Rendimiento Escolar'!L60</f>
        <v>0</v>
      </c>
      <c r="L13" s="18">
        <f t="shared" si="0"/>
        <v>0</v>
      </c>
    </row>
    <row r="14" spans="1:12" ht="141.75" customHeight="1" x14ac:dyDescent="0.25">
      <c r="A14" s="22"/>
      <c r="B14" s="252"/>
      <c r="C14" s="254"/>
      <c r="D14" s="256"/>
      <c r="E14" s="264"/>
      <c r="F14" s="261"/>
      <c r="G14" s="134" t="s">
        <v>171</v>
      </c>
      <c r="H14" s="16">
        <f>'2 Rendimiento Escolar'!M57</f>
        <v>0</v>
      </c>
      <c r="I14" s="16">
        <f>'2 Rendimiento Escolar'!M58</f>
        <v>0</v>
      </c>
      <c r="J14" s="17">
        <f>'2 Rendimiento Escolar'!M59</f>
        <v>0</v>
      </c>
      <c r="K14" s="17">
        <f>'2 Rendimiento Escolar'!M60</f>
        <v>0</v>
      </c>
      <c r="L14" s="18">
        <f t="shared" si="0"/>
        <v>0</v>
      </c>
    </row>
    <row r="15" spans="1:12" ht="170.25" customHeight="1" x14ac:dyDescent="0.25">
      <c r="A15" s="22"/>
      <c r="B15" s="252"/>
      <c r="C15" s="254"/>
      <c r="D15" s="256"/>
      <c r="E15" s="265"/>
      <c r="F15" s="262"/>
      <c r="G15" s="134" t="s">
        <v>172</v>
      </c>
      <c r="H15" s="16">
        <f>'2 Rendimiento Escolar'!N57</f>
        <v>0</v>
      </c>
      <c r="I15" s="16">
        <f>'2 Rendimiento Escolar'!N58</f>
        <v>0</v>
      </c>
      <c r="J15" s="17">
        <f>'2 Rendimiento Escolar'!N59</f>
        <v>0</v>
      </c>
      <c r="K15" s="17">
        <f>'2 Rendimiento Escolar'!N60</f>
        <v>0</v>
      </c>
      <c r="L15" s="18">
        <f t="shared" ref="L15" si="1">SUM(H15:K15)</f>
        <v>0</v>
      </c>
    </row>
    <row r="16" spans="1:12" ht="127.5" customHeight="1" x14ac:dyDescent="0.25">
      <c r="A16" s="22"/>
      <c r="B16" s="252"/>
      <c r="C16" s="254"/>
      <c r="D16" s="256"/>
      <c r="E16" s="257" t="s">
        <v>127</v>
      </c>
      <c r="F16" s="190" t="s">
        <v>128</v>
      </c>
      <c r="G16" s="99" t="s">
        <v>173</v>
      </c>
      <c r="H16" s="16">
        <f>'2 Rendimiento Escolar'!T57</f>
        <v>0</v>
      </c>
      <c r="I16" s="16">
        <f>'2 Rendimiento Escolar'!T58</f>
        <v>0</v>
      </c>
      <c r="J16" s="16">
        <f>'2 Rendimiento Escolar'!T59</f>
        <v>0</v>
      </c>
      <c r="K16" s="16">
        <f>'2 Rendimiento Escolar'!T60</f>
        <v>0</v>
      </c>
      <c r="L16" s="18">
        <f t="shared" si="0"/>
        <v>0</v>
      </c>
    </row>
    <row r="17" spans="1:12" ht="210" customHeight="1" x14ac:dyDescent="0.25">
      <c r="A17" s="22"/>
      <c r="B17" s="252"/>
      <c r="C17" s="254"/>
      <c r="D17" s="256"/>
      <c r="E17" s="257"/>
      <c r="F17" s="190"/>
      <c r="G17" s="99" t="s">
        <v>174</v>
      </c>
      <c r="H17" s="16">
        <f>'2 Rendimiento Escolar'!U57</f>
        <v>0</v>
      </c>
      <c r="I17" s="16">
        <f>'2 Rendimiento Escolar'!U58</f>
        <v>0</v>
      </c>
      <c r="J17" s="16">
        <f>'2 Rendimiento Escolar'!U59</f>
        <v>0</v>
      </c>
      <c r="K17" s="16">
        <f>'2 Rendimiento Escolar'!U60</f>
        <v>0</v>
      </c>
      <c r="L17" s="18">
        <f t="shared" si="0"/>
        <v>0</v>
      </c>
    </row>
    <row r="18" spans="1:12" ht="144.6" customHeight="1" x14ac:dyDescent="0.25">
      <c r="A18" s="22"/>
      <c r="B18" s="252"/>
      <c r="C18" s="254"/>
      <c r="D18" s="256"/>
      <c r="E18" s="258" t="s">
        <v>130</v>
      </c>
      <c r="F18" s="187" t="s">
        <v>131</v>
      </c>
      <c r="G18" s="97" t="s">
        <v>175</v>
      </c>
      <c r="H18" s="16">
        <f>'2 Rendimiento Escolar'!X57</f>
        <v>0</v>
      </c>
      <c r="I18" s="16">
        <f>'2 Rendimiento Escolar'!X58</f>
        <v>0</v>
      </c>
      <c r="J18" s="16">
        <f>'2 Rendimiento Escolar'!X59</f>
        <v>0</v>
      </c>
      <c r="K18" s="16">
        <f>'2 Rendimiento Escolar'!X60</f>
        <v>0</v>
      </c>
      <c r="L18" s="18">
        <f t="shared" si="0"/>
        <v>0</v>
      </c>
    </row>
    <row r="19" spans="1:12" ht="144.6" customHeight="1" x14ac:dyDescent="0.25">
      <c r="A19" s="22"/>
      <c r="B19" s="252"/>
      <c r="C19" s="254"/>
      <c r="D19" s="256"/>
      <c r="E19" s="258"/>
      <c r="F19" s="187"/>
      <c r="G19" s="97" t="s">
        <v>176</v>
      </c>
      <c r="H19" s="16">
        <f>'2 Rendimiento Escolar'!Y57</f>
        <v>0</v>
      </c>
      <c r="I19" s="16">
        <f>'2 Rendimiento Escolar'!Y58</f>
        <v>0</v>
      </c>
      <c r="J19" s="16">
        <f>'2 Rendimiento Escolar'!Y59</f>
        <v>0</v>
      </c>
      <c r="K19" s="16">
        <f>'2 Rendimiento Escolar'!Y60</f>
        <v>0</v>
      </c>
      <c r="L19" s="18">
        <f t="shared" si="0"/>
        <v>0</v>
      </c>
    </row>
    <row r="20" spans="1:12" ht="236.25" customHeight="1" x14ac:dyDescent="0.25">
      <c r="A20" s="6"/>
      <c r="B20" s="252"/>
      <c r="C20" s="254"/>
      <c r="D20" s="256"/>
      <c r="E20" s="95" t="s">
        <v>133</v>
      </c>
      <c r="F20" s="113" t="s">
        <v>134</v>
      </c>
      <c r="G20" s="99" t="s">
        <v>177</v>
      </c>
      <c r="H20" s="16">
        <f>'2 Rendimiento Escolar'!AB57</f>
        <v>0</v>
      </c>
      <c r="I20" s="16">
        <f>'2 Rendimiento Escolar'!AB58</f>
        <v>0</v>
      </c>
      <c r="J20" s="16">
        <f>'2 Rendimiento Escolar'!AB59</f>
        <v>0</v>
      </c>
      <c r="K20" s="16">
        <f>'2 Rendimiento Escolar'!AB603</f>
        <v>0</v>
      </c>
      <c r="L20" s="18">
        <f t="shared" si="0"/>
        <v>0</v>
      </c>
    </row>
    <row r="21" spans="1:12" ht="18.75" x14ac:dyDescent="0.3">
      <c r="F21" s="2"/>
      <c r="G21" s="2"/>
      <c r="H21" s="3">
        <f>SUM(H10:H18)</f>
        <v>0</v>
      </c>
      <c r="I21" s="3">
        <f>SUM(I10:I18)</f>
        <v>0</v>
      </c>
      <c r="J21" s="3">
        <f>SUM(J10:J18)</f>
        <v>0</v>
      </c>
      <c r="K21" s="3">
        <f>SUM(K10:K18)</f>
        <v>0</v>
      </c>
      <c r="L21" s="3">
        <f>SUM(L10:L18)</f>
        <v>0</v>
      </c>
    </row>
    <row r="24" spans="1:12" x14ac:dyDescent="0.25">
      <c r="F24" s="6"/>
    </row>
    <row r="25" spans="1:12" ht="25.15" customHeight="1" x14ac:dyDescent="0.35">
      <c r="F25" s="7"/>
      <c r="G25" s="8" t="s">
        <v>136</v>
      </c>
      <c r="H25" s="116" t="s">
        <v>2</v>
      </c>
      <c r="I25" s="116" t="s">
        <v>94</v>
      </c>
      <c r="J25" s="116" t="s">
        <v>95</v>
      </c>
      <c r="K25" s="116" t="s">
        <v>3</v>
      </c>
      <c r="L25" s="9" t="s">
        <v>28</v>
      </c>
    </row>
    <row r="26" spans="1:12" ht="25.15" customHeight="1" x14ac:dyDescent="0.25">
      <c r="F26" s="7"/>
      <c r="G26" s="59" t="s">
        <v>69</v>
      </c>
      <c r="H26" s="19" t="e">
        <f>(H10+H11)*100/($D$10*2)</f>
        <v>#DIV/0!</v>
      </c>
      <c r="I26" s="19" t="e">
        <f>(I10+I11)*100/($D$10*2)</f>
        <v>#DIV/0!</v>
      </c>
      <c r="J26" s="19" t="e">
        <f>(J10+J11)*100/($D$10*2)</f>
        <v>#DIV/0!</v>
      </c>
      <c r="K26" s="19" t="e">
        <f>(K10+K11)*100/($D$10*2)</f>
        <v>#DIV/0!</v>
      </c>
      <c r="L26" s="19" t="e">
        <f>SUM(H26:K26)</f>
        <v>#DIV/0!</v>
      </c>
    </row>
    <row r="27" spans="1:12" ht="25.15" customHeight="1" x14ac:dyDescent="0.25">
      <c r="F27" s="5"/>
      <c r="G27" s="60" t="s">
        <v>137</v>
      </c>
      <c r="H27" s="19" t="e">
        <f>SUM(H12:H15)*100/($D$10*4)</f>
        <v>#DIV/0!</v>
      </c>
      <c r="I27" s="19" t="e">
        <f>SUM(I12:I15)*100/($D$10*4)</f>
        <v>#DIV/0!</v>
      </c>
      <c r="J27" s="19" t="e">
        <f>SUM(J12:J15)*100/($D$10*4)</f>
        <v>#DIV/0!</v>
      </c>
      <c r="K27" s="19" t="e">
        <f>SUM(K12:K15)*100/($D$10*4)</f>
        <v>#DIV/0!</v>
      </c>
      <c r="L27" s="19" t="e">
        <f t="shared" ref="L27:L30" si="2">SUM(H27:K27)</f>
        <v>#DIV/0!</v>
      </c>
    </row>
    <row r="28" spans="1:12" ht="25.15" customHeight="1" x14ac:dyDescent="0.25">
      <c r="F28" s="5"/>
      <c r="G28" s="61" t="s">
        <v>127</v>
      </c>
      <c r="H28" s="19" t="e">
        <f>SUM(H16:H17)*100/($D$10*2)</f>
        <v>#DIV/0!</v>
      </c>
      <c r="I28" s="19" t="e">
        <f>SUM(I16:I17)*100/($D$10*2)</f>
        <v>#DIV/0!</v>
      </c>
      <c r="J28" s="19" t="e">
        <f>SUM(J16:J17)*100/($D$10*2)</f>
        <v>#DIV/0!</v>
      </c>
      <c r="K28" s="19" t="e">
        <f>SUM(K16:K17)*100/($D$10*2)</f>
        <v>#DIV/0!</v>
      </c>
      <c r="L28" s="19" t="e">
        <f t="shared" si="2"/>
        <v>#DIV/0!</v>
      </c>
    </row>
    <row r="29" spans="1:12" ht="25.15" customHeight="1" x14ac:dyDescent="0.25">
      <c r="F29" s="5"/>
      <c r="G29" s="62" t="s">
        <v>130</v>
      </c>
      <c r="H29" s="19" t="e">
        <f>SUM(H18:H19)*100/($D$10*2)</f>
        <v>#DIV/0!</v>
      </c>
      <c r="I29" s="19" t="e">
        <f t="shared" ref="I29:K29" si="3">SUM(I18:I19)*100/($D$10*2)</f>
        <v>#DIV/0!</v>
      </c>
      <c r="J29" s="19" t="e">
        <f t="shared" si="3"/>
        <v>#DIV/0!</v>
      </c>
      <c r="K29" s="19" t="e">
        <f t="shared" si="3"/>
        <v>#DIV/0!</v>
      </c>
      <c r="L29" s="19" t="e">
        <f t="shared" si="2"/>
        <v>#DIV/0!</v>
      </c>
    </row>
    <row r="30" spans="1:12" ht="25.15" customHeight="1" x14ac:dyDescent="0.25">
      <c r="F30" s="5"/>
      <c r="G30" s="63" t="s">
        <v>133</v>
      </c>
      <c r="H30" s="19" t="e">
        <f>SUM(H18)*100/($D$10)</f>
        <v>#DIV/0!</v>
      </c>
      <c r="I30" s="19" t="e">
        <f t="shared" ref="I30:K30" si="4">SUM(I18)*100/($D$10)</f>
        <v>#DIV/0!</v>
      </c>
      <c r="J30" s="19" t="e">
        <f t="shared" si="4"/>
        <v>#DIV/0!</v>
      </c>
      <c r="K30" s="19" t="e">
        <f t="shared" si="4"/>
        <v>#DIV/0!</v>
      </c>
      <c r="L30" s="19" t="e">
        <f t="shared" si="2"/>
        <v>#DIV/0!</v>
      </c>
    </row>
    <row r="31" spans="1:12" ht="25.15" customHeight="1" x14ac:dyDescent="0.25">
      <c r="F31" s="5"/>
      <c r="G31" s="64"/>
      <c r="H31" s="65"/>
      <c r="I31" s="65"/>
      <c r="J31" s="65"/>
      <c r="K31" s="65"/>
      <c r="L31" s="65"/>
    </row>
    <row r="32" spans="1:12" x14ac:dyDescent="0.25">
      <c r="F32" s="4"/>
    </row>
    <row r="33" spans="6:6" x14ac:dyDescent="0.25">
      <c r="F33" s="4"/>
    </row>
    <row r="34" spans="6:6" x14ac:dyDescent="0.25">
      <c r="F34" s="4"/>
    </row>
    <row r="35" spans="6:6" x14ac:dyDescent="0.25">
      <c r="F35" s="4"/>
    </row>
    <row r="153" spans="3:7" ht="18.75" x14ac:dyDescent="0.3">
      <c r="C153" s="268" t="s">
        <v>154</v>
      </c>
      <c r="D153" s="269"/>
      <c r="E153" s="130" t="s">
        <v>152</v>
      </c>
      <c r="F153" s="130" t="s">
        <v>153</v>
      </c>
      <c r="G153" s="130" t="s">
        <v>138</v>
      </c>
    </row>
    <row r="154" spans="3:7" ht="18.75" x14ac:dyDescent="0.3">
      <c r="C154" s="266" t="s">
        <v>155</v>
      </c>
      <c r="D154" s="267"/>
      <c r="E154" s="135">
        <f>'2 Rendimiento Escolar'!I65</f>
        <v>0</v>
      </c>
      <c r="F154" s="135">
        <f>'2 Rendimiento Escolar'!I66</f>
        <v>0</v>
      </c>
      <c r="G154" s="135">
        <f>'2 Rendimiento Escolar'!I67</f>
        <v>0</v>
      </c>
    </row>
    <row r="155" spans="3:7" ht="18.75" x14ac:dyDescent="0.3">
      <c r="C155" s="266" t="s">
        <v>156</v>
      </c>
      <c r="D155" s="267"/>
      <c r="E155" s="135">
        <f>'2 Rendimiento Escolar'!J65</f>
        <v>0</v>
      </c>
      <c r="F155" s="135">
        <f>'2 Rendimiento Escolar'!J66</f>
        <v>0</v>
      </c>
      <c r="G155" s="135">
        <f>'2 Rendimiento Escolar'!J67</f>
        <v>0</v>
      </c>
    </row>
    <row r="156" spans="3:7" ht="18.75" x14ac:dyDescent="0.3">
      <c r="C156" s="266" t="s">
        <v>158</v>
      </c>
      <c r="D156" s="267"/>
      <c r="E156" s="135">
        <f>'2 Rendimiento Escolar'!O65</f>
        <v>0</v>
      </c>
      <c r="F156" s="135">
        <f>'2 Rendimiento Escolar'!O66</f>
        <v>0</v>
      </c>
      <c r="G156" s="135">
        <f>'2 Rendimiento Escolar'!O67</f>
        <v>0</v>
      </c>
    </row>
    <row r="157" spans="3:7" ht="18.75" x14ac:dyDescent="0.3">
      <c r="C157" s="266" t="s">
        <v>162</v>
      </c>
      <c r="D157" s="267"/>
      <c r="E157" s="135">
        <f>'2 Rendimiento Escolar'!P65</f>
        <v>0</v>
      </c>
      <c r="F157" s="135">
        <f>'2 Rendimiento Escolar'!P66</f>
        <v>0</v>
      </c>
      <c r="G157" s="135">
        <f>'2 Rendimiento Escolar'!P67</f>
        <v>0</v>
      </c>
    </row>
    <row r="158" spans="3:7" ht="18.75" x14ac:dyDescent="0.3">
      <c r="C158" s="266" t="s">
        <v>159</v>
      </c>
      <c r="D158" s="267"/>
      <c r="E158" s="135">
        <f>'2 Rendimiento Escolar'!Q65</f>
        <v>0</v>
      </c>
      <c r="F158" s="135">
        <f>'2 Rendimiento Escolar'!Q66</f>
        <v>0</v>
      </c>
      <c r="G158" s="135">
        <f>'2 Rendimiento Escolar'!Q67</f>
        <v>0</v>
      </c>
    </row>
    <row r="159" spans="3:7" ht="18.75" x14ac:dyDescent="0.3">
      <c r="C159" s="266" t="s">
        <v>160</v>
      </c>
      <c r="D159" s="267"/>
      <c r="E159" s="135">
        <f>'2 Rendimiento Escolar'!R65</f>
        <v>0</v>
      </c>
      <c r="F159" s="135">
        <f>'2 Rendimiento Escolar'!R66</f>
        <v>0</v>
      </c>
      <c r="G159" s="135">
        <f>'2 Rendimiento Escolar'!R67</f>
        <v>0</v>
      </c>
    </row>
    <row r="160" spans="3:7" ht="18.75" x14ac:dyDescent="0.3">
      <c r="C160" s="266" t="s">
        <v>163</v>
      </c>
      <c r="D160" s="267"/>
      <c r="E160" s="135">
        <f>'2 Rendimiento Escolar'!S65</f>
        <v>0</v>
      </c>
      <c r="F160" s="135">
        <f>'2 Rendimiento Escolar'!S66</f>
        <v>0</v>
      </c>
      <c r="G160" s="135">
        <f>'2 Rendimiento Escolar'!S67</f>
        <v>0</v>
      </c>
    </row>
    <row r="161" spans="3:7" ht="18.75" x14ac:dyDescent="0.3">
      <c r="C161" s="266" t="s">
        <v>129</v>
      </c>
      <c r="D161" s="267"/>
      <c r="E161" s="135">
        <f>'2 Rendimiento Escolar'!V65</f>
        <v>0</v>
      </c>
      <c r="F161" s="135">
        <f>'2 Rendimiento Escolar'!V66</f>
        <v>0</v>
      </c>
      <c r="G161" s="135">
        <f>'2 Rendimiento Escolar'!V67</f>
        <v>0</v>
      </c>
    </row>
    <row r="162" spans="3:7" x14ac:dyDescent="0.25">
      <c r="C162" s="238" t="s">
        <v>164</v>
      </c>
      <c r="D162" s="239"/>
      <c r="E162" s="149">
        <f>'2 Rendimiento Escolar'!W65</f>
        <v>0</v>
      </c>
      <c r="F162" s="149">
        <f>'2 Rendimiento Escolar'!W66</f>
        <v>0</v>
      </c>
      <c r="G162" s="149">
        <f>'2 Rendimiento Escolar'!W67</f>
        <v>0</v>
      </c>
    </row>
    <row r="163" spans="3:7" x14ac:dyDescent="0.25">
      <c r="C163" s="238" t="s">
        <v>132</v>
      </c>
      <c r="D163" s="239"/>
      <c r="E163" s="149">
        <f>'2 Rendimiento Escolar'!AA65</f>
        <v>0</v>
      </c>
      <c r="F163" s="149">
        <f>'2 Rendimiento Escolar'!AA66</f>
        <v>0</v>
      </c>
      <c r="G163" s="149">
        <f>'2 Rendimiento Escolar'!AA67</f>
        <v>0</v>
      </c>
    </row>
  </sheetData>
  <sheetProtection sheet="1" objects="1" scenarios="1"/>
  <mergeCells count="31">
    <mergeCell ref="C158:D158"/>
    <mergeCell ref="C159:D159"/>
    <mergeCell ref="C160:D160"/>
    <mergeCell ref="C161:D161"/>
    <mergeCell ref="C153:D153"/>
    <mergeCell ref="C154:D154"/>
    <mergeCell ref="C155:D155"/>
    <mergeCell ref="C156:D156"/>
    <mergeCell ref="C157:D157"/>
    <mergeCell ref="F16:F17"/>
    <mergeCell ref="F18:F19"/>
    <mergeCell ref="E10:E11"/>
    <mergeCell ref="F10:F11"/>
    <mergeCell ref="E18:E19"/>
    <mergeCell ref="F12:F15"/>
    <mergeCell ref="E12:E15"/>
    <mergeCell ref="C162:D162"/>
    <mergeCell ref="C163:D163"/>
    <mergeCell ref="B6:L6"/>
    <mergeCell ref="B7:L7"/>
    <mergeCell ref="B8:B9"/>
    <mergeCell ref="C8:C9"/>
    <mergeCell ref="D8:D9"/>
    <mergeCell ref="E8:E9"/>
    <mergeCell ref="F8:F9"/>
    <mergeCell ref="G8:G9"/>
    <mergeCell ref="H8:L8"/>
    <mergeCell ref="B10:B20"/>
    <mergeCell ref="C10:C20"/>
    <mergeCell ref="D10:D20"/>
    <mergeCell ref="E16:E1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A21"/>
  <sheetViews>
    <sheetView tabSelected="1" topLeftCell="K7" zoomScale="59" zoomScaleNormal="59" workbookViewId="0">
      <selection activeCell="V14" sqref="V14"/>
    </sheetView>
  </sheetViews>
  <sheetFormatPr baseColWidth="10" defaultColWidth="11.5703125" defaultRowHeight="15" x14ac:dyDescent="0.25"/>
  <cols>
    <col min="1" max="1" width="52.5703125" style="15" customWidth="1"/>
    <col min="2" max="9" width="15.7109375" style="15" customWidth="1"/>
    <col min="10" max="20" width="20.7109375" style="15" customWidth="1"/>
    <col min="21" max="21" width="21.7109375" style="15" customWidth="1"/>
    <col min="22" max="22" width="20.5703125" style="15" customWidth="1"/>
    <col min="23" max="25" width="20.7109375" style="15" customWidth="1"/>
    <col min="26" max="26" width="15.5703125" style="15" customWidth="1"/>
    <col min="27" max="27" width="11.7109375" style="15" customWidth="1"/>
    <col min="28" max="28" width="14.28515625" style="15" customWidth="1"/>
    <col min="29" max="33" width="11.7109375" style="15" customWidth="1"/>
    <col min="34" max="40" width="11.42578125" style="15"/>
    <col min="41" max="41" width="14.28515625" style="15" customWidth="1"/>
    <col min="42" max="52" width="11.42578125" style="15"/>
    <col min="53" max="53" width="15.85546875" style="15" customWidth="1"/>
    <col min="54" max="16384" width="11.5703125" style="15"/>
  </cols>
  <sheetData>
    <row r="3" spans="1:53" ht="39" customHeight="1" thickBot="1" x14ac:dyDescent="0.3">
      <c r="A3" s="6"/>
      <c r="B3" s="296" t="s">
        <v>5</v>
      </c>
      <c r="C3" s="296"/>
      <c r="D3" s="296"/>
      <c r="E3" s="297">
        <f>'1 Mov Matrícula'!D5</f>
        <v>0</v>
      </c>
      <c r="F3" s="297"/>
      <c r="G3" s="297"/>
      <c r="H3" s="297"/>
      <c r="I3" s="297"/>
      <c r="J3" s="295" t="s">
        <v>53</v>
      </c>
      <c r="K3" s="295"/>
      <c r="L3" s="295"/>
      <c r="M3" s="295"/>
      <c r="N3" s="295"/>
      <c r="O3" s="295"/>
      <c r="P3" s="295"/>
      <c r="Q3" s="295"/>
      <c r="R3" s="295"/>
      <c r="S3" s="295"/>
      <c r="T3" s="295"/>
      <c r="U3" s="295"/>
      <c r="V3" s="295"/>
      <c r="W3" s="295"/>
      <c r="X3" s="295"/>
      <c r="Y3" s="295"/>
      <c r="Z3" s="295"/>
      <c r="AA3" s="295"/>
      <c r="AB3" s="295"/>
      <c r="AC3" s="295"/>
      <c r="AD3" s="295"/>
      <c r="AE3" s="295"/>
      <c r="AF3" s="295"/>
      <c r="AG3" s="295"/>
      <c r="AH3" s="295"/>
      <c r="AI3" s="295"/>
      <c r="AJ3" s="295"/>
      <c r="AK3" s="295"/>
      <c r="AL3" s="295"/>
      <c r="AM3" s="295"/>
      <c r="AN3" s="295"/>
      <c r="AO3" s="295"/>
    </row>
    <row r="4" spans="1:53" s="67" customFormat="1" ht="49.15" customHeight="1" thickBot="1" x14ac:dyDescent="0.3">
      <c r="A4" s="66"/>
      <c r="B4" s="299" t="s">
        <v>29</v>
      </c>
      <c r="C4" s="299"/>
      <c r="D4" s="299"/>
      <c r="E4" s="297">
        <f>'1 Mov Matrícula'!D6</f>
        <v>0</v>
      </c>
      <c r="F4" s="297"/>
      <c r="G4" s="297"/>
      <c r="H4" s="297"/>
      <c r="I4" s="297"/>
      <c r="J4" s="304" t="s">
        <v>140</v>
      </c>
      <c r="K4" s="304"/>
      <c r="L4" s="304"/>
      <c r="M4" s="304"/>
      <c r="N4" s="304"/>
      <c r="O4" s="304"/>
      <c r="P4" s="304"/>
      <c r="Q4" s="304"/>
      <c r="R4" s="279" t="s">
        <v>141</v>
      </c>
      <c r="S4" s="280"/>
      <c r="T4" s="280"/>
      <c r="U4" s="280"/>
      <c r="V4" s="280"/>
      <c r="W4" s="280"/>
      <c r="X4" s="280"/>
      <c r="Y4" s="280"/>
      <c r="Z4" s="280"/>
      <c r="AA4" s="280"/>
      <c r="AB4" s="280"/>
      <c r="AC4" s="280"/>
      <c r="AD4" s="280"/>
      <c r="AE4" s="280"/>
      <c r="AF4" s="280"/>
      <c r="AG4" s="281"/>
      <c r="AH4" s="272" t="s">
        <v>142</v>
      </c>
      <c r="AI4" s="272"/>
      <c r="AJ4" s="272"/>
      <c r="AK4" s="272"/>
      <c r="AL4" s="272"/>
      <c r="AM4" s="272"/>
      <c r="AN4" s="272"/>
      <c r="AO4" s="272"/>
      <c r="AP4" s="273" t="s">
        <v>143</v>
      </c>
      <c r="AQ4" s="274"/>
      <c r="AR4" s="274"/>
      <c r="AS4" s="274"/>
      <c r="AT4" s="274"/>
      <c r="AU4" s="274"/>
      <c r="AV4" s="274"/>
      <c r="AW4" s="274"/>
      <c r="AX4" s="275" t="s">
        <v>144</v>
      </c>
      <c r="AY4" s="275"/>
      <c r="AZ4" s="275"/>
      <c r="BA4" s="275"/>
    </row>
    <row r="5" spans="1:53" s="67" customFormat="1" ht="123.75" customHeight="1" thickBot="1" x14ac:dyDescent="0.3">
      <c r="A5" s="66"/>
      <c r="B5" s="177" t="s">
        <v>30</v>
      </c>
      <c r="C5" s="177"/>
      <c r="D5" s="177"/>
      <c r="E5" s="298">
        <f>'1 Mov Matrícula'!C14</f>
        <v>0</v>
      </c>
      <c r="F5" s="298"/>
      <c r="G5" s="298"/>
      <c r="H5" s="139" t="s">
        <v>7</v>
      </c>
      <c r="I5" s="140">
        <f>'1 Mov Matrícula'!D14</f>
        <v>0</v>
      </c>
      <c r="J5" s="287" t="s">
        <v>118</v>
      </c>
      <c r="K5" s="288" t="s">
        <v>118</v>
      </c>
      <c r="L5" s="288" t="s">
        <v>118</v>
      </c>
      <c r="M5" s="288" t="s">
        <v>118</v>
      </c>
      <c r="N5" s="288" t="s">
        <v>118</v>
      </c>
      <c r="O5" s="288" t="s">
        <v>118</v>
      </c>
      <c r="P5" s="288" t="s">
        <v>118</v>
      </c>
      <c r="Q5" s="289" t="s">
        <v>118</v>
      </c>
      <c r="R5" s="282" t="s">
        <v>124</v>
      </c>
      <c r="S5" s="283"/>
      <c r="T5" s="283"/>
      <c r="U5" s="283"/>
      <c r="V5" s="283"/>
      <c r="W5" s="283"/>
      <c r="X5" s="283"/>
      <c r="Y5" s="283"/>
      <c r="Z5" s="283"/>
      <c r="AA5" s="283"/>
      <c r="AB5" s="283"/>
      <c r="AC5" s="283"/>
      <c r="AD5" s="283"/>
      <c r="AE5" s="283"/>
      <c r="AF5" s="283"/>
      <c r="AG5" s="284"/>
      <c r="AH5" s="276" t="s">
        <v>145</v>
      </c>
      <c r="AI5" s="276"/>
      <c r="AJ5" s="276"/>
      <c r="AK5" s="276"/>
      <c r="AL5" s="276"/>
      <c r="AM5" s="276"/>
      <c r="AN5" s="276"/>
      <c r="AO5" s="276"/>
      <c r="AP5" s="277" t="s">
        <v>131</v>
      </c>
      <c r="AQ5" s="278"/>
      <c r="AR5" s="278"/>
      <c r="AS5" s="278"/>
      <c r="AT5" s="278"/>
      <c r="AU5" s="278"/>
      <c r="AV5" s="278"/>
      <c r="AW5" s="278"/>
      <c r="AX5" s="270" t="s">
        <v>134</v>
      </c>
      <c r="AY5" s="270"/>
      <c r="AZ5" s="270"/>
      <c r="BA5" s="270"/>
    </row>
    <row r="6" spans="1:53" s="67" customFormat="1" ht="147" customHeight="1" thickBot="1" x14ac:dyDescent="0.3">
      <c r="A6" s="66"/>
      <c r="B6" s="179" t="s">
        <v>43</v>
      </c>
      <c r="C6" s="179"/>
      <c r="D6" s="180" t="s">
        <v>37</v>
      </c>
      <c r="E6" s="180"/>
      <c r="F6" s="180" t="s">
        <v>38</v>
      </c>
      <c r="G6" s="180"/>
      <c r="H6" s="179" t="s">
        <v>44</v>
      </c>
      <c r="I6" s="179"/>
      <c r="J6" s="287" t="s">
        <v>167</v>
      </c>
      <c r="K6" s="288" t="s">
        <v>167</v>
      </c>
      <c r="L6" s="288" t="s">
        <v>167</v>
      </c>
      <c r="M6" s="289" t="s">
        <v>167</v>
      </c>
      <c r="N6" s="287" t="s">
        <v>168</v>
      </c>
      <c r="O6" s="288" t="s">
        <v>168</v>
      </c>
      <c r="P6" s="288" t="s">
        <v>168</v>
      </c>
      <c r="Q6" s="289" t="s">
        <v>168</v>
      </c>
      <c r="R6" s="290" t="s">
        <v>169</v>
      </c>
      <c r="S6" s="290" t="s">
        <v>169</v>
      </c>
      <c r="T6" s="290" t="s">
        <v>169</v>
      </c>
      <c r="U6" s="290" t="s">
        <v>169</v>
      </c>
      <c r="V6" s="291" t="s">
        <v>170</v>
      </c>
      <c r="W6" s="291" t="s">
        <v>170</v>
      </c>
      <c r="X6" s="291" t="s">
        <v>170</v>
      </c>
      <c r="Y6" s="291" t="s">
        <v>170</v>
      </c>
      <c r="Z6" s="300" t="s">
        <v>171</v>
      </c>
      <c r="AA6" s="300" t="s">
        <v>171</v>
      </c>
      <c r="AB6" s="300" t="s">
        <v>171</v>
      </c>
      <c r="AC6" s="292" t="s">
        <v>171</v>
      </c>
      <c r="AD6" s="292" t="s">
        <v>172</v>
      </c>
      <c r="AE6" s="293" t="s">
        <v>172</v>
      </c>
      <c r="AF6" s="293" t="s">
        <v>172</v>
      </c>
      <c r="AG6" s="294" t="s">
        <v>172</v>
      </c>
      <c r="AH6" s="301" t="s">
        <v>173</v>
      </c>
      <c r="AI6" s="301" t="s">
        <v>173</v>
      </c>
      <c r="AJ6" s="301" t="s">
        <v>173</v>
      </c>
      <c r="AK6" s="301" t="s">
        <v>173</v>
      </c>
      <c r="AL6" s="302" t="s">
        <v>174</v>
      </c>
      <c r="AM6" s="301" t="s">
        <v>174</v>
      </c>
      <c r="AN6" s="301" t="s">
        <v>174</v>
      </c>
      <c r="AO6" s="303" t="s">
        <v>174</v>
      </c>
      <c r="AP6" s="285" t="s">
        <v>175</v>
      </c>
      <c r="AQ6" s="286" t="s">
        <v>175</v>
      </c>
      <c r="AR6" s="286" t="s">
        <v>175</v>
      </c>
      <c r="AS6" s="286" t="s">
        <v>175</v>
      </c>
      <c r="AT6" s="285" t="s">
        <v>176</v>
      </c>
      <c r="AU6" s="286" t="s">
        <v>176</v>
      </c>
      <c r="AV6" s="286" t="s">
        <v>176</v>
      </c>
      <c r="AW6" s="286" t="s">
        <v>176</v>
      </c>
      <c r="AX6" s="270" t="s">
        <v>177</v>
      </c>
      <c r="AY6" s="271" t="s">
        <v>177</v>
      </c>
      <c r="AZ6" s="271" t="s">
        <v>177</v>
      </c>
      <c r="BA6" s="271" t="s">
        <v>177</v>
      </c>
    </row>
    <row r="7" spans="1:53" s="67" customFormat="1" ht="42.75" customHeight="1" thickBot="1" x14ac:dyDescent="0.3">
      <c r="A7" s="68" t="s">
        <v>36</v>
      </c>
      <c r="B7" s="29" t="s">
        <v>39</v>
      </c>
      <c r="C7" s="29" t="s">
        <v>40</v>
      </c>
      <c r="D7" s="29" t="s">
        <v>39</v>
      </c>
      <c r="E7" s="29" t="s">
        <v>40</v>
      </c>
      <c r="F7" s="29" t="s">
        <v>39</v>
      </c>
      <c r="G7" s="29" t="s">
        <v>40</v>
      </c>
      <c r="H7" s="29" t="s">
        <v>39</v>
      </c>
      <c r="I7" s="29" t="s">
        <v>40</v>
      </c>
      <c r="J7" s="126" t="s">
        <v>33</v>
      </c>
      <c r="K7" s="126" t="s">
        <v>148</v>
      </c>
      <c r="L7" s="126" t="s">
        <v>149</v>
      </c>
      <c r="M7" s="126" t="s">
        <v>20</v>
      </c>
      <c r="N7" s="126" t="s">
        <v>33</v>
      </c>
      <c r="O7" s="126" t="s">
        <v>148</v>
      </c>
      <c r="P7" s="126" t="s">
        <v>149</v>
      </c>
      <c r="Q7" s="69" t="s">
        <v>20</v>
      </c>
      <c r="R7" s="70" t="s">
        <v>33</v>
      </c>
      <c r="S7" s="70" t="s">
        <v>148</v>
      </c>
      <c r="T7" s="70" t="s">
        <v>149</v>
      </c>
      <c r="U7" s="70" t="s">
        <v>20</v>
      </c>
      <c r="V7" s="117" t="s">
        <v>33</v>
      </c>
      <c r="W7" s="117" t="s">
        <v>148</v>
      </c>
      <c r="X7" s="117" t="s">
        <v>149</v>
      </c>
      <c r="Y7" s="117" t="s">
        <v>20</v>
      </c>
      <c r="Z7" s="70" t="s">
        <v>33</v>
      </c>
      <c r="AA7" s="70" t="s">
        <v>148</v>
      </c>
      <c r="AB7" s="70" t="s">
        <v>149</v>
      </c>
      <c r="AC7" s="70" t="s">
        <v>20</v>
      </c>
      <c r="AD7" s="153" t="s">
        <v>33</v>
      </c>
      <c r="AE7" s="153" t="s">
        <v>148</v>
      </c>
      <c r="AF7" s="153" t="s">
        <v>149</v>
      </c>
      <c r="AG7" s="153" t="s">
        <v>20</v>
      </c>
      <c r="AH7" s="118" t="s">
        <v>33</v>
      </c>
      <c r="AI7" s="119" t="s">
        <v>146</v>
      </c>
      <c r="AJ7" s="119" t="s">
        <v>147</v>
      </c>
      <c r="AK7" s="120" t="s">
        <v>20</v>
      </c>
      <c r="AL7" s="118" t="s">
        <v>33</v>
      </c>
      <c r="AM7" s="119" t="s">
        <v>146</v>
      </c>
      <c r="AN7" s="119" t="s">
        <v>147</v>
      </c>
      <c r="AO7" s="120" t="s">
        <v>20</v>
      </c>
      <c r="AP7" s="121" t="s">
        <v>33</v>
      </c>
      <c r="AQ7" s="122" t="s">
        <v>146</v>
      </c>
      <c r="AR7" s="122" t="s">
        <v>147</v>
      </c>
      <c r="AS7" s="123" t="s">
        <v>20</v>
      </c>
      <c r="AT7" s="121" t="s">
        <v>33</v>
      </c>
      <c r="AU7" s="122" t="s">
        <v>146</v>
      </c>
      <c r="AV7" s="122" t="s">
        <v>147</v>
      </c>
      <c r="AW7" s="124" t="s">
        <v>20</v>
      </c>
      <c r="AX7" s="125" t="s">
        <v>33</v>
      </c>
      <c r="AY7" s="125" t="s">
        <v>146</v>
      </c>
      <c r="AZ7" s="125" t="s">
        <v>147</v>
      </c>
      <c r="BA7" s="125" t="s">
        <v>20</v>
      </c>
    </row>
    <row r="8" spans="1:53" s="72" customFormat="1" ht="40.15" customHeight="1" x14ac:dyDescent="0.25">
      <c r="A8" s="71">
        <f>'1 Mov Matrícula'!E14</f>
        <v>0</v>
      </c>
      <c r="B8" s="25">
        <f>'1 Mov Matrícula'!F14</f>
        <v>0</v>
      </c>
      <c r="C8" s="25">
        <f>'1 Mov Matrícula'!G14</f>
        <v>0</v>
      </c>
      <c r="D8" s="25">
        <f>'1 Mov Matrícula'!H14</f>
        <v>0</v>
      </c>
      <c r="E8" s="25">
        <f>'1 Mov Matrícula'!I14</f>
        <v>0</v>
      </c>
      <c r="F8" s="25">
        <f>'1 Mov Matrícula'!J14</f>
        <v>0</v>
      </c>
      <c r="G8" s="25">
        <f>'1 Mov Matrícula'!K14</f>
        <v>0</v>
      </c>
      <c r="H8" s="25">
        <f>'1 Mov Matrícula'!L14</f>
        <v>0</v>
      </c>
      <c r="I8" s="25">
        <f>'1 Mov Matrícula'!M14</f>
        <v>0</v>
      </c>
      <c r="J8" s="141">
        <f>'3 Gráficos de resultados'!H10</f>
        <v>0</v>
      </c>
      <c r="K8" s="141">
        <f>'3 Gráficos de resultados'!I10</f>
        <v>0</v>
      </c>
      <c r="L8" s="141">
        <f>'3 Gráficos de resultados'!J10</f>
        <v>0</v>
      </c>
      <c r="M8" s="141">
        <f>'3 Gráficos de resultados'!K10</f>
        <v>0</v>
      </c>
      <c r="N8" s="141">
        <f>'3 Gráficos de resultados'!H11</f>
        <v>0</v>
      </c>
      <c r="O8" s="141">
        <f>'3 Gráficos de resultados'!I11</f>
        <v>0</v>
      </c>
      <c r="P8" s="141">
        <f>'3 Gráficos de resultados'!J11</f>
        <v>0</v>
      </c>
      <c r="Q8" s="141">
        <f>'3 Gráficos de resultados'!K11</f>
        <v>0</v>
      </c>
      <c r="R8" s="142">
        <f>'3 Gráficos de resultados'!H12</f>
        <v>0</v>
      </c>
      <c r="S8" s="142">
        <f>'3 Gráficos de resultados'!I12</f>
        <v>0</v>
      </c>
      <c r="T8" s="142">
        <f>'3 Gráficos de resultados'!J12</f>
        <v>0</v>
      </c>
      <c r="U8" s="142">
        <f>'3 Gráficos de resultados'!K12</f>
        <v>0</v>
      </c>
      <c r="V8" s="140">
        <f>'3 Gráficos de resultados'!H13</f>
        <v>0</v>
      </c>
      <c r="W8" s="140">
        <f>'3 Gráficos de resultados'!I13</f>
        <v>0</v>
      </c>
      <c r="X8" s="140">
        <f>'3 Gráficos de resultados'!J13</f>
        <v>0</v>
      </c>
      <c r="Y8" s="140">
        <f>'3 Gráficos de resultados'!K13</f>
        <v>0</v>
      </c>
      <c r="Z8" s="141">
        <f>'3 Gráficos de resultados'!H14</f>
        <v>0</v>
      </c>
      <c r="AA8" s="141">
        <f>'3 Gráficos de resultados'!I14</f>
        <v>0</v>
      </c>
      <c r="AB8" s="141">
        <f>'3 Gráficos de resultados'!J14</f>
        <v>0</v>
      </c>
      <c r="AC8" s="141">
        <f>'3 Gráficos de resultados'!K14</f>
        <v>0</v>
      </c>
      <c r="AD8" s="141">
        <f>'3 Gráficos de resultados'!H15</f>
        <v>0</v>
      </c>
      <c r="AE8" s="141">
        <f>'3 Gráficos de resultados'!I15</f>
        <v>0</v>
      </c>
      <c r="AF8" s="141">
        <f>'3 Gráficos de resultados'!J15</f>
        <v>0</v>
      </c>
      <c r="AG8" s="141">
        <f>'3 Gráficos de resultados'!K15</f>
        <v>0</v>
      </c>
      <c r="AH8" s="141">
        <f>'3 Gráficos de resultados'!H16</f>
        <v>0</v>
      </c>
      <c r="AI8" s="141">
        <f>'3 Gráficos de resultados'!I16</f>
        <v>0</v>
      </c>
      <c r="AJ8" s="141">
        <f>'3 Gráficos de resultados'!J16</f>
        <v>0</v>
      </c>
      <c r="AK8" s="141">
        <f>'3 Gráficos de resultados'!K16</f>
        <v>0</v>
      </c>
      <c r="AL8" s="141">
        <f>'3 Gráficos de resultados'!H17</f>
        <v>0</v>
      </c>
      <c r="AM8" s="141">
        <f>'3 Gráficos de resultados'!I17</f>
        <v>0</v>
      </c>
      <c r="AN8" s="141">
        <f>'3 Gráficos de resultados'!J17</f>
        <v>0</v>
      </c>
      <c r="AO8" s="141">
        <f>'3 Gráficos de resultados'!K17</f>
        <v>0</v>
      </c>
      <c r="AP8" s="143">
        <f>'3 Gráficos de resultados'!H18</f>
        <v>0</v>
      </c>
      <c r="AQ8" s="143">
        <f>'3 Gráficos de resultados'!I18</f>
        <v>0</v>
      </c>
      <c r="AR8" s="143">
        <f>'3 Gráficos de resultados'!J18</f>
        <v>0</v>
      </c>
      <c r="AS8" s="143">
        <f>'3 Gráficos de resultados'!K18</f>
        <v>0</v>
      </c>
      <c r="AT8" s="143">
        <f>'3 Gráficos de resultados'!H19</f>
        <v>0</v>
      </c>
      <c r="AU8" s="143">
        <f>'3 Gráficos de resultados'!I19</f>
        <v>0</v>
      </c>
      <c r="AV8" s="143">
        <f>'3 Gráficos de resultados'!J19</f>
        <v>0</v>
      </c>
      <c r="AW8" s="143">
        <f>'3 Gráficos de resultados'!K19</f>
        <v>0</v>
      </c>
      <c r="AX8" s="143">
        <f>'3 Gráficos de resultados'!H20</f>
        <v>0</v>
      </c>
      <c r="AY8" s="143">
        <f>'3 Gráficos de resultados'!I20</f>
        <v>0</v>
      </c>
      <c r="AZ8" s="143">
        <f>'3 Gráficos de resultados'!J20</f>
        <v>0</v>
      </c>
      <c r="BA8" s="143">
        <f>'3 Gráficos de resultados'!K20</f>
        <v>0</v>
      </c>
    </row>
    <row r="10" spans="1:53" ht="15.75" thickBot="1" x14ac:dyDescent="0.3"/>
    <row r="11" spans="1:53" ht="180" customHeight="1" thickBot="1" x14ac:dyDescent="0.3">
      <c r="B11" s="306" t="s">
        <v>54</v>
      </c>
      <c r="C11" s="307"/>
      <c r="D11" s="307"/>
      <c r="E11" s="307"/>
      <c r="F11" s="307"/>
      <c r="G11" s="307"/>
      <c r="H11" s="307"/>
      <c r="I11" s="307"/>
      <c r="J11" s="307"/>
      <c r="K11" s="307"/>
      <c r="L11" s="307"/>
      <c r="M11" s="307"/>
      <c r="N11" s="307"/>
      <c r="O11" s="307"/>
      <c r="P11" s="307"/>
      <c r="Q11" s="308"/>
    </row>
    <row r="17" spans="2:25" ht="18.75" x14ac:dyDescent="0.3">
      <c r="B17" s="268" t="s">
        <v>155</v>
      </c>
      <c r="C17" s="269"/>
      <c r="D17" s="268" t="s">
        <v>156</v>
      </c>
      <c r="E17" s="269"/>
      <c r="F17" s="268" t="s">
        <v>165</v>
      </c>
      <c r="G17" s="269"/>
      <c r="H17" s="268" t="s">
        <v>157</v>
      </c>
      <c r="I17" s="269"/>
      <c r="J17" s="268" t="s">
        <v>159</v>
      </c>
      <c r="K17" s="269"/>
      <c r="L17" s="268" t="s">
        <v>160</v>
      </c>
      <c r="M17" s="269"/>
      <c r="N17" s="268" t="s">
        <v>166</v>
      </c>
      <c r="O17" s="269"/>
      <c r="P17" s="268" t="s">
        <v>129</v>
      </c>
      <c r="Q17" s="269"/>
      <c r="R17" s="305" t="s">
        <v>164</v>
      </c>
      <c r="S17" s="305"/>
      <c r="T17" s="266" t="s">
        <v>132</v>
      </c>
      <c r="U17" s="267"/>
      <c r="V17" s="6"/>
      <c r="W17" s="6"/>
      <c r="X17" s="6"/>
      <c r="Y17" s="6"/>
    </row>
    <row r="18" spans="2:25" ht="18.75" x14ac:dyDescent="0.3">
      <c r="B18" s="129" t="s">
        <v>150</v>
      </c>
      <c r="C18" s="129" t="s">
        <v>151</v>
      </c>
      <c r="D18" s="129" t="s">
        <v>150</v>
      </c>
      <c r="E18" s="129" t="s">
        <v>151</v>
      </c>
      <c r="F18" s="129" t="s">
        <v>150</v>
      </c>
      <c r="G18" s="129" t="s">
        <v>151</v>
      </c>
      <c r="H18" s="129" t="s">
        <v>150</v>
      </c>
      <c r="I18" s="129" t="s">
        <v>151</v>
      </c>
      <c r="J18" s="129" t="s">
        <v>150</v>
      </c>
      <c r="K18" s="129" t="s">
        <v>151</v>
      </c>
      <c r="L18" s="129" t="s">
        <v>150</v>
      </c>
      <c r="M18" s="129" t="s">
        <v>151</v>
      </c>
      <c r="N18" s="129" t="s">
        <v>150</v>
      </c>
      <c r="O18" s="129" t="s">
        <v>151</v>
      </c>
      <c r="P18" s="129" t="s">
        <v>150</v>
      </c>
      <c r="Q18" s="129" t="s">
        <v>151</v>
      </c>
      <c r="R18" s="129" t="s">
        <v>150</v>
      </c>
      <c r="S18" s="129" t="s">
        <v>151</v>
      </c>
      <c r="T18" s="129" t="s">
        <v>150</v>
      </c>
      <c r="U18" s="22" t="s">
        <v>151</v>
      </c>
      <c r="V18" s="6"/>
      <c r="W18" s="6"/>
      <c r="X18" s="6"/>
      <c r="Y18" s="6"/>
    </row>
    <row r="19" spans="2:25" ht="33.75" customHeight="1" x14ac:dyDescent="0.3">
      <c r="B19" s="135">
        <f>'3 Gráficos de resultados'!E154</f>
        <v>0</v>
      </c>
      <c r="C19" s="135">
        <f>'3 Gráficos de resultados'!F154</f>
        <v>0</v>
      </c>
      <c r="D19" s="135">
        <f>'3 Gráficos de resultados'!E155</f>
        <v>0</v>
      </c>
      <c r="E19" s="135">
        <f>'3 Gráficos de resultados'!F155</f>
        <v>0</v>
      </c>
      <c r="F19" s="135">
        <f>'3 Gráficos de resultados'!E156</f>
        <v>0</v>
      </c>
      <c r="G19" s="135">
        <f>'3 Gráficos de resultados'!F156</f>
        <v>0</v>
      </c>
      <c r="H19" s="135">
        <f>'3 Gráficos de resultados'!E157</f>
        <v>0</v>
      </c>
      <c r="I19" s="135">
        <f>'3 Gráficos de resultados'!F157</f>
        <v>0</v>
      </c>
      <c r="J19" s="135">
        <f>'3 Gráficos de resultados'!E158</f>
        <v>0</v>
      </c>
      <c r="K19" s="135">
        <f>'3 Gráficos de resultados'!F158</f>
        <v>0</v>
      </c>
      <c r="L19" s="135">
        <f>'3 Gráficos de resultados'!E159</f>
        <v>0</v>
      </c>
      <c r="M19" s="135">
        <f>'3 Gráficos de resultados'!F159</f>
        <v>0</v>
      </c>
      <c r="N19" s="135">
        <f>'3 Gráficos de resultados'!E160</f>
        <v>0</v>
      </c>
      <c r="O19" s="135">
        <f>'3 Gráficos de resultados'!F160</f>
        <v>0</v>
      </c>
      <c r="P19" s="135">
        <f>'3 Gráficos de resultados'!E161</f>
        <v>0</v>
      </c>
      <c r="Q19" s="135">
        <f>'3 Gráficos de resultados'!F161</f>
        <v>0</v>
      </c>
      <c r="R19" s="135">
        <f>'3 Gráficos de resultados'!E162</f>
        <v>0</v>
      </c>
      <c r="S19" s="135">
        <f>'3 Gráficos de resultados'!F162</f>
        <v>0</v>
      </c>
      <c r="T19" s="135">
        <f>'3 Gráficos de resultados'!E163</f>
        <v>0</v>
      </c>
      <c r="U19" s="149">
        <f>'3 Gráficos de resultados'!F163</f>
        <v>0</v>
      </c>
      <c r="V19" s="6"/>
      <c r="W19" s="6"/>
      <c r="X19" s="6"/>
      <c r="Y19" s="6"/>
    </row>
    <row r="21" spans="2:25" ht="41.45" customHeight="1" x14ac:dyDescent="0.25"/>
  </sheetData>
  <sheetProtection sheet="1" objects="1" scenarios="1"/>
  <mergeCells count="43">
    <mergeCell ref="L17:M17"/>
    <mergeCell ref="N17:O17"/>
    <mergeCell ref="P17:Q17"/>
    <mergeCell ref="R17:S17"/>
    <mergeCell ref="B11:Q11"/>
    <mergeCell ref="B17:C17"/>
    <mergeCell ref="D17:E17"/>
    <mergeCell ref="F17:G17"/>
    <mergeCell ref="H17:I17"/>
    <mergeCell ref="J17:K17"/>
    <mergeCell ref="J3:AO3"/>
    <mergeCell ref="B3:D3"/>
    <mergeCell ref="E3:I3"/>
    <mergeCell ref="B6:C6"/>
    <mergeCell ref="D6:E6"/>
    <mergeCell ref="F6:G6"/>
    <mergeCell ref="H6:I6"/>
    <mergeCell ref="E5:G5"/>
    <mergeCell ref="B4:D4"/>
    <mergeCell ref="B5:D5"/>
    <mergeCell ref="E4:I4"/>
    <mergeCell ref="Z6:AC6"/>
    <mergeCell ref="AH6:AK6"/>
    <mergeCell ref="AL6:AO6"/>
    <mergeCell ref="J4:Q4"/>
    <mergeCell ref="J5:Q5"/>
    <mergeCell ref="J6:M6"/>
    <mergeCell ref="N6:Q6"/>
    <mergeCell ref="R6:U6"/>
    <mergeCell ref="V6:Y6"/>
    <mergeCell ref="AD6:AG6"/>
    <mergeCell ref="T17:U17"/>
    <mergeCell ref="AX6:BA6"/>
    <mergeCell ref="AH4:AO4"/>
    <mergeCell ref="AP4:AW4"/>
    <mergeCell ref="AX4:BA4"/>
    <mergeCell ref="AH5:AO5"/>
    <mergeCell ref="AP5:AW5"/>
    <mergeCell ref="AX5:BA5"/>
    <mergeCell ref="R4:AG4"/>
    <mergeCell ref="R5:AG5"/>
    <mergeCell ref="AP6:AS6"/>
    <mergeCell ref="AT6:AW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desplegables</vt:lpstr>
      <vt:lpstr>Niveles de Avance </vt:lpstr>
      <vt:lpstr>Tabla de conversión</vt:lpstr>
      <vt:lpstr>ORIENTACIONES </vt:lpstr>
      <vt:lpstr>1 Mov Matrícula</vt:lpstr>
      <vt:lpstr>2 Rendimiento Escolar</vt:lpstr>
      <vt:lpstr>3 Gráficos de resultados</vt:lpstr>
      <vt:lpstr>4 Totalización</vt:lpstr>
      <vt:lpstr>LISTA1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Verastegui</dc:creator>
  <cp:lastModifiedBy>j.rojo@fya.org.ve</cp:lastModifiedBy>
  <cp:lastPrinted>2022-01-15T03:27:57Z</cp:lastPrinted>
  <dcterms:created xsi:type="dcterms:W3CDTF">2021-01-22T00:01:41Z</dcterms:created>
  <dcterms:modified xsi:type="dcterms:W3CDTF">2022-01-25T04:35:16Z</dcterms:modified>
</cp:coreProperties>
</file>