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53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7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resultados'!$H$24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resultados'!$H$25:$H$29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resultados'!$I$24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resultados'!$I$25:$I$29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resultados'!$J$24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resultados'!$J$25:$J$29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resultados'!$K$24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resultados'!$K$25:$K$29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resultados'!$H$10:$H$19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resultados'!$I$10:$I$19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resultados'!$J$10:$J$19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resultados'!$K$10:$K$19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resultados'!$D$152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resultados'!$D$153:$D$161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resultados'!$E$152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resultados'!$E$153:$E$161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resultados'!$F$152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resultados'!$F$153:$F$161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resultados'!$G$152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resultados'!$G$153:$G$161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30</row>
      <rowOff>0</rowOff>
    </from>
    <to>
      <col>8</col>
      <colOff>1360713</colOff>
      <row>59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63</row>
      <rowOff>-1</rowOff>
    </from>
    <to>
      <col>8</col>
      <colOff>1333501</colOff>
      <row>146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165</row>
      <rowOff>187035</rowOff>
    </from>
    <to>
      <col>9</col>
      <colOff>744681</colOff>
      <row>198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8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8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8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8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8" t="inlineStr">
        <is>
          <t>D</t>
        </is>
      </c>
    </row>
    <row r="7">
      <c r="D7" t="inlineStr">
        <is>
          <t>SEXTO</t>
        </is>
      </c>
      <c r="E7" s="148" t="inlineStr">
        <is>
          <t>E</t>
        </is>
      </c>
    </row>
    <row r="8">
      <c r="E8" s="148" t="inlineStr">
        <is>
          <t>F</t>
        </is>
      </c>
    </row>
    <row r="9">
      <c r="E9" s="148" t="inlineStr">
        <is>
          <t>G</t>
        </is>
      </c>
    </row>
    <row r="10">
      <c r="E10" s="148" t="inlineStr">
        <is>
          <t>H</t>
        </is>
      </c>
    </row>
    <row r="11">
      <c r="E11" s="148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7" t="inlineStr">
        <is>
          <t>NIVELES DE  AVANCE EN MEDIA GENERAL Y TÉCNICA. AÑO ESCOLAR 2021-2022</t>
        </is>
      </c>
    </row>
    <row r="3"/>
    <row r="4">
      <c r="C4" s="76" t="inlineStr">
        <is>
          <t>INICIADO</t>
        </is>
      </c>
      <c r="D4" s="76" t="inlineStr">
        <is>
          <t>PROCESO BÁSICO</t>
        </is>
      </c>
      <c r="E4" s="77" t="inlineStr">
        <is>
          <t>EN PROCESO AVANZADO</t>
        </is>
      </c>
      <c r="F4" s="78" t="inlineStr">
        <is>
          <t xml:space="preserve">CONSOLIDADO </t>
        </is>
      </c>
      <c r="G4" s="78" t="inlineStr">
        <is>
          <t>NO EVALUADO</t>
        </is>
      </c>
    </row>
    <row r="5" ht="78.75" customHeight="1" s="10">
      <c r="B5" s="79" t="inlineStr">
        <is>
          <t>Manejo de los conocimientos, procedimientos y tecnicas</t>
        </is>
      </c>
      <c r="C5" s="80" t="inlineStr">
        <is>
          <t>Las actividades realizadas evidencian que se carece de la información básica mínima, los procedimientos y técnicas para resolver las  actividades propuestas</t>
        </is>
      </c>
      <c r="D5" s="81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1" t="inlineStr">
        <is>
          <t>Se evidencia en las actividades realizadas,  manejo de  las informaciones básicas, los procedimientos y técnicas  mínimas para resolver las situaciones y  actividades asignadas.</t>
        </is>
      </c>
      <c r="F5" s="82" t="inlineStr">
        <is>
          <t xml:space="preserve">Se evidencia dominio de  los conocimientos, procedimientos  y técnicas necesarias,   para resolver las  actividades asignadas   </t>
        </is>
      </c>
      <c r="G5" s="300" t="inlineStr">
        <is>
          <t>El estudiante por diversas razones no fue contactado o no hubo respaldo de evidencias de desempeño que permitieran evaluarlo</t>
        </is>
      </c>
    </row>
    <row r="6" ht="47.25" customHeight="1" s="10">
      <c r="B6" s="79" t="inlineStr">
        <is>
          <t xml:space="preserve">Productos elaborados </t>
        </is>
      </c>
      <c r="C6" s="83" t="inlineStr">
        <is>
          <t>El  estudiante resuelve acertadamente menos del 50% de las  actividades planteadas</t>
        </is>
      </c>
      <c r="D6" s="81" t="inlineStr">
        <is>
          <t xml:space="preserve">El estudiante resuelve acertadamente entre 50 y 60% de las actividades planteadas </t>
        </is>
      </c>
      <c r="E6" s="81" t="inlineStr">
        <is>
          <t>El estudiante resuelve acertadamente entre 70 y 80% de las actividades planteadas</t>
        </is>
      </c>
      <c r="F6" s="82" t="inlineStr">
        <is>
          <t>El estudiante resuelve acertadamente entre el 95% y 100%  de las actividades planteadas.</t>
        </is>
      </c>
      <c r="G6" s="301" t="n"/>
    </row>
    <row r="7" ht="94.5" customHeight="1" s="10">
      <c r="B7" s="79" t="inlineStr">
        <is>
          <t xml:space="preserve">Avance en los aprendizajes </t>
        </is>
      </c>
      <c r="C7" s="83" t="inlineStr">
        <is>
          <t>En las actividades realizadas   no se observó  dominio del NN en los indicadores evaluados .                             Aquí se debe describir los indicadores que no lograron</t>
        </is>
      </c>
      <c r="D7" s="81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1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2" t="inlineStr">
        <is>
          <t>En actividades realizadas se evidencia claramente el avance o progreso del estudiante en todos los  indicadores evaluados</t>
        </is>
      </c>
      <c r="G7" s="302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4" t="inlineStr">
        <is>
          <t>Nivel de avance</t>
        </is>
      </c>
      <c r="F3" s="90" t="inlineStr">
        <is>
          <t>Iniciado</t>
        </is>
      </c>
      <c r="G3" s="90" t="inlineStr">
        <is>
          <t>Proceso básico</t>
        </is>
      </c>
      <c r="H3" s="90" t="inlineStr">
        <is>
          <t>Proceso avanzado</t>
        </is>
      </c>
      <c r="I3" s="90" t="inlineStr">
        <is>
          <t>Consolidado</t>
        </is>
      </c>
    </row>
    <row r="4" ht="15.75" customHeight="1" s="10" thickBot="1">
      <c r="E4" s="85" t="inlineStr">
        <is>
          <t>Puntuación cuantitativa</t>
        </is>
      </c>
      <c r="F4" s="87" t="inlineStr">
        <is>
          <t>01-09 ptos</t>
        </is>
      </c>
      <c r="G4" s="88" t="inlineStr">
        <is>
          <t>10-14 ptos</t>
        </is>
      </c>
      <c r="H4" s="89" t="inlineStr">
        <is>
          <t>15-17 ptos</t>
        </is>
      </c>
      <c r="I4" s="89" t="inlineStr">
        <is>
          <t>18-20</t>
        </is>
      </c>
    </row>
    <row r="6">
      <c r="E6" s="152" t="inlineStr">
        <is>
          <t xml:space="preserve">La calificación cuantitativa debe ser coherente con el nivel de avance de los estudiantes </t>
        </is>
      </c>
    </row>
    <row r="8" ht="18.75" customHeight="1" s="10">
      <c r="E8" s="147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4" t="inlineStr">
        <is>
          <t xml:space="preserve">Alternativas </t>
        </is>
      </c>
      <c r="F10" s="91" t="inlineStr">
        <is>
          <t>Descripción.</t>
        </is>
      </c>
    </row>
    <row r="11" ht="45" customHeight="1" s="10">
      <c r="E11" s="303" t="inlineStr">
        <is>
          <t>Si el área de conocimiento la está asumiendo un (01) docente</t>
        </is>
      </c>
      <c r="F11" s="92" t="inlineStr">
        <is>
          <t>Se coloca la misma calificación en todas las áreas de formación, que conforman el área de conocimiento. Por ejemplo:</t>
        </is>
      </c>
    </row>
    <row r="12" ht="30" customHeight="1" s="10">
      <c r="E12" s="304" t="n"/>
      <c r="F12" s="92" t="inlineStr">
        <is>
          <t>Una docente gestiona el área de conocimiento Lenguaje y comunicación:</t>
        </is>
      </c>
    </row>
    <row r="13" ht="30.75" customHeight="1" s="10" thickBot="1">
      <c r="E13" s="305" t="n"/>
      <c r="F13" s="86" t="inlineStr">
        <is>
          <t>Un estudiante tiene 15 puntos en esta área , se colocará 15 puntos en castellano y 15 puntos en inglés.</t>
        </is>
      </c>
    </row>
    <row r="14" ht="75" customHeight="1" s="10">
      <c r="E14" s="303" t="inlineStr">
        <is>
          <t>Si el área de conocimiento, es gestionada por varios docentes</t>
        </is>
      </c>
      <c r="F14" s="93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4" t="n"/>
      <c r="F15" s="94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05" t="n"/>
      <c r="F16" s="86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</row>
    <row r="2" ht="15.75" customHeight="1" s="10" thickBot="1">
      <c r="A2" s="75" t="n"/>
      <c r="B2" s="75" t="n"/>
      <c r="C2" s="306" t="inlineStr">
        <is>
          <t>RELACIÓN DE NIVEL DE AVANCE EN EL DESARROLLO DE COMPETENCIAS POR ESTUDIANTES, POR AÑO Y  POR CENTRO EDUCATIVO</t>
        </is>
      </c>
      <c r="D2" s="307" t="n"/>
      <c r="E2" s="307" t="n"/>
      <c r="F2" s="307" t="n"/>
      <c r="G2" s="307" t="n"/>
      <c r="H2" s="307" t="n"/>
      <c r="I2" s="307" t="n"/>
      <c r="J2" s="307" t="n"/>
      <c r="K2" s="307" t="n"/>
      <c r="L2" s="308" t="n"/>
      <c r="M2" s="75" t="n"/>
      <c r="N2" s="75" t="n"/>
      <c r="O2" s="75" t="n"/>
      <c r="P2" s="75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75" t="n"/>
      <c r="N3" s="75" t="n"/>
      <c r="O3" s="75" t="n"/>
      <c r="P3" s="75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5" t="n"/>
      <c r="N4" s="75" t="n"/>
      <c r="O4" s="75" t="n"/>
      <c r="P4" s="75" t="n"/>
    </row>
    <row r="5">
      <c r="A5" s="75" t="n"/>
      <c r="B5" s="75" t="n"/>
      <c r="M5" s="75" t="n"/>
      <c r="N5" s="75" t="n"/>
      <c r="O5" s="75" t="n"/>
      <c r="P5" s="75" t="n"/>
    </row>
    <row r="6">
      <c r="A6" s="75" t="n"/>
      <c r="B6" s="75" t="n"/>
      <c r="M6" s="75" t="n"/>
      <c r="N6" s="75" t="n"/>
      <c r="O6" s="75" t="n"/>
      <c r="P6" s="75" t="n"/>
    </row>
    <row r="7">
      <c r="A7" s="75" t="n"/>
      <c r="B7" s="75" t="n"/>
      <c r="M7" s="75" t="n"/>
      <c r="N7" s="75" t="n"/>
      <c r="O7" s="75" t="n"/>
      <c r="P7" s="75" t="n"/>
    </row>
    <row r="8">
      <c r="A8" s="75" t="n"/>
      <c r="B8" s="75" t="n"/>
      <c r="M8" s="75" t="n"/>
      <c r="N8" s="75" t="n"/>
      <c r="O8" s="75" t="n"/>
      <c r="P8" s="75" t="n"/>
    </row>
    <row r="9">
      <c r="A9" s="75" t="n"/>
      <c r="B9" s="75" t="n"/>
      <c r="M9" s="75" t="n"/>
      <c r="N9" s="75" t="n"/>
      <c r="O9" s="75" t="n"/>
      <c r="P9" s="75" t="n"/>
    </row>
    <row r="10">
      <c r="A10" s="75" t="n"/>
      <c r="B10" s="75" t="n"/>
      <c r="M10" s="75" t="n"/>
      <c r="N10" s="75" t="n"/>
      <c r="O10" s="75" t="n"/>
      <c r="P10" s="75" t="n"/>
    </row>
    <row r="11">
      <c r="A11" s="75" t="n"/>
      <c r="B11" s="75" t="n"/>
      <c r="M11" s="75" t="n"/>
      <c r="N11" s="75" t="n"/>
      <c r="O11" s="75" t="n"/>
      <c r="P11" s="75" t="n"/>
    </row>
    <row r="12">
      <c r="A12" s="75" t="n"/>
      <c r="B12" s="75" t="n"/>
      <c r="M12" s="75" t="n"/>
      <c r="N12" s="75" t="n"/>
      <c r="O12" s="75" t="n"/>
      <c r="P12" s="75" t="n"/>
    </row>
    <row r="13">
      <c r="A13" s="75" t="n"/>
      <c r="B13" s="75" t="n"/>
      <c r="M13" s="75" t="n"/>
      <c r="N13" s="75" t="n"/>
      <c r="O13" s="75" t="n"/>
      <c r="P13" s="75" t="n"/>
    </row>
    <row r="14">
      <c r="A14" s="75" t="n"/>
      <c r="B14" s="75" t="n"/>
      <c r="M14" s="75" t="n"/>
      <c r="N14" s="75" t="n"/>
      <c r="O14" s="75" t="n"/>
      <c r="P14" s="75" t="n"/>
    </row>
    <row r="15">
      <c r="A15" s="75" t="n"/>
      <c r="B15" s="75" t="n"/>
      <c r="M15" s="75" t="n"/>
      <c r="N15" s="75" t="n"/>
      <c r="O15" s="75" t="n"/>
      <c r="P15" s="75" t="n"/>
    </row>
    <row r="16">
      <c r="A16" s="75" t="n"/>
      <c r="B16" s="75" t="n"/>
      <c r="M16" s="75" t="n"/>
      <c r="N16" s="75" t="n"/>
      <c r="O16" s="75" t="n"/>
      <c r="P16" s="75" t="n"/>
    </row>
    <row r="17">
      <c r="A17" s="75" t="n"/>
      <c r="B17" s="75" t="n"/>
      <c r="M17" s="75" t="n"/>
      <c r="N17" s="75" t="n"/>
      <c r="O17" s="75" t="n"/>
      <c r="P17" s="75" t="n"/>
    </row>
    <row r="18">
      <c r="A18" s="75" t="n"/>
      <c r="B18" s="75" t="n"/>
      <c r="M18" s="75" t="n"/>
      <c r="N18" s="75" t="n"/>
      <c r="O18" s="75" t="n"/>
      <c r="P18" s="75" t="n"/>
    </row>
    <row r="19">
      <c r="A19" s="75" t="n"/>
      <c r="B19" s="75" t="n"/>
      <c r="M19" s="75" t="n"/>
      <c r="N19" s="75" t="n"/>
      <c r="O19" s="75" t="n"/>
      <c r="P19" s="75" t="n"/>
    </row>
    <row r="20">
      <c r="A20" s="75" t="n"/>
      <c r="B20" s="75" t="n"/>
      <c r="M20" s="75" t="n"/>
      <c r="N20" s="75" t="n"/>
      <c r="O20" s="75" t="n"/>
      <c r="P20" s="75" t="n"/>
    </row>
    <row r="21">
      <c r="A21" s="75" t="n"/>
      <c r="B21" s="75" t="n"/>
      <c r="M21" s="75" t="n"/>
      <c r="N21" s="75" t="n"/>
      <c r="O21" s="75" t="n"/>
      <c r="P21" s="75" t="n"/>
    </row>
    <row r="22">
      <c r="A22" s="75" t="n"/>
      <c r="B22" s="75" t="n"/>
      <c r="M22" s="75" t="n"/>
      <c r="N22" s="75" t="n"/>
      <c r="O22" s="75" t="n"/>
      <c r="P22" s="75" t="n"/>
    </row>
    <row r="23">
      <c r="A23" s="75" t="n"/>
      <c r="B23" s="75" t="n"/>
      <c r="M23" s="75" t="n"/>
      <c r="N23" s="75" t="n"/>
      <c r="O23" s="75" t="n"/>
      <c r="P23" s="75" t="n"/>
    </row>
    <row r="24">
      <c r="A24" s="75" t="n"/>
      <c r="B24" s="75" t="n"/>
      <c r="M24" s="75" t="n"/>
      <c r="N24" s="75" t="n"/>
      <c r="O24" s="75" t="n"/>
      <c r="P24" s="75" t="n"/>
    </row>
    <row r="25">
      <c r="A25" s="75" t="n"/>
      <c r="B25" s="75" t="n"/>
      <c r="M25" s="75" t="n"/>
      <c r="N25" s="75" t="n"/>
      <c r="O25" s="75" t="n"/>
      <c r="P25" s="75" t="n"/>
    </row>
    <row r="26">
      <c r="A26" s="75" t="n"/>
      <c r="B26" s="75" t="n"/>
      <c r="M26" s="75" t="n"/>
      <c r="N26" s="75" t="n"/>
      <c r="O26" s="75" t="n"/>
      <c r="P26" s="75" t="n"/>
    </row>
    <row r="27">
      <c r="A27" s="75" t="n"/>
      <c r="B27" s="75" t="n"/>
      <c r="M27" s="75" t="n"/>
      <c r="N27" s="75" t="n"/>
      <c r="O27" s="75" t="n"/>
      <c r="P27" s="75" t="n"/>
    </row>
    <row r="28">
      <c r="A28" s="75" t="n"/>
      <c r="B28" s="75" t="n"/>
      <c r="M28" s="75" t="n"/>
      <c r="N28" s="75" t="n"/>
      <c r="O28" s="75" t="n"/>
      <c r="P28" s="75" t="n"/>
    </row>
    <row r="29">
      <c r="A29" s="75" t="n"/>
      <c r="B29" s="75" t="n"/>
      <c r="M29" s="75" t="n"/>
      <c r="N29" s="75" t="n"/>
      <c r="O29" s="75" t="n"/>
      <c r="P29" s="75" t="n"/>
    </row>
    <row r="30">
      <c r="A30" s="75" t="n"/>
      <c r="B30" s="75" t="n"/>
      <c r="M30" s="75" t="n"/>
      <c r="N30" s="75" t="n"/>
      <c r="O30" s="75" t="n"/>
      <c r="P30" s="75" t="n"/>
    </row>
    <row r="31">
      <c r="A31" s="75" t="n"/>
      <c r="B31" s="75" t="n"/>
      <c r="M31" s="75" t="n"/>
      <c r="N31" s="75" t="n"/>
      <c r="O31" s="75" t="n"/>
      <c r="P31" s="75" t="n"/>
    </row>
    <row r="32">
      <c r="A32" s="75" t="n"/>
      <c r="B32" s="75" t="n"/>
      <c r="M32" s="75" t="n"/>
      <c r="N32" s="75" t="n"/>
      <c r="O32" s="75" t="n"/>
      <c r="P32" s="75" t="n"/>
    </row>
    <row r="33">
      <c r="A33" s="75" t="n"/>
      <c r="B33" s="75" t="n"/>
      <c r="M33" s="75" t="n"/>
      <c r="N33" s="75" t="n"/>
      <c r="O33" s="75" t="n"/>
      <c r="P33" s="75" t="n"/>
    </row>
    <row r="34">
      <c r="A34" s="75" t="n"/>
      <c r="B34" s="75" t="n"/>
      <c r="M34" s="75" t="n"/>
      <c r="N34" s="75" t="n"/>
      <c r="O34" s="75" t="n"/>
      <c r="P34" s="75" t="n"/>
    </row>
    <row r="35">
      <c r="A35" s="75" t="n"/>
      <c r="B35" s="75" t="n"/>
      <c r="M35" s="75" t="n"/>
      <c r="N35" s="75" t="n"/>
      <c r="O35" s="75" t="n"/>
      <c r="P35" s="75" t="n"/>
    </row>
    <row r="36">
      <c r="A36" s="75" t="n"/>
      <c r="B36" s="75" t="n"/>
      <c r="M36" s="75" t="n"/>
      <c r="N36" s="75" t="n"/>
      <c r="O36" s="75" t="n"/>
      <c r="P36" s="75" t="n"/>
    </row>
    <row r="37">
      <c r="A37" s="75" t="n"/>
      <c r="B37" s="75" t="n"/>
      <c r="M37" s="75" t="n"/>
      <c r="N37" s="75" t="n"/>
      <c r="O37" s="75" t="n"/>
      <c r="P37" s="75" t="n"/>
    </row>
    <row r="38">
      <c r="A38" s="75" t="n"/>
      <c r="B38" s="75" t="n"/>
      <c r="M38" s="75" t="n"/>
      <c r="N38" s="75" t="n"/>
      <c r="O38" s="75" t="n"/>
      <c r="P38" s="75" t="n"/>
    </row>
    <row r="39">
      <c r="A39" s="75" t="n"/>
      <c r="B39" s="75" t="n"/>
      <c r="M39" s="75" t="n"/>
      <c r="N39" s="75" t="n"/>
      <c r="O39" s="75" t="n"/>
      <c r="P39" s="75" t="n"/>
    </row>
    <row r="40">
      <c r="A40" s="75" t="n"/>
      <c r="B40" s="75" t="n"/>
      <c r="M40" s="75" t="n"/>
      <c r="N40" s="75" t="n"/>
      <c r="O40" s="75" t="n"/>
      <c r="P40" s="75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09" t="inlineStr">
        <is>
          <t>CENTRO EDUCATIVO</t>
        </is>
      </c>
      <c r="B5" s="310" t="n"/>
      <c r="C5" s="311" t="n"/>
      <c r="D5" s="309" t="n">
        <v>101110005</v>
      </c>
      <c r="E5" s="310" t="n"/>
      <c r="F5" s="311" t="n"/>
      <c r="G5" s="28" t="n"/>
      <c r="H5" s="28" t="n"/>
      <c r="I5" s="28" t="n"/>
      <c r="J5" s="28" t="n"/>
      <c r="K5" s="28" t="n"/>
    </row>
    <row r="6" ht="30.6" customHeight="1" s="10" thickBot="1" thickTop="1">
      <c r="A6" s="309" t="inlineStr">
        <is>
          <t>COORDINADOR PEDAGÓGICO</t>
        </is>
      </c>
      <c r="B6" s="310" t="n"/>
      <c r="C6" s="311" t="n"/>
      <c r="D6" s="309" t="n"/>
      <c r="E6" s="310" t="n"/>
      <c r="F6" s="311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2" t="inlineStr">
        <is>
          <t>TOTALIZACIÓN MATRÍCULA SEGUNDO LAPSO MGT 2018-2019</t>
        </is>
      </c>
      <c r="B9" s="313" t="n"/>
      <c r="C9" s="313" t="n"/>
      <c r="D9" s="313" t="n"/>
      <c r="E9" s="313" t="n"/>
      <c r="F9" s="313" t="n"/>
      <c r="G9" s="313" t="n"/>
      <c r="H9" s="313" t="n"/>
      <c r="I9" s="313" t="n"/>
      <c r="J9" s="313" t="n"/>
      <c r="K9" s="313" t="n"/>
      <c r="L9" s="313" t="n"/>
      <c r="M9" s="314" t="n"/>
    </row>
    <row r="10" ht="14.45" customHeight="1" s="10" thickBot="1">
      <c r="A10" s="315" t="n"/>
      <c r="B10" s="316" t="n"/>
      <c r="C10" s="316" t="n"/>
      <c r="D10" s="316" t="n"/>
      <c r="E10" s="316" t="n"/>
      <c r="F10" s="316" t="n"/>
      <c r="G10" s="316" t="n"/>
      <c r="H10" s="316" t="n"/>
      <c r="I10" s="316" t="n"/>
      <c r="J10" s="316" t="n"/>
      <c r="K10" s="316" t="n"/>
      <c r="L10" s="316" t="n"/>
      <c r="M10" s="317" t="n"/>
    </row>
    <row r="11" ht="18" customHeight="1" s="10" thickTop="1"/>
    <row r="12" ht="46.15" customHeight="1" s="10">
      <c r="A12" s="156" t="inlineStr">
        <is>
          <t>LAPSO</t>
        </is>
      </c>
      <c r="B12" s="166" t="inlineStr">
        <is>
          <t>NIVEL EDUCATIVO</t>
        </is>
      </c>
      <c r="C12" s="167" t="inlineStr">
        <is>
          <t>AÑO</t>
        </is>
      </c>
      <c r="D12" s="167" t="inlineStr">
        <is>
          <t>SECCIÓN</t>
        </is>
      </c>
      <c r="E12" s="168" t="inlineStr">
        <is>
          <t>DOCENTES   POR SECCIÓN</t>
        </is>
      </c>
      <c r="F12" s="169" t="inlineStr">
        <is>
          <t>Matricula Inicial</t>
        </is>
      </c>
      <c r="G12" s="318" t="n"/>
      <c r="H12" s="170" t="inlineStr">
        <is>
          <t>Nuevos ingresos</t>
        </is>
      </c>
      <c r="I12" s="318" t="n"/>
      <c r="J12" s="170" t="inlineStr">
        <is>
          <t>Retirados</t>
        </is>
      </c>
      <c r="K12" s="318" t="n"/>
      <c r="L12" s="169" t="inlineStr">
        <is>
          <t>Matricula Final</t>
        </is>
      </c>
      <c r="M12" s="318" t="n"/>
    </row>
    <row r="13" ht="18.6" customHeight="1" s="10">
      <c r="A13" s="319" t="n"/>
      <c r="B13" s="319" t="n"/>
      <c r="C13" s="319" t="n"/>
      <c r="D13" s="319" t="n"/>
      <c r="E13" s="319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2</v>
      </c>
      <c r="B14" s="31" t="n">
        <v>2</v>
      </c>
      <c r="C14" s="31" t="n">
        <v>2019</v>
      </c>
      <c r="D14" s="31" t="inlineStr">
        <is>
          <t>C</t>
        </is>
      </c>
      <c r="E14" s="32" t="n">
        <v>10</v>
      </c>
      <c r="F14" s="26" t="n">
        <v>16</v>
      </c>
      <c r="G14" s="26" t="n">
        <v>9</v>
      </c>
      <c r="H14" s="26" t="n">
        <v>0</v>
      </c>
      <c r="I14" s="26" t="n">
        <v>2</v>
      </c>
      <c r="J14" s="26" t="inlineStr"/>
      <c r="K14" s="26" t="inlineStr"/>
      <c r="L14" s="25" t="inlineStr"/>
      <c r="M14" s="25" t="inlineStr"/>
    </row>
    <row r="15" ht="18.75" customFormat="1" customHeight="1" s="133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8"/>
  <sheetViews>
    <sheetView topLeftCell="Q12" zoomScale="59" zoomScaleNormal="59" workbookViewId="0">
      <selection activeCell="W13" sqref="W13:W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18"/>
    <col width="21.7109375" customWidth="1" style="53" min="19" max="19"/>
    <col width="35.140625" customWidth="1" style="53" min="20" max="20"/>
    <col width="30.7109375" customWidth="1" style="53" min="21" max="24"/>
    <col width="54.7109375" customWidth="1" style="53" min="25" max="25"/>
    <col width="11.5703125" customWidth="1" style="53" min="26" max="16384"/>
  </cols>
  <sheetData>
    <row r="1" ht="13.5" customHeight="1" s="10" thickBot="1"/>
    <row r="2" ht="25.15" customFormat="1" customHeight="1" s="35">
      <c r="A2" s="196" t="inlineStr">
        <is>
          <t>COLEGIO:</t>
        </is>
      </c>
      <c r="B2" s="320" t="n"/>
      <c r="C2" s="202">
        <f>'1 Mov Matrícula'!D5</f>
        <v/>
      </c>
      <c r="D2" s="321" t="n"/>
      <c r="E2" s="321" t="n"/>
      <c r="F2" s="321" t="n"/>
      <c r="G2" s="322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3" t="n"/>
      <c r="I2" s="323" t="n"/>
      <c r="J2" s="323" t="n"/>
      <c r="K2" s="323" t="n"/>
      <c r="L2" s="324" t="n"/>
      <c r="M2" s="325" t="n"/>
      <c r="N2" s="323" t="n"/>
      <c r="O2" s="323" t="n"/>
      <c r="P2" s="323" t="n"/>
      <c r="Q2" s="323" t="n"/>
      <c r="R2" s="324" t="n"/>
    </row>
    <row r="3" ht="25.15" customFormat="1" customHeight="1" s="35">
      <c r="A3" s="198" t="inlineStr">
        <is>
          <t>NIVEL EDUCATIVO:</t>
        </is>
      </c>
      <c r="B3" s="318" t="n"/>
      <c r="C3" s="204">
        <f>'1 Mov Matrícula'!B14</f>
        <v/>
      </c>
      <c r="D3" s="326" t="n"/>
      <c r="E3" s="326" t="n"/>
      <c r="F3" s="327" t="n"/>
      <c r="G3" s="328" t="n"/>
      <c r="H3" s="27" t="n"/>
      <c r="I3" s="27" t="n"/>
      <c r="J3" s="27" t="n"/>
      <c r="K3" s="27" t="n"/>
      <c r="L3" s="329" t="n"/>
      <c r="M3" s="328" t="n"/>
      <c r="N3" s="27" t="n"/>
      <c r="O3" s="27" t="n"/>
      <c r="P3" s="27" t="n"/>
      <c r="Q3" s="27" t="n"/>
      <c r="R3" s="329" t="n"/>
    </row>
    <row r="4" ht="25.15" customFormat="1" customHeight="1" s="35">
      <c r="A4" s="198" t="inlineStr">
        <is>
          <t>LAPSO:</t>
        </is>
      </c>
      <c r="B4" s="318" t="n"/>
      <c r="C4" s="204">
        <f>'1 Mov Matrícula'!A14</f>
        <v/>
      </c>
      <c r="D4" s="326" t="n"/>
      <c r="E4" s="326" t="n"/>
      <c r="F4" s="327" t="n"/>
      <c r="G4" s="328" t="n"/>
      <c r="H4" s="27" t="n"/>
      <c r="I4" s="27" t="n"/>
      <c r="J4" s="27" t="n"/>
      <c r="K4" s="27" t="n"/>
      <c r="L4" s="329" t="n"/>
      <c r="M4" s="328" t="n"/>
      <c r="N4" s="27" t="n"/>
      <c r="O4" s="27" t="n"/>
      <c r="P4" s="27" t="n"/>
      <c r="Q4" s="27" t="n"/>
      <c r="R4" s="329" t="n"/>
    </row>
    <row r="5" ht="25.15" customFormat="1" customHeight="1" s="35">
      <c r="A5" s="198" t="inlineStr">
        <is>
          <t>AÑO</t>
        </is>
      </c>
      <c r="B5" s="318" t="n"/>
      <c r="C5" s="205">
        <f>'1 Mov Matrícula'!C14</f>
        <v/>
      </c>
      <c r="D5" s="326" t="n"/>
      <c r="E5" s="326" t="n"/>
      <c r="F5" s="326" t="n"/>
      <c r="G5" s="328" t="n"/>
      <c r="H5" s="27" t="n"/>
      <c r="I5" s="27" t="n"/>
      <c r="J5" s="27" t="n"/>
      <c r="K5" s="27" t="n"/>
      <c r="L5" s="329" t="n"/>
      <c r="M5" s="328" t="n"/>
      <c r="N5" s="27" t="n"/>
      <c r="O5" s="27" t="n"/>
      <c r="P5" s="27" t="n"/>
      <c r="Q5" s="27" t="n"/>
      <c r="R5" s="329" t="n"/>
    </row>
    <row r="6" ht="25.15" customFormat="1" customHeight="1" s="35">
      <c r="A6" s="198" t="inlineStr">
        <is>
          <t>SECCIÓN:</t>
        </is>
      </c>
      <c r="B6" s="318" t="n"/>
      <c r="C6" s="204">
        <f>'1 Mov Matrícula'!D14</f>
        <v/>
      </c>
      <c r="D6" s="326" t="n"/>
      <c r="E6" s="326" t="n"/>
      <c r="F6" s="327" t="n"/>
      <c r="G6" s="328" t="n"/>
      <c r="H6" s="27" t="n"/>
      <c r="I6" s="27" t="n"/>
      <c r="J6" s="27" t="n"/>
      <c r="K6" s="27" t="n"/>
      <c r="L6" s="329" t="n"/>
      <c r="M6" s="328" t="n"/>
      <c r="N6" s="27" t="n"/>
      <c r="O6" s="27" t="n"/>
      <c r="P6" s="27" t="n"/>
      <c r="Q6" s="27" t="n"/>
      <c r="R6" s="329" t="n"/>
    </row>
    <row r="7" ht="25.15" customFormat="1" customHeight="1" s="35" thickBot="1">
      <c r="A7" s="200" t="inlineStr">
        <is>
          <t>DOCENTE</t>
        </is>
      </c>
      <c r="B7" s="330" t="n"/>
      <c r="C7" s="206">
        <f>'1 Mov Matrícula'!E14</f>
        <v/>
      </c>
      <c r="D7" s="331" t="n"/>
      <c r="E7" s="331" t="n"/>
      <c r="F7" s="332" t="n"/>
      <c r="G7" s="328" t="n"/>
      <c r="H7" s="27" t="n"/>
      <c r="I7" s="27" t="n"/>
      <c r="J7" s="27" t="n"/>
      <c r="K7" s="27" t="n"/>
      <c r="L7" s="329" t="n"/>
      <c r="M7" s="328" t="n"/>
      <c r="N7" s="27" t="n"/>
      <c r="O7" s="27" t="n"/>
      <c r="P7" s="27" t="n"/>
      <c r="Q7" s="27" t="n"/>
      <c r="R7" s="329" t="n"/>
    </row>
    <row r="8" ht="25.15" customFormat="1" customHeight="1" s="35" thickBot="1">
      <c r="A8" s="36" t="n"/>
      <c r="B8" s="36" t="n"/>
      <c r="C8" s="37" t="n"/>
      <c r="G8" s="333" t="n"/>
      <c r="H8" s="334" t="n"/>
      <c r="I8" s="334" t="n"/>
      <c r="J8" s="334" t="n"/>
      <c r="K8" s="334" t="n"/>
      <c r="L8" s="335" t="n"/>
      <c r="M8" s="333" t="n"/>
      <c r="N8" s="334" t="n"/>
      <c r="O8" s="334" t="n"/>
      <c r="P8" s="334" t="n"/>
      <c r="Q8" s="334" t="n"/>
      <c r="R8" s="335" t="n"/>
    </row>
    <row r="10" ht="66.59999999999999" customFormat="1" customHeight="1" s="38">
      <c r="A10" s="211" t="inlineStr">
        <is>
          <t>ÁREA</t>
        </is>
      </c>
      <c r="B10" s="27" t="n"/>
      <c r="C10" s="27" t="n"/>
      <c r="D10" s="27" t="n"/>
      <c r="E10" s="27" t="n"/>
      <c r="F10" s="27" t="n"/>
      <c r="G10" s="189" t="inlineStr">
        <is>
          <t xml:space="preserve">LENGUAJE Y COMUNICACIÓN </t>
        </is>
      </c>
      <c r="H10" s="336" t="n"/>
      <c r="I10" s="111" t="n"/>
      <c r="J10" s="112" t="n"/>
      <c r="K10" s="191" t="inlineStr">
        <is>
          <t xml:space="preserve">CIENCIAS </t>
        </is>
      </c>
      <c r="L10" s="336" t="n"/>
      <c r="M10" s="336" t="n"/>
      <c r="N10" s="113" t="n"/>
      <c r="O10" s="113" t="n"/>
      <c r="P10" s="114" t="n"/>
      <c r="Q10" s="193" t="inlineStr">
        <is>
          <t>SOCIALES</t>
        </is>
      </c>
      <c r="R10" s="336" t="n"/>
      <c r="S10" s="115" t="n"/>
      <c r="T10" s="116" t="n"/>
      <c r="U10" s="189" t="inlineStr">
        <is>
          <t>VALORES Y CIUDADANIA</t>
        </is>
      </c>
      <c r="V10" s="336" t="n"/>
      <c r="W10" s="111" t="n"/>
      <c r="X10" s="112" t="n"/>
      <c r="Y10" s="118" t="inlineStr">
        <is>
          <t>GRUPOS DE CREACIÓN, RECREACIÓN Y PRODUCCIÓN</t>
        </is>
      </c>
    </row>
    <row r="11" ht="186.75" customHeight="1" s="10">
      <c r="A11" s="212" t="inlineStr">
        <is>
          <t>COMPETENCIA</t>
        </is>
      </c>
      <c r="B11" s="27" t="n"/>
      <c r="C11" s="27" t="n"/>
      <c r="D11" s="27" t="n"/>
      <c r="E11" s="27" t="n"/>
      <c r="F11" s="27" t="n"/>
      <c r="G11" s="33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36" t="n"/>
      <c r="I11" s="336" t="n"/>
      <c r="J11" s="318" t="n"/>
      <c r="K11" s="33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36" t="n"/>
      <c r="M11" s="336" t="n"/>
      <c r="N11" s="336" t="n"/>
      <c r="O11" s="336" t="n"/>
      <c r="P11" s="318" t="n"/>
      <c r="Q11" s="117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R11" s="336" t="n"/>
      <c r="S11" s="336" t="n"/>
      <c r="T11" s="318" t="n"/>
      <c r="U11" s="103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V11" s="336" t="n"/>
      <c r="W11" s="336" t="n"/>
      <c r="X11" s="318" t="n"/>
      <c r="Y11" s="103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5" t="inlineStr">
        <is>
          <t>INDICADOR</t>
        </is>
      </c>
      <c r="B12" s="339" t="n"/>
      <c r="C12" s="339" t="n"/>
      <c r="D12" s="339" t="n"/>
      <c r="E12" s="339" t="n"/>
      <c r="F12" s="339" t="n"/>
      <c r="G12" s="99" t="inlineStr">
        <is>
          <t>Reconoce las formas discursivas (narrativa, descriptiva) en textos que lee en formatos impreso, digital y audiovisual.</t>
        </is>
      </c>
      <c r="H12" s="99" t="inlineStr">
        <is>
          <t>Elabora textos para medios de comunicación y RRSS, en diferentes formatos   y para distintas audiencias</t>
        </is>
      </c>
      <c r="I12" s="340" t="n"/>
      <c r="J12" s="318" t="n"/>
      <c r="K12" s="100" t="inlineStr">
        <is>
          <t>Reconoce las representaciones equivalentes para un mismo número y es capaz de representar y comparar números racionales.</t>
        </is>
      </c>
      <c r="L12" s="100" t="inlineStr">
        <is>
          <t>Resuelve problemas del contexto utilizando operaciones con números racionales</t>
        </is>
      </c>
      <c r="M12" s="101" t="inlineStr">
        <is>
          <t>Asume hábitos de cuidado y protección de los procesos vitales de relación con el medio ambiente</t>
        </is>
      </c>
      <c r="N12" s="231" t="n"/>
      <c r="O12" s="336" t="n"/>
      <c r="P12" s="318" t="n"/>
      <c r="Q12" s="102" t="inlineStr">
        <is>
          <t xml:space="preserve">Identifica las características geo históricas de su contexto como resultado de la dinámica económica nacional y mundial desde su evolución. </t>
        </is>
      </c>
      <c r="R12" s="102" t="inlineStr">
        <is>
          <t>Reflexiona sobre la responsabilidad social, avanzando en el crecimiento de su conducta ciudadana</t>
        </is>
      </c>
      <c r="S12" s="341" t="inlineStr">
        <is>
          <t>EVALUACIÓN CUANTITATIVA POR ÁREA DE FORMACIÓN, QUE CONFORMAN EL ÁREA DE CONOCIMIENTO</t>
        </is>
      </c>
      <c r="T12" s="318" t="n"/>
      <c r="U12" s="99" t="inlineStr">
        <is>
          <t>Muestra interés al participar en técnicas de relajación y meditación para su proceso de crecimiento personal.</t>
        </is>
      </c>
      <c r="V12" s="99" t="inlineStr">
        <is>
          <t>Valora la importancia de conocer y defender los DDHH</t>
        </is>
      </c>
      <c r="W12" s="340" t="inlineStr">
        <is>
          <t>EVALUACIÓN CUANTITATIVA POR ÁREA DE FORMACIÓN, QUE CONFORMAN EL ÁREA DE CONOCIMIENTO</t>
        </is>
      </c>
      <c r="X12" s="318" t="n"/>
      <c r="Y12" s="99" t="inlineStr">
        <is>
          <t>Reconoce los beneficios que le aporta el desarrollar capacidad de creatividad e innovación en su mundo social (familia, escuela, comunidad)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Ciencias naturales</t>
        </is>
      </c>
      <c r="O13" s="40" t="inlineStr">
        <is>
          <t>Matemática</t>
        </is>
      </c>
      <c r="P13" s="40" t="inlineStr">
        <is>
          <t>Educación Fisica</t>
        </is>
      </c>
      <c r="Q13" s="41" t="inlineStr">
        <is>
          <t>NIVEL DE AVANCE</t>
        </is>
      </c>
      <c r="R13" s="41" t="inlineStr">
        <is>
          <t>NIVEL DE AVANCE</t>
        </is>
      </c>
      <c r="S13" s="39" t="inlineStr">
        <is>
          <t>GHC</t>
        </is>
      </c>
      <c r="T13" s="39" t="inlineStr">
        <is>
          <t>Arte y Patrimonio</t>
        </is>
      </c>
      <c r="U13" s="39" t="inlineStr">
        <is>
          <t>NIVEL DE AVANCE</t>
        </is>
      </c>
      <c r="V13" s="39" t="inlineStr">
        <is>
          <t>NIVEL DE AVANCE</t>
        </is>
      </c>
      <c r="W13" s="293" t="n"/>
      <c r="X13" s="39" t="inlineStr">
        <is>
          <t>FHC</t>
        </is>
      </c>
      <c r="Y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OLMARYS NORYELIS</t>
        </is>
      </c>
      <c r="C14" s="48" t="inlineStr">
        <is>
          <t>AUDIO KENDRICK</t>
        </is>
      </c>
      <c r="D14" s="49" t="inlineStr">
        <is>
          <t>FEMENINO</t>
        </is>
      </c>
      <c r="E14" s="49" t="inlineStr">
        <is>
          <t>V029046552</t>
        </is>
      </c>
      <c r="F14" s="50" t="inlineStr">
        <is>
          <t>EVALUADO</t>
        </is>
      </c>
      <c r="G14" s="51" t="inlineStr">
        <is>
          <t>Iniciado</t>
        </is>
      </c>
      <c r="H14" s="51" t="inlineStr">
        <is>
          <t>Proceso básico</t>
        </is>
      </c>
      <c r="I14" s="95" t="n">
        <v>10</v>
      </c>
      <c r="J14" s="51" t="n">
        <v>10</v>
      </c>
      <c r="K14" s="51" t="inlineStr">
        <is>
          <t>Iniciado</t>
        </is>
      </c>
      <c r="L14" s="51" t="inlineStr">
        <is>
          <t>Proceso básico</t>
        </is>
      </c>
      <c r="M14" s="51" t="inlineStr">
        <is>
          <t>Proceso básico</t>
        </is>
      </c>
      <c r="N14" s="51" t="n">
        <v>10</v>
      </c>
      <c r="O14" s="51" t="n">
        <v>10</v>
      </c>
      <c r="P14" s="51" t="n">
        <v>10</v>
      </c>
      <c r="Q14" s="51" t="inlineStr">
        <is>
          <t>Proceso básico</t>
        </is>
      </c>
      <c r="R14" s="51" t="inlineStr">
        <is>
          <t>Iniciado</t>
        </is>
      </c>
      <c r="S14" s="95" t="n">
        <v>2</v>
      </c>
      <c r="T14" s="51" t="n">
        <v>2</v>
      </c>
      <c r="U14" s="51" t="inlineStr">
        <is>
          <t>Iniciado</t>
        </is>
      </c>
      <c r="V14" s="51" t="inlineStr">
        <is>
          <t>Iniciado</t>
        </is>
      </c>
      <c r="W14" s="294" t="n"/>
      <c r="X14" s="51" t="n">
        <v>10</v>
      </c>
      <c r="Y14" s="51" t="inlineStr">
        <is>
          <t>Iniciado</t>
        </is>
      </c>
    </row>
    <row r="15" ht="18.75" customHeight="1" s="10">
      <c r="A15" s="24" t="n">
        <v>2</v>
      </c>
      <c r="B15" s="48" t="inlineStr">
        <is>
          <t>EMIRO WUILMARY</t>
        </is>
      </c>
      <c r="C15" s="48" t="inlineStr">
        <is>
          <t>KEISSY LINORIS</t>
        </is>
      </c>
      <c r="D15" s="49" t="inlineStr">
        <is>
          <t>MÁSCULINO</t>
        </is>
      </c>
      <c r="E15" s="49" t="inlineStr">
        <is>
          <t>V029159696</t>
        </is>
      </c>
      <c r="F15" s="50" t="inlineStr">
        <is>
          <t>EVALUADO</t>
        </is>
      </c>
      <c r="G15" s="51" t="inlineStr">
        <is>
          <t>Proceso avanzado</t>
        </is>
      </c>
      <c r="H15" s="51" t="inlineStr">
        <is>
          <t>Proceso avanzado</t>
        </is>
      </c>
      <c r="I15" s="96" t="n">
        <v>14</v>
      </c>
      <c r="J15" s="52" t="n">
        <v>16</v>
      </c>
      <c r="K15" s="51" t="inlineStr">
        <is>
          <t>Proceso básico</t>
        </is>
      </c>
      <c r="L15" s="51" t="inlineStr">
        <is>
          <t>Proceso avanzado</t>
        </is>
      </c>
      <c r="M15" s="51" t="inlineStr">
        <is>
          <t>Proceso avanzado</t>
        </is>
      </c>
      <c r="N15" s="52" t="n">
        <v>15</v>
      </c>
      <c r="O15" s="52" t="n">
        <v>17</v>
      </c>
      <c r="P15" s="52" t="n">
        <v>14</v>
      </c>
      <c r="Q15" s="51" t="inlineStr">
        <is>
          <t>Proceso avanzado</t>
        </is>
      </c>
      <c r="R15" s="52" t="inlineStr">
        <is>
          <t>Proceso básico</t>
        </is>
      </c>
      <c r="S15" s="96" t="n">
        <v>17</v>
      </c>
      <c r="T15" s="52" t="n">
        <v>17</v>
      </c>
      <c r="U15" s="51" t="inlineStr">
        <is>
          <t>Proceso básico</t>
        </is>
      </c>
      <c r="V15" s="51" t="inlineStr">
        <is>
          <t>Proceso avanzado</t>
        </is>
      </c>
      <c r="W15" s="295" t="n"/>
      <c r="X15" s="52" t="n">
        <v>14</v>
      </c>
      <c r="Y15" s="51" t="inlineStr">
        <is>
          <t>Proceso avanzado</t>
        </is>
      </c>
    </row>
    <row r="16" ht="19.5" customHeight="1" s="10">
      <c r="A16" s="24" t="n">
        <v>3</v>
      </c>
      <c r="B16" s="48" t="inlineStr">
        <is>
          <t>SALVUCCI</t>
        </is>
      </c>
      <c r="C16" s="48" t="inlineStr">
        <is>
          <t>ROSIBETH ALMOUSSA</t>
        </is>
      </c>
      <c r="D16" s="49" t="inlineStr">
        <is>
          <t>MÁSCULINO</t>
        </is>
      </c>
      <c r="E16" s="49" t="inlineStr">
        <is>
          <t>V029228534</t>
        </is>
      </c>
      <c r="F16" s="50" t="inlineStr">
        <is>
          <t>EVALUADO</t>
        </is>
      </c>
      <c r="G16" s="51" t="inlineStr">
        <is>
          <t>Proceso básico</t>
        </is>
      </c>
      <c r="H16" s="51" t="inlineStr">
        <is>
          <t>Proceso básico</t>
        </is>
      </c>
      <c r="I16" s="96" t="n">
        <v>12</v>
      </c>
      <c r="J16" s="52" t="n">
        <v>13</v>
      </c>
      <c r="K16" s="51" t="inlineStr">
        <is>
          <t>Proceso básico</t>
        </is>
      </c>
      <c r="L16" s="51" t="inlineStr">
        <is>
          <t>Proceso básico</t>
        </is>
      </c>
      <c r="M16" s="51" t="inlineStr">
        <is>
          <t>Proceso básico</t>
        </is>
      </c>
      <c r="N16" s="52" t="n">
        <v>13</v>
      </c>
      <c r="O16" s="52" t="n">
        <v>14</v>
      </c>
      <c r="P16" s="52" t="n">
        <v>12</v>
      </c>
      <c r="Q16" s="51" t="inlineStr">
        <is>
          <t>Proceso avanzado</t>
        </is>
      </c>
      <c r="R16" s="52" t="inlineStr">
        <is>
          <t>Proceso básico</t>
        </is>
      </c>
      <c r="S16" s="96" t="n">
        <v>13</v>
      </c>
      <c r="T16" s="52" t="n">
        <v>12</v>
      </c>
      <c r="U16" s="51" t="inlineStr">
        <is>
          <t>Proceso básico</t>
        </is>
      </c>
      <c r="V16" s="51" t="inlineStr">
        <is>
          <t>Proceso básico</t>
        </is>
      </c>
      <c r="W16" s="295" t="n"/>
      <c r="X16" s="52" t="n">
        <v>13</v>
      </c>
      <c r="Y16" s="51" t="inlineStr">
        <is>
          <t>Proceso avanzado</t>
        </is>
      </c>
    </row>
    <row r="17" ht="18.75" customHeight="1" s="10">
      <c r="A17" s="24" t="n">
        <v>4</v>
      </c>
      <c r="B17" s="48" t="inlineStr">
        <is>
          <t>NIBELYS</t>
        </is>
      </c>
      <c r="C17" s="48" t="inlineStr">
        <is>
          <t>COSSI RUTHSALINA</t>
        </is>
      </c>
      <c r="D17" s="49" t="inlineStr">
        <is>
          <t>MÁSCULINO</t>
        </is>
      </c>
      <c r="E17" s="49" t="inlineStr">
        <is>
          <t>V029236320</t>
        </is>
      </c>
      <c r="F17" s="50" t="inlineStr">
        <is>
          <t>EVALUADO</t>
        </is>
      </c>
      <c r="G17" s="51" t="inlineStr">
        <is>
          <t>Proceso avanzado</t>
        </is>
      </c>
      <c r="H17" s="51" t="inlineStr">
        <is>
          <t>Proceso básico</t>
        </is>
      </c>
      <c r="I17" s="96" t="n">
        <v>16</v>
      </c>
      <c r="J17" s="52" t="n">
        <v>17</v>
      </c>
      <c r="K17" s="51" t="inlineStr">
        <is>
          <t>Proceso avanzado</t>
        </is>
      </c>
      <c r="L17" s="51" t="inlineStr">
        <is>
          <t>Proceso avanzado</t>
        </is>
      </c>
      <c r="M17" s="51" t="inlineStr">
        <is>
          <t>Proceso básico</t>
        </is>
      </c>
      <c r="N17" s="52" t="n">
        <v>17</v>
      </c>
      <c r="O17" s="52" t="n">
        <v>15</v>
      </c>
      <c r="P17" s="52" t="n">
        <v>16</v>
      </c>
      <c r="Q17" s="51" t="inlineStr">
        <is>
          <t>Proceso básico</t>
        </is>
      </c>
      <c r="R17" s="52" t="inlineStr">
        <is>
          <t>Proceso avanzado</t>
        </is>
      </c>
      <c r="S17" s="96" t="n">
        <v>17</v>
      </c>
      <c r="T17" s="52" t="n">
        <v>14</v>
      </c>
      <c r="U17" s="51" t="inlineStr">
        <is>
          <t>Proceso avanzado</t>
        </is>
      </c>
      <c r="V17" s="51" t="inlineStr">
        <is>
          <t>Proceso avanzado</t>
        </is>
      </c>
      <c r="W17" s="295" t="n"/>
      <c r="X17" s="52" t="n">
        <v>15</v>
      </c>
      <c r="Y17" s="51" t="inlineStr">
        <is>
          <t>Proceso avanzado</t>
        </is>
      </c>
    </row>
    <row r="18" ht="18.75" customHeight="1" s="10">
      <c r="A18" s="24" t="n">
        <v>5</v>
      </c>
      <c r="B18" s="48" t="inlineStr">
        <is>
          <t>RIBERA MISABELL</t>
        </is>
      </c>
      <c r="C18" s="48" t="inlineStr">
        <is>
          <t>JOHELIS CONTRERAS</t>
        </is>
      </c>
      <c r="D18" s="49" t="inlineStr">
        <is>
          <t>MÁSCULINO</t>
        </is>
      </c>
      <c r="E18" s="49" t="inlineStr">
        <is>
          <t>V029583395</t>
        </is>
      </c>
      <c r="F18" s="50" t="inlineStr">
        <is>
          <t>EVALUADO</t>
        </is>
      </c>
      <c r="G18" s="51" t="inlineStr">
        <is>
          <t>Proceso básico</t>
        </is>
      </c>
      <c r="H18" s="51" t="inlineStr">
        <is>
          <t>Proceso básico</t>
        </is>
      </c>
      <c r="I18" s="96" t="n">
        <v>8</v>
      </c>
      <c r="J18" s="52" t="n">
        <v>7</v>
      </c>
      <c r="K18" s="51" t="inlineStr">
        <is>
          <t>Proceso básico</t>
        </is>
      </c>
      <c r="L18" s="51" t="inlineStr">
        <is>
          <t>Proceso básico</t>
        </is>
      </c>
      <c r="M18" s="51" t="inlineStr">
        <is>
          <t>Iniciado</t>
        </is>
      </c>
      <c r="N18" s="52" t="n">
        <v>10</v>
      </c>
      <c r="O18" s="52" t="n">
        <v>5</v>
      </c>
      <c r="P18" s="52" t="n">
        <v>10</v>
      </c>
      <c r="Q18" s="51" t="inlineStr">
        <is>
          <t>Proceso básico</t>
        </is>
      </c>
      <c r="R18" s="52" t="inlineStr">
        <is>
          <t>Proceso básico</t>
        </is>
      </c>
      <c r="S18" s="96" t="n">
        <v>10</v>
      </c>
      <c r="T18" s="52" t="n">
        <v>10</v>
      </c>
      <c r="U18" s="51" t="inlineStr">
        <is>
          <t>Proceso básico</t>
        </is>
      </c>
      <c r="V18" s="51" t="inlineStr">
        <is>
          <t>Proceso básico</t>
        </is>
      </c>
      <c r="W18" s="295" t="n"/>
      <c r="X18" s="52" t="n">
        <v>6</v>
      </c>
      <c r="Y18" s="51" t="inlineStr">
        <is>
          <t>Proceso básico</t>
        </is>
      </c>
    </row>
    <row r="19" ht="18.75" customHeight="1" s="10">
      <c r="A19" s="24" t="n">
        <v>6</v>
      </c>
      <c r="B19" s="48" t="inlineStr">
        <is>
          <t>SANTAFE DONAHUE</t>
        </is>
      </c>
      <c r="C19" s="48" t="inlineStr">
        <is>
          <t>GENYERBE JOBERT GERAL</t>
        </is>
      </c>
      <c r="D19" s="49" t="inlineStr">
        <is>
          <t>MÁSCULINO</t>
        </is>
      </c>
      <c r="E19" s="49" t="inlineStr">
        <is>
          <t>V029788226</t>
        </is>
      </c>
      <c r="F19" s="50" t="inlineStr">
        <is>
          <t>EVALUADO</t>
        </is>
      </c>
      <c r="G19" s="51" t="inlineStr">
        <is>
          <t>Consolidado</t>
        </is>
      </c>
      <c r="H19" s="51" t="inlineStr">
        <is>
          <t>Consolidado</t>
        </is>
      </c>
      <c r="I19" s="96" t="n">
        <v>20</v>
      </c>
      <c r="J19" s="52" t="n">
        <v>20</v>
      </c>
      <c r="K19" s="51" t="inlineStr">
        <is>
          <t>Consolidado</t>
        </is>
      </c>
      <c r="L19" s="51" t="inlineStr">
        <is>
          <t>Consolidado</t>
        </is>
      </c>
      <c r="M19" s="51" t="inlineStr">
        <is>
          <t>Consolidado</t>
        </is>
      </c>
      <c r="N19" s="52" t="n">
        <v>20</v>
      </c>
      <c r="O19" s="52" t="n">
        <v>18</v>
      </c>
      <c r="P19" s="52" t="n">
        <v>20</v>
      </c>
      <c r="Q19" s="51" t="inlineStr">
        <is>
          <t>Consolidado</t>
        </is>
      </c>
      <c r="R19" s="52" t="inlineStr">
        <is>
          <t>Consolidado</t>
        </is>
      </c>
      <c r="S19" s="96" t="n">
        <v>20</v>
      </c>
      <c r="T19" s="52" t="n">
        <v>18</v>
      </c>
      <c r="U19" s="51" t="inlineStr">
        <is>
          <t>Consolidado</t>
        </is>
      </c>
      <c r="V19" s="51" t="inlineStr">
        <is>
          <t>Consolidado</t>
        </is>
      </c>
      <c r="W19" s="295" t="n"/>
      <c r="X19" s="52" t="n">
        <v>18</v>
      </c>
      <c r="Y19" s="51" t="inlineStr">
        <is>
          <t>Consolidado</t>
        </is>
      </c>
    </row>
    <row r="20" ht="19.5" customHeight="1" s="10">
      <c r="A20" s="24" t="n">
        <v>7</v>
      </c>
      <c r="B20" s="48" t="inlineStr">
        <is>
          <t>AMESTY VICTANIA</t>
        </is>
      </c>
      <c r="C20" s="48" t="inlineStr">
        <is>
          <t>MAVARES YOELITA ROBAYO</t>
        </is>
      </c>
      <c r="D20" s="49" t="inlineStr">
        <is>
          <t>MÁSCULINO</t>
        </is>
      </c>
      <c r="E20" s="49" t="inlineStr">
        <is>
          <t>V030093324</t>
        </is>
      </c>
      <c r="F20" s="50" t="inlineStr">
        <is>
          <t>EVALUADO</t>
        </is>
      </c>
      <c r="G20" s="51" t="inlineStr">
        <is>
          <t>Iniciado</t>
        </is>
      </c>
      <c r="H20" s="51" t="inlineStr">
        <is>
          <t>Proceso básico</t>
        </is>
      </c>
      <c r="I20" s="96" t="n">
        <v>10</v>
      </c>
      <c r="J20" s="52" t="n">
        <v>10</v>
      </c>
      <c r="K20" s="51" t="inlineStr">
        <is>
          <t>Iniciado</t>
        </is>
      </c>
      <c r="L20" s="51" t="inlineStr">
        <is>
          <t>Proceso básico</t>
        </is>
      </c>
      <c r="M20" s="51" t="inlineStr">
        <is>
          <t>Iniciado</t>
        </is>
      </c>
      <c r="N20" s="52" t="n">
        <v>10</v>
      </c>
      <c r="O20" s="52" t="n">
        <v>10</v>
      </c>
      <c r="P20" s="52" t="n">
        <v>10</v>
      </c>
      <c r="Q20" s="51" t="inlineStr">
        <is>
          <t>Iniciado</t>
        </is>
      </c>
      <c r="R20" s="52" t="inlineStr">
        <is>
          <t>Proceso básico</t>
        </is>
      </c>
      <c r="S20" s="96" t="n">
        <v>9</v>
      </c>
      <c r="T20" s="52" t="n">
        <v>10</v>
      </c>
      <c r="U20" s="51" t="inlineStr">
        <is>
          <t>Proceso básico</t>
        </is>
      </c>
      <c r="V20" s="51" t="inlineStr">
        <is>
          <t>Iniciado</t>
        </is>
      </c>
      <c r="W20" s="295" t="n"/>
      <c r="X20" s="52" t="n">
        <v>10</v>
      </c>
      <c r="Y20" s="51" t="inlineStr">
        <is>
          <t>Proceso básico</t>
        </is>
      </c>
    </row>
    <row r="21" ht="18.75" customHeight="1" s="10">
      <c r="A21" s="24" t="n">
        <v>8</v>
      </c>
      <c r="B21" s="48" t="inlineStr">
        <is>
          <t>TRASPALACIO VALIENTE</t>
        </is>
      </c>
      <c r="C21" s="48" t="inlineStr">
        <is>
          <t>HERMECIO LORENZA</t>
        </is>
      </c>
      <c r="D21" s="49" t="inlineStr">
        <is>
          <t>MÁSCULINO</t>
        </is>
      </c>
      <c r="E21" s="49" t="inlineStr">
        <is>
          <t>V030239748</t>
        </is>
      </c>
      <c r="F21" s="50" t="inlineStr">
        <is>
          <t>EVALUADO</t>
        </is>
      </c>
      <c r="G21" s="51" t="inlineStr">
        <is>
          <t>Iniciado</t>
        </is>
      </c>
      <c r="H21" s="51" t="inlineStr">
        <is>
          <t>Iniciado</t>
        </is>
      </c>
      <c r="I21" s="96" t="n">
        <v>10</v>
      </c>
      <c r="J21" s="52" t="n">
        <v>0</v>
      </c>
      <c r="K21" s="51" t="inlineStr">
        <is>
          <t>Proceso básico</t>
        </is>
      </c>
      <c r="L21" s="51" t="inlineStr">
        <is>
          <t>Iniciado</t>
        </is>
      </c>
      <c r="M21" s="51" t="inlineStr">
        <is>
          <t>Proceso básico</t>
        </is>
      </c>
      <c r="N21" s="52" t="n">
        <v>2</v>
      </c>
      <c r="O21" s="52" t="n">
        <v>0</v>
      </c>
      <c r="P21" s="52" t="n">
        <v>10</v>
      </c>
      <c r="Q21" s="51" t="inlineStr">
        <is>
          <t>Proceso básico</t>
        </is>
      </c>
      <c r="R21" s="52" t="inlineStr">
        <is>
          <t>Iniciado</t>
        </is>
      </c>
      <c r="S21" s="96" t="n">
        <v>10</v>
      </c>
      <c r="T21" s="52" t="n">
        <v>10</v>
      </c>
      <c r="U21" s="51" t="inlineStr">
        <is>
          <t>Proceso básico</t>
        </is>
      </c>
      <c r="V21" s="51" t="inlineStr">
        <is>
          <t>Proceso básico</t>
        </is>
      </c>
      <c r="W21" s="295" t="n"/>
      <c r="X21" s="52" t="n">
        <v>10</v>
      </c>
      <c r="Y21" s="51" t="inlineStr">
        <is>
          <t>Iniciado</t>
        </is>
      </c>
    </row>
    <row r="22" ht="18.75" customHeight="1" s="10">
      <c r="A22" s="24" t="n">
        <v>9</v>
      </c>
      <c r="B22" s="48" t="inlineStr">
        <is>
          <t>OSWERT BRIDIE</t>
        </is>
      </c>
      <c r="C22" s="48" t="inlineStr">
        <is>
          <t>CASALENA LEDDUYN CODECIDO</t>
        </is>
      </c>
      <c r="D22" s="49" t="inlineStr">
        <is>
          <t>MÁSCULINO</t>
        </is>
      </c>
      <c r="E22" s="49" t="inlineStr">
        <is>
          <t>V030511995</t>
        </is>
      </c>
      <c r="F22" s="50" t="inlineStr">
        <is>
          <t>EVALUADO</t>
        </is>
      </c>
      <c r="G22" s="51" t="inlineStr">
        <is>
          <t>Proceso básico</t>
        </is>
      </c>
      <c r="H22" s="51" t="inlineStr">
        <is>
          <t>Proceso básico</t>
        </is>
      </c>
      <c r="I22" s="96" t="n">
        <v>11</v>
      </c>
      <c r="J22" s="52" t="n">
        <v>10</v>
      </c>
      <c r="K22" s="51" t="inlineStr">
        <is>
          <t>Proceso básico</t>
        </is>
      </c>
      <c r="L22" s="51" t="inlineStr">
        <is>
          <t>Proceso básico</t>
        </is>
      </c>
      <c r="M22" s="51" t="inlineStr">
        <is>
          <t>Proceso básico</t>
        </is>
      </c>
      <c r="N22" s="52" t="n">
        <v>11</v>
      </c>
      <c r="O22" s="52" t="n">
        <v>13</v>
      </c>
      <c r="P22" s="52" t="n">
        <v>10</v>
      </c>
      <c r="Q22" s="51" t="inlineStr">
        <is>
          <t>Proceso básico</t>
        </is>
      </c>
      <c r="R22" s="52" t="inlineStr">
        <is>
          <t>Proceso básico</t>
        </is>
      </c>
      <c r="S22" s="96" t="n">
        <v>10</v>
      </c>
      <c r="T22" s="52" t="n">
        <v>12</v>
      </c>
      <c r="U22" s="51" t="inlineStr">
        <is>
          <t>Proceso básico</t>
        </is>
      </c>
      <c r="V22" s="51" t="inlineStr">
        <is>
          <t>Proceso básico</t>
        </is>
      </c>
      <c r="W22" s="295" t="n"/>
      <c r="X22" s="52" t="n">
        <v>10</v>
      </c>
      <c r="Y22" s="51" t="inlineStr">
        <is>
          <t>Proceso básico</t>
        </is>
      </c>
    </row>
    <row r="23" ht="18.75" customHeight="1" s="10">
      <c r="A23" s="24" t="n">
        <v>10</v>
      </c>
      <c r="B23" s="48" t="inlineStr">
        <is>
          <t>ADARMES</t>
        </is>
      </c>
      <c r="C23" s="48" t="inlineStr">
        <is>
          <t>MAGDIS FUGUET</t>
        </is>
      </c>
      <c r="D23" s="49" t="inlineStr">
        <is>
          <t>FEMENINO</t>
        </is>
      </c>
      <c r="E23" s="49" t="inlineStr">
        <is>
          <t>V031714969</t>
        </is>
      </c>
      <c r="F23" s="50" t="inlineStr">
        <is>
          <t>EVALUADO</t>
        </is>
      </c>
      <c r="G23" s="51" t="inlineStr">
        <is>
          <t>Iniciado</t>
        </is>
      </c>
      <c r="H23" s="51" t="inlineStr">
        <is>
          <t>Iniciado</t>
        </is>
      </c>
      <c r="I23" s="96" t="n">
        <v>2</v>
      </c>
      <c r="J23" s="52" t="n">
        <v>3</v>
      </c>
      <c r="K23" s="51" t="inlineStr">
        <is>
          <t>Proceso básico</t>
        </is>
      </c>
      <c r="L23" s="51" t="inlineStr">
        <is>
          <t>Iniciado</t>
        </is>
      </c>
      <c r="M23" s="51" t="inlineStr">
        <is>
          <t>Proceso básico</t>
        </is>
      </c>
      <c r="N23" s="52" t="n">
        <v>10</v>
      </c>
      <c r="O23" s="52" t="n">
        <v>5</v>
      </c>
      <c r="P23" s="52" t="n">
        <v>5</v>
      </c>
      <c r="Q23" s="51" t="inlineStr">
        <is>
          <t>Iniciado</t>
        </is>
      </c>
      <c r="R23" s="51" t="inlineStr">
        <is>
          <t>Proceso básico</t>
        </is>
      </c>
      <c r="S23" s="96" t="n">
        <v>10</v>
      </c>
      <c r="T23" s="52" t="n">
        <v>3</v>
      </c>
      <c r="U23" s="51" t="inlineStr">
        <is>
          <t>Proceso básico</t>
        </is>
      </c>
      <c r="V23" s="51" t="inlineStr">
        <is>
          <t>Iniciado</t>
        </is>
      </c>
      <c r="W23" s="295" t="n"/>
      <c r="X23" s="52" t="n">
        <v>4</v>
      </c>
      <c r="Y23" s="51" t="inlineStr">
        <is>
          <t>Iniciado</t>
        </is>
      </c>
    </row>
    <row r="24" ht="19.5" customHeight="1" s="10">
      <c r="A24" s="24" t="n">
        <v>11</v>
      </c>
      <c r="B24" s="48" t="inlineStr">
        <is>
          <t>BELLAMIR EDUVIGE</t>
        </is>
      </c>
      <c r="C24" s="48" t="inlineStr">
        <is>
          <t>RONALH EVILMAR MELLIZO</t>
        </is>
      </c>
      <c r="D24" s="49" t="inlineStr">
        <is>
          <t>FEMENINO</t>
        </is>
      </c>
      <c r="E24" s="49" t="inlineStr">
        <is>
          <t>V031950484</t>
        </is>
      </c>
      <c r="F24" s="50" t="inlineStr">
        <is>
          <t>EVALUADO</t>
        </is>
      </c>
      <c r="G24" s="51" t="inlineStr">
        <is>
          <t>Proceso básico</t>
        </is>
      </c>
      <c r="H24" s="51" t="inlineStr">
        <is>
          <t>Proceso básico</t>
        </is>
      </c>
      <c r="I24" s="96" t="n">
        <v>10</v>
      </c>
      <c r="J24" s="52" t="n">
        <v>10</v>
      </c>
      <c r="K24" s="51" t="inlineStr">
        <is>
          <t>Proceso básico</t>
        </is>
      </c>
      <c r="L24" s="51" t="inlineStr">
        <is>
          <t>Proceso básico</t>
        </is>
      </c>
      <c r="M24" s="51" t="inlineStr">
        <is>
          <t>Proceso básico</t>
        </is>
      </c>
      <c r="N24" s="52" t="n">
        <v>7</v>
      </c>
      <c r="O24" s="52" t="n">
        <v>10</v>
      </c>
      <c r="P24" s="52" t="n">
        <v>10</v>
      </c>
      <c r="Q24" s="51" t="inlineStr">
        <is>
          <t>Iniciado</t>
        </is>
      </c>
      <c r="R24" s="51" t="inlineStr">
        <is>
          <t>Iniciado</t>
        </is>
      </c>
      <c r="S24" s="96" t="n">
        <v>10</v>
      </c>
      <c r="T24" s="52" t="n">
        <v>10</v>
      </c>
      <c r="U24" s="51" t="inlineStr">
        <is>
          <t>Iniciado</t>
        </is>
      </c>
      <c r="V24" s="51" t="inlineStr">
        <is>
          <t>Proceso básico</t>
        </is>
      </c>
      <c r="W24" s="295" t="n"/>
      <c r="X24" s="52" t="n">
        <v>10</v>
      </c>
      <c r="Y24" s="51" t="inlineStr">
        <is>
          <t>Iniciado</t>
        </is>
      </c>
    </row>
    <row r="25" ht="18.75" customHeight="1" s="10">
      <c r="A25" s="24" t="n">
        <v>12</v>
      </c>
      <c r="B25" s="48" t="inlineStr">
        <is>
          <t>ENEYLIN LUDOVIC</t>
        </is>
      </c>
      <c r="C25" s="48" t="inlineStr">
        <is>
          <t>DELVALLE YAIRGLET MAILIN</t>
        </is>
      </c>
      <c r="D25" s="49" t="inlineStr">
        <is>
          <t>MÁSCULINO</t>
        </is>
      </c>
      <c r="E25" s="49" t="inlineStr">
        <is>
          <t>V033343153</t>
        </is>
      </c>
      <c r="F25" s="50" t="inlineStr">
        <is>
          <t>EVALUADO</t>
        </is>
      </c>
      <c r="G25" s="51" t="inlineStr">
        <is>
          <t>Proceso básico</t>
        </is>
      </c>
      <c r="H25" s="51" t="inlineStr">
        <is>
          <t>Iniciado</t>
        </is>
      </c>
      <c r="I25" s="96" t="n">
        <v>10</v>
      </c>
      <c r="J25" s="52" t="n">
        <v>3</v>
      </c>
      <c r="K25" s="51" t="inlineStr">
        <is>
          <t>Proceso básico</t>
        </is>
      </c>
      <c r="L25" s="51" t="inlineStr">
        <is>
          <t>Iniciado</t>
        </is>
      </c>
      <c r="M25" s="51" t="inlineStr">
        <is>
          <t>Proceso básico</t>
        </is>
      </c>
      <c r="N25" s="52" t="n">
        <v>10</v>
      </c>
      <c r="O25" s="52" t="n">
        <v>10</v>
      </c>
      <c r="P25" s="52" t="n">
        <v>4</v>
      </c>
      <c r="Q25" s="51" t="inlineStr">
        <is>
          <t>Proceso básico</t>
        </is>
      </c>
      <c r="R25" s="51" t="inlineStr">
        <is>
          <t>Proceso básico</t>
        </is>
      </c>
      <c r="S25" s="96" t="n">
        <v>4</v>
      </c>
      <c r="T25" s="52" t="n">
        <v>1</v>
      </c>
      <c r="U25" s="51" t="inlineStr">
        <is>
          <t>Proceso básico</t>
        </is>
      </c>
      <c r="V25" s="51" t="inlineStr">
        <is>
          <t>Iniciado</t>
        </is>
      </c>
      <c r="W25" s="295" t="n"/>
      <c r="X25" s="52" t="n">
        <v>10</v>
      </c>
      <c r="Y25" s="51" t="inlineStr">
        <is>
          <t>Proceso básico</t>
        </is>
      </c>
    </row>
    <row r="26" ht="18.75" customHeight="1" s="10">
      <c r="A26" s="24" t="n">
        <v>13</v>
      </c>
      <c r="B26" s="48" t="inlineStr">
        <is>
          <t>YORDANO YOJANDRY</t>
        </is>
      </c>
      <c r="C26" s="48" t="inlineStr">
        <is>
          <t>ALROMHIN TEGUEDOR</t>
        </is>
      </c>
      <c r="D26" s="49" t="inlineStr">
        <is>
          <t>FEMENINO</t>
        </is>
      </c>
      <c r="E26" s="49" t="inlineStr">
        <is>
          <t>V033548489</t>
        </is>
      </c>
      <c r="F26" s="50" t="inlineStr">
        <is>
          <t>NO-EVALUADO</t>
        </is>
      </c>
      <c r="G26" s="51" t="inlineStr">
        <is>
          <t>Consolidado</t>
        </is>
      </c>
      <c r="H26" s="51" t="inlineStr">
        <is>
          <t>Consolidado</t>
        </is>
      </c>
      <c r="I26" s="96" t="n">
        <v>20</v>
      </c>
      <c r="J26" s="52" t="n">
        <v>18</v>
      </c>
      <c r="K26" s="51" t="inlineStr">
        <is>
          <t>Consolidado</t>
        </is>
      </c>
      <c r="L26" s="51" t="inlineStr">
        <is>
          <t>Consolidado</t>
        </is>
      </c>
      <c r="M26" s="51" t="inlineStr">
        <is>
          <t>Consolidado</t>
        </is>
      </c>
      <c r="N26" s="52" t="n">
        <v>19</v>
      </c>
      <c r="O26" s="52" t="n">
        <v>20</v>
      </c>
      <c r="P26" s="52" t="n">
        <v>18</v>
      </c>
      <c r="Q26" s="51" t="inlineStr">
        <is>
          <t>Consolidado</t>
        </is>
      </c>
      <c r="R26" s="51" t="inlineStr">
        <is>
          <t>Consolidado</t>
        </is>
      </c>
      <c r="S26" s="96" t="n">
        <v>20</v>
      </c>
      <c r="T26" s="52" t="n">
        <v>20</v>
      </c>
      <c r="U26" s="51" t="inlineStr">
        <is>
          <t>Consolidado</t>
        </is>
      </c>
      <c r="V26" s="51" t="inlineStr">
        <is>
          <t>Consolidado</t>
        </is>
      </c>
      <c r="W26" s="295" t="n"/>
      <c r="X26" s="52" t="n">
        <v>20</v>
      </c>
      <c r="Y26" s="51" t="inlineStr">
        <is>
          <t>Consolidado</t>
        </is>
      </c>
    </row>
    <row r="27" ht="18.75" customHeight="1" s="10">
      <c r="A27" s="24" t="n">
        <v>14</v>
      </c>
      <c r="B27" s="48" t="inlineStr">
        <is>
          <t>DUVERNEY FREDYS</t>
        </is>
      </c>
      <c r="C27" s="48" t="inlineStr">
        <is>
          <t>SHUNXIANG BORTUZZO BORSETTI</t>
        </is>
      </c>
      <c r="D27" s="49" t="inlineStr">
        <is>
          <t>FEMENINO</t>
        </is>
      </c>
      <c r="E27" s="49" t="inlineStr">
        <is>
          <t>V033754278</t>
        </is>
      </c>
      <c r="F27" s="50" t="inlineStr">
        <is>
          <t>NO-EVALUADO</t>
        </is>
      </c>
      <c r="G27" s="51" t="inlineStr">
        <is>
          <t>Proceso básico</t>
        </is>
      </c>
      <c r="H27" s="51" t="inlineStr">
        <is>
          <t>Proceso básico</t>
        </is>
      </c>
      <c r="I27" s="96" t="n">
        <v>10</v>
      </c>
      <c r="J27" s="52" t="n">
        <v>11</v>
      </c>
      <c r="K27" s="51" t="inlineStr">
        <is>
          <t>Iniciado</t>
        </is>
      </c>
      <c r="L27" s="51" t="inlineStr">
        <is>
          <t>Proceso básico</t>
        </is>
      </c>
      <c r="M27" s="51" t="inlineStr">
        <is>
          <t>Proceso básico</t>
        </is>
      </c>
      <c r="N27" s="52" t="n">
        <v>10</v>
      </c>
      <c r="O27" s="52" t="n">
        <v>11</v>
      </c>
      <c r="P27" s="52" t="n">
        <v>10</v>
      </c>
      <c r="Q27" s="51" t="inlineStr">
        <is>
          <t>Proceso básico</t>
        </is>
      </c>
      <c r="R27" s="51" t="inlineStr">
        <is>
          <t>Proceso básico</t>
        </is>
      </c>
      <c r="S27" s="96" t="n">
        <v>12</v>
      </c>
      <c r="T27" s="52" t="n">
        <v>11</v>
      </c>
      <c r="U27" s="51" t="inlineStr">
        <is>
          <t>Proceso básico</t>
        </is>
      </c>
      <c r="V27" s="51" t="inlineStr">
        <is>
          <t>Proceso básico</t>
        </is>
      </c>
      <c r="W27" s="295" t="n"/>
      <c r="X27" s="52" t="n">
        <v>12</v>
      </c>
      <c r="Y27" s="51" t="inlineStr">
        <is>
          <t>Proceso básico</t>
        </is>
      </c>
    </row>
    <row r="28" ht="17.45" customHeight="1" s="10">
      <c r="A28" s="24" t="n">
        <v>15</v>
      </c>
      <c r="B28" s="48" t="inlineStr">
        <is>
          <t>LEYDA ARLES</t>
        </is>
      </c>
      <c r="C28" s="48" t="inlineStr">
        <is>
          <t>KABECHE ENMAR EDANYS</t>
        </is>
      </c>
      <c r="D28" s="49" t="inlineStr">
        <is>
          <t>FEMENINO</t>
        </is>
      </c>
      <c r="E28" s="49" t="inlineStr">
        <is>
          <t>V034134840</t>
        </is>
      </c>
      <c r="F28" s="50" t="inlineStr">
        <is>
          <t>EVALUADO</t>
        </is>
      </c>
      <c r="G28" s="51" t="inlineStr">
        <is>
          <t>Proceso básico</t>
        </is>
      </c>
      <c r="H28" s="51" t="inlineStr">
        <is>
          <t>Proceso básico</t>
        </is>
      </c>
      <c r="I28" s="96" t="n">
        <v>14</v>
      </c>
      <c r="J28" s="52" t="n">
        <v>14</v>
      </c>
      <c r="K28" s="51" t="inlineStr">
        <is>
          <t>Proceso avanzado</t>
        </is>
      </c>
      <c r="L28" s="51" t="inlineStr">
        <is>
          <t>Proceso básico</t>
        </is>
      </c>
      <c r="M28" s="51" t="inlineStr">
        <is>
          <t>Proceso básico</t>
        </is>
      </c>
      <c r="N28" s="52" t="n">
        <v>14</v>
      </c>
      <c r="O28" s="52" t="n">
        <v>13</v>
      </c>
      <c r="P28" s="52" t="n">
        <v>13</v>
      </c>
      <c r="Q28" s="51" t="inlineStr">
        <is>
          <t>Proceso avanzado</t>
        </is>
      </c>
      <c r="R28" s="51" t="inlineStr">
        <is>
          <t>Proceso básico</t>
        </is>
      </c>
      <c r="S28" s="96" t="n">
        <v>14</v>
      </c>
      <c r="T28" s="52" t="n">
        <v>12</v>
      </c>
      <c r="U28" s="51" t="inlineStr">
        <is>
          <t>Proceso avanzado</t>
        </is>
      </c>
      <c r="V28" s="51" t="inlineStr">
        <is>
          <t>Proceso básico</t>
        </is>
      </c>
      <c r="W28" s="295" t="n"/>
      <c r="X28" s="52" t="n">
        <v>13</v>
      </c>
      <c r="Y28" s="51" t="inlineStr">
        <is>
          <t>Proceso avanzado</t>
        </is>
      </c>
    </row>
    <row r="29" ht="18.75" customHeight="1" s="10">
      <c r="A29" s="24" t="n">
        <v>16</v>
      </c>
      <c r="B29" s="48" t="inlineStr">
        <is>
          <t>ROSFANI</t>
        </is>
      </c>
      <c r="C29" s="48" t="inlineStr">
        <is>
          <t>CHRYSTELL ANTHONI</t>
        </is>
      </c>
      <c r="D29" s="49" t="inlineStr">
        <is>
          <t>MÁSCULINO</t>
        </is>
      </c>
      <c r="E29" s="49" t="inlineStr">
        <is>
          <t>V034851909</t>
        </is>
      </c>
      <c r="F29" s="50" t="inlineStr">
        <is>
          <t>EVALUADO</t>
        </is>
      </c>
      <c r="G29" s="51" t="inlineStr">
        <is>
          <t>Iniciado</t>
        </is>
      </c>
      <c r="H29" s="51" t="inlineStr">
        <is>
          <t>Proceso básico</t>
        </is>
      </c>
      <c r="I29" s="96" t="n">
        <v>2</v>
      </c>
      <c r="J29" s="52" t="n">
        <v>2</v>
      </c>
      <c r="K29" s="51" t="inlineStr">
        <is>
          <t>Iniciado</t>
        </is>
      </c>
      <c r="L29" s="51" t="inlineStr">
        <is>
          <t>Iniciado</t>
        </is>
      </c>
      <c r="M29" s="51" t="inlineStr">
        <is>
          <t>Proceso básico</t>
        </is>
      </c>
      <c r="N29" s="52" t="n">
        <v>3</v>
      </c>
      <c r="O29" s="52" t="n">
        <v>10</v>
      </c>
      <c r="P29" s="52" t="n">
        <v>10</v>
      </c>
      <c r="Q29" s="51" t="inlineStr">
        <is>
          <t>Proceso básico</t>
        </is>
      </c>
      <c r="R29" s="51" t="inlineStr">
        <is>
          <t>Iniciado</t>
        </is>
      </c>
      <c r="S29" s="96" t="n">
        <v>10</v>
      </c>
      <c r="T29" s="52" t="n">
        <v>10</v>
      </c>
      <c r="U29" s="51" t="inlineStr">
        <is>
          <t>Proceso básico</t>
        </is>
      </c>
      <c r="V29" s="51" t="inlineStr">
        <is>
          <t>Proceso básico</t>
        </is>
      </c>
      <c r="W29" s="295" t="n"/>
      <c r="X29" s="52" t="n">
        <v>10</v>
      </c>
      <c r="Y29" s="51" t="inlineStr">
        <is>
          <t>Proceso básico</t>
        </is>
      </c>
    </row>
    <row r="30" ht="18.75" customHeight="1" s="10">
      <c r="A30" s="24" t="n">
        <v>17</v>
      </c>
      <c r="B30" s="48" t="inlineStr">
        <is>
          <t>CLORAT SKARLETH</t>
        </is>
      </c>
      <c r="C30" s="48" t="inlineStr">
        <is>
          <t>ISRAEL YULIE ZEBALLOS</t>
        </is>
      </c>
      <c r="D30" s="49" t="inlineStr">
        <is>
          <t>FEMENINO</t>
        </is>
      </c>
      <c r="E30" s="49" t="inlineStr">
        <is>
          <t>V035673283</t>
        </is>
      </c>
      <c r="F30" s="50" t="inlineStr">
        <is>
          <t>EVALUADO</t>
        </is>
      </c>
      <c r="G30" s="51" t="inlineStr">
        <is>
          <t>Proceso básico</t>
        </is>
      </c>
      <c r="H30" s="51" t="inlineStr">
        <is>
          <t>Proceso básico</t>
        </is>
      </c>
      <c r="I30" s="96" t="n">
        <v>10</v>
      </c>
      <c r="J30" s="52" t="n">
        <v>11</v>
      </c>
      <c r="K30" s="51" t="inlineStr">
        <is>
          <t>Proceso básico</t>
        </is>
      </c>
      <c r="L30" s="51" t="inlineStr">
        <is>
          <t>Proceso básico</t>
        </is>
      </c>
      <c r="M30" s="51" t="inlineStr">
        <is>
          <t>Proceso básico</t>
        </is>
      </c>
      <c r="N30" s="52" t="n">
        <v>11</v>
      </c>
      <c r="O30" s="52" t="n">
        <v>8</v>
      </c>
      <c r="P30" s="52" t="n">
        <v>10</v>
      </c>
      <c r="Q30" s="51" t="inlineStr">
        <is>
          <t>Iniciado</t>
        </is>
      </c>
      <c r="R30" s="52" t="inlineStr">
        <is>
          <t>Iniciado</t>
        </is>
      </c>
      <c r="S30" s="96" t="n">
        <v>11</v>
      </c>
      <c r="T30" s="52" t="n">
        <v>10</v>
      </c>
      <c r="U30" s="51" t="inlineStr">
        <is>
          <t>Iniciado</t>
        </is>
      </c>
      <c r="V30" s="51" t="inlineStr">
        <is>
          <t>Proceso básico</t>
        </is>
      </c>
      <c r="W30" s="295" t="n"/>
      <c r="X30" s="52" t="n">
        <v>10</v>
      </c>
      <c r="Y30" s="51" t="inlineStr">
        <is>
          <t>Proceso básico</t>
        </is>
      </c>
    </row>
    <row r="31" ht="18.75" customHeight="1" s="10">
      <c r="A31" s="24" t="n">
        <v>18</v>
      </c>
      <c r="B31" s="48" t="inlineStr">
        <is>
          <t>CASILDO CIPRIANA</t>
        </is>
      </c>
      <c r="C31" s="48" t="inlineStr">
        <is>
          <t>BUTARIC YOKONDA ARLEDYS</t>
        </is>
      </c>
      <c r="D31" s="49" t="inlineStr">
        <is>
          <t>FEMENINO</t>
        </is>
      </c>
      <c r="E31" s="49" t="inlineStr">
        <is>
          <t>V036035928</t>
        </is>
      </c>
      <c r="F31" s="50" t="inlineStr">
        <is>
          <t>EVALUADO</t>
        </is>
      </c>
      <c r="G31" s="51" t="inlineStr">
        <is>
          <t>Iniciado</t>
        </is>
      </c>
      <c r="H31" s="51" t="inlineStr">
        <is>
          <t>Proceso básico</t>
        </is>
      </c>
      <c r="I31" s="96" t="n">
        <v>10</v>
      </c>
      <c r="J31" s="52" t="n">
        <v>10</v>
      </c>
      <c r="K31" s="51" t="inlineStr">
        <is>
          <t>Iniciado</t>
        </is>
      </c>
      <c r="L31" s="51" t="inlineStr">
        <is>
          <t>Proceso básico</t>
        </is>
      </c>
      <c r="M31" s="51" t="inlineStr">
        <is>
          <t>Iniciado</t>
        </is>
      </c>
      <c r="N31" s="52" t="n">
        <v>10</v>
      </c>
      <c r="O31" s="52" t="n">
        <v>3</v>
      </c>
      <c r="P31" s="52" t="n">
        <v>10</v>
      </c>
      <c r="Q31" s="51" t="inlineStr">
        <is>
          <t>Iniciado</t>
        </is>
      </c>
      <c r="R31" s="52" t="inlineStr">
        <is>
          <t>Proceso básico</t>
        </is>
      </c>
      <c r="S31" s="96" t="n">
        <v>6</v>
      </c>
      <c r="T31" s="52" t="n">
        <v>10</v>
      </c>
      <c r="U31" s="51" t="inlineStr">
        <is>
          <t>Proceso básico</t>
        </is>
      </c>
      <c r="V31" s="51" t="inlineStr">
        <is>
          <t>Proceso básico</t>
        </is>
      </c>
      <c r="W31" s="295" t="n"/>
      <c r="X31" s="52" t="n">
        <v>10</v>
      </c>
      <c r="Y31" s="51" t="inlineStr">
        <is>
          <t>Proceso básico</t>
        </is>
      </c>
    </row>
    <row r="32" ht="18.75" customHeight="1" s="10">
      <c r="A32" s="24" t="n">
        <v>19</v>
      </c>
      <c r="B32" s="48" t="inlineStr">
        <is>
          <t>FREYMAR ASTROBERTO</t>
        </is>
      </c>
      <c r="C32" s="48" t="inlineStr">
        <is>
          <t>ORLANYS EMILES RODMER</t>
        </is>
      </c>
      <c r="D32" s="49" t="inlineStr">
        <is>
          <t>MÁSCULINO</t>
        </is>
      </c>
      <c r="E32" s="49" t="inlineStr">
        <is>
          <t>V036106883</t>
        </is>
      </c>
      <c r="F32" s="50" t="inlineStr">
        <is>
          <t>EVALUADO</t>
        </is>
      </c>
      <c r="G32" s="51" t="inlineStr">
        <is>
          <t>Proceso básico</t>
        </is>
      </c>
      <c r="H32" s="51" t="inlineStr">
        <is>
          <t>Proceso básico</t>
        </is>
      </c>
      <c r="I32" s="96" t="n">
        <v>4</v>
      </c>
      <c r="J32" s="52" t="n">
        <v>6</v>
      </c>
      <c r="K32" s="51" t="inlineStr">
        <is>
          <t>Proceso básico</t>
        </is>
      </c>
      <c r="L32" s="51" t="inlineStr">
        <is>
          <t>Iniciado</t>
        </is>
      </c>
      <c r="M32" s="51" t="inlineStr">
        <is>
          <t>Proceso básico</t>
        </is>
      </c>
      <c r="N32" s="52" t="n">
        <v>10</v>
      </c>
      <c r="O32" s="52" t="n">
        <v>3</v>
      </c>
      <c r="P32" s="52" t="n">
        <v>10</v>
      </c>
      <c r="Q32" s="52" t="inlineStr">
        <is>
          <t>Proceso básico</t>
        </is>
      </c>
      <c r="R32" s="52" t="inlineStr">
        <is>
          <t>Proceso básico</t>
        </is>
      </c>
      <c r="S32" s="96" t="n">
        <v>3</v>
      </c>
      <c r="T32" s="52" t="n">
        <v>4</v>
      </c>
      <c r="U32" s="51" t="inlineStr">
        <is>
          <t>Proceso básico</t>
        </is>
      </c>
      <c r="V32" s="51" t="inlineStr">
        <is>
          <t>Proceso básico</t>
        </is>
      </c>
      <c r="W32" s="295" t="n"/>
      <c r="X32" s="52" t="n">
        <v>4</v>
      </c>
      <c r="Y32" s="52" t="inlineStr">
        <is>
          <t>Iniciado</t>
        </is>
      </c>
    </row>
    <row r="33" ht="18.75" customHeight="1" s="10">
      <c r="A33" s="24" t="n">
        <v>20</v>
      </c>
      <c r="B33" s="48" t="inlineStr">
        <is>
          <t>YSANEL DUBALUSKA</t>
        </is>
      </c>
      <c r="C33" s="48" t="inlineStr">
        <is>
          <t>GUILARTE JAZZAN</t>
        </is>
      </c>
      <c r="D33" s="49" t="inlineStr">
        <is>
          <t>MÁSCULINO</t>
        </is>
      </c>
      <c r="E33" s="49" t="inlineStr">
        <is>
          <t>V036304686</t>
        </is>
      </c>
      <c r="F33" s="50" t="inlineStr">
        <is>
          <t>EVALUADO</t>
        </is>
      </c>
      <c r="G33" s="51" t="inlineStr">
        <is>
          <t>Iniciado</t>
        </is>
      </c>
      <c r="H33" s="51" t="inlineStr">
        <is>
          <t>Proceso básico</t>
        </is>
      </c>
      <c r="I33" s="96" t="n">
        <v>2</v>
      </c>
      <c r="J33" s="52" t="n">
        <v>10</v>
      </c>
      <c r="K33" s="51" t="inlineStr">
        <is>
          <t>Proceso básico</t>
        </is>
      </c>
      <c r="L33" s="51" t="inlineStr">
        <is>
          <t>Proceso básico</t>
        </is>
      </c>
      <c r="M33" s="51" t="inlineStr">
        <is>
          <t>Iniciado</t>
        </is>
      </c>
      <c r="N33" s="52" t="n">
        <v>10</v>
      </c>
      <c r="O33" s="52" t="n">
        <v>10</v>
      </c>
      <c r="P33" s="52" t="n">
        <v>10</v>
      </c>
      <c r="Q33" s="52" t="inlineStr">
        <is>
          <t>Iniciado</t>
        </is>
      </c>
      <c r="R33" s="52" t="inlineStr">
        <is>
          <t>Iniciado</t>
        </is>
      </c>
      <c r="S33" s="96" t="n">
        <v>0</v>
      </c>
      <c r="T33" s="52" t="n">
        <v>0</v>
      </c>
      <c r="U33" s="51" t="inlineStr">
        <is>
          <t>Proceso básico</t>
        </is>
      </c>
      <c r="V33" s="51" t="inlineStr">
        <is>
          <t>Proceso básico</t>
        </is>
      </c>
      <c r="W33" s="295" t="n"/>
      <c r="X33" s="52" t="n">
        <v>2</v>
      </c>
      <c r="Y33" s="52" t="inlineStr">
        <is>
          <t>Iniciado</t>
        </is>
      </c>
    </row>
    <row r="34" ht="18.75" customHeight="1" s="10">
      <c r="A34" s="24" t="n">
        <v>21</v>
      </c>
      <c r="B34" s="48" t="inlineStr">
        <is>
          <t>PUNG ABBAS</t>
        </is>
      </c>
      <c r="C34" s="48" t="inlineStr">
        <is>
          <t>ZEVALLOS ROSSEMY ZENAIDA</t>
        </is>
      </c>
      <c r="D34" s="49" t="inlineStr">
        <is>
          <t>MÁSCULINO</t>
        </is>
      </c>
      <c r="E34" s="49" t="inlineStr">
        <is>
          <t>V036433969</t>
        </is>
      </c>
      <c r="F34" s="50" t="inlineStr">
        <is>
          <t>EVALUADO</t>
        </is>
      </c>
      <c r="G34" s="51" t="inlineStr">
        <is>
          <t>Proceso básico</t>
        </is>
      </c>
      <c r="H34" s="51" t="inlineStr">
        <is>
          <t>Proceso básico</t>
        </is>
      </c>
      <c r="I34" s="96" t="n">
        <v>10</v>
      </c>
      <c r="J34" s="52" t="n">
        <v>10</v>
      </c>
      <c r="K34" s="51" t="inlineStr">
        <is>
          <t>Proceso básico</t>
        </is>
      </c>
      <c r="L34" s="51" t="inlineStr">
        <is>
          <t>Iniciado</t>
        </is>
      </c>
      <c r="M34" s="51" t="inlineStr">
        <is>
          <t>Proceso básico</t>
        </is>
      </c>
      <c r="N34" s="52" t="n">
        <v>2</v>
      </c>
      <c r="O34" s="52" t="n">
        <v>0</v>
      </c>
      <c r="P34" s="52" t="n">
        <v>10</v>
      </c>
      <c r="Q34" s="52" t="inlineStr">
        <is>
          <t>Iniciado</t>
        </is>
      </c>
      <c r="R34" s="52" t="inlineStr">
        <is>
          <t>Iniciado</t>
        </is>
      </c>
      <c r="S34" s="96" t="n">
        <v>10</v>
      </c>
      <c r="T34" s="52" t="n">
        <v>1</v>
      </c>
      <c r="U34" s="51" t="inlineStr">
        <is>
          <t>Proceso básico</t>
        </is>
      </c>
      <c r="V34" s="51" t="inlineStr">
        <is>
          <t>Proceso básico</t>
        </is>
      </c>
      <c r="W34" s="295" t="n"/>
      <c r="X34" s="52" t="n">
        <v>10</v>
      </c>
      <c r="Y34" s="52" t="inlineStr">
        <is>
          <t>Iniciado</t>
        </is>
      </c>
    </row>
    <row r="35" ht="18.75" customHeight="1" s="10">
      <c r="A35" s="24" t="n">
        <v>22</v>
      </c>
      <c r="B35" s="48" t="inlineStr">
        <is>
          <t>JARAMA ENSIZO</t>
        </is>
      </c>
      <c r="C35" s="48" t="inlineStr">
        <is>
          <t>YEHUDAH RANDI</t>
        </is>
      </c>
      <c r="D35" s="49" t="inlineStr">
        <is>
          <t>MÁSCULINO</t>
        </is>
      </c>
      <c r="E35" s="49" t="inlineStr">
        <is>
          <t>V036715539</t>
        </is>
      </c>
      <c r="F35" s="50" t="inlineStr">
        <is>
          <t>EVALUADO</t>
        </is>
      </c>
      <c r="G35" s="51" t="inlineStr">
        <is>
          <t>Proceso básico</t>
        </is>
      </c>
      <c r="H35" s="51" t="inlineStr">
        <is>
          <t>Proceso básico</t>
        </is>
      </c>
      <c r="I35" s="96" t="n">
        <v>17</v>
      </c>
      <c r="J35" s="52" t="n">
        <v>14</v>
      </c>
      <c r="K35" s="51" t="inlineStr">
        <is>
          <t>Proceso avanzado</t>
        </is>
      </c>
      <c r="L35" s="51" t="inlineStr">
        <is>
          <t>Proceso básico</t>
        </is>
      </c>
      <c r="M35" s="51" t="inlineStr">
        <is>
          <t>Proceso avanzado</t>
        </is>
      </c>
      <c r="N35" s="52" t="n">
        <v>17</v>
      </c>
      <c r="O35" s="52" t="n">
        <v>16</v>
      </c>
      <c r="P35" s="52" t="n">
        <v>14</v>
      </c>
      <c r="Q35" s="52" t="inlineStr">
        <is>
          <t>Proceso avanzado</t>
        </is>
      </c>
      <c r="R35" s="52" t="inlineStr">
        <is>
          <t>Proceso avanzado</t>
        </is>
      </c>
      <c r="S35" s="96" t="n">
        <v>17</v>
      </c>
      <c r="T35" s="52" t="n">
        <v>17</v>
      </c>
      <c r="U35" s="52" t="inlineStr">
        <is>
          <t>Proceso avanzado</t>
        </is>
      </c>
      <c r="V35" s="52" t="inlineStr">
        <is>
          <t>Proceso avanzado</t>
        </is>
      </c>
      <c r="W35" s="295" t="n"/>
      <c r="X35" s="52" t="n">
        <v>14</v>
      </c>
      <c r="Y35" s="52" t="inlineStr">
        <is>
          <t>Proceso avanzado</t>
        </is>
      </c>
    </row>
    <row r="36" ht="18.75" customHeight="1" s="10">
      <c r="A36" s="24" t="n">
        <v>23</v>
      </c>
      <c r="B36" s="48" t="inlineStr">
        <is>
          <t>KATHRIM BATTAGLIA</t>
        </is>
      </c>
      <c r="C36" s="48" t="inlineStr">
        <is>
          <t>JONATH HAMBURGER EDDYS</t>
        </is>
      </c>
      <c r="D36" s="49" t="inlineStr">
        <is>
          <t>FEMENINO</t>
        </is>
      </c>
      <c r="E36" s="49" t="inlineStr">
        <is>
          <t>V036799157</t>
        </is>
      </c>
      <c r="F36" s="50" t="inlineStr">
        <is>
          <t>EVALUADO</t>
        </is>
      </c>
      <c r="G36" s="51" t="inlineStr">
        <is>
          <t>Proceso básico</t>
        </is>
      </c>
      <c r="H36" s="51" t="inlineStr">
        <is>
          <t>Proceso básico</t>
        </is>
      </c>
      <c r="I36" s="96" t="n">
        <v>8</v>
      </c>
      <c r="J36" s="52" t="n">
        <v>11</v>
      </c>
      <c r="K36" s="51" t="inlineStr">
        <is>
          <t>Proceso básico</t>
        </is>
      </c>
      <c r="L36" s="51" t="inlineStr">
        <is>
          <t>Proceso básico</t>
        </is>
      </c>
      <c r="M36" s="51" t="inlineStr">
        <is>
          <t>Proceso básico</t>
        </is>
      </c>
      <c r="N36" s="52" t="n">
        <v>11</v>
      </c>
      <c r="O36" s="52" t="n">
        <v>10</v>
      </c>
      <c r="P36" s="52" t="n">
        <v>11</v>
      </c>
      <c r="Q36" s="52" t="inlineStr">
        <is>
          <t>Proceso básico</t>
        </is>
      </c>
      <c r="R36" s="52" t="inlineStr">
        <is>
          <t>Proceso básico</t>
        </is>
      </c>
      <c r="S36" s="96" t="n">
        <v>10</v>
      </c>
      <c r="T36" s="52" t="n">
        <v>10</v>
      </c>
      <c r="U36" s="52" t="inlineStr">
        <is>
          <t>Iniciado</t>
        </is>
      </c>
      <c r="V36" s="52" t="inlineStr">
        <is>
          <t>Proceso básico</t>
        </is>
      </c>
      <c r="W36" s="295" t="n"/>
      <c r="X36" s="52" t="n">
        <v>11</v>
      </c>
      <c r="Y36" s="52" t="inlineStr">
        <is>
          <t>Proceso básico</t>
        </is>
      </c>
    </row>
    <row r="37" ht="18.75" customHeight="1" s="10">
      <c r="A37" s="24" t="n">
        <v>24</v>
      </c>
      <c r="B37" s="48" t="inlineStr">
        <is>
          <t>SAGLIMBENI MARTINA</t>
        </is>
      </c>
      <c r="C37" s="48" t="inlineStr">
        <is>
          <t>JOELBIS SIRLEY GENIBRA</t>
        </is>
      </c>
      <c r="D37" s="49" t="inlineStr">
        <is>
          <t>MÁSCULINO</t>
        </is>
      </c>
      <c r="E37" s="49" t="inlineStr">
        <is>
          <t>V037487624</t>
        </is>
      </c>
      <c r="F37" s="50" t="inlineStr">
        <is>
          <t>EVALUADO</t>
        </is>
      </c>
      <c r="G37" s="51" t="inlineStr">
        <is>
          <t>Proceso básico</t>
        </is>
      </c>
      <c r="H37" s="51" t="inlineStr">
        <is>
          <t>Proceso básico</t>
        </is>
      </c>
      <c r="I37" s="96" t="n">
        <v>14</v>
      </c>
      <c r="J37" s="52" t="n">
        <v>12</v>
      </c>
      <c r="K37" s="51" t="inlineStr">
        <is>
          <t>Proceso básico</t>
        </is>
      </c>
      <c r="L37" s="51" t="inlineStr">
        <is>
          <t>Proceso básico</t>
        </is>
      </c>
      <c r="M37" s="51" t="inlineStr">
        <is>
          <t>Proceso básico</t>
        </is>
      </c>
      <c r="N37" s="52" t="n">
        <v>13</v>
      </c>
      <c r="O37" s="52" t="n">
        <v>13</v>
      </c>
      <c r="P37" s="52" t="n">
        <v>12</v>
      </c>
      <c r="Q37" s="52" t="inlineStr">
        <is>
          <t>Proceso básico</t>
        </is>
      </c>
      <c r="R37" s="52" t="inlineStr">
        <is>
          <t>Proceso avanzado</t>
        </is>
      </c>
      <c r="S37" s="96" t="n">
        <v>12</v>
      </c>
      <c r="T37" s="52" t="n">
        <v>14</v>
      </c>
      <c r="U37" s="52" t="inlineStr">
        <is>
          <t>Proceso básico</t>
        </is>
      </c>
      <c r="V37" s="52" t="inlineStr">
        <is>
          <t>Proceso básico</t>
        </is>
      </c>
      <c r="W37" s="295" t="n"/>
      <c r="X37" s="52" t="n">
        <v>12</v>
      </c>
      <c r="Y37" s="52" t="inlineStr">
        <is>
          <t>Proceso básico</t>
        </is>
      </c>
    </row>
    <row r="38" ht="18.75" customHeight="1" s="10">
      <c r="A38" s="24" t="n">
        <v>25</v>
      </c>
      <c r="B38" s="48" t="inlineStr">
        <is>
          <t>NEIKER NEREIDA</t>
        </is>
      </c>
      <c r="C38" s="48" t="inlineStr">
        <is>
          <t>YARVELY CROES</t>
        </is>
      </c>
      <c r="D38" s="49" t="inlineStr">
        <is>
          <t>MÁSCULINO</t>
        </is>
      </c>
      <c r="E38" s="49" t="inlineStr">
        <is>
          <t>V037773823</t>
        </is>
      </c>
      <c r="F38" s="50" t="inlineStr">
        <is>
          <t>EVALUADO</t>
        </is>
      </c>
      <c r="G38" s="51" t="inlineStr">
        <is>
          <t>Iniciado</t>
        </is>
      </c>
      <c r="H38" s="51" t="inlineStr">
        <is>
          <t>Proceso básico</t>
        </is>
      </c>
      <c r="I38" s="96" t="n">
        <v>10</v>
      </c>
      <c r="J38" s="52" t="n">
        <v>10</v>
      </c>
      <c r="K38" s="51" t="inlineStr">
        <is>
          <t>Proceso básico</t>
        </is>
      </c>
      <c r="L38" s="51" t="inlineStr">
        <is>
          <t>Proceso básico</t>
        </is>
      </c>
      <c r="M38" s="51" t="inlineStr">
        <is>
          <t>Proceso básico</t>
        </is>
      </c>
      <c r="N38" s="52" t="n">
        <v>9</v>
      </c>
      <c r="O38" s="52" t="n">
        <v>11</v>
      </c>
      <c r="P38" s="52" t="n">
        <v>11</v>
      </c>
      <c r="Q38" s="52" t="inlineStr">
        <is>
          <t>Proceso básico</t>
        </is>
      </c>
      <c r="R38" s="52" t="inlineStr">
        <is>
          <t>Proceso básico</t>
        </is>
      </c>
      <c r="S38" s="96" t="n">
        <v>9</v>
      </c>
      <c r="T38" s="52" t="n">
        <v>11</v>
      </c>
      <c r="U38" s="52" t="inlineStr">
        <is>
          <t>Proceso básico</t>
        </is>
      </c>
      <c r="V38" s="52" t="inlineStr">
        <is>
          <t>Proceso básico</t>
        </is>
      </c>
      <c r="W38" s="295" t="n"/>
      <c r="X38" s="52" t="n">
        <v>10</v>
      </c>
      <c r="Y38" s="52" t="inlineStr">
        <is>
          <t>Proceso básico</t>
        </is>
      </c>
    </row>
    <row r="39" ht="18.75" customHeight="1" s="10">
      <c r="A39" s="24" t="n">
        <v>26</v>
      </c>
      <c r="B39" s="48" t="inlineStr">
        <is>
          <t>BENAIM ALSOLAR</t>
        </is>
      </c>
      <c r="C39" s="48" t="inlineStr">
        <is>
          <t>WESAM NORIZ</t>
        </is>
      </c>
      <c r="D39" s="49" t="inlineStr">
        <is>
          <t>FEMENINO</t>
        </is>
      </c>
      <c r="E39" s="49" t="inlineStr">
        <is>
          <t>V035912283</t>
        </is>
      </c>
      <c r="F39" s="50" t="inlineStr">
        <is>
          <t>EVALUADO</t>
        </is>
      </c>
      <c r="G39" s="51" t="inlineStr">
        <is>
          <t>Iniciado</t>
        </is>
      </c>
      <c r="H39" s="51" t="inlineStr">
        <is>
          <t>Proceso básico</t>
        </is>
      </c>
      <c r="I39" s="96" t="n">
        <v>10</v>
      </c>
      <c r="J39" s="52" t="n">
        <v>2</v>
      </c>
      <c r="K39" s="51" t="inlineStr">
        <is>
          <t>Proceso básico</t>
        </is>
      </c>
      <c r="L39" s="51" t="inlineStr">
        <is>
          <t>Iniciado</t>
        </is>
      </c>
      <c r="M39" s="51" t="inlineStr">
        <is>
          <t>Iniciado</t>
        </is>
      </c>
      <c r="N39" s="52" t="n">
        <v>1</v>
      </c>
      <c r="O39" s="52" t="n">
        <v>1</v>
      </c>
      <c r="P39" s="52" t="n">
        <v>2</v>
      </c>
      <c r="Q39" s="52" t="inlineStr">
        <is>
          <t>Proceso básico</t>
        </is>
      </c>
      <c r="R39" s="52" t="inlineStr">
        <is>
          <t>Proceso básico</t>
        </is>
      </c>
      <c r="S39" s="96" t="n">
        <v>10</v>
      </c>
      <c r="T39" s="52" t="n">
        <v>1</v>
      </c>
      <c r="U39" s="52" t="inlineStr">
        <is>
          <t>Proceso básico</t>
        </is>
      </c>
      <c r="V39" s="52" t="inlineStr">
        <is>
          <t>Proceso básico</t>
        </is>
      </c>
      <c r="W39" s="295" t="n"/>
      <c r="X39" s="52" t="n">
        <v>10</v>
      </c>
      <c r="Y39" s="52" t="inlineStr">
        <is>
          <t>Proceso básico</t>
        </is>
      </c>
    </row>
    <row r="40" ht="18.75" customHeight="1" s="10">
      <c r="A40" s="24" t="n">
        <v>27</v>
      </c>
      <c r="B40" s="48" t="inlineStr">
        <is>
          <t>OSWERT ABON</t>
        </is>
      </c>
      <c r="C40" s="48" t="inlineStr">
        <is>
          <t>INGEL YANORYS</t>
        </is>
      </c>
      <c r="D40" s="49" t="inlineStr">
        <is>
          <t>FEMENINO</t>
        </is>
      </c>
      <c r="E40" s="49" t="inlineStr">
        <is>
          <t>V037312849</t>
        </is>
      </c>
      <c r="F40" s="50" t="inlineStr">
        <is>
          <t>EVALUADO</t>
        </is>
      </c>
      <c r="G40" s="51" t="inlineStr">
        <is>
          <t>Iniciado</t>
        </is>
      </c>
      <c r="H40" s="51" t="inlineStr">
        <is>
          <t>Iniciado</t>
        </is>
      </c>
      <c r="I40" s="96" t="n">
        <v>10</v>
      </c>
      <c r="J40" s="52" t="n">
        <v>10</v>
      </c>
      <c r="K40" s="51" t="inlineStr">
        <is>
          <t>Proceso básico</t>
        </is>
      </c>
      <c r="L40" s="51" t="inlineStr">
        <is>
          <t>Proceso básico</t>
        </is>
      </c>
      <c r="M40" s="51" t="inlineStr">
        <is>
          <t>Proceso básico</t>
        </is>
      </c>
      <c r="N40" s="52" t="n">
        <v>2</v>
      </c>
      <c r="O40" s="52" t="n">
        <v>10</v>
      </c>
      <c r="P40" s="52" t="n">
        <v>10</v>
      </c>
      <c r="Q40" s="52" t="inlineStr">
        <is>
          <t>Iniciado</t>
        </is>
      </c>
      <c r="R40" s="52" t="inlineStr">
        <is>
          <t>Iniciado</t>
        </is>
      </c>
      <c r="S40" s="96" t="n">
        <v>10</v>
      </c>
      <c r="T40" s="52" t="n">
        <v>10</v>
      </c>
      <c r="U40" s="52" t="inlineStr">
        <is>
          <t>Iniciado</t>
        </is>
      </c>
      <c r="V40" s="52" t="inlineStr">
        <is>
          <t>Iniciado</t>
        </is>
      </c>
      <c r="W40" s="295" t="n"/>
      <c r="X40" s="52" t="n">
        <v>10</v>
      </c>
      <c r="Y40" s="52" t="inlineStr">
        <is>
          <t>Proceso básico</t>
        </is>
      </c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6" t="n"/>
      <c r="J41" s="52" t="n"/>
      <c r="K41" s="51" t="n"/>
      <c r="L41" s="51" t="n"/>
      <c r="M41" s="51" t="n"/>
      <c r="N41" s="52" t="n"/>
      <c r="O41" s="52" t="n"/>
      <c r="P41" s="52" t="n"/>
      <c r="Q41" s="52" t="n"/>
      <c r="R41" s="52" t="n"/>
      <c r="S41" s="96" t="n"/>
      <c r="T41" s="52" t="n"/>
      <c r="U41" s="52" t="n"/>
      <c r="V41" s="52" t="n"/>
      <c r="W41" s="295" t="n"/>
      <c r="X41" s="52" t="n"/>
      <c r="Y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6" t="n"/>
      <c r="J42" s="52" t="n"/>
      <c r="K42" s="51" t="n"/>
      <c r="L42" s="51" t="n"/>
      <c r="M42" s="51" t="n"/>
      <c r="N42" s="52" t="n"/>
      <c r="O42" s="52" t="n"/>
      <c r="P42" s="52" t="n"/>
      <c r="Q42" s="52" t="n"/>
      <c r="R42" s="52" t="n"/>
      <c r="S42" s="96" t="n"/>
      <c r="T42" s="52" t="n"/>
      <c r="U42" s="52" t="n"/>
      <c r="V42" s="52" t="n"/>
      <c r="W42" s="295" t="n"/>
      <c r="X42" s="52" t="n"/>
      <c r="Y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6" t="n"/>
      <c r="J43" s="52" t="n"/>
      <c r="K43" s="51" t="n"/>
      <c r="L43" s="51" t="n"/>
      <c r="M43" s="51" t="n"/>
      <c r="N43" s="52" t="n"/>
      <c r="O43" s="52" t="n"/>
      <c r="P43" s="52" t="n"/>
      <c r="Q43" s="52" t="n"/>
      <c r="R43" s="52" t="n"/>
      <c r="S43" s="96" t="n"/>
      <c r="T43" s="52" t="n"/>
      <c r="U43" s="52" t="n"/>
      <c r="V43" s="52" t="n"/>
      <c r="W43" s="295" t="n"/>
      <c r="X43" s="52" t="n"/>
      <c r="Y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6" t="n"/>
      <c r="J44" s="52" t="n"/>
      <c r="K44" s="51" t="n"/>
      <c r="L44" s="51" t="n"/>
      <c r="M44" s="51" t="n"/>
      <c r="N44" s="52" t="n"/>
      <c r="O44" s="52" t="n"/>
      <c r="P44" s="52" t="n"/>
      <c r="Q44" s="52" t="n"/>
      <c r="R44" s="52" t="n"/>
      <c r="S44" s="96" t="n"/>
      <c r="T44" s="52" t="n"/>
      <c r="U44" s="52" t="n"/>
      <c r="V44" s="52" t="n"/>
      <c r="W44" s="295" t="n"/>
      <c r="X44" s="52" t="n"/>
      <c r="Y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6" t="n"/>
      <c r="J45" s="52" t="n"/>
      <c r="K45" s="51" t="n"/>
      <c r="L45" s="51" t="n"/>
      <c r="M45" s="51" t="n"/>
      <c r="N45" s="52" t="n"/>
      <c r="O45" s="52" t="n"/>
      <c r="P45" s="52" t="n"/>
      <c r="Q45" s="52" t="n"/>
      <c r="R45" s="52" t="n"/>
      <c r="S45" s="96" t="n"/>
      <c r="T45" s="52" t="n"/>
      <c r="U45" s="52" t="n"/>
      <c r="V45" s="52" t="n"/>
      <c r="W45" s="295" t="n"/>
      <c r="X45" s="52" t="n"/>
      <c r="Y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6" t="n"/>
      <c r="J46" s="52" t="n"/>
      <c r="K46" s="51" t="n"/>
      <c r="L46" s="51" t="n"/>
      <c r="M46" s="51" t="n"/>
      <c r="N46" s="52" t="n"/>
      <c r="O46" s="52" t="n"/>
      <c r="P46" s="52" t="n"/>
      <c r="Q46" s="52" t="n"/>
      <c r="R46" s="52" t="n"/>
      <c r="S46" s="96" t="n"/>
      <c r="T46" s="52" t="n"/>
      <c r="U46" s="52" t="n"/>
      <c r="V46" s="52" t="n"/>
      <c r="W46" s="295" t="n"/>
      <c r="X46" s="52" t="n"/>
      <c r="Y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6" t="n"/>
      <c r="J47" s="52" t="n"/>
      <c r="K47" s="51" t="n"/>
      <c r="L47" s="51" t="n"/>
      <c r="M47" s="51" t="n"/>
      <c r="N47" s="52" t="n"/>
      <c r="O47" s="52" t="n"/>
      <c r="P47" s="52" t="n"/>
      <c r="Q47" s="52" t="n"/>
      <c r="R47" s="52" t="n"/>
      <c r="S47" s="96" t="n"/>
      <c r="T47" s="52" t="n"/>
      <c r="U47" s="52" t="n"/>
      <c r="V47" s="52" t="n"/>
      <c r="W47" s="295" t="n"/>
      <c r="X47" s="52" t="n"/>
      <c r="Y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6" t="n"/>
      <c r="J48" s="52" t="n"/>
      <c r="K48" s="51" t="n"/>
      <c r="L48" s="51" t="n"/>
      <c r="M48" s="51" t="n"/>
      <c r="N48" s="52" t="n"/>
      <c r="O48" s="52" t="n"/>
      <c r="P48" s="52" t="n"/>
      <c r="Q48" s="52" t="n"/>
      <c r="R48" s="52" t="n"/>
      <c r="S48" s="96" t="n"/>
      <c r="T48" s="52" t="n"/>
      <c r="U48" s="52" t="n"/>
      <c r="V48" s="52" t="n"/>
      <c r="W48" s="295" t="n"/>
      <c r="X48" s="52" t="n"/>
      <c r="Y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6" t="n"/>
      <c r="J49" s="52" t="n"/>
      <c r="K49" s="51" t="n"/>
      <c r="L49" s="51" t="n"/>
      <c r="M49" s="51" t="n"/>
      <c r="N49" s="52" t="n"/>
      <c r="O49" s="52" t="n"/>
      <c r="P49" s="52" t="n"/>
      <c r="Q49" s="52" t="n"/>
      <c r="R49" s="52" t="n"/>
      <c r="S49" s="96" t="n"/>
      <c r="T49" s="52" t="n"/>
      <c r="U49" s="52" t="n"/>
      <c r="V49" s="52" t="n"/>
      <c r="W49" s="295" t="n"/>
      <c r="X49" s="52" t="n"/>
      <c r="Y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6" t="n"/>
      <c r="J50" s="52" t="n"/>
      <c r="K50" s="51" t="n"/>
      <c r="L50" s="51" t="n"/>
      <c r="M50" s="51" t="n"/>
      <c r="N50" s="52" t="n"/>
      <c r="O50" s="52" t="n"/>
      <c r="P50" s="52" t="n"/>
      <c r="Q50" s="52" t="n"/>
      <c r="R50" s="52" t="n"/>
      <c r="S50" s="96" t="n"/>
      <c r="T50" s="52" t="n"/>
      <c r="U50" s="52" t="n"/>
      <c r="V50" s="52" t="n"/>
      <c r="W50" s="295" t="n"/>
      <c r="X50" s="52" t="n"/>
      <c r="Y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6" t="n"/>
      <c r="J51" s="52" t="n"/>
      <c r="K51" s="51" t="n"/>
      <c r="L51" s="51" t="n"/>
      <c r="M51" s="51" t="n"/>
      <c r="N51" s="52" t="n"/>
      <c r="O51" s="52" t="n"/>
      <c r="P51" s="52" t="n"/>
      <c r="Q51" s="52" t="n"/>
      <c r="R51" s="52" t="n"/>
      <c r="S51" s="96" t="n"/>
      <c r="T51" s="52" t="n"/>
      <c r="U51" s="52" t="n"/>
      <c r="V51" s="52" t="n"/>
      <c r="W51" s="295" t="n"/>
      <c r="X51" s="52" t="n"/>
      <c r="Y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6" t="n"/>
      <c r="J52" s="52" t="n"/>
      <c r="K52" s="51" t="n"/>
      <c r="L52" s="51" t="n"/>
      <c r="M52" s="51" t="n"/>
      <c r="N52" s="52" t="n"/>
      <c r="O52" s="52" t="n"/>
      <c r="P52" s="52" t="n"/>
      <c r="Q52" s="52" t="n"/>
      <c r="R52" s="52" t="n"/>
      <c r="S52" s="96" t="n"/>
      <c r="T52" s="52" t="n"/>
      <c r="U52" s="52" t="n"/>
      <c r="V52" s="52" t="n"/>
      <c r="W52" s="295" t="n"/>
      <c r="X52" s="52" t="n"/>
      <c r="Y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6" t="n"/>
      <c r="J53" s="52" t="n"/>
      <c r="K53" s="51" t="n"/>
      <c r="L53" s="51" t="n"/>
      <c r="M53" s="51" t="n"/>
      <c r="N53" s="52" t="n"/>
      <c r="O53" s="52" t="n"/>
      <c r="P53" s="52" t="n"/>
      <c r="Q53" s="52" t="n"/>
      <c r="R53" s="52" t="n"/>
      <c r="S53" s="96" t="n"/>
      <c r="T53" s="52" t="n"/>
      <c r="U53" s="52" t="n"/>
      <c r="V53" s="52" t="n"/>
      <c r="W53" s="295" t="n"/>
      <c r="X53" s="52" t="n"/>
      <c r="Y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W54" s="296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6" t="n"/>
      <c r="J55" s="106" t="n"/>
      <c r="W55" s="296" t="n"/>
    </row>
    <row r="56" ht="13.5" customHeight="1" s="10" thickBot="1">
      <c r="I56" s="106" t="n"/>
      <c r="J56" s="106" t="n"/>
      <c r="W56" s="296" t="n"/>
    </row>
    <row r="57">
      <c r="F57" s="57" t="inlineStr">
        <is>
          <t>INICIADO</t>
        </is>
      </c>
      <c r="G57" s="11">
        <f>COUNTIF(G14:G53,"INICIADO")</f>
        <v/>
      </c>
      <c r="H57" s="98">
        <f>COUNTIF(H14:H53,"INICIADO")</f>
        <v/>
      </c>
      <c r="I57" s="109" t="n"/>
      <c r="J57" s="109" t="n"/>
      <c r="K57" s="98">
        <f>COUNTIF(K14:K53,"INICIADO")</f>
        <v/>
      </c>
      <c r="L57" s="98">
        <f>COUNTIF(L14:L53,"INICIADO")</f>
        <v/>
      </c>
      <c r="M57" s="98">
        <f>COUNTIF(M14:M53,"INICIADO")</f>
        <v/>
      </c>
      <c r="N57" s="109" t="n"/>
      <c r="O57" s="109" t="n"/>
      <c r="P57" s="109" t="n"/>
      <c r="Q57" s="98">
        <f>COUNTIF(Q14:Q53,"INICIADO")</f>
        <v/>
      </c>
      <c r="R57" s="98">
        <f>COUNTIF(R14:R53,"INICIADO")</f>
        <v/>
      </c>
      <c r="S57" s="109" t="n"/>
      <c r="T57" s="109" t="n"/>
      <c r="U57" s="98">
        <f>COUNTIF(U14:U53,"INICIADO")</f>
        <v/>
      </c>
      <c r="V57" s="98">
        <f>COUNTIF(V14:V53,"INICIADO")</f>
        <v/>
      </c>
      <c r="W57" s="297" t="n"/>
      <c r="X57" s="109" t="n"/>
      <c r="Y57" s="108">
        <f>COUNTIF(Y14:Y53,"INICIADO")</f>
        <v/>
      </c>
      <c r="Z57" s="106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5" t="n"/>
      <c r="J58" s="105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05" t="n"/>
      <c r="O58" s="105" t="n"/>
      <c r="P58" s="105" t="n"/>
      <c r="Q58" s="12">
        <f>COUNTIF(Q14:Q53,"PROCESO BASICO")</f>
        <v/>
      </c>
      <c r="R58" s="12">
        <f>COUNTIF(R14:R53,"PROCESO BASICO")</f>
        <v/>
      </c>
      <c r="S58" s="105" t="n"/>
      <c r="T58" s="105" t="n"/>
      <c r="U58" s="12">
        <f>COUNTIF(U14:U53,"PROCESO BASICO")</f>
        <v/>
      </c>
      <c r="V58" s="12">
        <f>COUNTIF(V14:V53,"PROCESO BASICO")</f>
        <v/>
      </c>
      <c r="W58" s="298" t="n"/>
      <c r="X58" s="105" t="n"/>
      <c r="Y58" s="12">
        <f>COUNTIF(Y14:Y53,"PROCESO BASICO")</f>
        <v/>
      </c>
      <c r="Z58" s="107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5" t="n"/>
      <c r="J59" s="105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05" t="n"/>
      <c r="O59" s="105" t="n"/>
      <c r="P59" s="105" t="n"/>
      <c r="Q59" s="13">
        <f>COUNTIF(Q14:Q53,"PROCESO AVANZADO")</f>
        <v/>
      </c>
      <c r="R59" s="13">
        <f>COUNTIF(R14:R53,"PROCESO AVANZADO")</f>
        <v/>
      </c>
      <c r="S59" s="105" t="n"/>
      <c r="T59" s="105" t="n"/>
      <c r="U59" s="13">
        <f>COUNTIF(U14:U53,"PROCESO AVANZADO")</f>
        <v/>
      </c>
      <c r="V59" s="13">
        <f>COUNTIF(V14:V53,"PROCESO AVANZADO")</f>
        <v/>
      </c>
      <c r="W59" s="298" t="n"/>
      <c r="X59" s="105" t="n"/>
      <c r="Y59" s="13">
        <f>COUNTIF(Y14:Y53,"PROCESO AVANZADO")</f>
        <v/>
      </c>
      <c r="Z59" s="106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5" t="n"/>
      <c r="J60" s="105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05" t="n"/>
      <c r="O60" s="105" t="n"/>
      <c r="P60" s="105" t="n"/>
      <c r="Q60" s="13">
        <f>COUNTIF(Q14:Q53,"CONSOLIDADO")</f>
        <v/>
      </c>
      <c r="R60" s="13">
        <f>COUNTIF(R14:R53,"CONSOLIDADO")</f>
        <v/>
      </c>
      <c r="S60" s="105" t="n"/>
      <c r="T60" s="105" t="n"/>
      <c r="U60" s="13">
        <f>COUNTIF(U14:U53,"CONSOLIDADO")</f>
        <v/>
      </c>
      <c r="V60" s="13">
        <f>COUNTIF(V14:V53,"CONSOLIDADO")</f>
        <v/>
      </c>
      <c r="W60" s="298" t="n"/>
      <c r="X60" s="105" t="n"/>
      <c r="Y60" s="13">
        <f>COUNTIF(Y14:Y53,"CONSOLIDADO")</f>
        <v/>
      </c>
      <c r="Z60" s="107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0" t="n"/>
      <c r="J61" s="110" t="n"/>
      <c r="K61" s="14">
        <f>SUM(K57:K60)</f>
        <v/>
      </c>
      <c r="L61" s="14">
        <f>SUM(L57:L60)</f>
        <v/>
      </c>
      <c r="M61" s="14">
        <f>SUM(M57:M60)</f>
        <v/>
      </c>
      <c r="N61" s="110" t="n"/>
      <c r="O61" s="110" t="n"/>
      <c r="P61" s="110" t="n"/>
      <c r="Q61" s="14">
        <f>SUM(Q57:Q60)</f>
        <v/>
      </c>
      <c r="R61" s="14">
        <f>SUM(R57:R60)</f>
        <v/>
      </c>
      <c r="S61" s="110" t="n"/>
      <c r="T61" s="110" t="n"/>
      <c r="U61" s="14">
        <f>SUM(U57:U60)</f>
        <v/>
      </c>
      <c r="V61" s="14">
        <f>SUM(V57:V60)</f>
        <v/>
      </c>
      <c r="W61" s="299" t="n"/>
      <c r="X61" s="110" t="n"/>
      <c r="Y61" s="14">
        <f>SUM(Y57:Y60)</f>
        <v/>
      </c>
      <c r="Z61" s="106" t="n"/>
    </row>
    <row r="62">
      <c r="I62" s="106" t="n"/>
      <c r="J62" s="106" t="n"/>
      <c r="W62" s="296" t="n"/>
    </row>
    <row r="63">
      <c r="I63" s="106" t="n"/>
      <c r="J63" s="106" t="n"/>
      <c r="W63" s="296" t="n"/>
    </row>
    <row r="64">
      <c r="W64" s="296" t="n"/>
    </row>
    <row r="65">
      <c r="H65" s="135" t="inlineStr">
        <is>
          <t>APROBADO</t>
        </is>
      </c>
      <c r="I65" s="136">
        <f>COUNTIF(I14:I53,"&gt;=10")</f>
        <v/>
      </c>
      <c r="J65" s="136">
        <f>COUNTIF(J14:J53,"&gt;=10")</f>
        <v/>
      </c>
      <c r="N65" s="136">
        <f>COUNTIF(N14:N53,"&gt;=10")</f>
        <v/>
      </c>
      <c r="O65" s="136">
        <f>COUNTIF(O14:O53,"&gt;=10")</f>
        <v/>
      </c>
      <c r="P65" s="136">
        <f>COUNTIF(P14:P53,"&gt;=10")</f>
        <v/>
      </c>
      <c r="S65" s="136">
        <f>COUNTIF(S14:S53,"&gt;=10")</f>
        <v/>
      </c>
      <c r="T65" s="136">
        <f>COUNTIF(T14:T53,"&gt;=10")</f>
        <v/>
      </c>
      <c r="V65" s="136" t="inlineStr">
        <is>
          <t>APROBADO</t>
        </is>
      </c>
      <c r="W65" s="298">
        <f>COUNTIF(W14:W53,"&gt;=10")</f>
        <v/>
      </c>
      <c r="X65" s="136">
        <f>COUNTIF(X14:X53,"&gt;=10")</f>
        <v/>
      </c>
    </row>
    <row r="66">
      <c r="H66" s="135" t="inlineStr">
        <is>
          <t>REPROBADO</t>
        </is>
      </c>
      <c r="I66" s="136">
        <f>COUNTIF(I14:I53,"&lt;=9")</f>
        <v/>
      </c>
      <c r="J66" s="136">
        <f>COUNTIF(J14:J53,"&lt;=9")</f>
        <v/>
      </c>
      <c r="N66" s="136">
        <f>COUNTIF(N14:N53,"&lt;=9")</f>
        <v/>
      </c>
      <c r="O66" s="136">
        <f>COUNTIF(O14:O53,"&lt;=9")</f>
        <v/>
      </c>
      <c r="P66" s="136">
        <f>COUNTIF(P14:P53,"&lt;=9")</f>
        <v/>
      </c>
      <c r="S66" s="136">
        <f>COUNTIF(S14:S53,"&lt;=9")</f>
        <v/>
      </c>
      <c r="T66" s="136">
        <f>COUNTIF(T14:T53,"&lt;=9")</f>
        <v/>
      </c>
      <c r="V66" s="136" t="inlineStr">
        <is>
          <t>REPROBADO</t>
        </is>
      </c>
      <c r="W66" s="298">
        <f>COUNTIF(W14:W53,"&lt;=9")</f>
        <v/>
      </c>
      <c r="X66" s="136">
        <f>COUNTIF(X14:X53,"&lt;=9")</f>
        <v/>
      </c>
    </row>
    <row r="67">
      <c r="H67" s="136" t="n"/>
      <c r="I67" s="136">
        <f>SUM(I65:I66)</f>
        <v/>
      </c>
      <c r="J67" s="136">
        <f>SUM(J65:J66)</f>
        <v/>
      </c>
      <c r="N67" s="136">
        <f>SUM(N65:N66)</f>
        <v/>
      </c>
      <c r="O67" s="136">
        <f>SUM(O65:O66)</f>
        <v/>
      </c>
      <c r="P67" s="136">
        <f>SUM(P65:P66)</f>
        <v/>
      </c>
      <c r="S67" s="136">
        <f>SUM(S65:S66)</f>
        <v/>
      </c>
      <c r="T67" s="136">
        <f>SUM(T65:T66)</f>
        <v/>
      </c>
      <c r="V67" s="136" t="n"/>
      <c r="W67" s="298">
        <f>SUM(W65:W66)</f>
        <v/>
      </c>
      <c r="X67" s="136">
        <f>SUM(X65:X66)</f>
        <v/>
      </c>
    </row>
    <row r="68">
      <c r="S68" s="137" t="n"/>
      <c r="T68" s="13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S12:T12"/>
    <mergeCell ref="I12:J12"/>
    <mergeCell ref="W12:X12"/>
    <mergeCell ref="U10:V10"/>
    <mergeCell ref="U11:X11"/>
    <mergeCell ref="Q11:T11"/>
    <mergeCell ref="G11:J11"/>
    <mergeCell ref="K11:P11"/>
    <mergeCell ref="N12:P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R8"/>
    <mergeCell ref="G2:L8"/>
    <mergeCell ref="G10:H10"/>
    <mergeCell ref="K10:M10"/>
    <mergeCell ref="Q10:R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N13:P53 S14:T53 W14:X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1"/>
  <sheetViews>
    <sheetView topLeftCell="C150" zoomScale="73" zoomScaleNormal="73" workbookViewId="0">
      <selection activeCell="G161" sqref="G161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7" t="n"/>
      <c r="C6" s="339" t="n"/>
      <c r="D6" s="339" t="n"/>
      <c r="E6" s="339" t="n"/>
      <c r="F6" s="339" t="n"/>
      <c r="G6" s="339" t="n"/>
      <c r="H6" s="339" t="n"/>
      <c r="I6" s="339" t="n"/>
      <c r="J6" s="339" t="n"/>
      <c r="K6" s="339" t="n"/>
      <c r="L6" s="339" t="n"/>
    </row>
    <row r="7" ht="43.5" customHeight="1" s="10">
      <c r="B7" s="342" t="inlineStr">
        <is>
          <t xml:space="preserve">RESULTADOS PRIMER LAPSO NIVEL DE  MGT 2021 - 2022 </t>
        </is>
      </c>
      <c r="C7" s="336" t="n"/>
      <c r="D7" s="336" t="n"/>
      <c r="E7" s="336" t="n"/>
      <c r="F7" s="336" t="n"/>
      <c r="G7" s="336" t="n"/>
      <c r="H7" s="336" t="n"/>
      <c r="I7" s="336" t="n"/>
      <c r="J7" s="336" t="n"/>
      <c r="K7" s="336" t="n"/>
      <c r="L7" s="318" t="n"/>
    </row>
    <row r="8" ht="39" customHeight="1" s="10">
      <c r="B8" s="251" t="inlineStr">
        <is>
          <t>CENTRO EDUCATIVO</t>
        </is>
      </c>
      <c r="C8" s="251" t="inlineStr">
        <is>
          <t>MATRÍCULA ACTUAL</t>
        </is>
      </c>
      <c r="D8" s="253" t="inlineStr">
        <is>
          <t xml:space="preserve">MATRÍCULA EVALUADA </t>
        </is>
      </c>
      <c r="E8" s="251" t="inlineStr">
        <is>
          <t>ÁREAS</t>
        </is>
      </c>
      <c r="F8" s="251" t="inlineStr">
        <is>
          <t>COMPETENCIAS</t>
        </is>
      </c>
      <c r="G8" s="255" t="inlineStr">
        <is>
          <t>INDICADORES</t>
        </is>
      </c>
      <c r="H8" s="257" t="inlineStr">
        <is>
          <t>NÚMERO ALUMNOS SEGÚN NIVEL DE AVANCE</t>
        </is>
      </c>
      <c r="I8" s="336" t="n"/>
      <c r="J8" s="336" t="n"/>
      <c r="K8" s="336" t="n"/>
      <c r="L8" s="318" t="n"/>
    </row>
    <row r="9" ht="42" customHeight="1" s="10">
      <c r="B9" s="343" t="n"/>
      <c r="C9" s="343" t="n"/>
      <c r="D9" s="343" t="n"/>
      <c r="E9" s="343" t="n"/>
      <c r="F9" s="343" t="n"/>
      <c r="G9" s="343" t="n"/>
      <c r="H9" s="120" t="inlineStr">
        <is>
          <t>INICIADO</t>
        </is>
      </c>
      <c r="I9" s="120" t="inlineStr">
        <is>
          <t>PROCESO BASICO</t>
        </is>
      </c>
      <c r="J9" s="120" t="inlineStr">
        <is>
          <t>PROCESO AVANZADO</t>
        </is>
      </c>
      <c r="K9" s="120" t="inlineStr">
        <is>
          <t>CONSOLIDADO</t>
        </is>
      </c>
      <c r="L9" s="120" t="inlineStr">
        <is>
          <t>TOTAL</t>
        </is>
      </c>
    </row>
    <row r="10" ht="127.9" customHeight="1" s="10">
      <c r="A10" s="22" t="n"/>
      <c r="B10" s="236">
        <f>'1 Mov Matrícula'!D5</f>
        <v/>
      </c>
      <c r="C10" s="238">
        <f>'2 Rendimiento Escolar'!F54</f>
        <v/>
      </c>
      <c r="D10" s="240">
        <f>'2 Rendimiento Escolar'!F55</f>
        <v/>
      </c>
      <c r="E10" s="244" t="inlineStr">
        <is>
          <t xml:space="preserve">LENGUAJE Y COMUNICACIÓN </t>
        </is>
      </c>
      <c r="F10" s="245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9" t="inlineStr">
        <is>
          <t>Reconoce las formas discursivas (narrativa, descriptiva) en textos que lee en formatos impreso, digital y audiovisual.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44" t="n"/>
      <c r="E11" s="319" t="n"/>
      <c r="F11" s="339" t="n"/>
      <c r="G11" s="99" t="inlineStr">
        <is>
          <t>Elabora textos para medios de comunicación y RRSS, en diferentes formatos   y para distintas audiencias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44" t="n"/>
      <c r="E12" s="246" t="inlineStr">
        <is>
          <t xml:space="preserve">CIENCIAS </t>
        </is>
      </c>
      <c r="F12" s="2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9" t="inlineStr">
        <is>
          <t>Reconoce las representaciones equivalentes para un mismo número y es capaz de representar y comparar números racionales.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44" t="n"/>
      <c r="E13" s="343" t="n"/>
      <c r="F13" s="27" t="n"/>
      <c r="G13" s="119" t="inlineStr">
        <is>
          <t>Resuelve problemas del contexto utilizando operaciones con números racionales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84.5" customHeight="1" s="10">
      <c r="A14" s="22" t="n"/>
      <c r="D14" s="344" t="n"/>
      <c r="E14" s="319" t="n"/>
      <c r="F14" s="339" t="n"/>
      <c r="G14" s="134" t="inlineStr">
        <is>
          <t>Asume hábitos de cuidado y protección de los procesos vitales de relación con el medio ambiente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44" t="n"/>
      <c r="E15" s="242" t="inlineStr">
        <is>
          <t>SOCIALES</t>
        </is>
      </c>
      <c r="F15" s="222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5" s="102" t="inlineStr">
        <is>
          <t xml:space="preserve">Identifica las características geo históricas de su contexto como resultado de la dinámica económica nacional y mundial desde su evolución. </t>
        </is>
      </c>
      <c r="H15" s="16">
        <f>'2 Rendimiento Escolar'!Q57</f>
        <v/>
      </c>
      <c r="I15" s="16">
        <f>'2 Rendimiento Escolar'!Q58</f>
        <v/>
      </c>
      <c r="J15" s="16">
        <f>'2 Rendimiento Escolar'!Q59</f>
        <v/>
      </c>
      <c r="K15" s="16">
        <f>'2 Rendimiento Escolar'!Q60</f>
        <v/>
      </c>
      <c r="L15" s="18">
        <f>SUM(H15:K15)</f>
        <v/>
      </c>
    </row>
    <row r="16" ht="138" customHeight="1" s="10">
      <c r="A16" s="22" t="n"/>
      <c r="D16" s="344" t="n"/>
      <c r="E16" s="319" t="n"/>
      <c r="F16" s="339" t="n"/>
      <c r="G16" s="102" t="inlineStr">
        <is>
          <t>Reflexiona sobre la responsabilidad social, avanzando en el crecimiento de su conducta ciudadana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44.6" customHeight="1" s="10">
      <c r="A17" s="22" t="n"/>
      <c r="D17" s="344" t="n"/>
      <c r="E17" s="244" t="inlineStr">
        <is>
          <t>VALORES Y CIUDADANIA</t>
        </is>
      </c>
      <c r="F17" s="21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7" s="99" t="inlineStr">
        <is>
          <t>Muestra interés al participar en técnicas de relajación y meditación para su proceso de crecimiento personal.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44.6" customHeight="1" s="10">
      <c r="A18" s="22" t="n"/>
      <c r="D18" s="344" t="n"/>
      <c r="E18" s="319" t="n"/>
      <c r="F18" s="339" t="n"/>
      <c r="G18" s="99" t="inlineStr">
        <is>
          <t>Valora la importancia de conocer y defender los DDHH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236.25" customHeight="1" s="10">
      <c r="A19" s="27" t="n"/>
      <c r="D19" s="344" t="n"/>
      <c r="E19" s="193" t="inlineStr">
        <is>
          <t>GRUPOS DE CREACIÓN, RECREACIÓN Y PRODUCCIÓN</t>
        </is>
      </c>
      <c r="F19" s="117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19" s="102" t="inlineStr">
        <is>
          <t>Reconoce los beneficios que le aporta el desarrollar capacidad de creatividad e innovación en su mundo social (familia, escuela, comunidad)</t>
        </is>
      </c>
      <c r="H19" s="16">
        <f>'2 Rendimiento Escolar'!Y57</f>
        <v/>
      </c>
      <c r="I19" s="16">
        <f>'2 Rendimiento Escolar'!Y58</f>
        <v/>
      </c>
      <c r="J19" s="16">
        <f>'2 Rendimiento Escolar'!Y59</f>
        <v/>
      </c>
      <c r="K19" s="16">
        <f>'2 Rendimiento Escolar'!Y603</f>
        <v/>
      </c>
      <c r="L19" s="18">
        <f>SUM(H19:K19)</f>
        <v/>
      </c>
    </row>
    <row r="20" ht="18.75" customHeight="1" s="10">
      <c r="F20" s="133" t="n"/>
      <c r="G20" s="133" t="n"/>
      <c r="H20">
        <f>SUM(H10:H17)</f>
        <v/>
      </c>
      <c r="I20">
        <f>SUM(I10:I17)</f>
        <v/>
      </c>
      <c r="J20">
        <f>SUM(J10:J17)</f>
        <v/>
      </c>
      <c r="K20">
        <f>SUM(K10:K17)</f>
        <v/>
      </c>
      <c r="L20">
        <f>SUM(L10:L17)</f>
        <v/>
      </c>
    </row>
    <row r="23">
      <c r="F23" s="27" t="n"/>
    </row>
    <row r="24" ht="25.15" customHeight="1" s="10">
      <c r="F24" s="7" t="n"/>
      <c r="G24" s="8" t="inlineStr">
        <is>
          <t>ÁREAS</t>
        </is>
      </c>
      <c r="H24" s="120" t="inlineStr">
        <is>
          <t>INICIADO</t>
        </is>
      </c>
      <c r="I24" s="120" t="inlineStr">
        <is>
          <t>PROCESO BASICO</t>
        </is>
      </c>
      <c r="J24" s="120" t="inlineStr">
        <is>
          <t>PROCESO AVANZADO</t>
        </is>
      </c>
      <c r="K24" s="120" t="inlineStr">
        <is>
          <t>CONSOLIDADO</t>
        </is>
      </c>
      <c r="L24" s="9" t="inlineStr">
        <is>
          <t>TOTAL %</t>
        </is>
      </c>
    </row>
    <row r="25" ht="25.15" customHeight="1" s="10">
      <c r="F25" s="7" t="n"/>
      <c r="G25" s="61" t="inlineStr">
        <is>
          <t xml:space="preserve">LENGUAJE Y COMUNICACIÓN </t>
        </is>
      </c>
      <c r="H25" s="19">
        <f>(H10+H11)*100/($D$10*2)</f>
        <v/>
      </c>
      <c r="I25" s="19">
        <f>(I10+I11)*100/($D$10*2)</f>
        <v/>
      </c>
      <c r="J25" s="19">
        <f>(J10+J11)*100/($D$10*2)</f>
        <v/>
      </c>
      <c r="K25" s="19">
        <f>(K10+K11)*100/($D$10*2)</f>
        <v/>
      </c>
      <c r="L25" s="19">
        <f>SUM(H25:K25)</f>
        <v/>
      </c>
    </row>
    <row r="26" ht="25.15" customHeight="1" s="10">
      <c r="F26" s="5" t="n"/>
      <c r="G26" s="62" t="inlineStr">
        <is>
          <t>CIENCIAS</t>
        </is>
      </c>
      <c r="H26" s="19">
        <f>SUM(H12:H14)*100/($D$10*3)</f>
        <v/>
      </c>
      <c r="I26" s="19">
        <f>SUM(I12:I14)*100/($D$10*3)</f>
        <v/>
      </c>
      <c r="J26" s="19">
        <f>SUM(J12:J14)*100/($D$10*3)</f>
        <v/>
      </c>
      <c r="K26" s="19">
        <f>SUM(K12:K14)*100/($D$10*3)</f>
        <v/>
      </c>
      <c r="L26" s="19">
        <f>SUM(H26:K26)</f>
        <v/>
      </c>
    </row>
    <row r="27" ht="25.15" customHeight="1" s="10">
      <c r="F27" s="5" t="n"/>
      <c r="G27" s="63" t="inlineStr">
        <is>
          <t>SOCIALES</t>
        </is>
      </c>
      <c r="H27" s="19">
        <f>SUM(H15:H16)*100/($D$10*2)</f>
        <v/>
      </c>
      <c r="I27" s="19">
        <f>SUM(I15:I16)*100/($D$10*2)</f>
        <v/>
      </c>
      <c r="J27" s="19">
        <f>SUM(J15:J16)*100/($D$10*2)</f>
        <v/>
      </c>
      <c r="K27" s="19">
        <f>SUM(K15:K16)*100/($D$10*2)</f>
        <v/>
      </c>
      <c r="L27" s="19">
        <f>SUM(H27:K27)</f>
        <v/>
      </c>
    </row>
    <row r="28" ht="25.15" customHeight="1" s="10">
      <c r="F28" s="5" t="n"/>
      <c r="G28" s="64" t="inlineStr">
        <is>
          <t>VALORES Y CIUDADANIA</t>
        </is>
      </c>
      <c r="H28" s="19">
        <f>SUM(H17:H18)*100/($D$10*2)</f>
        <v/>
      </c>
      <c r="I28" s="19">
        <f>SUM(I17:I18)*100/($D$10*2)</f>
        <v/>
      </c>
      <c r="J28" s="19">
        <f>SUM(J17:J18)*100/($D$10*2)</f>
        <v/>
      </c>
      <c r="K28" s="19">
        <f>SUM(K17:K18)*100/($D$10*2)</f>
        <v/>
      </c>
      <c r="L28" s="19">
        <f>SUM(H28:K28)</f>
        <v/>
      </c>
    </row>
    <row r="29" ht="25.15" customHeight="1" s="10">
      <c r="F29" s="5" t="n"/>
      <c r="G29" s="65" t="inlineStr">
        <is>
          <t>GRUPOS DE CREACIÓN, RECREACIÓN Y PRODUCCIÓN</t>
        </is>
      </c>
      <c r="H29" s="19">
        <f>SUM(H17)*100/($D$10)</f>
        <v/>
      </c>
      <c r="I29" s="19">
        <f>SUM(I17)*100/($D$10)</f>
        <v/>
      </c>
      <c r="J29" s="19">
        <f>SUM(J17)*100/($D$10)</f>
        <v/>
      </c>
      <c r="K29" s="19">
        <f>SUM(K17)*100/($D$10)</f>
        <v/>
      </c>
      <c r="L29" s="19">
        <f>SUM(H29:K29)</f>
        <v/>
      </c>
    </row>
    <row r="30" ht="25.15" customHeight="1" s="10">
      <c r="F30" s="5" t="n"/>
      <c r="G30" s="66" t="n"/>
      <c r="H30" s="67" t="n"/>
      <c r="I30" s="67" t="n"/>
      <c r="J30" s="67" t="n"/>
      <c r="K30" s="67" t="n"/>
      <c r="L30" s="67" t="n"/>
    </row>
    <row r="31">
      <c r="F31" s="7" t="n"/>
    </row>
    <row r="32">
      <c r="F32" s="7" t="n"/>
    </row>
    <row r="33">
      <c r="F33" s="7" t="n"/>
    </row>
    <row r="34">
      <c r="F34" s="7" t="n"/>
    </row>
    <row r="152" ht="18.75" customHeight="1" s="10">
      <c r="C152" s="132" t="inlineStr">
        <is>
          <t>ÁREA DE FORMACIÓN</t>
        </is>
      </c>
      <c r="D152" s="318" t="n"/>
      <c r="E152" s="132" t="inlineStr">
        <is>
          <t>APROBADO</t>
        </is>
      </c>
      <c r="F152" s="132" t="inlineStr">
        <is>
          <t>REPROBADO</t>
        </is>
      </c>
      <c r="G152" s="132" t="inlineStr">
        <is>
          <t>TOTAL</t>
        </is>
      </c>
    </row>
    <row r="153" ht="18.75" customHeight="1" s="10">
      <c r="C153" s="345" t="inlineStr">
        <is>
          <t>Castellano y Literatura</t>
        </is>
      </c>
      <c r="D153" s="318" t="n"/>
      <c r="E153" s="138">
        <f>'2 Rendimiento Escolar'!I65</f>
        <v/>
      </c>
      <c r="F153" s="138">
        <f>'2 Rendimiento Escolar'!I66</f>
        <v/>
      </c>
      <c r="G153" s="138">
        <f>'2 Rendimiento Escolar'!I67</f>
        <v/>
      </c>
    </row>
    <row r="154" ht="18.75" customHeight="1" s="10">
      <c r="C154" s="345" t="inlineStr">
        <is>
          <t>Inglés</t>
        </is>
      </c>
      <c r="D154" s="318" t="n"/>
      <c r="E154" s="138">
        <f>'2 Rendimiento Escolar'!J65</f>
        <v/>
      </c>
      <c r="F154" s="138">
        <f>'2 Rendimiento Escolar'!J66</f>
        <v/>
      </c>
      <c r="G154" s="138">
        <f>'2 Rendimiento Escolar'!J67</f>
        <v/>
      </c>
    </row>
    <row r="155" ht="18.75" customHeight="1" s="10">
      <c r="C155" s="345" t="inlineStr">
        <is>
          <t>Matemática</t>
        </is>
      </c>
      <c r="D155" s="318" t="n"/>
      <c r="E155" s="138">
        <f>'2 Rendimiento Escolar'!O65</f>
        <v/>
      </c>
      <c r="F155" s="138">
        <f>'2 Rendimiento Escolar'!O66</f>
        <v/>
      </c>
      <c r="G155" s="138">
        <f>'2 Rendimiento Escolar'!O67</f>
        <v/>
      </c>
    </row>
    <row r="156" ht="18.75" customHeight="1" s="10">
      <c r="C156" s="345" t="inlineStr">
        <is>
          <t>Ciencias Naturales</t>
        </is>
      </c>
      <c r="D156" s="318" t="n"/>
      <c r="E156" s="138">
        <f>'2 Rendimiento Escolar'!N65</f>
        <v/>
      </c>
      <c r="F156" s="138">
        <f>'2 Rendimiento Escolar'!N66</f>
        <v/>
      </c>
      <c r="G156" s="138">
        <f>'2 Rendimiento Escolar'!N67</f>
        <v/>
      </c>
    </row>
    <row r="157" ht="18.75" customHeight="1" s="10">
      <c r="C157" s="345" t="inlineStr">
        <is>
          <t>Educación Fisica</t>
        </is>
      </c>
      <c r="D157" s="318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10">
      <c r="C158" s="345" t="inlineStr">
        <is>
          <t>GHC</t>
        </is>
      </c>
      <c r="D158" s="318" t="n"/>
      <c r="E158" s="138">
        <f>'2 Rendimiento Escolar'!S65</f>
        <v/>
      </c>
      <c r="F158" s="138">
        <f>'2 Rendimiento Escolar'!S66</f>
        <v/>
      </c>
      <c r="G158" s="138">
        <f>'2 Rendimiento Escolar'!S67</f>
        <v/>
      </c>
    </row>
    <row r="159" ht="18.75" customHeight="1" s="10">
      <c r="C159" s="345" t="inlineStr">
        <is>
          <t>Arte y Patrimonio</t>
        </is>
      </c>
      <c r="D159" s="318" t="n"/>
      <c r="E159" s="138">
        <f>'2 Rendimiento Escolar'!T65</f>
        <v/>
      </c>
      <c r="F159" s="138">
        <f>'2 Rendimiento Escolar'!IT66</f>
        <v/>
      </c>
      <c r="G159" s="138">
        <f>'2 Rendimiento Escolar'!T67</f>
        <v/>
      </c>
    </row>
    <row r="160" ht="18.75" customHeight="1" s="10">
      <c r="C160" s="345" t="inlineStr">
        <is>
          <t>FHC</t>
        </is>
      </c>
      <c r="D160" s="318" t="n"/>
      <c r="E160" s="138">
        <f>'2 Rendimiento Escolar'!W65</f>
        <v/>
      </c>
      <c r="F160" s="138">
        <f>'2 Rendimiento Escolar'!W66</f>
        <v/>
      </c>
      <c r="G160" s="138">
        <f>'2 Rendimiento Escolar'!W67</f>
        <v/>
      </c>
    </row>
    <row r="161" ht="18.75" customHeight="1" s="10">
      <c r="C161" s="345" t="n"/>
      <c r="D161" s="318" t="n"/>
      <c r="E161" s="138" t="n"/>
      <c r="F161" s="138" t="n"/>
      <c r="G161" s="13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9"/>
    <mergeCell ref="C10:C19"/>
    <mergeCell ref="D10:D19"/>
    <mergeCell ref="E15:E16"/>
    <mergeCell ref="F12:F14"/>
    <mergeCell ref="F15:F16"/>
    <mergeCell ref="F17:F18"/>
    <mergeCell ref="E10:E11"/>
    <mergeCell ref="F10:F11"/>
    <mergeCell ref="E17:E18"/>
    <mergeCell ref="E12:E14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W19"/>
  <sheetViews>
    <sheetView topLeftCell="J7" zoomScale="59" zoomScaleNormal="59" workbookViewId="0">
      <selection activeCell="P19" sqref="P19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29"/>
    <col width="11.42578125" customWidth="1" style="27" min="30" max="36"/>
    <col width="14.28515625" customWidth="1" style="27" min="37" max="37"/>
    <col width="11.42578125" customWidth="1" style="27" min="38" max="48"/>
    <col width="15.85546875" customWidth="1" style="27" min="49" max="49"/>
    <col width="11.5703125" customWidth="1" style="27" min="50" max="16384"/>
  </cols>
  <sheetData>
    <row r="3" ht="39" customHeight="1" s="10" thickBot="1">
      <c r="A3" s="27" t="n"/>
      <c r="B3" s="262" t="inlineStr">
        <is>
          <t>CENTRO EDUCATIVO</t>
        </is>
      </c>
      <c r="C3" s="336" t="n"/>
      <c r="D3" s="318" t="n"/>
      <c r="E3" s="263">
        <f>'1 Mov Matrícula'!D5</f>
        <v/>
      </c>
      <c r="F3" s="326" t="n"/>
      <c r="G3" s="326" t="n"/>
      <c r="H3" s="326" t="n"/>
      <c r="I3" s="327" t="n"/>
      <c r="J3" s="261" t="inlineStr">
        <is>
          <t>TOTALIZACIÓN DEL GRADO (INFORMACIÓN PARA MIGRAR AL FORMATO DE TOTALIZACIÓN DEL GRADO POR CENTRO EDUCATIVO)</t>
        </is>
      </c>
      <c r="K3" s="336" t="n"/>
      <c r="L3" s="336" t="n"/>
      <c r="M3" s="336" t="n"/>
      <c r="N3" s="336" t="n"/>
      <c r="O3" s="336" t="n"/>
      <c r="P3" s="336" t="n"/>
      <c r="Q3" s="336" t="n"/>
      <c r="R3" s="336" t="n"/>
      <c r="S3" s="336" t="n"/>
      <c r="T3" s="336" t="n"/>
      <c r="U3" s="336" t="n"/>
      <c r="V3" s="336" t="n"/>
      <c r="W3" s="336" t="n"/>
      <c r="X3" s="336" t="n"/>
      <c r="Y3" s="336" t="n"/>
      <c r="Z3" s="336" t="n"/>
      <c r="AA3" s="336" t="n"/>
      <c r="AB3" s="336" t="n"/>
      <c r="AC3" s="336" t="n"/>
      <c r="AD3" s="336" t="n"/>
      <c r="AE3" s="336" t="n"/>
      <c r="AF3" s="336" t="n"/>
      <c r="AG3" s="336" t="n"/>
      <c r="AH3" s="336" t="n"/>
      <c r="AI3" s="336" t="n"/>
      <c r="AJ3" s="336" t="n"/>
      <c r="AK3" s="318" t="n"/>
    </row>
    <row r="4" ht="49.15" customFormat="1" customHeight="1" s="69" thickBot="1">
      <c r="A4" s="69" t="n"/>
      <c r="B4" s="265" t="inlineStr">
        <is>
          <t>COORDINADOR PEDAGÓGICO</t>
        </is>
      </c>
      <c r="C4" s="336" t="n"/>
      <c r="D4" s="318" t="n"/>
      <c r="E4" s="263">
        <f>'1 Mov Matrícula'!D6</f>
        <v/>
      </c>
      <c r="F4" s="326" t="n"/>
      <c r="G4" s="326" t="n"/>
      <c r="H4" s="326" t="n"/>
      <c r="I4" s="327" t="n"/>
      <c r="J4" s="272" t="inlineStr">
        <is>
          <t>LENGUAJE Y COMUNICACIÓN</t>
        </is>
      </c>
      <c r="K4" s="336" t="n"/>
      <c r="L4" s="336" t="n"/>
      <c r="M4" s="336" t="n"/>
      <c r="N4" s="336" t="n"/>
      <c r="O4" s="336" t="n"/>
      <c r="P4" s="336" t="n"/>
      <c r="Q4" s="318" t="n"/>
      <c r="R4" s="270" t="inlineStr">
        <is>
          <t>ÁREA DE CIENCIAS</t>
        </is>
      </c>
      <c r="S4" s="336" t="n"/>
      <c r="T4" s="336" t="n"/>
      <c r="U4" s="336" t="n"/>
      <c r="V4" s="336" t="n"/>
      <c r="W4" s="336" t="n"/>
      <c r="X4" s="336" t="n"/>
      <c r="Y4" s="336" t="n"/>
      <c r="Z4" s="336" t="n"/>
      <c r="AA4" s="336" t="n"/>
      <c r="AB4" s="336" t="n"/>
      <c r="AC4" s="336" t="n"/>
      <c r="AD4" s="284" t="inlineStr">
        <is>
          <t>Área de sociales</t>
        </is>
      </c>
      <c r="AE4" s="307" t="n"/>
      <c r="AF4" s="307" t="n"/>
      <c r="AG4" s="307" t="n"/>
      <c r="AH4" s="307" t="n"/>
      <c r="AI4" s="307" t="n"/>
      <c r="AJ4" s="307" t="n"/>
      <c r="AK4" s="307" t="n"/>
      <c r="AL4" s="286" t="inlineStr">
        <is>
          <t>Área de valores y ciudadanía</t>
        </is>
      </c>
      <c r="AM4" s="307" t="n"/>
      <c r="AN4" s="307" t="n"/>
      <c r="AO4" s="307" t="n"/>
      <c r="AP4" s="307" t="n"/>
      <c r="AQ4" s="307" t="n"/>
      <c r="AR4" s="307" t="n"/>
      <c r="AS4" s="307" t="n"/>
      <c r="AT4" s="288" t="inlineStr">
        <is>
          <t>Área de Grupo de creación, recreación y producción</t>
        </is>
      </c>
      <c r="AU4" s="307" t="n"/>
      <c r="AV4" s="307" t="n"/>
      <c r="AW4" s="308" t="n"/>
    </row>
    <row r="5" ht="123.75" customFormat="1" customHeight="1" s="69" thickBot="1">
      <c r="A5" s="69" t="n"/>
      <c r="B5" s="167" t="inlineStr">
        <is>
          <t>GRADO</t>
        </is>
      </c>
      <c r="C5" s="336" t="n"/>
      <c r="D5" s="318" t="n"/>
      <c r="E5" s="264">
        <f>'1 Mov Matrícula'!C14</f>
        <v/>
      </c>
      <c r="F5" s="326" t="n"/>
      <c r="G5" s="327" t="n"/>
      <c r="H5" s="139" t="inlineStr">
        <is>
          <t>SECCIÓN</t>
        </is>
      </c>
      <c r="I5" s="263">
        <f>'1 Mov Matrícula'!D14</f>
        <v/>
      </c>
      <c r="J5" s="3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36" t="n"/>
      <c r="L5" s="336" t="n"/>
      <c r="M5" s="336" t="n"/>
      <c r="N5" s="336" t="n"/>
      <c r="O5" s="336" t="n"/>
      <c r="P5" s="336" t="n"/>
      <c r="Q5" s="318" t="n"/>
      <c r="R5" s="27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36" t="n"/>
      <c r="T5" s="336" t="n"/>
      <c r="U5" s="336" t="n"/>
      <c r="V5" s="336" t="n"/>
      <c r="W5" s="336" t="n"/>
      <c r="X5" s="336" t="n"/>
      <c r="Y5" s="336" t="n"/>
      <c r="Z5" s="336" t="n"/>
      <c r="AA5" s="336" t="n"/>
      <c r="AB5" s="336" t="n"/>
      <c r="AC5" s="336" t="n"/>
      <c r="AD5" s="289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E5" s="307" t="n"/>
      <c r="AF5" s="307" t="n"/>
      <c r="AG5" s="307" t="n"/>
      <c r="AH5" s="307" t="n"/>
      <c r="AI5" s="307" t="n"/>
      <c r="AJ5" s="307" t="n"/>
      <c r="AK5" s="307" t="n"/>
      <c r="AL5" s="29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M5" s="307" t="n"/>
      <c r="AN5" s="307" t="n"/>
      <c r="AO5" s="307" t="n"/>
      <c r="AP5" s="307" t="n"/>
      <c r="AQ5" s="307" t="n"/>
      <c r="AR5" s="307" t="n"/>
      <c r="AS5" s="307" t="n"/>
      <c r="AT5" s="282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AU5" s="307" t="n"/>
      <c r="AV5" s="307" t="n"/>
      <c r="AW5" s="308" t="n"/>
    </row>
    <row r="6" ht="129" customFormat="1" customHeight="1" s="69" thickBot="1">
      <c r="A6" s="69" t="n"/>
      <c r="B6" s="169" t="inlineStr">
        <is>
          <t>Matricula Inicial (octubre 2021)</t>
        </is>
      </c>
      <c r="C6" s="318" t="n"/>
      <c r="D6" s="170" t="inlineStr">
        <is>
          <t>Nuevos ingresos</t>
        </is>
      </c>
      <c r="E6" s="318" t="n"/>
      <c r="F6" s="170" t="inlineStr">
        <is>
          <t>Retirados</t>
        </is>
      </c>
      <c r="G6" s="318" t="n"/>
      <c r="H6" s="169" t="inlineStr">
        <is>
          <t>Matricula final (enero 2022)</t>
        </is>
      </c>
      <c r="I6" s="318" t="n"/>
      <c r="J6" s="346" t="inlineStr">
        <is>
          <t>Reconoce las formas discursivas (narrativa, descriptiva) en textos que lee en formatos impreso, digital y audiovisual.</t>
        </is>
      </c>
      <c r="K6" s="336" t="n"/>
      <c r="L6" s="336" t="n"/>
      <c r="M6" s="318" t="n"/>
      <c r="N6" s="346" t="inlineStr">
        <is>
          <t>Elabora textos para medios de comunicación y RRSS, en diferentes formatos   y para distintas audiencias</t>
        </is>
      </c>
      <c r="O6" s="336" t="n"/>
      <c r="P6" s="336" t="n"/>
      <c r="Q6" s="318" t="n"/>
      <c r="R6" s="280" t="inlineStr">
        <is>
          <t>Reconoce las representaciones equivalentes para un mismo número y es capaz de representar y comparar números racionales.</t>
        </is>
      </c>
      <c r="S6" s="336" t="n"/>
      <c r="T6" s="336" t="n"/>
      <c r="U6" s="318" t="n"/>
      <c r="V6" s="281" t="inlineStr">
        <is>
          <t>Resuelve problemas del contexto utilizando operaciones con números racionales</t>
        </is>
      </c>
      <c r="W6" s="336" t="n"/>
      <c r="X6" s="336" t="n"/>
      <c r="Y6" s="318" t="n"/>
      <c r="Z6" s="266" t="inlineStr">
        <is>
          <t>Asume hábitos de cuidado y protección de los procesos vitales de relación con el medio ambiente</t>
        </is>
      </c>
      <c r="AA6" s="336" t="n"/>
      <c r="AB6" s="336" t="n"/>
      <c r="AC6" s="318" t="n"/>
      <c r="AD6" s="267" t="inlineStr">
        <is>
          <t xml:space="preserve">Identifica las características geo históricas de su contexto como resultado de la dinámica económica nacional y mundial desde su evolución. </t>
        </is>
      </c>
      <c r="AE6" s="347" t="n"/>
      <c r="AF6" s="347" t="n"/>
      <c r="AG6" s="347" t="n"/>
      <c r="AH6" s="348" t="inlineStr">
        <is>
          <t>Reflexiona sobre la responsabilidad social, avanzando en el crecimiento de su conducta ciudadana</t>
        </is>
      </c>
      <c r="AI6" s="347" t="n"/>
      <c r="AJ6" s="347" t="n"/>
      <c r="AK6" s="349" t="n"/>
      <c r="AL6" s="276" t="inlineStr">
        <is>
          <t>Muestra interés al participar en técnicas de relajación y meditación para su proceso de crecimiento personal.</t>
        </is>
      </c>
      <c r="AM6" s="347" t="n"/>
      <c r="AN6" s="347" t="n"/>
      <c r="AO6" s="347" t="n"/>
      <c r="AP6" s="276" t="inlineStr">
        <is>
          <t>Valora la importancia de conocer y defender los DDHH</t>
        </is>
      </c>
      <c r="AQ6" s="347" t="n"/>
      <c r="AR6" s="347" t="n"/>
      <c r="AS6" s="347" t="n"/>
      <c r="AT6" s="282" t="inlineStr">
        <is>
          <t>Reconoce los beneficios que le aporta el desarrollar capacidad de creatividad e innovación en su mundo social (familia, escuela, comunidad)</t>
        </is>
      </c>
      <c r="AU6" s="307" t="n"/>
      <c r="AV6" s="307" t="n"/>
      <c r="AW6" s="308" t="n"/>
    </row>
    <row r="7" ht="42.75" customFormat="1" customHeight="1" s="69" thickBot="1">
      <c r="A7" s="261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0" t="inlineStr">
        <is>
          <t xml:space="preserve">I </t>
        </is>
      </c>
      <c r="K7" s="130" t="inlineStr">
        <is>
          <t>PB</t>
        </is>
      </c>
      <c r="L7" s="130" t="inlineStr">
        <is>
          <t>PA</t>
        </is>
      </c>
      <c r="M7" s="130" t="inlineStr">
        <is>
          <t>C</t>
        </is>
      </c>
      <c r="N7" s="130" t="inlineStr">
        <is>
          <t xml:space="preserve">I </t>
        </is>
      </c>
      <c r="O7" s="130" t="inlineStr">
        <is>
          <t>PB</t>
        </is>
      </c>
      <c r="P7" s="130" t="inlineStr">
        <is>
          <t>PA</t>
        </is>
      </c>
      <c r="Q7" s="71" t="inlineStr">
        <is>
          <t>C</t>
        </is>
      </c>
      <c r="R7" s="72" t="inlineStr">
        <is>
          <t xml:space="preserve">I </t>
        </is>
      </c>
      <c r="S7" s="72" t="inlineStr">
        <is>
          <t>PB</t>
        </is>
      </c>
      <c r="T7" s="72" t="inlineStr">
        <is>
          <t>PA</t>
        </is>
      </c>
      <c r="U7" s="72" t="inlineStr">
        <is>
          <t>C</t>
        </is>
      </c>
      <c r="V7" s="121" t="inlineStr">
        <is>
          <t xml:space="preserve">I </t>
        </is>
      </c>
      <c r="W7" s="121" t="inlineStr">
        <is>
          <t>PB</t>
        </is>
      </c>
      <c r="X7" s="121" t="inlineStr">
        <is>
          <t>PA</t>
        </is>
      </c>
      <c r="Y7" s="121" t="inlineStr">
        <is>
          <t>C</t>
        </is>
      </c>
      <c r="Z7" s="72" t="inlineStr">
        <is>
          <t xml:space="preserve">I </t>
        </is>
      </c>
      <c r="AA7" s="72" t="inlineStr">
        <is>
          <t>PB</t>
        </is>
      </c>
      <c r="AB7" s="72" t="inlineStr">
        <is>
          <t>PA</t>
        </is>
      </c>
      <c r="AC7" s="72" t="inlineStr">
        <is>
          <t>C</t>
        </is>
      </c>
      <c r="AD7" s="122" t="inlineStr">
        <is>
          <t xml:space="preserve">I </t>
        </is>
      </c>
      <c r="AE7" s="123" t="inlineStr">
        <is>
          <t>EPB</t>
        </is>
      </c>
      <c r="AF7" s="123" t="inlineStr">
        <is>
          <t>EPA</t>
        </is>
      </c>
      <c r="AG7" s="124" t="inlineStr">
        <is>
          <t>C</t>
        </is>
      </c>
      <c r="AH7" s="122" t="inlineStr">
        <is>
          <t xml:space="preserve">I </t>
        </is>
      </c>
      <c r="AI7" s="123" t="inlineStr">
        <is>
          <t>EPB</t>
        </is>
      </c>
      <c r="AJ7" s="123" t="inlineStr">
        <is>
          <t>EPA</t>
        </is>
      </c>
      <c r="AK7" s="124" t="inlineStr">
        <is>
          <t>C</t>
        </is>
      </c>
      <c r="AL7" s="125" t="inlineStr">
        <is>
          <t xml:space="preserve">I </t>
        </is>
      </c>
      <c r="AM7" s="126" t="inlineStr">
        <is>
          <t>EPB</t>
        </is>
      </c>
      <c r="AN7" s="126" t="inlineStr">
        <is>
          <t>EPA</t>
        </is>
      </c>
      <c r="AO7" s="127" t="inlineStr">
        <is>
          <t>C</t>
        </is>
      </c>
      <c r="AP7" s="125" t="inlineStr">
        <is>
          <t xml:space="preserve">I </t>
        </is>
      </c>
      <c r="AQ7" s="126" t="inlineStr">
        <is>
          <t>EPB</t>
        </is>
      </c>
      <c r="AR7" s="126" t="inlineStr">
        <is>
          <t>EPA</t>
        </is>
      </c>
      <c r="AS7" s="128" t="inlineStr">
        <is>
          <t>C</t>
        </is>
      </c>
      <c r="AT7" s="129" t="inlineStr">
        <is>
          <t xml:space="preserve">I </t>
        </is>
      </c>
      <c r="AU7" s="129" t="inlineStr">
        <is>
          <t>EPB</t>
        </is>
      </c>
      <c r="AV7" s="129" t="inlineStr">
        <is>
          <t>EPA</t>
        </is>
      </c>
      <c r="AW7" s="129" t="inlineStr">
        <is>
          <t>C</t>
        </is>
      </c>
    </row>
    <row r="8" ht="40.15" customFormat="1" customHeight="1" s="74">
      <c r="A8" s="73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1">
        <f>'3 Gráficos de resultados'!H10</f>
        <v/>
      </c>
      <c r="K8" s="141">
        <f>'3 Gráficos de resultados'!I10</f>
        <v/>
      </c>
      <c r="L8" s="141">
        <f>'3 Gráficos de resultados'!J10</f>
        <v/>
      </c>
      <c r="M8" s="141">
        <f>'3 Gráficos de resultados'!K10</f>
        <v/>
      </c>
      <c r="N8" s="141">
        <f>'3 Gráficos de resultados'!H11</f>
        <v/>
      </c>
      <c r="O8" s="141">
        <f>'3 Gráficos de resultados'!I11</f>
        <v/>
      </c>
      <c r="P8" s="141">
        <f>'3 Gráficos de resultados'!J11</f>
        <v/>
      </c>
      <c r="Q8" s="141">
        <f>'3 Gráficos de resultados'!K11</f>
        <v/>
      </c>
      <c r="R8" s="142">
        <f>'3 Gráficos de resultados'!H12</f>
        <v/>
      </c>
      <c r="S8" s="142">
        <f>'3 Gráficos de resultados'!I12</f>
        <v/>
      </c>
      <c r="T8" s="142">
        <f>'3 Gráficos de resultados'!J12</f>
        <v/>
      </c>
      <c r="U8" s="142">
        <f>'3 Gráficos de resultados'!K12</f>
        <v/>
      </c>
      <c r="V8" s="263">
        <f>'3 Gráficos de resultados'!H13</f>
        <v/>
      </c>
      <c r="W8" s="263">
        <f>'3 Gráficos de resultados'!I13</f>
        <v/>
      </c>
      <c r="X8" s="263">
        <f>'3 Gráficos de resultados'!J13</f>
        <v/>
      </c>
      <c r="Y8" s="263">
        <f>'3 Gráficos de resultados'!K13</f>
        <v/>
      </c>
      <c r="Z8" s="141">
        <f>'3 Gráficos de resultados'!H14</f>
        <v/>
      </c>
      <c r="AA8" s="141">
        <f>'3 Gráficos de resultados'!I14</f>
        <v/>
      </c>
      <c r="AB8" s="141">
        <f>'3 Gráficos de resultados'!J14</f>
        <v/>
      </c>
      <c r="AC8" s="141">
        <f>'3 Gráficos de resultados'!K14</f>
        <v/>
      </c>
      <c r="AD8" s="141">
        <f>'3 Gráficos de resultados'!H15</f>
        <v/>
      </c>
      <c r="AE8" s="141">
        <f>'3 Gráficos de resultados'!I15</f>
        <v/>
      </c>
      <c r="AF8" s="141">
        <f>'3 Gráficos de resultados'!J15</f>
        <v/>
      </c>
      <c r="AG8" s="141">
        <f>'3 Gráficos de resultados'!K15</f>
        <v/>
      </c>
      <c r="AH8" s="141">
        <f>'3 Gráficos de resultados'!H16</f>
        <v/>
      </c>
      <c r="AI8" s="141">
        <f>'3 Gráficos de resultados'!I16</f>
        <v/>
      </c>
      <c r="AJ8" s="141">
        <f>'3 Gráficos de resultados'!J16</f>
        <v/>
      </c>
      <c r="AK8" s="141">
        <f>'3 Gráficos de resultados'!K16</f>
        <v/>
      </c>
      <c r="AL8" s="143">
        <f>'3 Gráficos de resultados'!H17</f>
        <v/>
      </c>
      <c r="AM8" s="143">
        <f>'3 Gráficos de resultados'!I17</f>
        <v/>
      </c>
      <c r="AN8" s="143">
        <f>'3 Gráficos de resultados'!J17</f>
        <v/>
      </c>
      <c r="AO8" s="143">
        <f>'3 Gráficos de resultados'!K17</f>
        <v/>
      </c>
      <c r="AP8" s="143">
        <f>'3 Gráficos de resultados'!H18</f>
        <v/>
      </c>
      <c r="AQ8" s="143">
        <f>'3 Gráficos de resultados'!I18</f>
        <v/>
      </c>
      <c r="AR8" s="143">
        <f>'3 Gráficos de resultados'!J18</f>
        <v/>
      </c>
      <c r="AS8" s="143">
        <f>'3 Gráficos de resultados'!K18</f>
        <v/>
      </c>
      <c r="AT8" s="143">
        <f>'3 Gráficos de resultados'!H19</f>
        <v/>
      </c>
      <c r="AU8" s="143">
        <f>'3 Gráficos de resultados'!I19</f>
        <v/>
      </c>
      <c r="AV8" s="143">
        <f>'3 Gráficos de resultados'!J19</f>
        <v/>
      </c>
      <c r="AW8" s="143">
        <f>'3 Gráficos de resultados'!K19</f>
        <v/>
      </c>
    </row>
    <row r="10" ht="15.75" customHeight="1" s="10" thickBot="1"/>
    <row r="11" ht="180" customHeight="1" s="10" thickBot="1">
      <c r="B11" s="350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51" t="n"/>
      <c r="D11" s="351" t="n"/>
      <c r="E11" s="351" t="n"/>
      <c r="F11" s="351" t="n"/>
      <c r="G11" s="351" t="n"/>
      <c r="H11" s="351" t="n"/>
      <c r="I11" s="351" t="n"/>
      <c r="J11" s="351" t="n"/>
      <c r="K11" s="351" t="n"/>
      <c r="L11" s="351" t="n"/>
      <c r="M11" s="351" t="n"/>
      <c r="N11" s="351" t="n"/>
      <c r="O11" s="351" t="n"/>
      <c r="P11" s="351" t="n"/>
      <c r="Q11" s="352" t="n"/>
    </row>
    <row r="17" ht="18.75" customHeight="1" s="10">
      <c r="B17" s="132" t="inlineStr">
        <is>
          <t>Castellano y Literatura</t>
        </is>
      </c>
      <c r="C17" s="318" t="n"/>
      <c r="D17" s="132" t="inlineStr">
        <is>
          <t>Inglés</t>
        </is>
      </c>
      <c r="E17" s="318" t="n"/>
      <c r="F17" s="132" t="inlineStr">
        <is>
          <t>Ciencias Naturales</t>
        </is>
      </c>
      <c r="G17" s="318" t="n"/>
      <c r="H17" s="132" t="inlineStr">
        <is>
          <t>Matemáticas</t>
        </is>
      </c>
      <c r="I17" s="318" t="n"/>
      <c r="J17" s="132" t="inlineStr">
        <is>
          <t>Educ. Física</t>
        </is>
      </c>
      <c r="K17" s="318" t="n"/>
      <c r="L17" s="132" t="inlineStr">
        <is>
          <t>GHC</t>
        </is>
      </c>
      <c r="M17" s="318" t="n"/>
      <c r="N17" s="132" t="inlineStr">
        <is>
          <t>Arte y Patrimonio</t>
        </is>
      </c>
      <c r="O17" s="318" t="n"/>
      <c r="P17" s="132" t="inlineStr">
        <is>
          <t>FHC</t>
        </is>
      </c>
      <c r="Q17" s="318" t="n"/>
      <c r="R17" s="132" t="n"/>
      <c r="S17" s="318" t="n"/>
      <c r="T17" s="133" t="n"/>
    </row>
    <row r="18" ht="18.75" customHeight="1" s="10">
      <c r="B18" s="131" t="inlineStr">
        <is>
          <t>Aprobado</t>
        </is>
      </c>
      <c r="C18" s="131" t="inlineStr">
        <is>
          <t>Reprobado</t>
        </is>
      </c>
      <c r="D18" s="131" t="inlineStr">
        <is>
          <t>Aprobado</t>
        </is>
      </c>
      <c r="E18" s="131" t="inlineStr">
        <is>
          <t>Reprobado</t>
        </is>
      </c>
      <c r="F18" s="131" t="inlineStr">
        <is>
          <t>Aprobado</t>
        </is>
      </c>
      <c r="G18" s="131" t="inlineStr">
        <is>
          <t>Reprobado</t>
        </is>
      </c>
      <c r="H18" s="131" t="inlineStr">
        <is>
          <t>Aprobado</t>
        </is>
      </c>
      <c r="I18" s="131" t="inlineStr">
        <is>
          <t>Reprobado</t>
        </is>
      </c>
      <c r="J18" s="131" t="inlineStr">
        <is>
          <t>Aprobado</t>
        </is>
      </c>
      <c r="K18" s="131" t="inlineStr">
        <is>
          <t>Reprobado</t>
        </is>
      </c>
      <c r="L18" s="131" t="inlineStr">
        <is>
          <t>Aprobado</t>
        </is>
      </c>
      <c r="M18" s="131" t="inlineStr">
        <is>
          <t>Reprobado</t>
        </is>
      </c>
      <c r="N18" s="131" t="inlineStr">
        <is>
          <t>Aprobado</t>
        </is>
      </c>
      <c r="O18" s="131" t="inlineStr">
        <is>
          <t>Reprobado</t>
        </is>
      </c>
      <c r="P18" s="131" t="inlineStr">
        <is>
          <t>Aprobado</t>
        </is>
      </c>
      <c r="Q18" s="131" t="inlineStr">
        <is>
          <t>Reprobado</t>
        </is>
      </c>
      <c r="R18" s="131" t="n"/>
      <c r="S18" s="131" t="n"/>
      <c r="T18" s="133" t="n"/>
    </row>
    <row r="19" ht="33.75" customHeight="1" s="10">
      <c r="B19" s="138">
        <f>'3 Gráficos de resultados'!E153</f>
        <v/>
      </c>
      <c r="C19" s="138">
        <f>'3 Gráficos de resultados'!F153</f>
        <v/>
      </c>
      <c r="D19" s="138">
        <f>'3 Gráficos de resultados'!E154</f>
        <v/>
      </c>
      <c r="E19" s="138">
        <f>'3 Gráficos de resultados'!F154</f>
        <v/>
      </c>
      <c r="F19" s="138">
        <f>'3 Gráficos de resultados'!E156</f>
        <v/>
      </c>
      <c r="G19" s="138">
        <f>'3 Gráficos de resultados'!F156</f>
        <v/>
      </c>
      <c r="H19" s="138">
        <f>'3 Gráficos de resultados'!E155</f>
        <v/>
      </c>
      <c r="I19" s="138">
        <f>'3 Gráficos de resultados'!F155</f>
        <v/>
      </c>
      <c r="J19" s="138">
        <f>'3 Gráficos de resultados'!E157</f>
        <v/>
      </c>
      <c r="K19" s="138">
        <f>'3 Gráficos de resultados'!F157</f>
        <v/>
      </c>
      <c r="L19" s="138">
        <f>'3 Gráficos de resultados'!E158</f>
        <v/>
      </c>
      <c r="M19" s="138">
        <f>'3 Gráficos de resultados'!F158</f>
        <v/>
      </c>
      <c r="N19" s="138">
        <f>'3 Gráficos de resultados'!E159</f>
        <v/>
      </c>
      <c r="O19" s="138">
        <f>'3 Gráficos de resultados'!F159</f>
        <v/>
      </c>
      <c r="P19" s="138">
        <f>'3 Gráficos de resultados'!E160</f>
        <v/>
      </c>
      <c r="Q19" s="138">
        <f>'3 Gráficos de resultados'!F160</f>
        <v/>
      </c>
      <c r="R19" s="138" t="n"/>
      <c r="S19" s="138" t="n"/>
      <c r="T19" s="133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1">
    <mergeCell ref="AT6:AW6"/>
    <mergeCell ref="AD4:AK4"/>
    <mergeCell ref="AL4:AS4"/>
    <mergeCell ref="AT4:AW4"/>
    <mergeCell ref="AD5:AK5"/>
    <mergeCell ref="AL5:AS5"/>
    <mergeCell ref="AT5:AW5"/>
    <mergeCell ref="J5:Q5"/>
    <mergeCell ref="AL6:AO6"/>
    <mergeCell ref="AP6:AS6"/>
    <mergeCell ref="R5:AC5"/>
    <mergeCell ref="J6:M6"/>
    <mergeCell ref="N6:Q6"/>
    <mergeCell ref="R6:U6"/>
    <mergeCell ref="V6:Y6"/>
    <mergeCell ref="J3:AK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R4:AC4"/>
    <mergeCell ref="J4:Q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2022-01-25T04:42:13Z</dcterms:modified>
  <cp:lastModifiedBy>j.rojo@fya.org.ve</cp:lastModifiedBy>
  <cp:lastPrinted>2022-01-15T03:27:57Z</cp:lastPrinted>
</cp:coreProperties>
</file>