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kriehl\Desktop\Simulation\figures\"/>
    </mc:Choice>
  </mc:AlternateContent>
  <xr:revisionPtr revIDLastSave="0" documentId="13_ncr:1_{389A6B6D-D3E5-44B9-AE23-6C905DEA1AE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D18" i="1"/>
  <c r="D19" i="1"/>
  <c r="D20" i="1"/>
  <c r="D21" i="1"/>
  <c r="D22" i="1"/>
  <c r="D17" i="1"/>
  <c r="C15" i="1"/>
  <c r="C8" i="1"/>
</calcChain>
</file>

<file path=xl/sharedStrings.xml><?xml version="1.0" encoding="utf-8"?>
<sst xmlns="http://schemas.openxmlformats.org/spreadsheetml/2006/main" count="40" uniqueCount="28">
  <si>
    <t>car</t>
  </si>
  <si>
    <t>motorcycle</t>
  </si>
  <si>
    <t>transporter</t>
  </si>
  <si>
    <t>truck</t>
  </si>
  <si>
    <t>bus</t>
  </si>
  <si>
    <t>all</t>
  </si>
  <si>
    <t>Emission Statistics</t>
  </si>
  <si>
    <t>Efficiency Statistics</t>
  </si>
  <si>
    <t>Av. AQI Emission [mg/min]</t>
  </si>
  <si>
    <t>Av. CO2 Emission  [mg/min]</t>
  </si>
  <si>
    <t>Av. CO Emission  [mg/min]</t>
  </si>
  <si>
    <t>Av. HC Emission  [mg/min]</t>
  </si>
  <si>
    <t>Av. NOx Emission  [mg/min]</t>
  </si>
  <si>
    <t>Av. PMx Emission  [mg/min]</t>
  </si>
  <si>
    <t>Total AQI Emission [kg]</t>
  </si>
  <si>
    <t>Av. Speed [km/h]</t>
  </si>
  <si>
    <t>Av. Num. Waits</t>
  </si>
  <si>
    <t>Total Num. Waits</t>
  </si>
  <si>
    <t>Av. Rel. Waiting Time [%]</t>
  </si>
  <si>
    <t>Av. Rel. Delay Time [%]</t>
  </si>
  <si>
    <t>Av. Delay Time [s]</t>
  </si>
  <si>
    <t>Av. Waiting Time [s]</t>
  </si>
  <si>
    <t>Total Delay Time [h]</t>
  </si>
  <si>
    <t>Total Waiting Time [h]</t>
  </si>
  <si>
    <t>Max-Pressure</t>
  </si>
  <si>
    <t>Green-Pressure</t>
  </si>
  <si>
    <t>Rel. Change [%]</t>
  </si>
  <si>
    <t>Fleet Share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</si>
</sst>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10" fontId="0" fillId="0" borderId="1" xfId="1" applyNumberFormat="1" applyFont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 applyAlignment="1">
      <alignment textRotation="90"/>
    </xf>
    <xf numFmtId="0" fontId="2" fillId="0" borderId="0" xfId="0" applyFont="1" applyBorder="1" applyAlignment="1">
      <alignment textRotation="90"/>
    </xf>
    <xf numFmtId="0" fontId="2" fillId="0" borderId="1" xfId="0" applyFont="1" applyBorder="1" applyAlignment="1">
      <alignment textRotation="90"/>
    </xf>
    <xf numFmtId="0" fontId="2" fillId="0" borderId="0" xfId="0" applyFont="1"/>
    <xf numFmtId="2" fontId="0" fillId="0" borderId="0" xfId="0" applyNumberFormat="1"/>
    <xf numFmtId="2" fontId="0" fillId="0" borderId="0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5" xfId="0" applyBorder="1"/>
    <xf numFmtId="1" fontId="0" fillId="0" borderId="1" xfId="0" applyNumberFormat="1" applyBorder="1"/>
    <xf numFmtId="1" fontId="0" fillId="0" borderId="5" xfId="0" applyNumberFormat="1" applyBorder="1"/>
    <xf numFmtId="2" fontId="0" fillId="0" borderId="1" xfId="0" applyNumberFormat="1" applyBorder="1"/>
    <xf numFmtId="2" fontId="0" fillId="0" borderId="5" xfId="0" applyNumberFormat="1" applyBorder="1"/>
    <xf numFmtId="0" fontId="2" fillId="0" borderId="0" xfId="0" applyFont="1" applyFill="1" applyBorder="1" applyAlignment="1">
      <alignment textRotation="90"/>
    </xf>
    <xf numFmtId="0" fontId="2" fillId="0" borderId="6" xfId="0" applyFont="1" applyBorder="1"/>
    <xf numFmtId="10" fontId="0" fillId="0" borderId="7" xfId="1" applyNumberFormat="1" applyFont="1" applyBorder="1"/>
    <xf numFmtId="2" fontId="0" fillId="0" borderId="8" xfId="0" applyNumberFormat="1" applyBorder="1"/>
    <xf numFmtId="1" fontId="0" fillId="0" borderId="7" xfId="0" applyNumberFormat="1" applyBorder="1"/>
    <xf numFmtId="2" fontId="0" fillId="0" borderId="9" xfId="0" applyNumberFormat="1" applyBorder="1"/>
    <xf numFmtId="0" fontId="2" fillId="0" borderId="10" xfId="0" applyFont="1" applyBorder="1"/>
    <xf numFmtId="2" fontId="0" fillId="0" borderId="11" xfId="0" applyNumberFormat="1" applyBorder="1"/>
    <xf numFmtId="2" fontId="0" fillId="0" borderId="12" xfId="0" applyNumberFormat="1" applyBorder="1"/>
    <xf numFmtId="0" fontId="2" fillId="0" borderId="13" xfId="0" applyFont="1" applyBorder="1"/>
    <xf numFmtId="10" fontId="0" fillId="0" borderId="14" xfId="0" applyNumberFormat="1" applyBorder="1"/>
    <xf numFmtId="2" fontId="0" fillId="0" borderId="15" xfId="0" applyNumberFormat="1" applyBorder="1"/>
    <xf numFmtId="0" fontId="0" fillId="0" borderId="15" xfId="0" applyBorder="1"/>
    <xf numFmtId="1" fontId="0" fillId="0" borderId="16" xfId="0" applyNumberFormat="1" applyBorder="1"/>
    <xf numFmtId="2" fontId="0" fillId="0" borderId="17" xfId="0" applyNumberFormat="1" applyBorder="1"/>
    <xf numFmtId="0" fontId="0" fillId="0" borderId="8" xfId="0" applyBorder="1"/>
    <xf numFmtId="0" fontId="0" fillId="0" borderId="7" xfId="0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2" fontId="0" fillId="0" borderId="7" xfId="0" applyNumberFormat="1" applyBorder="1"/>
    <xf numFmtId="2" fontId="0" fillId="0" borderId="16" xfId="0" applyNumberFormat="1" applyBorder="1"/>
    <xf numFmtId="2" fontId="0" fillId="0" borderId="7" xfId="1" applyNumberFormat="1" applyFont="1" applyBorder="1"/>
    <xf numFmtId="2" fontId="0" fillId="0" borderId="1" xfId="1" applyNumberFormat="1" applyFont="1" applyBorder="1"/>
    <xf numFmtId="2" fontId="0" fillId="0" borderId="14" xfId="0" applyNumberForma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"/>
  <sheetViews>
    <sheetView tabSelected="1" workbookViewId="0">
      <selection activeCell="Y13" sqref="Y13"/>
    </sheetView>
  </sheetViews>
  <sheetFormatPr defaultRowHeight="15" x14ac:dyDescent="0.25"/>
  <cols>
    <col min="1" max="1" width="3.7109375" bestFit="1" customWidth="1"/>
    <col min="2" max="2" width="11" bestFit="1" customWidth="1"/>
    <col min="3" max="3" width="11.140625" bestFit="1" customWidth="1"/>
    <col min="4" max="4" width="6.7109375" bestFit="1" customWidth="1"/>
    <col min="5" max="5" width="6.28515625" bestFit="1" customWidth="1"/>
    <col min="6" max="6" width="5.7109375" bestFit="1" customWidth="1"/>
    <col min="7" max="7" width="6.7109375" bestFit="1" customWidth="1"/>
    <col min="8" max="8" width="6.5703125" customWidth="1"/>
    <col min="9" max="9" width="6.28515625" bestFit="1" customWidth="1"/>
    <col min="10" max="11" width="6.7109375" bestFit="1" customWidth="1"/>
    <col min="12" max="12" width="6.28515625" bestFit="1" customWidth="1"/>
    <col min="13" max="13" width="6.7109375" bestFit="1" customWidth="1"/>
    <col min="14" max="14" width="7.7109375" bestFit="1" customWidth="1"/>
    <col min="15" max="18" width="6.28515625" bestFit="1" customWidth="1"/>
    <col min="19" max="19" width="7.7109375" bestFit="1" customWidth="1"/>
  </cols>
  <sheetData>
    <row r="1" spans="1:34" x14ac:dyDescent="0.25">
      <c r="C1" s="1"/>
      <c r="D1" s="46" t="s">
        <v>7</v>
      </c>
      <c r="E1" s="44"/>
      <c r="F1" s="44"/>
      <c r="G1" s="44"/>
      <c r="H1" s="44"/>
      <c r="I1" s="44"/>
      <c r="J1" s="44"/>
      <c r="K1" s="44"/>
      <c r="L1" s="47"/>
      <c r="M1" s="44" t="s">
        <v>6</v>
      </c>
      <c r="N1" s="45"/>
      <c r="O1" s="45"/>
      <c r="P1" s="45"/>
      <c r="Q1" s="45"/>
      <c r="R1" s="45"/>
      <c r="S1" s="45"/>
    </row>
    <row r="2" spans="1:34" ht="139.5" thickBot="1" x14ac:dyDescent="0.3">
      <c r="C2" s="8" t="s">
        <v>27</v>
      </c>
      <c r="D2" s="6" t="s">
        <v>20</v>
      </c>
      <c r="E2" s="7" t="s">
        <v>19</v>
      </c>
      <c r="F2" s="7" t="s">
        <v>15</v>
      </c>
      <c r="G2" s="7" t="s">
        <v>21</v>
      </c>
      <c r="H2" s="7" t="s">
        <v>18</v>
      </c>
      <c r="I2" s="7" t="s">
        <v>16</v>
      </c>
      <c r="J2" s="7" t="s">
        <v>22</v>
      </c>
      <c r="K2" s="7" t="s">
        <v>23</v>
      </c>
      <c r="L2" s="8" t="s">
        <v>17</v>
      </c>
      <c r="M2" s="19" t="s">
        <v>8</v>
      </c>
      <c r="N2" s="19" t="s">
        <v>9</v>
      </c>
      <c r="O2" s="19" t="s">
        <v>10</v>
      </c>
      <c r="P2" s="19" t="s">
        <v>11</v>
      </c>
      <c r="Q2" s="19" t="s">
        <v>12</v>
      </c>
      <c r="R2" s="19" t="s">
        <v>13</v>
      </c>
      <c r="S2" s="19" t="s">
        <v>14</v>
      </c>
    </row>
    <row r="3" spans="1:34" x14ac:dyDescent="0.25">
      <c r="A3" s="48" t="s">
        <v>24</v>
      </c>
      <c r="B3" s="20" t="s">
        <v>0</v>
      </c>
      <c r="C3" s="41">
        <v>81.270147096965403</v>
      </c>
      <c r="D3" s="22">
        <v>85.532737302817495</v>
      </c>
      <c r="E3" s="22">
        <v>51.8753798817826</v>
      </c>
      <c r="F3" s="22">
        <v>17.7689155086162</v>
      </c>
      <c r="G3" s="22">
        <v>45.801267438679602</v>
      </c>
      <c r="H3" s="22">
        <v>22.015026423445399</v>
      </c>
      <c r="I3" s="22">
        <v>2.65186468496398</v>
      </c>
      <c r="J3" s="22">
        <v>521.13196111111097</v>
      </c>
      <c r="K3" s="22">
        <v>279.05694444444401</v>
      </c>
      <c r="L3" s="23">
        <v>58166</v>
      </c>
      <c r="M3" s="22">
        <v>45.916792216128002</v>
      </c>
      <c r="N3" s="22">
        <v>305.17023373054298</v>
      </c>
      <c r="O3" s="22">
        <v>0.41846398589564798</v>
      </c>
      <c r="P3" s="22">
        <v>1.8427692350329199E-2</v>
      </c>
      <c r="Q3" s="22">
        <v>0.302762371419879</v>
      </c>
      <c r="R3" s="22">
        <v>1.93929755950496E-2</v>
      </c>
      <c r="S3" s="24">
        <v>830.889609386556</v>
      </c>
    </row>
    <row r="4" spans="1:34" x14ac:dyDescent="0.25">
      <c r="A4" s="48"/>
      <c r="B4" s="25" t="s">
        <v>1</v>
      </c>
      <c r="C4" s="42">
        <v>8.2403942346881998</v>
      </c>
      <c r="D4" s="11">
        <v>85.407954136690606</v>
      </c>
      <c r="E4" s="11">
        <v>51.951142537330703</v>
      </c>
      <c r="F4" s="11">
        <v>18.1024343813691</v>
      </c>
      <c r="G4" s="11">
        <v>45.230890287769697</v>
      </c>
      <c r="H4" s="11">
        <v>22.7910945381769</v>
      </c>
      <c r="I4" s="11">
        <v>2.9289568345323702</v>
      </c>
      <c r="J4" s="11">
        <v>52.763136111111102</v>
      </c>
      <c r="K4" s="11">
        <v>27.942638888888801</v>
      </c>
      <c r="L4" s="15">
        <v>6514</v>
      </c>
      <c r="M4" s="11">
        <v>26.240985155724701</v>
      </c>
      <c r="N4" s="11">
        <v>172.78355282965001</v>
      </c>
      <c r="O4" s="11">
        <v>0.84676402664704598</v>
      </c>
      <c r="P4" s="11">
        <v>1.27764742573795</v>
      </c>
      <c r="Q4" s="11">
        <v>0.10983374514006899</v>
      </c>
      <c r="R4" s="11">
        <v>4.72619706992587E-2</v>
      </c>
      <c r="S4" s="26">
        <v>48.146959563723698</v>
      </c>
    </row>
    <row r="5" spans="1:34" x14ac:dyDescent="0.25">
      <c r="A5" s="48"/>
      <c r="B5" s="25" t="s">
        <v>2</v>
      </c>
      <c r="C5" s="42">
        <v>4.5314757864314998</v>
      </c>
      <c r="D5" s="11">
        <v>94.534472608340096</v>
      </c>
      <c r="E5" s="11">
        <v>51.538778918376103</v>
      </c>
      <c r="F5" s="11">
        <v>16.514260018781201</v>
      </c>
      <c r="G5" s="11">
        <v>52.546402289452097</v>
      </c>
      <c r="H5" s="3">
        <v>22.239256147808</v>
      </c>
      <c r="I5" s="11">
        <v>2.7367130008176601</v>
      </c>
      <c r="J5" s="11">
        <v>32.115461111111102</v>
      </c>
      <c r="K5" s="11">
        <v>17.851180555555501</v>
      </c>
      <c r="L5" s="15">
        <v>3347</v>
      </c>
      <c r="M5" s="11">
        <v>51.825958667977801</v>
      </c>
      <c r="N5" s="11">
        <v>342.03825878474601</v>
      </c>
      <c r="O5" s="11">
        <v>2.6401147888262799</v>
      </c>
      <c r="P5" s="11">
        <v>0.19450847101166999</v>
      </c>
      <c r="Q5" s="11">
        <v>0.71570835674521105</v>
      </c>
      <c r="R5" s="11">
        <v>4.1065312359572802E-2</v>
      </c>
      <c r="S5" s="26">
        <v>52.291096647022897</v>
      </c>
      <c r="AB5" s="10"/>
      <c r="AC5" s="10"/>
      <c r="AD5" s="10"/>
      <c r="AE5" s="10"/>
      <c r="AF5" s="10"/>
      <c r="AG5" s="10"/>
      <c r="AH5" s="10"/>
    </row>
    <row r="6" spans="1:34" x14ac:dyDescent="0.25">
      <c r="A6" s="48"/>
      <c r="B6" s="25" t="s">
        <v>3</v>
      </c>
      <c r="C6" s="42">
        <v>4.7537885805328104</v>
      </c>
      <c r="D6" s="11">
        <v>101.583484021823</v>
      </c>
      <c r="E6" s="11">
        <v>51.096939607877701</v>
      </c>
      <c r="F6" s="11">
        <v>16.041120983878699</v>
      </c>
      <c r="G6" s="11">
        <v>58.728371005455898</v>
      </c>
      <c r="H6" s="11">
        <v>19.932983763882199</v>
      </c>
      <c r="I6" s="11">
        <v>2.9711613406079498</v>
      </c>
      <c r="J6" s="11">
        <v>36.203225000000003</v>
      </c>
      <c r="K6" s="11">
        <v>20.930138888888798</v>
      </c>
      <c r="L6" s="15">
        <v>3812</v>
      </c>
      <c r="M6" s="11">
        <v>277.606959004994</v>
      </c>
      <c r="N6" s="11">
        <v>1840.7763598102099</v>
      </c>
      <c r="O6" s="11">
        <v>1.7953500096638999</v>
      </c>
      <c r="P6" s="11">
        <v>0.23909565179527101</v>
      </c>
      <c r="Q6" s="11">
        <v>3.86811945756111</v>
      </c>
      <c r="R6" s="11">
        <v>0.38223282486029397</v>
      </c>
      <c r="S6" s="26">
        <v>293.84002593281099</v>
      </c>
      <c r="AB6" s="10"/>
      <c r="AC6" s="10"/>
      <c r="AD6" s="10"/>
      <c r="AE6" s="10"/>
      <c r="AF6" s="10"/>
      <c r="AG6" s="10"/>
      <c r="AH6" s="10"/>
    </row>
    <row r="7" spans="1:34" x14ac:dyDescent="0.25">
      <c r="A7" s="48"/>
      <c r="B7" s="25" t="s">
        <v>4</v>
      </c>
      <c r="C7" s="42">
        <v>1.20419430138204</v>
      </c>
      <c r="D7" s="12">
        <v>278.91166153846098</v>
      </c>
      <c r="E7" s="13">
        <v>42.7568955907877</v>
      </c>
      <c r="F7" s="13">
        <v>13.4264685920394</v>
      </c>
      <c r="G7" s="13">
        <v>179.904615384615</v>
      </c>
      <c r="H7" s="13">
        <v>19.639852493659099</v>
      </c>
      <c r="I7" s="13">
        <v>3.72</v>
      </c>
      <c r="J7" s="13">
        <v>25.179524999999899</v>
      </c>
      <c r="K7" s="13">
        <v>16.2413888888888</v>
      </c>
      <c r="L7" s="16">
        <v>1209</v>
      </c>
      <c r="M7" s="13">
        <v>659.04792180459799</v>
      </c>
      <c r="N7" s="13">
        <v>4319.2409021221902</v>
      </c>
      <c r="O7" s="13">
        <v>8.9527494966899699</v>
      </c>
      <c r="P7" s="13">
        <v>3.1810777617715602</v>
      </c>
      <c r="Q7" s="13">
        <v>31.160630168212499</v>
      </c>
      <c r="R7" s="13">
        <v>1.4705360729025601</v>
      </c>
      <c r="S7" s="27">
        <v>176.70722403385801</v>
      </c>
      <c r="AB7" s="10"/>
      <c r="AC7" s="10"/>
      <c r="AD7" s="10"/>
      <c r="AE7" s="10"/>
      <c r="AF7" s="10"/>
      <c r="AG7" s="10"/>
      <c r="AH7" s="10"/>
    </row>
    <row r="8" spans="1:34" ht="15.75" thickBot="1" x14ac:dyDescent="0.3">
      <c r="A8" s="48"/>
      <c r="B8" s="28" t="s">
        <v>5</v>
      </c>
      <c r="C8" s="43">
        <f>SUM(C3:C7)</f>
        <v>99.999999999999957</v>
      </c>
      <c r="D8" s="30">
        <v>89.022042684056402</v>
      </c>
      <c r="E8" s="30">
        <v>51.719560359077001</v>
      </c>
      <c r="F8" s="30">
        <v>17.605117171731099</v>
      </c>
      <c r="G8" s="30">
        <v>48.289312312423498</v>
      </c>
      <c r="H8" s="31">
        <v>21.961560795992</v>
      </c>
      <c r="I8" s="30">
        <v>2.7065841639186301</v>
      </c>
      <c r="J8" s="30">
        <v>667.39330833333304</v>
      </c>
      <c r="K8" s="30">
        <v>362.02229166666598</v>
      </c>
      <c r="L8" s="32">
        <v>73048</v>
      </c>
      <c r="M8" s="30">
        <v>62.960551405970001</v>
      </c>
      <c r="N8" s="30">
        <v>417.26839384411602</v>
      </c>
      <c r="O8" s="30">
        <v>0.72265479630426299</v>
      </c>
      <c r="P8" s="30">
        <v>0.17874596067767201</v>
      </c>
      <c r="Q8" s="30">
        <v>0.84665506291209502</v>
      </c>
      <c r="R8" s="30">
        <v>5.7394789156390298E-2</v>
      </c>
      <c r="S8" s="33">
        <v>1401.87491556397</v>
      </c>
      <c r="AH8" s="10"/>
    </row>
    <row r="9" spans="1:34" ht="15.75" thickBot="1" x14ac:dyDescent="0.3">
      <c r="A9" s="9"/>
      <c r="D9" s="3"/>
      <c r="E9" s="3"/>
      <c r="F9" s="3"/>
      <c r="G9" s="3"/>
      <c r="H9" s="3"/>
      <c r="I9" s="3"/>
      <c r="J9" s="3"/>
      <c r="K9" s="3"/>
      <c r="L9" s="1"/>
      <c r="M9" s="3"/>
      <c r="N9" s="3"/>
      <c r="O9" s="3"/>
      <c r="P9" s="3"/>
      <c r="Q9" s="3"/>
      <c r="R9" s="3"/>
      <c r="S9" s="3"/>
      <c r="AB9" s="10"/>
      <c r="AC9" s="10"/>
      <c r="AD9" s="10"/>
      <c r="AE9" s="10"/>
      <c r="AF9" s="10"/>
      <c r="AH9" s="10"/>
    </row>
    <row r="10" spans="1:34" x14ac:dyDescent="0.25">
      <c r="A10" s="48" t="s">
        <v>25</v>
      </c>
      <c r="B10" s="20" t="s">
        <v>0</v>
      </c>
      <c r="C10" s="41">
        <v>81.270147096965403</v>
      </c>
      <c r="D10" s="34">
        <v>80.739901527239496</v>
      </c>
      <c r="E10" s="34">
        <v>52.341075061549702</v>
      </c>
      <c r="F10" s="34">
        <v>17.546832544001401</v>
      </c>
      <c r="G10" s="34">
        <v>44.508365625712301</v>
      </c>
      <c r="H10" s="34">
        <v>23.605213293784399</v>
      </c>
      <c r="I10" s="34">
        <v>2.5018007750170899</v>
      </c>
      <c r="J10" s="22">
        <v>491.95270555555499</v>
      </c>
      <c r="K10" s="22">
        <v>271.191944444444</v>
      </c>
      <c r="L10" s="35">
        <v>54877</v>
      </c>
      <c r="M10" s="22">
        <v>44.951561185928902</v>
      </c>
      <c r="N10" s="22">
        <v>298.75520395811299</v>
      </c>
      <c r="O10" s="22">
        <v>0.42030260099274003</v>
      </c>
      <c r="P10" s="22">
        <v>1.7964777190846201E-2</v>
      </c>
      <c r="Q10" s="22">
        <v>0.29244446805202701</v>
      </c>
      <c r="R10" s="22">
        <v>1.9407583728343301E-2</v>
      </c>
      <c r="S10" s="24">
        <v>813.46030805601504</v>
      </c>
      <c r="AB10" s="10"/>
      <c r="AC10" s="10"/>
      <c r="AD10" s="10"/>
      <c r="AE10" s="10"/>
      <c r="AF10" s="10"/>
      <c r="AG10" s="10"/>
      <c r="AH10" s="10"/>
    </row>
    <row r="11" spans="1:34" x14ac:dyDescent="0.25">
      <c r="A11" s="48"/>
      <c r="B11" s="25" t="s">
        <v>1</v>
      </c>
      <c r="C11" s="42">
        <v>8.2403942346881998</v>
      </c>
      <c r="D11" s="3">
        <v>86.985750566893401</v>
      </c>
      <c r="E11" s="3">
        <v>52.040598377049903</v>
      </c>
      <c r="F11" s="3">
        <v>17.9989514661535</v>
      </c>
      <c r="G11" s="3">
        <v>50.175056689342398</v>
      </c>
      <c r="H11" s="3">
        <v>24.449578311705299</v>
      </c>
      <c r="I11" s="3">
        <v>2.8362811791383198</v>
      </c>
      <c r="J11" s="11">
        <v>53.278772222222202</v>
      </c>
      <c r="K11" s="11">
        <v>30.732222222222202</v>
      </c>
      <c r="L11" s="1">
        <v>6254</v>
      </c>
      <c r="M11" s="11">
        <v>26.768016175557001</v>
      </c>
      <c r="N11" s="11">
        <v>176.36779900267601</v>
      </c>
      <c r="O11" s="11">
        <v>0.83352912829739501</v>
      </c>
      <c r="P11" s="11">
        <v>1.2132960858302699</v>
      </c>
      <c r="Q11" s="11">
        <v>0.110675166609771</v>
      </c>
      <c r="R11" s="11">
        <v>4.76548315613275E-2</v>
      </c>
      <c r="S11" s="26">
        <v>48.694367425360298</v>
      </c>
    </row>
    <row r="12" spans="1:34" x14ac:dyDescent="0.25">
      <c r="A12" s="48"/>
      <c r="B12" s="25" t="s">
        <v>2</v>
      </c>
      <c r="C12" s="42">
        <v>4.5314757864314998</v>
      </c>
      <c r="D12" s="3">
        <v>77.740100931677006</v>
      </c>
      <c r="E12" s="3">
        <v>50.647169470037198</v>
      </c>
      <c r="F12" s="3">
        <v>16.869018005129899</v>
      </c>
      <c r="G12" s="3">
        <v>41.479425465838503</v>
      </c>
      <c r="H12" s="3">
        <v>21.838358628819801</v>
      </c>
      <c r="I12" s="3">
        <v>2.3377329192546501</v>
      </c>
      <c r="J12" s="11">
        <v>27.8136805555555</v>
      </c>
      <c r="K12" s="11">
        <v>14.8404166666666</v>
      </c>
      <c r="L12" s="1">
        <v>3011</v>
      </c>
      <c r="M12" s="11">
        <v>45.616007396824003</v>
      </c>
      <c r="N12" s="11">
        <v>301.07585975774703</v>
      </c>
      <c r="O12" s="11">
        <v>2.32990709658573</v>
      </c>
      <c r="P12" s="11">
        <v>0.19774814287314099</v>
      </c>
      <c r="Q12" s="11">
        <v>0.59573152704968901</v>
      </c>
      <c r="R12" s="11">
        <v>4.4186813191229003E-2</v>
      </c>
      <c r="S12" s="26">
        <v>48.471569459865101</v>
      </c>
      <c r="AB12" s="10"/>
      <c r="AC12" s="10"/>
      <c r="AD12" s="10"/>
      <c r="AE12" s="10"/>
      <c r="AF12" s="10"/>
      <c r="AG12" s="10"/>
      <c r="AH12" s="10"/>
    </row>
    <row r="13" spans="1:34" x14ac:dyDescent="0.25">
      <c r="A13" s="48"/>
      <c r="B13" s="25" t="s">
        <v>3</v>
      </c>
      <c r="C13" s="42">
        <v>4.7537885805328104</v>
      </c>
      <c r="D13" s="3">
        <v>66.800550161812296</v>
      </c>
      <c r="E13" s="3">
        <v>46.930055689558202</v>
      </c>
      <c r="F13" s="3">
        <v>17.368057186934902</v>
      </c>
      <c r="G13" s="3">
        <v>28.228155339805799</v>
      </c>
      <c r="H13" s="3">
        <v>15.1157617575534</v>
      </c>
      <c r="I13" s="3">
        <v>2.4716828478964401</v>
      </c>
      <c r="J13" s="11">
        <v>22.934855555555501</v>
      </c>
      <c r="K13" s="11">
        <v>9.6916666666666593</v>
      </c>
      <c r="L13" s="1">
        <v>3055</v>
      </c>
      <c r="M13" s="11">
        <v>233.139762098679</v>
      </c>
      <c r="N13" s="11">
        <v>1546.04357458757</v>
      </c>
      <c r="O13" s="11">
        <v>1.5663299520123499</v>
      </c>
      <c r="P13" s="11">
        <v>0.21526015845444699</v>
      </c>
      <c r="Q13" s="11">
        <v>3.1676620739325201</v>
      </c>
      <c r="R13" s="11">
        <v>0.313350897976855</v>
      </c>
      <c r="S13" s="36">
        <v>237.73261541202299</v>
      </c>
    </row>
    <row r="14" spans="1:34" x14ac:dyDescent="0.25">
      <c r="A14" s="48"/>
      <c r="B14" s="25" t="s">
        <v>4</v>
      </c>
      <c r="C14" s="42">
        <v>1.20419430138204</v>
      </c>
      <c r="D14" s="4">
        <v>119.256707692307</v>
      </c>
      <c r="E14" s="5">
        <v>33.2159795466006</v>
      </c>
      <c r="F14" s="5">
        <v>15.6949661834728</v>
      </c>
      <c r="G14" s="5">
        <v>31.336153846153799</v>
      </c>
      <c r="H14" s="5">
        <v>7.6330479838240599</v>
      </c>
      <c r="I14" s="5">
        <v>2.3476923076923</v>
      </c>
      <c r="J14" s="13">
        <v>10.7662305555555</v>
      </c>
      <c r="K14" s="13">
        <v>2.8289583333333299</v>
      </c>
      <c r="L14" s="14">
        <v>763</v>
      </c>
      <c r="M14" s="13">
        <v>524.57300132445505</v>
      </c>
      <c r="N14" s="13">
        <v>3441.34785857108</v>
      </c>
      <c r="O14" s="13">
        <v>5.40264583841864</v>
      </c>
      <c r="P14" s="13">
        <v>1.97175056099207</v>
      </c>
      <c r="Q14" s="13">
        <v>24.3065063258219</v>
      </c>
      <c r="R14" s="13">
        <v>0.80947824352074504</v>
      </c>
      <c r="S14" s="27">
        <v>140.65113598011899</v>
      </c>
    </row>
    <row r="15" spans="1:34" ht="15.75" thickBot="1" x14ac:dyDescent="0.3">
      <c r="A15" s="48"/>
      <c r="B15" s="28" t="s">
        <v>5</v>
      </c>
      <c r="C15" s="43">
        <f>SUM(C10:C14)</f>
        <v>99.999999999999957</v>
      </c>
      <c r="D15" s="31">
        <v>80.932471747749005</v>
      </c>
      <c r="E15" s="31">
        <v>51.757578915811401</v>
      </c>
      <c r="F15" s="31">
        <v>17.520935852340799</v>
      </c>
      <c r="G15" s="31">
        <v>43.9225888324873</v>
      </c>
      <c r="H15" s="31">
        <v>23.008755486215499</v>
      </c>
      <c r="I15" s="31">
        <v>2.5180629145207298</v>
      </c>
      <c r="J15" s="30">
        <v>606.74624444444396</v>
      </c>
      <c r="K15" s="30">
        <v>329.285208333333</v>
      </c>
      <c r="L15" s="37">
        <v>67960</v>
      </c>
      <c r="M15" s="30">
        <v>57.891598769571999</v>
      </c>
      <c r="N15" s="30">
        <v>383.83119104879501</v>
      </c>
      <c r="O15" s="30">
        <v>0.65767658450654898</v>
      </c>
      <c r="P15" s="30">
        <v>0.156765917712019</v>
      </c>
      <c r="Q15" s="30">
        <v>0.71291841991953997</v>
      </c>
      <c r="R15" s="30">
        <v>4.5873467231386002E-2</v>
      </c>
      <c r="S15" s="38">
        <v>1289.0099963333801</v>
      </c>
    </row>
    <row r="16" spans="1:34" ht="15.75" thickBot="1" x14ac:dyDescent="0.3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48" t="s">
        <v>26</v>
      </c>
      <c r="B17" s="20" t="s">
        <v>0</v>
      </c>
      <c r="C17" s="21"/>
      <c r="D17" s="22">
        <f>(D10-D3)/D3*100</f>
        <v>-5.6035103361764147</v>
      </c>
      <c r="E17" s="22">
        <f t="shared" ref="E17:S17" si="0">(E10-E3)/E3*100</f>
        <v>0.89771907372700277</v>
      </c>
      <c r="F17" s="22">
        <f t="shared" si="0"/>
        <v>-1.2498397243608388</v>
      </c>
      <c r="G17" s="22">
        <f t="shared" si="0"/>
        <v>-2.8228516049218175</v>
      </c>
      <c r="H17" s="22">
        <f t="shared" si="0"/>
        <v>7.22318856108887</v>
      </c>
      <c r="I17" s="22">
        <f t="shared" si="0"/>
        <v>-5.6588072082919423</v>
      </c>
      <c r="J17" s="22">
        <f t="shared" si="0"/>
        <v>-5.5992066756647558</v>
      </c>
      <c r="K17" s="22">
        <f t="shared" si="0"/>
        <v>-2.8184211705098097</v>
      </c>
      <c r="L17" s="39">
        <f t="shared" si="0"/>
        <v>-5.6545060688374651</v>
      </c>
      <c r="M17" s="22">
        <f t="shared" si="0"/>
        <v>-2.102130797063972</v>
      </c>
      <c r="N17" s="22">
        <f t="shared" si="0"/>
        <v>-2.102115168314314</v>
      </c>
      <c r="O17" s="22">
        <f t="shared" si="0"/>
        <v>0.43937236155623161</v>
      </c>
      <c r="P17" s="22">
        <f t="shared" si="0"/>
        <v>-2.5120625560841199</v>
      </c>
      <c r="Q17" s="22">
        <f t="shared" si="0"/>
        <v>-3.4079213078770749</v>
      </c>
      <c r="R17" s="22">
        <f t="shared" si="0"/>
        <v>7.5326930733779385E-2</v>
      </c>
      <c r="S17" s="24">
        <f t="shared" si="0"/>
        <v>-2.0976675040393129</v>
      </c>
    </row>
    <row r="18" spans="1:19" x14ac:dyDescent="0.25">
      <c r="A18" s="48"/>
      <c r="B18" s="25" t="s">
        <v>1</v>
      </c>
      <c r="C18" s="2"/>
      <c r="D18" s="11">
        <f t="shared" ref="D18:S22" si="1">(D11-D4)/D4*100</f>
        <v>1.8473647403819335</v>
      </c>
      <c r="E18" s="11">
        <f t="shared" si="1"/>
        <v>0.1721922470808403</v>
      </c>
      <c r="F18" s="11">
        <f t="shared" si="1"/>
        <v>-0.5716519283290683</v>
      </c>
      <c r="G18" s="11">
        <f t="shared" si="1"/>
        <v>10.930950883603522</v>
      </c>
      <c r="H18" s="11">
        <f t="shared" si="1"/>
        <v>7.2768939234151588</v>
      </c>
      <c r="I18" s="11">
        <f t="shared" si="1"/>
        <v>-3.1641181700394294</v>
      </c>
      <c r="J18" s="11">
        <f t="shared" si="1"/>
        <v>0.97726585096315888</v>
      </c>
      <c r="K18" s="11">
        <f t="shared" si="1"/>
        <v>9.9832494147238862</v>
      </c>
      <c r="L18" s="17">
        <f t="shared" si="1"/>
        <v>-3.9914031317163037</v>
      </c>
      <c r="M18" s="11">
        <f t="shared" si="1"/>
        <v>2.0084269576949318</v>
      </c>
      <c r="N18" s="11">
        <f t="shared" si="1"/>
        <v>2.074413978834992</v>
      </c>
      <c r="O18" s="11">
        <f t="shared" si="1"/>
        <v>-1.562997238092122</v>
      </c>
      <c r="P18" s="11">
        <f t="shared" si="1"/>
        <v>-5.0367056365735392</v>
      </c>
      <c r="Q18" s="11">
        <f t="shared" si="1"/>
        <v>0.76608647791164608</v>
      </c>
      <c r="R18" s="11">
        <f t="shared" si="1"/>
        <v>0.83124096658746005</v>
      </c>
      <c r="S18" s="26">
        <f t="shared" si="1"/>
        <v>1.1369520871034278</v>
      </c>
    </row>
    <row r="19" spans="1:19" x14ac:dyDescent="0.25">
      <c r="A19" s="48"/>
      <c r="B19" s="25" t="s">
        <v>2</v>
      </c>
      <c r="C19" s="2"/>
      <c r="D19" s="11">
        <f t="shared" si="1"/>
        <v>-17.765341269996618</v>
      </c>
      <c r="E19" s="11">
        <f t="shared" si="1"/>
        <v>-1.7299778284444414</v>
      </c>
      <c r="F19" s="11">
        <f t="shared" si="1"/>
        <v>2.1481918411436043</v>
      </c>
      <c r="G19" s="11">
        <f t="shared" si="1"/>
        <v>-21.06134072253149</v>
      </c>
      <c r="H19" s="11">
        <f t="shared" si="1"/>
        <v>-1.8026570507742139</v>
      </c>
      <c r="I19" s="11">
        <f t="shared" si="1"/>
        <v>-14.578806087587735</v>
      </c>
      <c r="J19" s="11">
        <f t="shared" si="1"/>
        <v>-13.394733896775032</v>
      </c>
      <c r="K19" s="11">
        <f t="shared" si="1"/>
        <v>-16.865909117433215</v>
      </c>
      <c r="L19" s="17">
        <f t="shared" si="1"/>
        <v>-10.038840752913055</v>
      </c>
      <c r="M19" s="11">
        <f t="shared" si="1"/>
        <v>-11.982318187180589</v>
      </c>
      <c r="N19" s="11">
        <f t="shared" si="1"/>
        <v>-11.975969931708059</v>
      </c>
      <c r="O19" s="11">
        <f t="shared" si="1"/>
        <v>-11.749780485054568</v>
      </c>
      <c r="P19" s="11">
        <f t="shared" si="1"/>
        <v>1.6655685197775443</v>
      </c>
      <c r="Q19" s="11">
        <f t="shared" si="1"/>
        <v>-16.763368565533355</v>
      </c>
      <c r="R19" s="11">
        <f t="shared" si="1"/>
        <v>7.6013078978286241</v>
      </c>
      <c r="S19" s="26">
        <f t="shared" si="1"/>
        <v>-7.3043547220676892</v>
      </c>
    </row>
    <row r="20" spans="1:19" x14ac:dyDescent="0.25">
      <c r="A20" s="48"/>
      <c r="B20" s="25" t="s">
        <v>3</v>
      </c>
      <c r="C20" s="2"/>
      <c r="D20" s="11">
        <f t="shared" si="1"/>
        <v>-34.240737256598074</v>
      </c>
      <c r="E20" s="11">
        <f t="shared" si="1"/>
        <v>-8.1548600567793752</v>
      </c>
      <c r="F20" s="11">
        <f t="shared" si="1"/>
        <v>8.2720914853130996</v>
      </c>
      <c r="G20" s="11">
        <f t="shared" si="1"/>
        <v>-51.934380510599574</v>
      </c>
      <c r="H20" s="11">
        <f t="shared" si="1"/>
        <v>-24.167089400119913</v>
      </c>
      <c r="I20" s="11">
        <f t="shared" si="1"/>
        <v>-16.810884211670174</v>
      </c>
      <c r="J20" s="11">
        <f t="shared" si="1"/>
        <v>-36.649689204330556</v>
      </c>
      <c r="K20" s="11">
        <f t="shared" si="1"/>
        <v>-53.695163141933641</v>
      </c>
      <c r="L20" s="17">
        <f t="shared" si="1"/>
        <v>-19.858342077649528</v>
      </c>
      <c r="M20" s="11">
        <f t="shared" si="1"/>
        <v>-16.018041141942359</v>
      </c>
      <c r="N20" s="11">
        <f t="shared" si="1"/>
        <v>-16.011330417836731</v>
      </c>
      <c r="O20" s="11">
        <f t="shared" si="1"/>
        <v>-12.75629021743921</v>
      </c>
      <c r="P20" s="11">
        <f t="shared" si="1"/>
        <v>-9.9690199975838514</v>
      </c>
      <c r="Q20" s="11">
        <f t="shared" si="1"/>
        <v>-18.108473414888682</v>
      </c>
      <c r="R20" s="11">
        <f t="shared" si="1"/>
        <v>-18.020934468047141</v>
      </c>
      <c r="S20" s="26">
        <f t="shared" si="1"/>
        <v>-19.094543142198546</v>
      </c>
    </row>
    <row r="21" spans="1:19" x14ac:dyDescent="0.25">
      <c r="A21" s="48"/>
      <c r="B21" s="25" t="s">
        <v>4</v>
      </c>
      <c r="C21" s="2"/>
      <c r="D21" s="12">
        <f t="shared" si="1"/>
        <v>-57.242122098985128</v>
      </c>
      <c r="E21" s="13">
        <f t="shared" si="1"/>
        <v>-22.314332956957621</v>
      </c>
      <c r="F21" s="13">
        <f t="shared" si="1"/>
        <v>16.895712941066275</v>
      </c>
      <c r="G21" s="13">
        <f t="shared" si="1"/>
        <v>-82.581795481366186</v>
      </c>
      <c r="H21" s="13">
        <f t="shared" si="1"/>
        <v>-61.13490166849035</v>
      </c>
      <c r="I21" s="13">
        <f t="shared" si="1"/>
        <v>-36.889991728701617</v>
      </c>
      <c r="J21" s="13">
        <f t="shared" si="1"/>
        <v>-57.242122098985014</v>
      </c>
      <c r="K21" s="13">
        <f t="shared" si="1"/>
        <v>-82.581795481366129</v>
      </c>
      <c r="L21" s="18">
        <f t="shared" si="1"/>
        <v>-36.889991728701403</v>
      </c>
      <c r="M21" s="13">
        <f t="shared" si="1"/>
        <v>-20.40442220224671</v>
      </c>
      <c r="N21" s="13">
        <f t="shared" si="1"/>
        <v>-20.325169710255601</v>
      </c>
      <c r="O21" s="13">
        <f t="shared" si="1"/>
        <v>-39.653780769627048</v>
      </c>
      <c r="P21" s="13">
        <f t="shared" si="1"/>
        <v>-38.016272827798119</v>
      </c>
      <c r="Q21" s="13">
        <f t="shared" si="1"/>
        <v>-21.996101508186474</v>
      </c>
      <c r="R21" s="13">
        <f t="shared" si="1"/>
        <v>-44.953526918725082</v>
      </c>
      <c r="S21" s="27">
        <f t="shared" si="1"/>
        <v>-20.404422202247083</v>
      </c>
    </row>
    <row r="22" spans="1:19" ht="15.75" thickBot="1" x14ac:dyDescent="0.3">
      <c r="A22" s="48"/>
      <c r="B22" s="28" t="s">
        <v>5</v>
      </c>
      <c r="C22" s="29"/>
      <c r="D22" s="30">
        <f t="shared" si="1"/>
        <v>-9.0871549252331576</v>
      </c>
      <c r="E22" s="30">
        <f t="shared" si="1"/>
        <v>7.3509048550385842E-2</v>
      </c>
      <c r="F22" s="30">
        <f t="shared" si="1"/>
        <v>-0.47816392568787752</v>
      </c>
      <c r="G22" s="30">
        <f t="shared" si="1"/>
        <v>-9.0428363354695378</v>
      </c>
      <c r="H22" s="30">
        <f t="shared" si="1"/>
        <v>4.7683072252979981</v>
      </c>
      <c r="I22" s="30">
        <f t="shared" si="1"/>
        <v>-6.9652831015221999</v>
      </c>
      <c r="J22" s="30">
        <f t="shared" si="1"/>
        <v>-9.0871549252331718</v>
      </c>
      <c r="K22" s="30">
        <f t="shared" si="1"/>
        <v>-9.0428363354695929</v>
      </c>
      <c r="L22" s="40">
        <f t="shared" si="1"/>
        <v>-6.965283101522286</v>
      </c>
      <c r="M22" s="30">
        <f t="shared" si="1"/>
        <v>-8.0509978442109986</v>
      </c>
      <c r="N22" s="30">
        <f t="shared" si="1"/>
        <v>-8.0133562207475872</v>
      </c>
      <c r="O22" s="30">
        <f t="shared" si="1"/>
        <v>-8.9915976659976256</v>
      </c>
      <c r="P22" s="30">
        <f t="shared" si="1"/>
        <v>-12.296805411613777</v>
      </c>
      <c r="Q22" s="30">
        <f t="shared" si="1"/>
        <v>-15.795882981265585</v>
      </c>
      <c r="R22" s="30">
        <f t="shared" si="1"/>
        <v>-20.073811742056936</v>
      </c>
      <c r="S22" s="33">
        <f t="shared" si="1"/>
        <v>-8.0509978442109986</v>
      </c>
    </row>
    <row r="31" spans="1:19" x14ac:dyDescent="0.25">
      <c r="D31" s="10"/>
      <c r="E31" s="10"/>
      <c r="F31" s="10"/>
      <c r="G31" s="10"/>
      <c r="H31" s="10"/>
      <c r="I31" s="10"/>
      <c r="J31" s="10"/>
    </row>
    <row r="32" spans="1:19" x14ac:dyDescent="0.25">
      <c r="C32" s="10"/>
      <c r="D32" s="10"/>
      <c r="E32" s="10"/>
      <c r="F32" s="10"/>
      <c r="G32" s="10"/>
      <c r="H32" s="10"/>
      <c r="I32" s="10"/>
      <c r="J32" s="10"/>
    </row>
    <row r="33" spans="3:10" x14ac:dyDescent="0.25">
      <c r="C33" s="10"/>
      <c r="D33" s="10"/>
      <c r="E33" s="10"/>
      <c r="F33" s="10"/>
      <c r="G33" s="10"/>
      <c r="H33" s="10"/>
      <c r="I33" s="10"/>
      <c r="J33" s="10"/>
    </row>
    <row r="35" spans="3:10" x14ac:dyDescent="0.25">
      <c r="C35" s="10"/>
    </row>
    <row r="36" spans="3:10" x14ac:dyDescent="0.25">
      <c r="C36" s="10"/>
    </row>
  </sheetData>
  <mergeCells count="5">
    <mergeCell ref="M1:S1"/>
    <mergeCell ref="D1:L1"/>
    <mergeCell ref="A3:A8"/>
    <mergeCell ref="A10:A15"/>
    <mergeCell ref="A17:A22"/>
  </mergeCells>
  <conditionalFormatting sqref="D17:S22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Riehl  Kevin</dc:creator>
  <cp:lastModifiedBy>Riehl  Kevin</cp:lastModifiedBy>
  <dcterms:created xsi:type="dcterms:W3CDTF">2015-06-05T18:19:34Z</dcterms:created>
  <dcterms:modified xsi:type="dcterms:W3CDTF">2025-03-10T13:17:35Z</dcterms:modified>
</cp:coreProperties>
</file>