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be1856e63909f8/My Customers/Leap Consulting - Nissrine/Leadership Workshop/"/>
    </mc:Choice>
  </mc:AlternateContent>
  <xr:revisionPtr revIDLastSave="523" documentId="8_{CDA61767-0D52-48C2-B107-0040FF55E1C7}" xr6:coauthVersionLast="47" xr6:coauthVersionMax="47" xr10:uidLastSave="{46F76CB9-84BB-46FD-915C-6AA28EA215B4}"/>
  <bookViews>
    <workbookView xWindow="-110" yWindow="-110" windowWidth="19420" windowHeight="10300" xr2:uid="{C93DC336-8353-4668-B4F4-68C549D3FF3C}"/>
  </bookViews>
  <sheets>
    <sheet name="Correlation Map" sheetId="1" r:id="rId1"/>
    <sheet name="Observations Survey (Q1-Q17)" sheetId="2" r:id="rId2"/>
    <sheet name="Practices Survey (Q18-Q27)" sheetId="3" r:id="rId3"/>
    <sheet name="Correlation Map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U3" i="2"/>
  <c r="U4" i="2"/>
  <c r="U5" i="2"/>
  <c r="U6" i="2"/>
  <c r="U7" i="2"/>
  <c r="U8" i="2"/>
  <c r="U9" i="2"/>
  <c r="U10" i="2"/>
  <c r="U11" i="2"/>
  <c r="U12" i="2"/>
  <c r="U13" i="2"/>
  <c r="U14" i="2"/>
  <c r="T4" i="2"/>
  <c r="T5" i="2"/>
  <c r="T6" i="2"/>
  <c r="T7" i="2"/>
  <c r="T8" i="2"/>
  <c r="T9" i="2"/>
  <c r="T10" i="2"/>
  <c r="T11" i="2"/>
  <c r="T12" i="2"/>
  <c r="T13" i="2"/>
  <c r="T14" i="2"/>
  <c r="T3" i="2"/>
  <c r="C15" i="3"/>
  <c r="D15" i="3"/>
  <c r="E15" i="3"/>
  <c r="F15" i="3"/>
  <c r="G15" i="3"/>
  <c r="H15" i="3"/>
  <c r="I15" i="3"/>
  <c r="J15" i="3"/>
  <c r="K15" i="3"/>
  <c r="B15" i="3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B16" i="2"/>
  <c r="C16" i="3"/>
  <c r="D16" i="3"/>
  <c r="E16" i="3"/>
  <c r="E8" i="1" s="1"/>
  <c r="F16" i="3"/>
  <c r="G16" i="3"/>
  <c r="H16" i="3"/>
  <c r="I16" i="3"/>
  <c r="J16" i="3"/>
  <c r="K16" i="3"/>
  <c r="B16" i="3"/>
  <c r="B12" i="1" s="1"/>
  <c r="L12" i="1" l="1"/>
  <c r="D11" i="1"/>
  <c r="H10" i="1"/>
  <c r="H2" i="1"/>
  <c r="E15" i="1"/>
  <c r="F17" i="1"/>
  <c r="E16" i="1"/>
  <c r="D8" i="1"/>
  <c r="D2" i="1"/>
  <c r="E2" i="1"/>
  <c r="C2" i="1"/>
  <c r="G11" i="1"/>
  <c r="T16" i="2"/>
  <c r="U16" i="2"/>
  <c r="B6" i="1"/>
  <c r="H6" i="1"/>
  <c r="F6" i="1"/>
  <c r="E6" i="1"/>
  <c r="D6" i="1"/>
  <c r="C6" i="1"/>
  <c r="D18" i="1"/>
  <c r="K18" i="1"/>
  <c r="C18" i="1"/>
  <c r="J18" i="1"/>
  <c r="B18" i="1"/>
  <c r="I18" i="1"/>
  <c r="H18" i="1"/>
  <c r="G18" i="1"/>
  <c r="F18" i="1"/>
  <c r="E18" i="1"/>
  <c r="F2" i="1"/>
  <c r="T15" i="2"/>
  <c r="U15" i="2"/>
  <c r="I14" i="1"/>
  <c r="H11" i="1"/>
  <c r="L11" i="1" s="1"/>
  <c r="K15" i="1"/>
  <c r="H7" i="1"/>
  <c r="I9" i="1"/>
  <c r="G13" i="1"/>
  <c r="H3" i="1"/>
  <c r="H14" i="1"/>
  <c r="D5" i="1"/>
  <c r="I4" i="1"/>
  <c r="B4" i="1"/>
  <c r="D4" i="1"/>
  <c r="B15" i="1"/>
  <c r="J8" i="1"/>
  <c r="E13" i="1"/>
  <c r="I15" i="1"/>
  <c r="J16" i="1"/>
  <c r="K4" i="1"/>
  <c r="C4" i="1"/>
  <c r="F7" i="1"/>
  <c r="B16" i="1"/>
  <c r="H9" i="1"/>
  <c r="F13" i="1"/>
  <c r="J15" i="1"/>
  <c r="K16" i="1"/>
  <c r="H4" i="1"/>
  <c r="C5" i="1"/>
  <c r="B9" i="1"/>
  <c r="I10" i="1"/>
  <c r="F16" i="1"/>
  <c r="G17" i="1"/>
  <c r="G4" i="1"/>
  <c r="H5" i="1"/>
  <c r="B10" i="1"/>
  <c r="G8" i="1"/>
  <c r="G16" i="1"/>
  <c r="I17" i="1"/>
  <c r="F4" i="1"/>
  <c r="I5" i="1"/>
  <c r="H8" i="1"/>
  <c r="F15" i="1"/>
  <c r="H16" i="1"/>
  <c r="J17" i="1"/>
  <c r="E4" i="1"/>
  <c r="C7" i="1"/>
  <c r="B14" i="1"/>
  <c r="I8" i="1"/>
  <c r="G15" i="1"/>
  <c r="I16" i="1"/>
  <c r="K17" i="1"/>
  <c r="D7" i="1"/>
  <c r="B2" i="1"/>
  <c r="J4" i="1"/>
  <c r="B5" i="1"/>
  <c r="B17" i="1"/>
  <c r="E17" i="1"/>
  <c r="B8" i="1"/>
  <c r="E3" i="1"/>
  <c r="B3" i="1"/>
  <c r="F3" i="1"/>
  <c r="D3" i="1"/>
  <c r="C3" i="1"/>
  <c r="L9" i="1" l="1"/>
  <c r="L2" i="1"/>
  <c r="H19" i="1"/>
  <c r="L5" i="1"/>
  <c r="I19" i="1"/>
  <c r="L6" i="1"/>
  <c r="L14" i="1"/>
  <c r="L7" i="1"/>
  <c r="D19" i="1"/>
  <c r="F19" i="1"/>
  <c r="L17" i="1"/>
  <c r="L13" i="1"/>
  <c r="J19" i="1"/>
  <c r="L10" i="1"/>
  <c r="L15" i="1"/>
  <c r="G19" i="1"/>
  <c r="K19" i="1"/>
  <c r="E19" i="1"/>
  <c r="L4" i="1"/>
  <c r="L16" i="1"/>
  <c r="L8" i="1"/>
  <c r="C19" i="1"/>
  <c r="L18" i="1"/>
  <c r="B19" i="1"/>
  <c r="L3" i="1"/>
</calcChain>
</file>

<file path=xl/sharedStrings.xml><?xml version="1.0" encoding="utf-8"?>
<sst xmlns="http://schemas.openxmlformats.org/spreadsheetml/2006/main" count="123" uniqueCount="77">
  <si>
    <t>Q18: Reactive Management</t>
  </si>
  <si>
    <t>Q19: Rating/Ranking</t>
  </si>
  <si>
    <t>Q20: Incentive Pay</t>
  </si>
  <si>
    <t>Q21: Independent Entities</t>
  </si>
  <si>
    <t>Q22: Inconsistent Communication</t>
  </si>
  <si>
    <t>Q23: MBO</t>
  </si>
  <si>
    <t>Q24: Numerical Targets</t>
  </si>
  <si>
    <t>Q25: Management by Results</t>
  </si>
  <si>
    <t>Q26: Lowest Bid</t>
  </si>
  <si>
    <t>Q27: Delegated Quality</t>
  </si>
  <si>
    <t>Q1: Culture of Fear</t>
  </si>
  <si>
    <t>Q2: Lack of Innovation</t>
  </si>
  <si>
    <t>Q3: Insufficient Investment in Education</t>
  </si>
  <si>
    <t>Q4: Individual Accountability</t>
  </si>
  <si>
    <t>Q6: Team Frustration</t>
  </si>
  <si>
    <t>Q7: Short-Term Focus</t>
  </si>
  <si>
    <t>Q8: Overreacting to Fluctuations</t>
  </si>
  <si>
    <t>Q9: Distractions</t>
  </si>
  <si>
    <t>Q10: Burnout</t>
  </si>
  <si>
    <t>Q11: Constant Firefighting</t>
  </si>
  <si>
    <t>Q12: Conflicting Goals</t>
  </si>
  <si>
    <t>Q13: Data Overload</t>
  </si>
  <si>
    <t>Q14: Rework</t>
  </si>
  <si>
    <t>Q15: Inability to Sustain Improvements</t>
  </si>
  <si>
    <t>Q16: Customer Dissatisfaction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</si>
  <si>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</si>
  <si>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</si>
  <si>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</si>
  <si>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</si>
  <si>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</si>
  <si>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</si>
  <si>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</si>
  <si>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</si>
  <si>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</si>
  <si>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</si>
  <si>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</si>
  <si>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</si>
  <si>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</si>
  <si>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</si>
  <si>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</si>
  <si>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</si>
  <si>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</si>
  <si>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</si>
  <si>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</si>
  <si>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</si>
  <si>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</si>
  <si>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</si>
  <si>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</si>
  <si>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</si>
  <si>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</si>
  <si>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Symptoms / Current Mgmt Practice</t>
  </si>
  <si>
    <t>Q5: Productive Disagreements*</t>
  </si>
  <si>
    <t>Q17: Perceived Productivity*</t>
  </si>
  <si>
    <t>Respondent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</si>
  <si>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</si>
  <si>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</si>
  <si>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</si>
  <si>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</si>
  <si>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</si>
  <si>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</si>
  <si>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</si>
  <si>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</si>
  <si>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</si>
  <si>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</si>
  <si>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</si>
  <si>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</si>
  <si>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SUM</t>
  </si>
  <si>
    <t>Q5*</t>
  </si>
  <si>
    <t>Q17*</t>
  </si>
  <si>
    <t>Q5 Adjusted</t>
  </si>
  <si>
    <t>Q7 Adjusted</t>
  </si>
  <si>
    <t>* These questions are postively framed, inverting the responses: 5 weak, 1 strong</t>
  </si>
  <si>
    <t>Correlation Strength by Symptom</t>
  </si>
  <si>
    <t>Correlation Strength by Mgmt Practice</t>
  </si>
  <si>
    <t>Observed Symptoms and Behaviours</t>
  </si>
  <si>
    <t>Faulty Practices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</si>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</sst>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.25"/>
      <color rgb="FF000000"/>
      <name val="Calibri"/>
      <family val="2"/>
    </font>
    <font>
      <b/>
      <sz val="11.25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.25"/>
      <color theme="0"/>
      <name val="Calibri"/>
      <family val="2"/>
    </font>
    <font>
      <sz val="11.25"/>
      <name val="Calibri"/>
      <family val="2"/>
    </font>
    <font>
      <b/>
      <sz val="11.25"/>
      <color rgb="FF000000"/>
      <name val="Aptos Narrow"/>
      <family val="2"/>
      <scheme val="minor"/>
    </font>
    <font>
      <sz val="11.25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3A3A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" fontId="3" fillId="3" borderId="0" xfId="0" applyNumberFormat="1" applyFont="1" applyFill="1"/>
    <xf numFmtId="2" fontId="1" fillId="0" borderId="0" xfId="0" applyNumberFormat="1" applyFont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3" fillId="3" borderId="3" xfId="0" applyNumberFormat="1" applyFont="1" applyFill="1" applyBorder="1"/>
    <xf numFmtId="2" fontId="3" fillId="3" borderId="4" xfId="0" applyNumberFormat="1" applyFont="1" applyFill="1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2" fillId="3" borderId="5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2" fontId="3" fillId="0" borderId="3" xfId="0" applyNumberFormat="1" applyFont="1" applyBorder="1"/>
    <xf numFmtId="2" fontId="3" fillId="0" borderId="4" xfId="0" applyNumberFormat="1" applyFont="1" applyBorder="1"/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3" fillId="3" borderId="1" xfId="0" applyNumberFormat="1" applyFont="1" applyFill="1" applyBorder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6" fillId="3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DAC4-F487-40C6-9005-64C96B001A57}">
  <dimension ref="A1:L21"/>
  <sheetViews>
    <sheetView showGridLines="0" tabSelected="1" zoomScale="70" zoomScaleNormal="70" workbookViewId="0">
      <selection activeCell="I12" sqref="I12"/>
    </sheetView>
  </sheetViews>
  <sheetFormatPr defaultRowHeight="14.5" x14ac:dyDescent="0.35"/>
  <cols>
    <col min="1" max="1" width="42.453125" customWidth="1"/>
    <col min="2" max="11" width="17.36328125" customWidth="1"/>
    <col min="12" max="12" width="15.08984375" customWidth="1"/>
  </cols>
  <sheetData>
    <row r="1" spans="1:12" ht="45" x14ac:dyDescent="0.35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72</v>
      </c>
    </row>
    <row r="2" spans="1:12" ht="15" x14ac:dyDescent="0.35">
      <c r="A2" s="2" t="s">
        <v>10</v>
      </c>
      <c r="B2" s="6">
        <f>'Observations Survey (Q1-Q17)'!$B$16*'Practices Survey (Q18-Q27)'!B16</f>
        <v>16</v>
      </c>
      <c r="C2" s="6">
        <f>'Observations Survey (Q1-Q17)'!$B$16*'Practices Survey (Q18-Q27)'!C16</f>
        <v>15.666666666666666</v>
      </c>
      <c r="D2" s="6">
        <f>'Observations Survey (Q1-Q17)'!$B$16*'Practices Survey (Q18-Q27)'!D16</f>
        <v>16</v>
      </c>
      <c r="E2" s="6">
        <f>'Observations Survey (Q1-Q17)'!$B$16*'Practices Survey (Q18-Q27)'!E16</f>
        <v>16</v>
      </c>
      <c r="F2" s="6">
        <f>'Observations Survey (Q1-Q17)'!$B$16*'Practices Survey (Q18-Q27)'!F16</f>
        <v>15.666666666666666</v>
      </c>
      <c r="G2" s="17">
        <v>0</v>
      </c>
      <c r="H2" s="6">
        <f>'Observations Survey (Q1-Q17)'!$B$16*'Practices Survey (Q18-Q27)'!H16</f>
        <v>16</v>
      </c>
      <c r="I2" s="17">
        <v>0</v>
      </c>
      <c r="J2" s="17">
        <v>0</v>
      </c>
      <c r="K2" s="17">
        <v>0</v>
      </c>
      <c r="L2" s="8">
        <f>SUM(B2:K2)</f>
        <v>95.333333333333329</v>
      </c>
    </row>
    <row r="3" spans="1:12" ht="15" x14ac:dyDescent="0.35">
      <c r="A3" s="3" t="s">
        <v>11</v>
      </c>
      <c r="B3" s="6">
        <f>'Observations Survey (Q1-Q17)'!$C$16*'Practices Survey (Q18-Q27)'!B16</f>
        <v>15.666666666666666</v>
      </c>
      <c r="C3" s="6">
        <f>'Observations Survey (Q1-Q17)'!$C$16*'Practices Survey (Q18-Q27)'!C16</f>
        <v>15.340277777777777</v>
      </c>
      <c r="D3" s="6">
        <f>'Observations Survey (Q1-Q17)'!$C$16*'Practices Survey (Q18-Q27)'!D16</f>
        <v>15.666666666666666</v>
      </c>
      <c r="E3" s="6">
        <f>'Observations Survey (Q1-Q17)'!$C$16*'Practices Survey (Q18-Q27)'!E16</f>
        <v>15.666666666666666</v>
      </c>
      <c r="F3" s="6">
        <f>'Observations Survey (Q1-Q17)'!$C$16*'Practices Survey (Q18-Q27)'!F16</f>
        <v>15.340277777777777</v>
      </c>
      <c r="G3" s="17">
        <v>0</v>
      </c>
      <c r="H3" s="6">
        <f>'Observations Survey (Q1-Q17)'!$C$16*'Practices Survey (Q18-Q27)'!H16</f>
        <v>15.666666666666666</v>
      </c>
      <c r="I3" s="17">
        <v>0</v>
      </c>
      <c r="J3" s="17">
        <v>0</v>
      </c>
      <c r="K3" s="17">
        <v>0</v>
      </c>
      <c r="L3" s="9">
        <f t="shared" ref="L3:L18" si="0">SUM(B3:K3)</f>
        <v>93.347222222222214</v>
      </c>
    </row>
    <row r="4" spans="1:12" ht="15" x14ac:dyDescent="0.35">
      <c r="A4" s="12" t="s">
        <v>12</v>
      </c>
      <c r="B4" s="6">
        <f>'Observations Survey (Q1-Q17)'!$D$16*'Practices Survey (Q18-Q27)'!B16</f>
        <v>16</v>
      </c>
      <c r="C4" s="6">
        <f>'Observations Survey (Q1-Q17)'!$D$16*'Practices Survey (Q18-Q27)'!C16</f>
        <v>15.666666666666666</v>
      </c>
      <c r="D4" s="6">
        <f>'Observations Survey (Q1-Q17)'!$D$16*'Practices Survey (Q18-Q27)'!D16</f>
        <v>16</v>
      </c>
      <c r="E4" s="6">
        <f>'Observations Survey (Q1-Q17)'!$D$16*'Practices Survey (Q18-Q27)'!E16</f>
        <v>16</v>
      </c>
      <c r="F4" s="6">
        <f>'Observations Survey (Q1-Q17)'!$D$16*'Practices Survey (Q18-Q27)'!F16</f>
        <v>15.666666666666666</v>
      </c>
      <c r="G4" s="6">
        <f>'Observations Survey (Q1-Q17)'!$D$16*'Practices Survey (Q18-Q27)'!G16</f>
        <v>16</v>
      </c>
      <c r="H4" s="6">
        <f>'Observations Survey (Q1-Q17)'!$D$16*'Practices Survey (Q18-Q27)'!H16</f>
        <v>16</v>
      </c>
      <c r="I4" s="6">
        <f>'Observations Survey (Q1-Q17)'!$D$16*'Practices Survey (Q18-Q27)'!I16</f>
        <v>12</v>
      </c>
      <c r="J4" s="6">
        <f>'Observations Survey (Q1-Q17)'!$D$16*'Practices Survey (Q18-Q27)'!J16</f>
        <v>16</v>
      </c>
      <c r="K4" s="6">
        <f>'Observations Survey (Q1-Q17)'!$D$16*'Practices Survey (Q18-Q27)'!K16</f>
        <v>12</v>
      </c>
      <c r="L4" s="10">
        <f t="shared" si="0"/>
        <v>151.33333333333331</v>
      </c>
    </row>
    <row r="5" spans="1:12" ht="15" x14ac:dyDescent="0.35">
      <c r="A5" s="3" t="s">
        <v>13</v>
      </c>
      <c r="B5" s="6">
        <f>'Observations Survey (Q1-Q17)'!$E$16*'Practices Survey (Q18-Q27)'!B16</f>
        <v>16</v>
      </c>
      <c r="C5" s="6">
        <f>'Observations Survey (Q1-Q17)'!$E$16*'Practices Survey (Q18-Q27)'!C16</f>
        <v>15.666666666666666</v>
      </c>
      <c r="D5" s="6">
        <f>'Observations Survey (Q1-Q17)'!$E$16*'Practices Survey (Q18-Q27)'!D16</f>
        <v>16</v>
      </c>
      <c r="E5" s="17">
        <v>0</v>
      </c>
      <c r="F5" s="17">
        <v>0</v>
      </c>
      <c r="G5" s="17">
        <v>0</v>
      </c>
      <c r="H5" s="6">
        <f>'Observations Survey (Q1-Q17)'!$E$16*'Practices Survey (Q18-Q27)'!H16</f>
        <v>16</v>
      </c>
      <c r="I5" s="6">
        <f>'Observations Survey (Q1-Q17)'!$E$16*'Practices Survey (Q18-Q27)'!I16</f>
        <v>12</v>
      </c>
      <c r="J5" s="17">
        <v>0</v>
      </c>
      <c r="K5" s="17">
        <v>0</v>
      </c>
      <c r="L5" s="9">
        <f t="shared" si="0"/>
        <v>75.666666666666657</v>
      </c>
    </row>
    <row r="6" spans="1:12" ht="15" x14ac:dyDescent="0.35">
      <c r="A6" s="3" t="s">
        <v>51</v>
      </c>
      <c r="B6" s="6">
        <f>'Observations Survey (Q1-Q17)'!$T$16*'Practices Survey (Q18-Q27)'!B16</f>
        <v>12</v>
      </c>
      <c r="C6" s="6">
        <f>'Observations Survey (Q1-Q17)'!$T$16*'Practices Survey (Q18-Q27)'!C16</f>
        <v>11.75</v>
      </c>
      <c r="D6" s="6">
        <f>'Observations Survey (Q1-Q17)'!$T$16*'Practices Survey (Q18-Q27)'!D16</f>
        <v>12</v>
      </c>
      <c r="E6" s="6">
        <f>'Observations Survey (Q1-Q17)'!$T$16*'Practices Survey (Q18-Q27)'!E16</f>
        <v>12</v>
      </c>
      <c r="F6" s="6">
        <f>'Observations Survey (Q1-Q17)'!$T$16*'Practices Survey (Q18-Q27)'!F16</f>
        <v>11.75</v>
      </c>
      <c r="G6" s="17">
        <v>0</v>
      </c>
      <c r="H6" s="6">
        <f>'Observations Survey (Q1-Q17)'!$T$16*'Practices Survey (Q18-Q27)'!H16</f>
        <v>12</v>
      </c>
      <c r="I6" s="17">
        <v>0</v>
      </c>
      <c r="J6" s="17">
        <v>0</v>
      </c>
      <c r="K6" s="17">
        <v>0</v>
      </c>
      <c r="L6" s="9">
        <f t="shared" si="0"/>
        <v>71.5</v>
      </c>
    </row>
    <row r="7" spans="1:12" ht="15" x14ac:dyDescent="0.35">
      <c r="A7" s="3" t="s">
        <v>14</v>
      </c>
      <c r="B7" s="17">
        <v>0</v>
      </c>
      <c r="C7" s="6">
        <f>'Observations Survey (Q1-Q17)'!$G$16*'Practices Survey (Q18-Q27)'!C16</f>
        <v>15.666666666666666</v>
      </c>
      <c r="D7" s="6">
        <f>'Observations Survey (Q1-Q17)'!$G$16*'Practices Survey (Q18-Q27)'!D16</f>
        <v>16</v>
      </c>
      <c r="E7" s="17">
        <v>0</v>
      </c>
      <c r="F7" s="6">
        <f>'Observations Survey (Q1-Q17)'!$G$16*'Practices Survey (Q18-Q27)'!F16</f>
        <v>15.666666666666666</v>
      </c>
      <c r="G7" s="17">
        <v>0</v>
      </c>
      <c r="H7" s="6">
        <f>'Observations Survey (Q1-Q17)'!$G$16*'Practices Survey (Q18-Q27)'!H16</f>
        <v>16</v>
      </c>
      <c r="I7" s="17">
        <v>0</v>
      </c>
      <c r="J7" s="17">
        <v>0</v>
      </c>
      <c r="K7" s="17">
        <v>0</v>
      </c>
      <c r="L7" s="9">
        <f t="shared" si="0"/>
        <v>63.333333333333329</v>
      </c>
    </row>
    <row r="8" spans="1:12" ht="15" x14ac:dyDescent="0.35">
      <c r="A8" s="12" t="s">
        <v>15</v>
      </c>
      <c r="B8" s="6">
        <f>'Observations Survey (Q1-Q17)'!$H$16*'Practices Survey (Q18-Q27)'!B16</f>
        <v>16</v>
      </c>
      <c r="C8" s="17">
        <v>0</v>
      </c>
      <c r="D8" s="6">
        <f>'Observations Survey (Q1-Q17)'!$H$16*'Practices Survey (Q18-Q27)'!D16</f>
        <v>16</v>
      </c>
      <c r="E8" s="6">
        <f>'Observations Survey (Q1-Q17)'!$H$16*'Practices Survey (Q18-Q27)'!E16</f>
        <v>16</v>
      </c>
      <c r="F8" s="17">
        <v>0</v>
      </c>
      <c r="G8" s="6">
        <f>'Observations Survey (Q1-Q17)'!$H$16*'Practices Survey (Q18-Q27)'!G16</f>
        <v>16</v>
      </c>
      <c r="H8" s="6">
        <f>'Observations Survey (Q1-Q17)'!$H$16*'Practices Survey (Q18-Q27)'!H16</f>
        <v>16</v>
      </c>
      <c r="I8" s="6">
        <f>'Observations Survey (Q1-Q17)'!$H$16*'Practices Survey (Q18-Q27)'!I16</f>
        <v>12</v>
      </c>
      <c r="J8" s="6">
        <f>'Observations Survey (Q1-Q17)'!$H$16*'Practices Survey (Q18-Q27)'!J16</f>
        <v>16</v>
      </c>
      <c r="K8" s="17">
        <v>0</v>
      </c>
      <c r="L8" s="10">
        <f t="shared" si="0"/>
        <v>108</v>
      </c>
    </row>
    <row r="9" spans="1:12" ht="15" x14ac:dyDescent="0.35">
      <c r="A9" s="3" t="s">
        <v>16</v>
      </c>
      <c r="B9" s="6">
        <f>'Observations Survey (Q1-Q17)'!$I$16*'Practices Survey (Q18-Q27)'!B16</f>
        <v>12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6">
        <f>'Observations Survey (Q1-Q17)'!$I$16*'Practices Survey (Q18-Q27)'!H16</f>
        <v>12</v>
      </c>
      <c r="I9" s="6">
        <f>'Observations Survey (Q1-Q17)'!$I$16*'Practices Survey (Q18-Q27)'!I16</f>
        <v>9</v>
      </c>
      <c r="J9" s="17">
        <v>0</v>
      </c>
      <c r="K9" s="17">
        <v>0</v>
      </c>
      <c r="L9" s="9">
        <f t="shared" si="0"/>
        <v>33</v>
      </c>
    </row>
    <row r="10" spans="1:12" ht="15" x14ac:dyDescent="0.35">
      <c r="A10" s="3" t="s">
        <v>17</v>
      </c>
      <c r="B10" s="6">
        <f>'Observations Survey (Q1-Q17)'!$J$16*'Practices Survey (Q18-Q27)'!B16</f>
        <v>16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6">
        <f>'Observations Survey (Q1-Q17)'!$J$16*'Practices Survey (Q18-Q27)'!H16</f>
        <v>16</v>
      </c>
      <c r="I10" s="6">
        <f>'Observations Survey (Q1-Q17)'!$J$16*'Practices Survey (Q18-Q27)'!I16</f>
        <v>12</v>
      </c>
      <c r="J10" s="17">
        <v>0</v>
      </c>
      <c r="K10" s="17">
        <v>0</v>
      </c>
      <c r="L10" s="9">
        <f t="shared" si="0"/>
        <v>44</v>
      </c>
    </row>
    <row r="11" spans="1:12" ht="15" x14ac:dyDescent="0.35">
      <c r="A11" s="3" t="s">
        <v>18</v>
      </c>
      <c r="B11" s="17">
        <v>0</v>
      </c>
      <c r="C11" s="17">
        <v>0</v>
      </c>
      <c r="D11" s="6">
        <f>'Observations Survey (Q1-Q17)'!$K$16*'Practices Survey (Q18-Q27)'!D16</f>
        <v>12</v>
      </c>
      <c r="E11" s="17">
        <v>0</v>
      </c>
      <c r="F11" s="17">
        <v>0</v>
      </c>
      <c r="G11" s="6">
        <f>'Observations Survey (Q1-Q17)'!$K$16*'Practices Survey (Q18-Q27)'!G16</f>
        <v>12</v>
      </c>
      <c r="H11" s="6">
        <f>'Observations Survey (Q1-Q17)'!$K$16*'Practices Survey (Q18-Q27)'!H16</f>
        <v>12</v>
      </c>
      <c r="I11" s="17">
        <v>0</v>
      </c>
      <c r="J11" s="17">
        <v>0</v>
      </c>
      <c r="K11" s="17">
        <v>0</v>
      </c>
      <c r="L11" s="9">
        <f t="shared" si="0"/>
        <v>36</v>
      </c>
    </row>
    <row r="12" spans="1:12" ht="15" x14ac:dyDescent="0.35">
      <c r="A12" s="3" t="s">
        <v>19</v>
      </c>
      <c r="B12" s="6">
        <f>'Observations Survey (Q1-Q17)'!$L$16*'Practices Survey (Q18-Q27)'!B16</f>
        <v>16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6">
        <f>'Observations Survey (Q1-Q17)'!$L$16*'Practices Survey (Q18-Q27)'!I16</f>
        <v>12</v>
      </c>
      <c r="J12" s="17">
        <v>0</v>
      </c>
      <c r="K12" s="17">
        <v>0</v>
      </c>
      <c r="L12" s="9">
        <f t="shared" si="0"/>
        <v>28</v>
      </c>
    </row>
    <row r="13" spans="1:12" ht="15" x14ac:dyDescent="0.35">
      <c r="A13" s="3" t="s">
        <v>20</v>
      </c>
      <c r="B13" s="17">
        <v>0</v>
      </c>
      <c r="C13" s="17">
        <v>0</v>
      </c>
      <c r="D13" s="17">
        <v>0</v>
      </c>
      <c r="E13" s="6">
        <f>'Observations Survey (Q1-Q17)'!$M$16*'Practices Survey (Q18-Q27)'!E16</f>
        <v>16</v>
      </c>
      <c r="F13" s="6">
        <f>'Observations Survey (Q1-Q17)'!$M$16*'Practices Survey (Q18-Q27)'!F16</f>
        <v>15.666666666666666</v>
      </c>
      <c r="G13" s="6">
        <f>'Observations Survey (Q1-Q17)'!$M$16*'Practices Survey (Q18-Q27)'!G16</f>
        <v>16</v>
      </c>
      <c r="H13" s="17">
        <v>0</v>
      </c>
      <c r="I13" s="17">
        <v>0</v>
      </c>
      <c r="J13" s="17">
        <v>0</v>
      </c>
      <c r="K13" s="17">
        <v>0</v>
      </c>
      <c r="L13" s="9">
        <f t="shared" si="0"/>
        <v>47.666666666666664</v>
      </c>
    </row>
    <row r="14" spans="1:12" ht="15" x14ac:dyDescent="0.35">
      <c r="A14" s="3" t="s">
        <v>21</v>
      </c>
      <c r="B14" s="6">
        <f>'Observations Survey (Q1-Q17)'!$N$16*'Practices Survey (Q18-Q27)'!B16</f>
        <v>16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6">
        <f>'Observations Survey (Q1-Q17)'!$N$16*'Practices Survey (Q18-Q27)'!H16</f>
        <v>16</v>
      </c>
      <c r="I14" s="6">
        <f>'Observations Survey (Q1-Q17)'!$N$16*'Practices Survey (Q18-Q27)'!I16</f>
        <v>12</v>
      </c>
      <c r="J14" s="17">
        <v>0</v>
      </c>
      <c r="K14" s="17">
        <v>0</v>
      </c>
      <c r="L14" s="9">
        <f t="shared" si="0"/>
        <v>44</v>
      </c>
    </row>
    <row r="15" spans="1:12" ht="15" x14ac:dyDescent="0.35">
      <c r="A15" s="12" t="s">
        <v>22</v>
      </c>
      <c r="B15" s="6">
        <f>'Observations Survey (Q1-Q17)'!$O$16*'Practices Survey (Q18-Q27)'!B16</f>
        <v>16</v>
      </c>
      <c r="C15" s="17">
        <v>0</v>
      </c>
      <c r="D15" s="17">
        <v>0</v>
      </c>
      <c r="E15" s="6">
        <f>'Observations Survey (Q1-Q17)'!$O$16*'Practices Survey (Q18-Q27)'!E16</f>
        <v>16</v>
      </c>
      <c r="F15" s="6">
        <f>'Observations Survey (Q1-Q17)'!$O$16*'Practices Survey (Q18-Q27)'!F16</f>
        <v>15.666666666666666</v>
      </c>
      <c r="G15" s="6">
        <f>'Observations Survey (Q1-Q17)'!$O$16*'Practices Survey (Q18-Q27)'!G16</f>
        <v>16</v>
      </c>
      <c r="H15" s="17">
        <v>0</v>
      </c>
      <c r="I15" s="6">
        <f>'Observations Survey (Q1-Q17)'!$O$16*'Practices Survey (Q18-Q27)'!I16</f>
        <v>12</v>
      </c>
      <c r="J15" s="6">
        <f>'Observations Survey (Q1-Q17)'!$O$16*'Practices Survey (Q18-Q27)'!J16</f>
        <v>16</v>
      </c>
      <c r="K15" s="6">
        <f>'Observations Survey (Q1-Q17)'!$O$16*'Practices Survey (Q18-Q27)'!K16</f>
        <v>12</v>
      </c>
      <c r="L15" s="10">
        <f t="shared" si="0"/>
        <v>103.66666666666666</v>
      </c>
    </row>
    <row r="16" spans="1:12" ht="15" x14ac:dyDescent="0.35">
      <c r="A16" s="3" t="s">
        <v>23</v>
      </c>
      <c r="B16" s="6">
        <f>'Observations Survey (Q1-Q17)'!$P$16*'Practices Survey (Q18-Q27)'!B16</f>
        <v>12</v>
      </c>
      <c r="C16" s="17">
        <v>0</v>
      </c>
      <c r="D16" s="17">
        <v>0</v>
      </c>
      <c r="E16" s="6">
        <f>'Observations Survey (Q1-Q17)'!$P$16*'Practices Survey (Q18-Q27)'!E16</f>
        <v>12</v>
      </c>
      <c r="F16" s="6">
        <f>'Observations Survey (Q1-Q17)'!$P$16*'Practices Survey (Q18-Q27)'!F16</f>
        <v>11.75</v>
      </c>
      <c r="G16" s="6">
        <f>'Observations Survey (Q1-Q17)'!$P$16*'Practices Survey (Q18-Q27)'!G16</f>
        <v>12</v>
      </c>
      <c r="H16" s="6">
        <f>'Observations Survey (Q1-Q17)'!$P$16*'Practices Survey (Q18-Q27)'!H16</f>
        <v>12</v>
      </c>
      <c r="I16" s="6">
        <f>'Observations Survey (Q1-Q17)'!$P$16*'Practices Survey (Q18-Q27)'!I16</f>
        <v>9</v>
      </c>
      <c r="J16" s="6">
        <f>'Observations Survey (Q1-Q17)'!$P$16*'Practices Survey (Q18-Q27)'!J16</f>
        <v>12</v>
      </c>
      <c r="K16" s="6">
        <f>'Observations Survey (Q1-Q17)'!$P$16*'Practices Survey (Q18-Q27)'!K16</f>
        <v>9</v>
      </c>
      <c r="L16" s="9">
        <f t="shared" si="0"/>
        <v>89.75</v>
      </c>
    </row>
    <row r="17" spans="1:12" ht="15" x14ac:dyDescent="0.35">
      <c r="A17" s="12" t="s">
        <v>24</v>
      </c>
      <c r="B17" s="6">
        <f>'Observations Survey (Q1-Q17)'!$Q$16*'Practices Survey (Q18-Q27)'!B16</f>
        <v>16</v>
      </c>
      <c r="C17" s="17">
        <v>0</v>
      </c>
      <c r="D17" s="17">
        <v>0</v>
      </c>
      <c r="E17" s="6">
        <f>'Observations Survey (Q1-Q17)'!$Q$16*'Practices Survey (Q18-Q27)'!E16</f>
        <v>16</v>
      </c>
      <c r="F17" s="6">
        <f>'Observations Survey (Q1-Q17)'!$Q$16*'Practices Survey (Q18-Q27)'!F16</f>
        <v>15.666666666666666</v>
      </c>
      <c r="G17" s="6">
        <f>'Observations Survey (Q1-Q17)'!$Q$16*'Practices Survey (Q18-Q27)'!G16</f>
        <v>16</v>
      </c>
      <c r="H17" s="17">
        <v>0</v>
      </c>
      <c r="I17" s="6">
        <f>'Observations Survey (Q1-Q17)'!$Q$16*'Practices Survey (Q18-Q27)'!I16</f>
        <v>12</v>
      </c>
      <c r="J17" s="6">
        <f>'Observations Survey (Q1-Q17)'!$Q$16*'Practices Survey (Q18-Q27)'!J16</f>
        <v>16</v>
      </c>
      <c r="K17" s="6">
        <f>'Observations Survey (Q1-Q17)'!$Q$16*'Practices Survey (Q18-Q27)'!K16</f>
        <v>12</v>
      </c>
      <c r="L17" s="10">
        <f t="shared" si="0"/>
        <v>103.66666666666666</v>
      </c>
    </row>
    <row r="18" spans="1:12" ht="15" x14ac:dyDescent="0.35">
      <c r="A18" s="13" t="s">
        <v>52</v>
      </c>
      <c r="B18" s="6">
        <f>'Observations Survey (Q1-Q17)'!$U$16*'Practices Survey (Q18-Q27)'!B16</f>
        <v>12</v>
      </c>
      <c r="C18" s="6">
        <f>'Observations Survey (Q1-Q17)'!$U$16*'Practices Survey (Q18-Q27)'!C16</f>
        <v>11.75</v>
      </c>
      <c r="D18" s="6">
        <f>'Observations Survey (Q1-Q17)'!$U$16*'Practices Survey (Q18-Q27)'!D16</f>
        <v>12</v>
      </c>
      <c r="E18" s="6">
        <f>'Observations Survey (Q1-Q17)'!$U$16*'Practices Survey (Q18-Q27)'!E16</f>
        <v>12</v>
      </c>
      <c r="F18" s="6">
        <f>'Observations Survey (Q1-Q17)'!$U$16*'Practices Survey (Q18-Q27)'!F16</f>
        <v>11.75</v>
      </c>
      <c r="G18" s="6">
        <f>'Observations Survey (Q1-Q17)'!$U$16*'Practices Survey (Q18-Q27)'!G16</f>
        <v>12</v>
      </c>
      <c r="H18" s="6">
        <f>'Observations Survey (Q1-Q17)'!$U$16*'Practices Survey (Q18-Q27)'!H16</f>
        <v>12</v>
      </c>
      <c r="I18" s="6">
        <f>'Observations Survey (Q1-Q17)'!$U$16*'Practices Survey (Q18-Q27)'!I16</f>
        <v>9</v>
      </c>
      <c r="J18" s="6">
        <f>'Observations Survey (Q1-Q17)'!$U$16*'Practices Survey (Q18-Q27)'!J16</f>
        <v>12</v>
      </c>
      <c r="K18" s="6">
        <f>'Observations Survey (Q1-Q17)'!$U$16*'Practices Survey (Q18-Q27)'!K16</f>
        <v>9</v>
      </c>
      <c r="L18" s="11">
        <f t="shared" si="0"/>
        <v>113.5</v>
      </c>
    </row>
    <row r="19" spans="1:12" ht="15" x14ac:dyDescent="0.35">
      <c r="A19" s="3" t="s">
        <v>73</v>
      </c>
      <c r="B19" s="4">
        <f t="shared" ref="B19:K19" si="1">SUM(B2:B18)</f>
        <v>207.66666666666666</v>
      </c>
      <c r="C19" s="7">
        <f t="shared" si="1"/>
        <v>101.50694444444444</v>
      </c>
      <c r="D19" s="4">
        <f t="shared" si="1"/>
        <v>131.66666666666666</v>
      </c>
      <c r="E19" s="4">
        <f t="shared" si="1"/>
        <v>147.66666666666666</v>
      </c>
      <c r="F19" s="4">
        <f t="shared" si="1"/>
        <v>144.59027777777777</v>
      </c>
      <c r="G19" s="7">
        <f t="shared" si="1"/>
        <v>116</v>
      </c>
      <c r="H19" s="4">
        <f t="shared" si="1"/>
        <v>187.66666666666666</v>
      </c>
      <c r="I19" s="7">
        <f t="shared" si="1"/>
        <v>123</v>
      </c>
      <c r="J19" s="7">
        <f t="shared" si="1"/>
        <v>88</v>
      </c>
      <c r="K19" s="7">
        <f t="shared" si="1"/>
        <v>54</v>
      </c>
    </row>
    <row r="20" spans="1:12" ht="30" x14ac:dyDescent="0.35">
      <c r="A20" s="3" t="s">
        <v>71</v>
      </c>
    </row>
    <row r="21" spans="1:12" ht="15" x14ac:dyDescent="0.35">
      <c r="B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A917-9154-47EF-8E64-590E71CE689D}">
  <dimension ref="A1:U38"/>
  <sheetViews>
    <sheetView zoomScale="71" workbookViewId="0">
      <selection activeCell="A17" sqref="A17"/>
    </sheetView>
  </sheetViews>
  <sheetFormatPr defaultRowHeight="14.5" x14ac:dyDescent="0.35"/>
  <cols>
    <col min="1" max="1" width="13.81640625" customWidth="1"/>
    <col min="2" max="2" width="11.1796875" bestFit="1" customWidth="1"/>
    <col min="3" max="3" width="12.36328125" bestFit="1" customWidth="1"/>
    <col min="4" max="18" width="11.1796875" bestFit="1" customWidth="1"/>
    <col min="20" max="20" width="13.1796875" customWidth="1"/>
    <col min="21" max="21" width="14.453125" customWidth="1"/>
  </cols>
  <sheetData>
    <row r="1" spans="1:21" x14ac:dyDescent="0.35">
      <c r="A1" s="22" t="s">
        <v>74</v>
      </c>
    </row>
    <row r="2" spans="1:21" ht="15" x14ac:dyDescent="0.35">
      <c r="A2" s="30" t="s">
        <v>53</v>
      </c>
      <c r="B2" s="30" t="s">
        <v>25</v>
      </c>
      <c r="C2" s="30" t="s">
        <v>26</v>
      </c>
      <c r="D2" s="30" t="s">
        <v>27</v>
      </c>
      <c r="E2" s="30" t="s">
        <v>28</v>
      </c>
      <c r="F2" s="30" t="s">
        <v>67</v>
      </c>
      <c r="G2" s="30" t="s">
        <v>29</v>
      </c>
      <c r="H2" s="30" t="s">
        <v>30</v>
      </c>
      <c r="I2" s="30" t="s">
        <v>31</v>
      </c>
      <c r="J2" s="30" t="s">
        <v>32</v>
      </c>
      <c r="K2" s="30" t="s">
        <v>33</v>
      </c>
      <c r="L2" s="30" t="s">
        <v>34</v>
      </c>
      <c r="M2" s="30" t="s">
        <v>35</v>
      </c>
      <c r="N2" s="30" t="s">
        <v>36</v>
      </c>
      <c r="O2" s="30" t="s">
        <v>37</v>
      </c>
      <c r="P2" s="30" t="s">
        <v>38</v>
      </c>
      <c r="Q2" s="30" t="s">
        <v>39</v>
      </c>
      <c r="R2" s="30" t="s">
        <v>68</v>
      </c>
      <c r="T2" s="14" t="s">
        <v>69</v>
      </c>
      <c r="U2" s="14" t="s">
        <v>70</v>
      </c>
    </row>
    <row r="3" spans="1:21" ht="15" x14ac:dyDescent="0.35">
      <c r="A3" s="31" t="s">
        <v>54</v>
      </c>
      <c r="B3" s="32">
        <v>4</v>
      </c>
      <c r="C3" s="32">
        <v>3</v>
      </c>
      <c r="D3" s="32">
        <v>5</v>
      </c>
      <c r="E3" s="32">
        <v>4</v>
      </c>
      <c r="F3" s="32">
        <v>2</v>
      </c>
      <c r="G3" s="32">
        <v>4</v>
      </c>
      <c r="H3" s="32">
        <v>5</v>
      </c>
      <c r="I3" s="32">
        <v>3</v>
      </c>
      <c r="J3" s="32">
        <v>4</v>
      </c>
      <c r="K3" s="32">
        <v>3</v>
      </c>
      <c r="L3" s="32">
        <v>4</v>
      </c>
      <c r="M3" s="32">
        <v>3</v>
      </c>
      <c r="N3" s="32">
        <v>5</v>
      </c>
      <c r="O3" s="32">
        <v>4</v>
      </c>
      <c r="P3" s="32">
        <v>3</v>
      </c>
      <c r="Q3" s="32">
        <v>4</v>
      </c>
      <c r="R3" s="32">
        <v>2</v>
      </c>
      <c r="T3">
        <f>5-F3</f>
        <v>3</v>
      </c>
      <c r="U3">
        <f>5-R3</f>
        <v>3</v>
      </c>
    </row>
    <row r="4" spans="1:21" ht="15" x14ac:dyDescent="0.35">
      <c r="A4" s="33" t="s">
        <v>55</v>
      </c>
      <c r="B4" s="34">
        <v>5</v>
      </c>
      <c r="C4" s="34">
        <v>4</v>
      </c>
      <c r="D4" s="34">
        <v>4</v>
      </c>
      <c r="E4" s="34">
        <v>3</v>
      </c>
      <c r="F4" s="34">
        <v>1</v>
      </c>
      <c r="G4" s="34">
        <v>5</v>
      </c>
      <c r="H4" s="34">
        <v>4</v>
      </c>
      <c r="I4" s="34">
        <v>4</v>
      </c>
      <c r="J4" s="34">
        <v>3</v>
      </c>
      <c r="K4" s="34">
        <v>4</v>
      </c>
      <c r="L4" s="34">
        <v>5</v>
      </c>
      <c r="M4" s="34">
        <v>4</v>
      </c>
      <c r="N4" s="34">
        <v>4</v>
      </c>
      <c r="O4" s="34">
        <v>3</v>
      </c>
      <c r="P4" s="34">
        <v>4</v>
      </c>
      <c r="Q4" s="34">
        <v>5</v>
      </c>
      <c r="R4" s="34">
        <v>1</v>
      </c>
      <c r="T4">
        <f t="shared" ref="T4:T14" si="0">5-F4</f>
        <v>4</v>
      </c>
      <c r="U4">
        <f t="shared" ref="U4:U14" si="1">5-R4</f>
        <v>4</v>
      </c>
    </row>
    <row r="5" spans="1:21" ht="15" x14ac:dyDescent="0.35">
      <c r="A5" s="33" t="s">
        <v>56</v>
      </c>
      <c r="B5" s="34">
        <v>3</v>
      </c>
      <c r="C5" s="34">
        <v>5</v>
      </c>
      <c r="D5" s="34">
        <v>3</v>
      </c>
      <c r="E5" s="34">
        <v>5</v>
      </c>
      <c r="F5" s="34">
        <v>3</v>
      </c>
      <c r="G5" s="34">
        <v>3</v>
      </c>
      <c r="H5" s="34">
        <v>3</v>
      </c>
      <c r="I5" s="34">
        <v>2</v>
      </c>
      <c r="J5" s="34">
        <v>5</v>
      </c>
      <c r="K5" s="34">
        <v>2</v>
      </c>
      <c r="L5" s="34">
        <v>3</v>
      </c>
      <c r="M5" s="34">
        <v>5</v>
      </c>
      <c r="N5" s="34">
        <v>3</v>
      </c>
      <c r="O5" s="34">
        <v>5</v>
      </c>
      <c r="P5" s="34">
        <v>2</v>
      </c>
      <c r="Q5" s="34">
        <v>3</v>
      </c>
      <c r="R5" s="34">
        <v>3</v>
      </c>
      <c r="T5">
        <f t="shared" si="0"/>
        <v>2</v>
      </c>
      <c r="U5">
        <f t="shared" si="1"/>
        <v>2</v>
      </c>
    </row>
    <row r="6" spans="1:21" ht="15" x14ac:dyDescent="0.35">
      <c r="A6" s="33" t="s">
        <v>57</v>
      </c>
      <c r="B6" s="34">
        <v>4</v>
      </c>
      <c r="C6" s="34">
        <v>4</v>
      </c>
      <c r="D6" s="34">
        <v>4</v>
      </c>
      <c r="E6" s="34">
        <v>4</v>
      </c>
      <c r="F6" s="34">
        <v>2</v>
      </c>
      <c r="G6" s="34">
        <v>4</v>
      </c>
      <c r="H6" s="34">
        <v>4</v>
      </c>
      <c r="I6" s="34">
        <v>3</v>
      </c>
      <c r="J6" s="34">
        <v>4</v>
      </c>
      <c r="K6" s="34">
        <v>3</v>
      </c>
      <c r="L6" s="34">
        <v>4</v>
      </c>
      <c r="M6" s="34">
        <v>4</v>
      </c>
      <c r="N6" s="34">
        <v>4</v>
      </c>
      <c r="O6" s="34">
        <v>4</v>
      </c>
      <c r="P6" s="34">
        <v>3</v>
      </c>
      <c r="Q6" s="34">
        <v>4</v>
      </c>
      <c r="R6" s="34">
        <v>2</v>
      </c>
      <c r="T6">
        <f t="shared" si="0"/>
        <v>3</v>
      </c>
      <c r="U6">
        <f t="shared" si="1"/>
        <v>3</v>
      </c>
    </row>
    <row r="7" spans="1:21" ht="15" x14ac:dyDescent="0.35">
      <c r="A7" s="33" t="s">
        <v>58</v>
      </c>
      <c r="B7" s="34">
        <v>5</v>
      </c>
      <c r="C7" s="34">
        <v>3</v>
      </c>
      <c r="D7" s="34">
        <v>5</v>
      </c>
      <c r="E7" s="34">
        <v>3</v>
      </c>
      <c r="F7" s="34">
        <v>1</v>
      </c>
      <c r="G7" s="34">
        <v>5</v>
      </c>
      <c r="H7" s="34">
        <v>5</v>
      </c>
      <c r="I7" s="34">
        <v>4</v>
      </c>
      <c r="J7" s="34">
        <v>3</v>
      </c>
      <c r="K7" s="34">
        <v>4</v>
      </c>
      <c r="L7" s="34">
        <v>5</v>
      </c>
      <c r="M7" s="34">
        <v>3</v>
      </c>
      <c r="N7" s="34">
        <v>5</v>
      </c>
      <c r="O7" s="34">
        <v>3</v>
      </c>
      <c r="P7" s="34">
        <v>4</v>
      </c>
      <c r="Q7" s="34">
        <v>5</v>
      </c>
      <c r="R7" s="34">
        <v>1</v>
      </c>
      <c r="T7">
        <f t="shared" si="0"/>
        <v>4</v>
      </c>
      <c r="U7">
        <f t="shared" si="1"/>
        <v>4</v>
      </c>
    </row>
    <row r="8" spans="1:21" ht="15" x14ac:dyDescent="0.35">
      <c r="A8" s="33" t="s">
        <v>59</v>
      </c>
      <c r="B8" s="34">
        <v>3</v>
      </c>
      <c r="C8" s="34">
        <v>4</v>
      </c>
      <c r="D8" s="34">
        <v>3</v>
      </c>
      <c r="E8" s="34">
        <v>5</v>
      </c>
      <c r="F8" s="34">
        <v>3</v>
      </c>
      <c r="G8" s="34">
        <v>3</v>
      </c>
      <c r="H8" s="34">
        <v>3</v>
      </c>
      <c r="I8" s="34">
        <v>2</v>
      </c>
      <c r="J8" s="34">
        <v>5</v>
      </c>
      <c r="K8" s="34">
        <v>2</v>
      </c>
      <c r="L8" s="34">
        <v>3</v>
      </c>
      <c r="M8" s="34">
        <v>5</v>
      </c>
      <c r="N8" s="34">
        <v>3</v>
      </c>
      <c r="O8" s="34">
        <v>5</v>
      </c>
      <c r="P8" s="34">
        <v>2</v>
      </c>
      <c r="Q8" s="34">
        <v>3</v>
      </c>
      <c r="R8" s="34">
        <v>3</v>
      </c>
      <c r="T8">
        <f t="shared" si="0"/>
        <v>2</v>
      </c>
      <c r="U8">
        <f t="shared" si="1"/>
        <v>2</v>
      </c>
    </row>
    <row r="9" spans="1:21" ht="15" x14ac:dyDescent="0.35">
      <c r="A9" s="33" t="s">
        <v>60</v>
      </c>
      <c r="B9" s="34">
        <v>4</v>
      </c>
      <c r="C9" s="34">
        <v>5</v>
      </c>
      <c r="D9" s="34">
        <v>4</v>
      </c>
      <c r="E9" s="34">
        <v>4</v>
      </c>
      <c r="F9" s="34">
        <v>2</v>
      </c>
      <c r="G9" s="34">
        <v>4</v>
      </c>
      <c r="H9" s="34">
        <v>4</v>
      </c>
      <c r="I9" s="34">
        <v>3</v>
      </c>
      <c r="J9" s="34">
        <v>4</v>
      </c>
      <c r="K9" s="34">
        <v>3</v>
      </c>
      <c r="L9" s="34">
        <v>4</v>
      </c>
      <c r="M9" s="34">
        <v>4</v>
      </c>
      <c r="N9" s="34">
        <v>4</v>
      </c>
      <c r="O9" s="34">
        <v>4</v>
      </c>
      <c r="P9" s="34">
        <v>3</v>
      </c>
      <c r="Q9" s="34">
        <v>4</v>
      </c>
      <c r="R9" s="34">
        <v>2</v>
      </c>
      <c r="T9">
        <f t="shared" si="0"/>
        <v>3</v>
      </c>
      <c r="U9">
        <f t="shared" si="1"/>
        <v>3</v>
      </c>
    </row>
    <row r="10" spans="1:21" ht="15" x14ac:dyDescent="0.35">
      <c r="A10" s="33" t="s">
        <v>61</v>
      </c>
      <c r="B10" s="34">
        <v>5</v>
      </c>
      <c r="C10" s="34">
        <v>3</v>
      </c>
      <c r="D10" s="34">
        <v>5</v>
      </c>
      <c r="E10" s="34">
        <v>3</v>
      </c>
      <c r="F10" s="34">
        <v>1</v>
      </c>
      <c r="G10" s="34">
        <v>5</v>
      </c>
      <c r="H10" s="34">
        <v>5</v>
      </c>
      <c r="I10" s="34">
        <v>4</v>
      </c>
      <c r="J10" s="34">
        <v>3</v>
      </c>
      <c r="K10" s="34">
        <v>4</v>
      </c>
      <c r="L10" s="34">
        <v>5</v>
      </c>
      <c r="M10" s="34">
        <v>3</v>
      </c>
      <c r="N10" s="34">
        <v>5</v>
      </c>
      <c r="O10" s="34">
        <v>3</v>
      </c>
      <c r="P10" s="34">
        <v>4</v>
      </c>
      <c r="Q10" s="34">
        <v>5</v>
      </c>
      <c r="R10" s="34">
        <v>1</v>
      </c>
      <c r="T10">
        <f t="shared" si="0"/>
        <v>4</v>
      </c>
      <c r="U10">
        <f t="shared" si="1"/>
        <v>4</v>
      </c>
    </row>
    <row r="11" spans="1:21" ht="15" x14ac:dyDescent="0.35">
      <c r="A11" s="33" t="s">
        <v>62</v>
      </c>
      <c r="B11" s="34">
        <v>3</v>
      </c>
      <c r="C11" s="34">
        <v>4</v>
      </c>
      <c r="D11" s="34">
        <v>3</v>
      </c>
      <c r="E11" s="34">
        <v>5</v>
      </c>
      <c r="F11" s="34">
        <v>3</v>
      </c>
      <c r="G11" s="34">
        <v>3</v>
      </c>
      <c r="H11" s="34">
        <v>3</v>
      </c>
      <c r="I11" s="34">
        <v>2</v>
      </c>
      <c r="J11" s="34">
        <v>5</v>
      </c>
      <c r="K11" s="34">
        <v>2</v>
      </c>
      <c r="L11" s="34">
        <v>3</v>
      </c>
      <c r="M11" s="34">
        <v>5</v>
      </c>
      <c r="N11" s="34">
        <v>3</v>
      </c>
      <c r="O11" s="34">
        <v>5</v>
      </c>
      <c r="P11" s="34">
        <v>2</v>
      </c>
      <c r="Q11" s="34">
        <v>3</v>
      </c>
      <c r="R11" s="34">
        <v>3</v>
      </c>
      <c r="T11">
        <f t="shared" si="0"/>
        <v>2</v>
      </c>
      <c r="U11">
        <f t="shared" si="1"/>
        <v>2</v>
      </c>
    </row>
    <row r="12" spans="1:21" ht="15" x14ac:dyDescent="0.35">
      <c r="A12" s="33" t="s">
        <v>63</v>
      </c>
      <c r="B12" s="34">
        <v>4</v>
      </c>
      <c r="C12" s="34">
        <v>5</v>
      </c>
      <c r="D12" s="34">
        <v>4</v>
      </c>
      <c r="E12" s="34">
        <v>4</v>
      </c>
      <c r="F12" s="34">
        <v>2</v>
      </c>
      <c r="G12" s="34">
        <v>4</v>
      </c>
      <c r="H12" s="34">
        <v>4</v>
      </c>
      <c r="I12" s="34">
        <v>3</v>
      </c>
      <c r="J12" s="34">
        <v>4</v>
      </c>
      <c r="K12" s="34">
        <v>3</v>
      </c>
      <c r="L12" s="34">
        <v>4</v>
      </c>
      <c r="M12" s="34">
        <v>4</v>
      </c>
      <c r="N12" s="34">
        <v>4</v>
      </c>
      <c r="O12" s="34">
        <v>4</v>
      </c>
      <c r="P12" s="34">
        <v>3</v>
      </c>
      <c r="Q12" s="34">
        <v>4</v>
      </c>
      <c r="R12" s="34">
        <v>2</v>
      </c>
      <c r="T12">
        <f t="shared" si="0"/>
        <v>3</v>
      </c>
      <c r="U12">
        <f t="shared" si="1"/>
        <v>3</v>
      </c>
    </row>
    <row r="13" spans="1:21" ht="15" x14ac:dyDescent="0.35">
      <c r="A13" s="33" t="s">
        <v>64</v>
      </c>
      <c r="B13" s="34">
        <v>5</v>
      </c>
      <c r="C13" s="34">
        <v>3</v>
      </c>
      <c r="D13" s="34">
        <v>5</v>
      </c>
      <c r="E13" s="34">
        <v>3</v>
      </c>
      <c r="F13" s="34">
        <v>1</v>
      </c>
      <c r="G13" s="34">
        <v>5</v>
      </c>
      <c r="H13" s="34">
        <v>5</v>
      </c>
      <c r="I13" s="34">
        <v>4</v>
      </c>
      <c r="J13" s="34">
        <v>3</v>
      </c>
      <c r="K13" s="34">
        <v>4</v>
      </c>
      <c r="L13" s="34">
        <v>5</v>
      </c>
      <c r="M13" s="34">
        <v>3</v>
      </c>
      <c r="N13" s="34">
        <v>5</v>
      </c>
      <c r="O13" s="34">
        <v>3</v>
      </c>
      <c r="P13" s="34">
        <v>4</v>
      </c>
      <c r="Q13" s="34">
        <v>5</v>
      </c>
      <c r="R13" s="34">
        <v>1</v>
      </c>
      <c r="T13">
        <f t="shared" si="0"/>
        <v>4</v>
      </c>
      <c r="U13">
        <f t="shared" si="1"/>
        <v>4</v>
      </c>
    </row>
    <row r="14" spans="1:21" ht="15" x14ac:dyDescent="0.35">
      <c r="A14" s="35" t="s">
        <v>65</v>
      </c>
      <c r="B14" s="36">
        <v>3</v>
      </c>
      <c r="C14" s="36">
        <v>4</v>
      </c>
      <c r="D14" s="36">
        <v>3</v>
      </c>
      <c r="E14" s="36">
        <v>5</v>
      </c>
      <c r="F14" s="36">
        <v>3</v>
      </c>
      <c r="G14" s="36">
        <v>3</v>
      </c>
      <c r="H14" s="36">
        <v>3</v>
      </c>
      <c r="I14" s="36">
        <v>2</v>
      </c>
      <c r="J14" s="36">
        <v>5</v>
      </c>
      <c r="K14" s="36">
        <v>2</v>
      </c>
      <c r="L14" s="36">
        <v>3</v>
      </c>
      <c r="M14" s="36">
        <v>5</v>
      </c>
      <c r="N14" s="36">
        <v>3</v>
      </c>
      <c r="O14" s="36">
        <v>5</v>
      </c>
      <c r="P14" s="36">
        <v>2</v>
      </c>
      <c r="Q14" s="36">
        <v>3</v>
      </c>
      <c r="R14" s="36">
        <v>3</v>
      </c>
      <c r="T14">
        <f t="shared" si="0"/>
        <v>2</v>
      </c>
      <c r="U14">
        <f t="shared" si="1"/>
        <v>2</v>
      </c>
    </row>
    <row r="15" spans="1:21" ht="15" x14ac:dyDescent="0.35">
      <c r="A15" s="37" t="s">
        <v>66</v>
      </c>
      <c r="B15" s="38">
        <f>SUM(B3:B14)</f>
        <v>48</v>
      </c>
      <c r="C15" s="38">
        <f t="shared" ref="C15:R15" si="2">SUM(C3:C14)</f>
        <v>47</v>
      </c>
      <c r="D15" s="38">
        <f t="shared" si="2"/>
        <v>48</v>
      </c>
      <c r="E15" s="38">
        <f t="shared" si="2"/>
        <v>48</v>
      </c>
      <c r="F15" s="38">
        <f t="shared" si="2"/>
        <v>24</v>
      </c>
      <c r="G15" s="38">
        <f t="shared" si="2"/>
        <v>48</v>
      </c>
      <c r="H15" s="38">
        <f t="shared" si="2"/>
        <v>48</v>
      </c>
      <c r="I15" s="38">
        <f t="shared" si="2"/>
        <v>36</v>
      </c>
      <c r="J15" s="38">
        <f t="shared" si="2"/>
        <v>48</v>
      </c>
      <c r="K15" s="38">
        <f t="shared" si="2"/>
        <v>36</v>
      </c>
      <c r="L15" s="38">
        <f t="shared" si="2"/>
        <v>48</v>
      </c>
      <c r="M15" s="38">
        <f t="shared" si="2"/>
        <v>48</v>
      </c>
      <c r="N15" s="38">
        <f t="shared" si="2"/>
        <v>48</v>
      </c>
      <c r="O15" s="38">
        <f t="shared" si="2"/>
        <v>48</v>
      </c>
      <c r="P15" s="38">
        <f t="shared" si="2"/>
        <v>36</v>
      </c>
      <c r="Q15" s="38">
        <f t="shared" si="2"/>
        <v>48</v>
      </c>
      <c r="R15" s="38">
        <f t="shared" si="2"/>
        <v>24</v>
      </c>
      <c r="T15" s="15">
        <f>SUM(T3:T14)</f>
        <v>36</v>
      </c>
      <c r="U15" s="15">
        <f>SUM(U3:U14)</f>
        <v>36</v>
      </c>
    </row>
    <row r="16" spans="1:21" ht="15" x14ac:dyDescent="0.35">
      <c r="A16" s="30" t="s">
        <v>76</v>
      </c>
      <c r="B16" s="39">
        <f t="shared" ref="B16:R16" si="3">AVERAGE(B3:B14)</f>
        <v>4</v>
      </c>
      <c r="C16" s="39">
        <f t="shared" si="3"/>
        <v>3.9166666666666665</v>
      </c>
      <c r="D16" s="39">
        <f t="shared" si="3"/>
        <v>4</v>
      </c>
      <c r="E16" s="39">
        <f t="shared" si="3"/>
        <v>4</v>
      </c>
      <c r="F16" s="39">
        <f t="shared" si="3"/>
        <v>2</v>
      </c>
      <c r="G16" s="39">
        <f t="shared" si="3"/>
        <v>4</v>
      </c>
      <c r="H16" s="39">
        <f t="shared" si="3"/>
        <v>4</v>
      </c>
      <c r="I16" s="39">
        <f t="shared" si="3"/>
        <v>3</v>
      </c>
      <c r="J16" s="39">
        <f t="shared" si="3"/>
        <v>4</v>
      </c>
      <c r="K16" s="39">
        <f t="shared" si="3"/>
        <v>3</v>
      </c>
      <c r="L16" s="39">
        <f t="shared" si="3"/>
        <v>4</v>
      </c>
      <c r="M16" s="39">
        <f t="shared" si="3"/>
        <v>4</v>
      </c>
      <c r="N16" s="39">
        <f t="shared" si="3"/>
        <v>4</v>
      </c>
      <c r="O16" s="39">
        <f t="shared" si="3"/>
        <v>4</v>
      </c>
      <c r="P16" s="39">
        <f t="shared" si="3"/>
        <v>3</v>
      </c>
      <c r="Q16" s="39">
        <f t="shared" si="3"/>
        <v>4</v>
      </c>
      <c r="R16" s="39">
        <f t="shared" si="3"/>
        <v>2</v>
      </c>
      <c r="T16" s="16">
        <f>AVERAGE(T3:T14)</f>
        <v>3</v>
      </c>
      <c r="U16" s="16">
        <f>AVERAGE(U3:U14)</f>
        <v>3</v>
      </c>
    </row>
    <row r="17" spans="2:21" ht="15" x14ac:dyDescent="0.3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T17" s="25"/>
      <c r="U17" s="25"/>
    </row>
    <row r="18" spans="2:21" ht="15" x14ac:dyDescent="0.35">
      <c r="B18" s="23"/>
    </row>
    <row r="19" spans="2:21" ht="15" x14ac:dyDescent="0.35">
      <c r="B19" s="23"/>
    </row>
    <row r="20" spans="2:21" ht="15" x14ac:dyDescent="0.35">
      <c r="B20" s="23"/>
    </row>
    <row r="21" spans="2:21" ht="15" x14ac:dyDescent="0.35">
      <c r="B21" s="23"/>
    </row>
    <row r="22" spans="2:21" ht="15" x14ac:dyDescent="0.35">
      <c r="B22" s="23"/>
    </row>
    <row r="23" spans="2:21" ht="15" x14ac:dyDescent="0.35">
      <c r="B23" s="23"/>
    </row>
    <row r="24" spans="2:21" ht="15" x14ac:dyDescent="0.35">
      <c r="B24" s="23"/>
    </row>
    <row r="25" spans="2:21" ht="15" x14ac:dyDescent="0.35">
      <c r="B25" s="23"/>
    </row>
    <row r="26" spans="2:21" ht="15" x14ac:dyDescent="0.35">
      <c r="B26" s="23"/>
    </row>
    <row r="27" spans="2:21" ht="15" x14ac:dyDescent="0.35">
      <c r="B27" s="23"/>
    </row>
    <row r="28" spans="2:21" ht="15" x14ac:dyDescent="0.35">
      <c r="B28" s="23"/>
    </row>
    <row r="29" spans="2:21" ht="15" x14ac:dyDescent="0.35">
      <c r="B29" s="23"/>
    </row>
    <row r="30" spans="2:21" ht="15" x14ac:dyDescent="0.35">
      <c r="B30" s="23"/>
    </row>
    <row r="31" spans="2:21" ht="15" x14ac:dyDescent="0.35">
      <c r="B31" s="23"/>
    </row>
    <row r="32" spans="2:21" ht="15" x14ac:dyDescent="0.35">
      <c r="B32" s="23"/>
    </row>
    <row r="33" spans="2:20" ht="15" x14ac:dyDescent="0.35">
      <c r="B33" s="23"/>
    </row>
    <row r="34" spans="2:20" ht="15" x14ac:dyDescent="0.35">
      <c r="B34" s="23"/>
    </row>
    <row r="38" spans="2:20" x14ac:dyDescent="0.35">
      <c r="D38">
        <v>4</v>
      </c>
      <c r="E38">
        <v>3.9166666666666665</v>
      </c>
      <c r="F38">
        <v>4</v>
      </c>
      <c r="G38">
        <v>4</v>
      </c>
      <c r="H38">
        <v>2</v>
      </c>
      <c r="I38">
        <v>4</v>
      </c>
      <c r="J38">
        <v>4</v>
      </c>
      <c r="K38">
        <v>3</v>
      </c>
      <c r="L38">
        <v>4</v>
      </c>
      <c r="M38">
        <v>3</v>
      </c>
      <c r="N38">
        <v>4</v>
      </c>
      <c r="O38">
        <v>4</v>
      </c>
      <c r="P38">
        <v>4</v>
      </c>
      <c r="Q38">
        <v>4</v>
      </c>
      <c r="R38">
        <v>3</v>
      </c>
      <c r="S38">
        <v>4</v>
      </c>
      <c r="T3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0DB6-CD73-45B4-A28A-1B71E2217822}">
  <dimension ref="A1:K27"/>
  <sheetViews>
    <sheetView zoomScale="71" zoomScaleNormal="71" workbookViewId="0">
      <selection activeCell="A17" sqref="A17"/>
    </sheetView>
  </sheetViews>
  <sheetFormatPr defaultRowHeight="14.5" x14ac:dyDescent="0.35"/>
  <cols>
    <col min="1" max="1" width="12.7265625" customWidth="1"/>
  </cols>
  <sheetData>
    <row r="1" spans="1:11" x14ac:dyDescent="0.35">
      <c r="A1" s="22" t="s">
        <v>75</v>
      </c>
    </row>
    <row r="2" spans="1:11" ht="15" x14ac:dyDescent="0.35">
      <c r="A2" s="1" t="s">
        <v>53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</row>
    <row r="3" spans="1:11" ht="15" x14ac:dyDescent="0.35">
      <c r="A3" s="2" t="s">
        <v>54</v>
      </c>
      <c r="B3" s="26">
        <v>4</v>
      </c>
      <c r="C3" s="26">
        <v>3</v>
      </c>
      <c r="D3" s="26">
        <v>5</v>
      </c>
      <c r="E3" s="26">
        <v>4</v>
      </c>
      <c r="F3" s="26">
        <v>3</v>
      </c>
      <c r="G3" s="26">
        <v>5</v>
      </c>
      <c r="H3" s="26">
        <v>4</v>
      </c>
      <c r="I3" s="26">
        <v>3</v>
      </c>
      <c r="J3" s="26">
        <v>4</v>
      </c>
      <c r="K3" s="26">
        <v>3</v>
      </c>
    </row>
    <row r="4" spans="1:11" ht="15" x14ac:dyDescent="0.35">
      <c r="A4" s="3" t="s">
        <v>55</v>
      </c>
      <c r="B4" s="27">
        <v>5</v>
      </c>
      <c r="C4" s="27">
        <v>4</v>
      </c>
      <c r="D4" s="27">
        <v>4</v>
      </c>
      <c r="E4" s="27">
        <v>5</v>
      </c>
      <c r="F4" s="27">
        <v>4</v>
      </c>
      <c r="G4" s="27">
        <v>4</v>
      </c>
      <c r="H4" s="27">
        <v>5</v>
      </c>
      <c r="I4" s="27">
        <v>4</v>
      </c>
      <c r="J4" s="27">
        <v>3</v>
      </c>
      <c r="K4" s="27">
        <v>4</v>
      </c>
    </row>
    <row r="5" spans="1:11" ht="15" x14ac:dyDescent="0.35">
      <c r="A5" s="3" t="s">
        <v>56</v>
      </c>
      <c r="B5" s="27">
        <v>3</v>
      </c>
      <c r="C5" s="27">
        <v>5</v>
      </c>
      <c r="D5" s="27">
        <v>3</v>
      </c>
      <c r="E5" s="27">
        <v>3</v>
      </c>
      <c r="F5" s="27">
        <v>5</v>
      </c>
      <c r="G5" s="27">
        <v>3</v>
      </c>
      <c r="H5" s="27">
        <v>3</v>
      </c>
      <c r="I5" s="27">
        <v>2</v>
      </c>
      <c r="J5" s="27">
        <v>5</v>
      </c>
      <c r="K5" s="27">
        <v>2</v>
      </c>
    </row>
    <row r="6" spans="1:11" ht="15" x14ac:dyDescent="0.35">
      <c r="A6" s="3" t="s">
        <v>57</v>
      </c>
      <c r="B6" s="27">
        <v>4</v>
      </c>
      <c r="C6" s="27">
        <v>4</v>
      </c>
      <c r="D6" s="27">
        <v>4</v>
      </c>
      <c r="E6" s="27">
        <v>4</v>
      </c>
      <c r="F6" s="27">
        <v>4</v>
      </c>
      <c r="G6" s="27">
        <v>4</v>
      </c>
      <c r="H6" s="27">
        <v>4</v>
      </c>
      <c r="I6" s="27">
        <v>3</v>
      </c>
      <c r="J6" s="27">
        <v>4</v>
      </c>
      <c r="K6" s="27">
        <v>3</v>
      </c>
    </row>
    <row r="7" spans="1:11" ht="15" x14ac:dyDescent="0.35">
      <c r="A7" s="3" t="s">
        <v>58</v>
      </c>
      <c r="B7" s="27">
        <v>5</v>
      </c>
      <c r="C7" s="27">
        <v>3</v>
      </c>
      <c r="D7" s="27">
        <v>5</v>
      </c>
      <c r="E7" s="27">
        <v>5</v>
      </c>
      <c r="F7" s="27">
        <v>3</v>
      </c>
      <c r="G7" s="27">
        <v>5</v>
      </c>
      <c r="H7" s="27">
        <v>5</v>
      </c>
      <c r="I7" s="27">
        <v>4</v>
      </c>
      <c r="J7" s="27">
        <v>3</v>
      </c>
      <c r="K7" s="27">
        <v>4</v>
      </c>
    </row>
    <row r="8" spans="1:11" ht="15" x14ac:dyDescent="0.35">
      <c r="A8" s="3" t="s">
        <v>59</v>
      </c>
      <c r="B8" s="27">
        <v>3</v>
      </c>
      <c r="C8" s="27">
        <v>4</v>
      </c>
      <c r="D8" s="27">
        <v>3</v>
      </c>
      <c r="E8" s="27">
        <v>3</v>
      </c>
      <c r="F8" s="27">
        <v>4</v>
      </c>
      <c r="G8" s="27">
        <v>3</v>
      </c>
      <c r="H8" s="27">
        <v>3</v>
      </c>
      <c r="I8" s="27">
        <v>2</v>
      </c>
      <c r="J8" s="27">
        <v>5</v>
      </c>
      <c r="K8" s="27">
        <v>2</v>
      </c>
    </row>
    <row r="9" spans="1:11" ht="15" x14ac:dyDescent="0.35">
      <c r="A9" s="3" t="s">
        <v>60</v>
      </c>
      <c r="B9" s="27">
        <v>4</v>
      </c>
      <c r="C9" s="27">
        <v>5</v>
      </c>
      <c r="D9" s="27">
        <v>4</v>
      </c>
      <c r="E9" s="27">
        <v>4</v>
      </c>
      <c r="F9" s="27">
        <v>5</v>
      </c>
      <c r="G9" s="27">
        <v>4</v>
      </c>
      <c r="H9" s="27">
        <v>4</v>
      </c>
      <c r="I9" s="27">
        <v>3</v>
      </c>
      <c r="J9" s="27">
        <v>4</v>
      </c>
      <c r="K9" s="27">
        <v>3</v>
      </c>
    </row>
    <row r="10" spans="1:11" ht="15" x14ac:dyDescent="0.35">
      <c r="A10" s="3" t="s">
        <v>61</v>
      </c>
      <c r="B10" s="27">
        <v>5</v>
      </c>
      <c r="C10" s="27">
        <v>3</v>
      </c>
      <c r="D10" s="27">
        <v>5</v>
      </c>
      <c r="E10" s="27">
        <v>5</v>
      </c>
      <c r="F10" s="27">
        <v>3</v>
      </c>
      <c r="G10" s="27">
        <v>5</v>
      </c>
      <c r="H10" s="27">
        <v>5</v>
      </c>
      <c r="I10" s="27">
        <v>4</v>
      </c>
      <c r="J10" s="27">
        <v>3</v>
      </c>
      <c r="K10" s="27">
        <v>4</v>
      </c>
    </row>
    <row r="11" spans="1:11" ht="15" x14ac:dyDescent="0.35">
      <c r="A11" s="3" t="s">
        <v>62</v>
      </c>
      <c r="B11" s="27">
        <v>3</v>
      </c>
      <c r="C11" s="27">
        <v>4</v>
      </c>
      <c r="D11" s="27">
        <v>3</v>
      </c>
      <c r="E11" s="27">
        <v>3</v>
      </c>
      <c r="F11" s="27">
        <v>4</v>
      </c>
      <c r="G11" s="27">
        <v>3</v>
      </c>
      <c r="H11" s="27">
        <v>3</v>
      </c>
      <c r="I11" s="27">
        <v>2</v>
      </c>
      <c r="J11" s="27">
        <v>5</v>
      </c>
      <c r="K11" s="27">
        <v>2</v>
      </c>
    </row>
    <row r="12" spans="1:11" ht="15" x14ac:dyDescent="0.35">
      <c r="A12" s="3" t="s">
        <v>63</v>
      </c>
      <c r="B12" s="27">
        <v>4</v>
      </c>
      <c r="C12" s="27">
        <v>5</v>
      </c>
      <c r="D12" s="27">
        <v>4</v>
      </c>
      <c r="E12" s="27">
        <v>4</v>
      </c>
      <c r="F12" s="27">
        <v>5</v>
      </c>
      <c r="G12" s="27">
        <v>4</v>
      </c>
      <c r="H12" s="27">
        <v>4</v>
      </c>
      <c r="I12" s="27">
        <v>3</v>
      </c>
      <c r="J12" s="27">
        <v>4</v>
      </c>
      <c r="K12" s="27">
        <v>3</v>
      </c>
    </row>
    <row r="13" spans="1:11" ht="15" x14ac:dyDescent="0.35">
      <c r="A13" s="3" t="s">
        <v>64</v>
      </c>
      <c r="B13" s="27">
        <v>5</v>
      </c>
      <c r="C13" s="27">
        <v>3</v>
      </c>
      <c r="D13" s="27">
        <v>5</v>
      </c>
      <c r="E13" s="27">
        <v>5</v>
      </c>
      <c r="F13" s="27">
        <v>3</v>
      </c>
      <c r="G13" s="27">
        <v>5</v>
      </c>
      <c r="H13" s="27">
        <v>5</v>
      </c>
      <c r="I13" s="27">
        <v>4</v>
      </c>
      <c r="J13" s="27">
        <v>3</v>
      </c>
      <c r="K13" s="27">
        <v>4</v>
      </c>
    </row>
    <row r="14" spans="1:11" ht="15" x14ac:dyDescent="0.35">
      <c r="A14" s="18" t="s">
        <v>65</v>
      </c>
      <c r="B14" s="28">
        <v>3</v>
      </c>
      <c r="C14" s="28">
        <v>4</v>
      </c>
      <c r="D14" s="28">
        <v>3</v>
      </c>
      <c r="E14" s="28">
        <v>3</v>
      </c>
      <c r="F14" s="28">
        <v>4</v>
      </c>
      <c r="G14" s="28">
        <v>3</v>
      </c>
      <c r="H14" s="28">
        <v>3</v>
      </c>
      <c r="I14" s="28">
        <v>2</v>
      </c>
      <c r="J14" s="28">
        <v>5</v>
      </c>
      <c r="K14" s="28">
        <v>2</v>
      </c>
    </row>
    <row r="15" spans="1:11" ht="15" x14ac:dyDescent="0.35">
      <c r="A15" s="1" t="s">
        <v>66</v>
      </c>
      <c r="B15" s="24">
        <f>SUM(B3:B14)</f>
        <v>48</v>
      </c>
      <c r="C15" s="24">
        <f t="shared" ref="C15:K15" si="0">SUM(C3:C14)</f>
        <v>47</v>
      </c>
      <c r="D15" s="24">
        <f t="shared" si="0"/>
        <v>48</v>
      </c>
      <c r="E15" s="24">
        <f t="shared" si="0"/>
        <v>48</v>
      </c>
      <c r="F15" s="24">
        <f t="shared" si="0"/>
        <v>47</v>
      </c>
      <c r="G15" s="24">
        <f t="shared" si="0"/>
        <v>48</v>
      </c>
      <c r="H15" s="24">
        <f t="shared" si="0"/>
        <v>48</v>
      </c>
      <c r="I15" s="24">
        <f t="shared" si="0"/>
        <v>36</v>
      </c>
      <c r="J15" s="24">
        <f t="shared" si="0"/>
        <v>48</v>
      </c>
      <c r="K15" s="24">
        <f t="shared" si="0"/>
        <v>36</v>
      </c>
    </row>
    <row r="16" spans="1:11" ht="15" x14ac:dyDescent="0.35">
      <c r="A16" s="1" t="s">
        <v>76</v>
      </c>
      <c r="B16" s="29">
        <f>AVERAGE(B3:B14)</f>
        <v>4</v>
      </c>
      <c r="C16" s="29">
        <f t="shared" ref="C16:K16" si="1">AVERAGE(C3:C14)</f>
        <v>3.9166666666666665</v>
      </c>
      <c r="D16" s="29">
        <f t="shared" si="1"/>
        <v>4</v>
      </c>
      <c r="E16" s="29">
        <f t="shared" si="1"/>
        <v>4</v>
      </c>
      <c r="F16" s="29">
        <f t="shared" si="1"/>
        <v>3.9166666666666665</v>
      </c>
      <c r="G16" s="29">
        <f t="shared" si="1"/>
        <v>4</v>
      </c>
      <c r="H16" s="29">
        <f t="shared" si="1"/>
        <v>4</v>
      </c>
      <c r="I16" s="29">
        <f t="shared" si="1"/>
        <v>3</v>
      </c>
      <c r="J16" s="29">
        <f t="shared" si="1"/>
        <v>4</v>
      </c>
      <c r="K16" s="29">
        <f t="shared" si="1"/>
        <v>3</v>
      </c>
    </row>
    <row r="17" spans="2:1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5" x14ac:dyDescent="0.35">
      <c r="B18" s="23"/>
    </row>
    <row r="19" spans="2:11" ht="15" x14ac:dyDescent="0.35">
      <c r="B19" s="23"/>
    </row>
    <row r="20" spans="2:11" ht="15" x14ac:dyDescent="0.35">
      <c r="B20" s="23"/>
    </row>
    <row r="21" spans="2:11" ht="15" x14ac:dyDescent="0.35">
      <c r="B21" s="23"/>
    </row>
    <row r="22" spans="2:11" ht="15" x14ac:dyDescent="0.35">
      <c r="B22" s="23"/>
    </row>
    <row r="23" spans="2:11" ht="15" x14ac:dyDescent="0.35">
      <c r="B23" s="23"/>
    </row>
    <row r="24" spans="2:11" ht="15" x14ac:dyDescent="0.35">
      <c r="B24" s="23"/>
    </row>
    <row r="25" spans="2:11" ht="15" x14ac:dyDescent="0.35">
      <c r="B25" s="23"/>
    </row>
    <row r="26" spans="2:11" ht="15" x14ac:dyDescent="0.35">
      <c r="B26" s="23"/>
    </row>
    <row r="27" spans="2:11" ht="15" x14ac:dyDescent="0.35">
      <c r="B2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7F9B-EE16-4F53-B90F-ACB87307BE1F}">
  <dimension ref="A1:L21"/>
  <sheetViews>
    <sheetView showGridLines="0" zoomScale="70" zoomScaleNormal="70" workbookViewId="0">
      <selection activeCell="B13" sqref="B12:B13"/>
    </sheetView>
  </sheetViews>
  <sheetFormatPr defaultRowHeight="14.5" x14ac:dyDescent="0.35"/>
  <cols>
    <col min="1" max="1" width="42.453125" customWidth="1"/>
    <col min="2" max="11" width="17.36328125" customWidth="1"/>
    <col min="12" max="12" width="15.08984375" customWidth="1"/>
  </cols>
  <sheetData>
    <row r="1" spans="1:12" ht="45" x14ac:dyDescent="0.35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72</v>
      </c>
    </row>
    <row r="2" spans="1:12" ht="15" x14ac:dyDescent="0.35">
      <c r="A2" s="2" t="s">
        <v>10</v>
      </c>
      <c r="B2" s="6"/>
      <c r="C2" s="6"/>
      <c r="D2" s="6"/>
      <c r="E2" s="6"/>
      <c r="F2" s="6"/>
      <c r="G2" s="17"/>
      <c r="H2" s="6"/>
      <c r="I2" s="17"/>
      <c r="J2" s="17"/>
      <c r="K2" s="17"/>
      <c r="L2" s="8"/>
    </row>
    <row r="3" spans="1:12" ht="15" x14ac:dyDescent="0.35">
      <c r="A3" s="3" t="s">
        <v>11</v>
      </c>
      <c r="B3" s="6"/>
      <c r="C3" s="6"/>
      <c r="D3" s="6"/>
      <c r="E3" s="6"/>
      <c r="F3" s="6"/>
      <c r="G3" s="17"/>
      <c r="H3" s="6"/>
      <c r="I3" s="17"/>
      <c r="J3" s="17"/>
      <c r="K3" s="17"/>
      <c r="L3" s="9"/>
    </row>
    <row r="4" spans="1:12" ht="15" x14ac:dyDescent="0.35">
      <c r="A4" s="3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  <c r="L4" s="20"/>
    </row>
    <row r="5" spans="1:12" ht="15" x14ac:dyDescent="0.35">
      <c r="A5" s="3" t="s">
        <v>13</v>
      </c>
      <c r="B5" s="6"/>
      <c r="C5" s="6"/>
      <c r="D5" s="6"/>
      <c r="E5" s="17"/>
      <c r="F5" s="17"/>
      <c r="G5" s="17"/>
      <c r="H5" s="6"/>
      <c r="I5" s="6"/>
      <c r="J5" s="17"/>
      <c r="K5" s="17"/>
      <c r="L5" s="9"/>
    </row>
    <row r="6" spans="1:12" ht="15" x14ac:dyDescent="0.35">
      <c r="A6" s="3" t="s">
        <v>51</v>
      </c>
      <c r="B6" s="6"/>
      <c r="C6" s="6"/>
      <c r="D6" s="6"/>
      <c r="E6" s="6"/>
      <c r="F6" s="6"/>
      <c r="G6" s="17"/>
      <c r="H6" s="6"/>
      <c r="I6" s="17"/>
      <c r="J6" s="17"/>
      <c r="K6" s="17"/>
      <c r="L6" s="9"/>
    </row>
    <row r="7" spans="1:12" ht="15" x14ac:dyDescent="0.35">
      <c r="A7" s="3" t="s">
        <v>14</v>
      </c>
      <c r="B7" s="17"/>
      <c r="C7" s="6"/>
      <c r="D7" s="6"/>
      <c r="E7" s="17"/>
      <c r="F7" s="6"/>
      <c r="G7" s="17"/>
      <c r="H7" s="6"/>
      <c r="I7" s="17"/>
      <c r="J7" s="17"/>
      <c r="K7" s="17"/>
      <c r="L7" s="9"/>
    </row>
    <row r="8" spans="1:12" ht="15" x14ac:dyDescent="0.35">
      <c r="A8" s="3" t="s">
        <v>15</v>
      </c>
      <c r="B8" s="6"/>
      <c r="C8" s="17"/>
      <c r="D8" s="6"/>
      <c r="E8" s="6"/>
      <c r="F8" s="17"/>
      <c r="G8" s="6"/>
      <c r="H8" s="6"/>
      <c r="I8" s="6"/>
      <c r="J8" s="6"/>
      <c r="K8" s="17"/>
      <c r="L8" s="20"/>
    </row>
    <row r="9" spans="1:12" ht="15" x14ac:dyDescent="0.35">
      <c r="A9" s="3" t="s">
        <v>16</v>
      </c>
      <c r="B9" s="6"/>
      <c r="C9" s="17"/>
      <c r="D9" s="17"/>
      <c r="E9" s="17"/>
      <c r="F9" s="17"/>
      <c r="G9" s="17"/>
      <c r="H9" s="6"/>
      <c r="I9" s="6"/>
      <c r="J9" s="17"/>
      <c r="K9" s="17"/>
      <c r="L9" s="9"/>
    </row>
    <row r="10" spans="1:12" ht="15" x14ac:dyDescent="0.35">
      <c r="A10" s="3" t="s">
        <v>17</v>
      </c>
      <c r="B10" s="6"/>
      <c r="C10" s="17"/>
      <c r="D10" s="17"/>
      <c r="E10" s="17"/>
      <c r="F10" s="17"/>
      <c r="G10" s="17"/>
      <c r="H10" s="6"/>
      <c r="I10" s="6"/>
      <c r="J10" s="17"/>
      <c r="K10" s="17"/>
      <c r="L10" s="9"/>
    </row>
    <row r="11" spans="1:12" ht="15" x14ac:dyDescent="0.35">
      <c r="A11" s="3" t="s">
        <v>18</v>
      </c>
      <c r="B11" s="17"/>
      <c r="C11" s="17"/>
      <c r="D11" s="6"/>
      <c r="E11" s="17"/>
      <c r="F11" s="17"/>
      <c r="G11" s="6"/>
      <c r="H11" s="6"/>
      <c r="I11" s="17"/>
      <c r="J11" s="17"/>
      <c r="K11" s="17"/>
      <c r="L11" s="9"/>
    </row>
    <row r="12" spans="1:12" ht="15" x14ac:dyDescent="0.35">
      <c r="A12" s="3" t="s">
        <v>19</v>
      </c>
      <c r="B12" s="6"/>
      <c r="C12" s="17"/>
      <c r="D12" s="17"/>
      <c r="E12" s="17"/>
      <c r="F12" s="17"/>
      <c r="G12" s="17"/>
      <c r="H12" s="17"/>
      <c r="I12" s="6"/>
      <c r="J12" s="17"/>
      <c r="K12" s="17"/>
      <c r="L12" s="9"/>
    </row>
    <row r="13" spans="1:12" ht="15" x14ac:dyDescent="0.35">
      <c r="A13" s="3" t="s">
        <v>20</v>
      </c>
      <c r="B13" s="17"/>
      <c r="C13" s="17"/>
      <c r="D13" s="17"/>
      <c r="E13" s="6"/>
      <c r="F13" s="6"/>
      <c r="G13" s="6"/>
      <c r="H13" s="17"/>
      <c r="I13" s="17"/>
      <c r="J13" s="17"/>
      <c r="K13" s="17"/>
      <c r="L13" s="9"/>
    </row>
    <row r="14" spans="1:12" ht="15" x14ac:dyDescent="0.35">
      <c r="A14" s="3" t="s">
        <v>21</v>
      </c>
      <c r="B14" s="6"/>
      <c r="C14" s="17"/>
      <c r="D14" s="17"/>
      <c r="E14" s="17"/>
      <c r="F14" s="17"/>
      <c r="G14" s="17"/>
      <c r="H14" s="6"/>
      <c r="I14" s="6"/>
      <c r="J14" s="17"/>
      <c r="K14" s="17"/>
      <c r="L14" s="9"/>
    </row>
    <row r="15" spans="1:12" ht="15" x14ac:dyDescent="0.35">
      <c r="A15" s="3" t="s">
        <v>22</v>
      </c>
      <c r="B15" s="6"/>
      <c r="C15" s="17"/>
      <c r="D15" s="17"/>
      <c r="E15" s="6"/>
      <c r="F15" s="6"/>
      <c r="G15" s="6"/>
      <c r="H15" s="17"/>
      <c r="I15" s="6"/>
      <c r="J15" s="6"/>
      <c r="K15" s="6"/>
      <c r="L15" s="20"/>
    </row>
    <row r="16" spans="1:12" ht="15" x14ac:dyDescent="0.35">
      <c r="A16" s="3" t="s">
        <v>23</v>
      </c>
      <c r="B16" s="6"/>
      <c r="C16" s="17"/>
      <c r="D16" s="17"/>
      <c r="E16" s="6"/>
      <c r="F16" s="6"/>
      <c r="G16" s="6"/>
      <c r="H16" s="6"/>
      <c r="I16" s="6"/>
      <c r="J16" s="6"/>
      <c r="K16" s="6"/>
      <c r="L16" s="9"/>
    </row>
    <row r="17" spans="1:12" ht="15" x14ac:dyDescent="0.35">
      <c r="A17" s="3" t="s">
        <v>24</v>
      </c>
      <c r="B17" s="6"/>
      <c r="C17" s="17"/>
      <c r="D17" s="17"/>
      <c r="E17" s="6"/>
      <c r="F17" s="6"/>
      <c r="G17" s="6"/>
      <c r="H17" s="17"/>
      <c r="I17" s="6"/>
      <c r="J17" s="6"/>
      <c r="K17" s="6"/>
      <c r="L17" s="20"/>
    </row>
    <row r="18" spans="1:12" ht="15" x14ac:dyDescent="0.35">
      <c r="A18" s="18" t="s">
        <v>52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21"/>
    </row>
    <row r="19" spans="1:12" ht="15" x14ac:dyDescent="0.35">
      <c r="A19" s="3" t="s">
        <v>73</v>
      </c>
      <c r="B19" s="19"/>
      <c r="C19" s="7"/>
      <c r="D19" s="19"/>
      <c r="E19" s="19"/>
      <c r="F19" s="19"/>
      <c r="G19" s="7"/>
      <c r="H19" s="19"/>
      <c r="I19" s="7"/>
      <c r="J19" s="7"/>
      <c r="K19" s="7"/>
    </row>
    <row r="20" spans="1:12" ht="30" x14ac:dyDescent="0.35">
      <c r="A20" s="3" t="s">
        <v>71</v>
      </c>
    </row>
    <row r="21" spans="1:12" ht="15" x14ac:dyDescent="0.35">
      <c r="B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Map</vt:lpstr>
      <vt:lpstr>Observations Survey (Q1-Q17)</vt:lpstr>
      <vt:lpstr>Practices Survey (Q18-Q27)</vt:lpstr>
      <vt:lpstr>Correlation 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Chapman</dc:creator>
  <cp:lastModifiedBy>Chris Chapman</cp:lastModifiedBy>
  <dcterms:created xsi:type="dcterms:W3CDTF">2025-03-19T17:27:52Z</dcterms:created>
  <dcterms:modified xsi:type="dcterms:W3CDTF">2025-04-14T13:04:16Z</dcterms:modified>
</cp:coreProperties>
</file>