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haka\Desktop\Dashboard Hazırlama\Ders-9\"/>
    </mc:Choice>
  </mc:AlternateContent>
  <xr:revisionPtr revIDLastSave="0" documentId="13_ncr:1_{3D1D2B1F-34CF-4967-86EC-657FBB877969}" xr6:coauthVersionLast="47" xr6:coauthVersionMax="47" xr10:uidLastSave="{00000000-0000-0000-0000-000000000000}"/>
  <bookViews>
    <workbookView xWindow="-108" yWindow="-108" windowWidth="23256" windowHeight="12456" activeTab="1" xr2:uid="{5BFE11D9-7A36-4EE6-A321-4B37D1C48DA1}"/>
  </bookViews>
  <sheets>
    <sheet name="Veri" sheetId="1" r:id="rId1"/>
    <sheet name="Dashboard" sheetId="3" r:id="rId2"/>
  </sheets>
  <definedNames>
    <definedName name="Dilimleyici_Satış_İli">#N/A</definedName>
    <definedName name="Dilimleyici_Satış_İli1">#N/A</definedName>
    <definedName name="Dilimleyici_Üretim_Tarihi">#N/A</definedName>
    <definedName name="Dilimleyici_Üretim_Tarihi1">#N/A</definedName>
  </definedNames>
  <calcPr calcId="191029"/>
  <pivotCaches>
    <pivotCache cacheId="15" r:id="rId3"/>
    <pivotCache cacheId="1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J30" i="1" s="1"/>
  <c r="F30" i="1"/>
  <c r="I29" i="1"/>
  <c r="J29" i="1" s="1"/>
  <c r="F29" i="1"/>
  <c r="J28" i="1"/>
  <c r="I28" i="1"/>
  <c r="F28" i="1"/>
  <c r="I27" i="1"/>
  <c r="J27" i="1" s="1"/>
  <c r="F27" i="1"/>
  <c r="I26" i="1"/>
  <c r="J26" i="1" s="1"/>
  <c r="F26" i="1"/>
  <c r="J25" i="1"/>
  <c r="I25" i="1"/>
  <c r="F25" i="1"/>
  <c r="J24" i="1"/>
  <c r="I24" i="1"/>
  <c r="F24" i="1"/>
  <c r="I23" i="1"/>
  <c r="J23" i="1" s="1"/>
  <c r="F23" i="1"/>
  <c r="I22" i="1"/>
  <c r="J22" i="1" s="1"/>
  <c r="F22" i="1"/>
  <c r="J21" i="1"/>
  <c r="I21" i="1"/>
  <c r="F21" i="1"/>
  <c r="J20" i="1"/>
  <c r="I20" i="1"/>
  <c r="F20" i="1"/>
  <c r="I19" i="1"/>
  <c r="J19" i="1" s="1"/>
  <c r="F19" i="1"/>
  <c r="J18" i="1"/>
  <c r="I18" i="1"/>
  <c r="F18" i="1"/>
  <c r="J17" i="1"/>
  <c r="I17" i="1"/>
  <c r="F17" i="1"/>
  <c r="J16" i="1"/>
  <c r="I16" i="1"/>
  <c r="F16" i="1"/>
  <c r="I15" i="1"/>
  <c r="J15" i="1" s="1"/>
  <c r="F15" i="1"/>
  <c r="J14" i="1"/>
  <c r="I14" i="1"/>
  <c r="F14" i="1"/>
  <c r="J13" i="1"/>
  <c r="I13" i="1"/>
  <c r="F13" i="1"/>
  <c r="J12" i="1"/>
  <c r="I12" i="1"/>
  <c r="F12" i="1"/>
  <c r="J11" i="1"/>
  <c r="I11" i="1"/>
  <c r="F11" i="1"/>
  <c r="J10" i="1"/>
  <c r="I10" i="1"/>
  <c r="F10" i="1"/>
  <c r="J9" i="1"/>
  <c r="I9" i="1"/>
  <c r="F9" i="1"/>
  <c r="J8" i="1"/>
  <c r="I8" i="1"/>
  <c r="F8" i="1"/>
  <c r="J7" i="1"/>
  <c r="I7" i="1"/>
  <c r="F7" i="1"/>
  <c r="J6" i="1"/>
  <c r="I6" i="1"/>
  <c r="F6" i="1"/>
  <c r="J5" i="1"/>
  <c r="I5" i="1"/>
  <c r="F5" i="1"/>
  <c r="J4" i="1"/>
  <c r="I4" i="1"/>
  <c r="F4" i="1"/>
  <c r="J3" i="1"/>
  <c r="I3" i="1"/>
  <c r="F3" i="1"/>
  <c r="J2" i="1"/>
  <c r="I2" i="1"/>
  <c r="F2" i="1"/>
</calcChain>
</file>

<file path=xl/sharedStrings.xml><?xml version="1.0" encoding="utf-8"?>
<sst xmlns="http://schemas.openxmlformats.org/spreadsheetml/2006/main" count="118" uniqueCount="33">
  <si>
    <t>Ürün Kodu</t>
  </si>
  <si>
    <t>Ürün Adı</t>
  </si>
  <si>
    <t>Üretim Tarihi</t>
  </si>
  <si>
    <t>Üretim Adeti</t>
  </si>
  <si>
    <t>Fire Adeti</t>
  </si>
  <si>
    <t>% Fire</t>
  </si>
  <si>
    <t>Maliyet</t>
  </si>
  <si>
    <t>Satış Fiyatı</t>
  </si>
  <si>
    <t>Satış Adeti</t>
  </si>
  <si>
    <t>Ciro</t>
  </si>
  <si>
    <t>Satış İli</t>
  </si>
  <si>
    <t>AFP-0001</t>
  </si>
  <si>
    <t>Kılıf</t>
  </si>
  <si>
    <t>İSTANBUL</t>
  </si>
  <si>
    <t>AFP-0005</t>
  </si>
  <si>
    <t>Ekran Koruyucu</t>
  </si>
  <si>
    <t>ANKARA</t>
  </si>
  <si>
    <t>ATP-0003</t>
  </si>
  <si>
    <t>Kağıt</t>
  </si>
  <si>
    <t>İZMİR</t>
  </si>
  <si>
    <t>ATP-0007</t>
  </si>
  <si>
    <t>Kalem</t>
  </si>
  <si>
    <t>BURSA</t>
  </si>
  <si>
    <t>YALOVA</t>
  </si>
  <si>
    <t>Satır Etiketleri</t>
  </si>
  <si>
    <t>Genel Toplam</t>
  </si>
  <si>
    <t>Toplam Üretim Adeti</t>
  </si>
  <si>
    <t>Toplam Fire Adeti</t>
  </si>
  <si>
    <t>Ortalama % Fire</t>
  </si>
  <si>
    <t>(boş)</t>
  </si>
  <si>
    <t>Ortalama Maliyet</t>
  </si>
  <si>
    <t>Toplam Toplam Kalitesizlik Maliyeti</t>
  </si>
  <si>
    <t>KALİTE RAPORU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</si>
</sst>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_-&quot;₺&quot;* #,##0_-;\-&quot;₺&quot;* #,##0_-;_-&quot;₺&quot;* &quot;-&quot;??_-;_-@_-"/>
    <numFmt numFmtId="165" formatCode="_-* #,##0_-;\-* #,##0_-;_-* &quot;-&quot;??_-;_-@_-"/>
    <numFmt numFmtId="175" formatCode="&quot;₺&quot;#,##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4" fontId="2" fillId="0" borderId="0" xfId="0" applyNumberFormat="1" applyFont="1"/>
    <xf numFmtId="10" fontId="2" fillId="0" borderId="0" xfId="3" applyNumberFormat="1" applyFont="1"/>
    <xf numFmtId="164" fontId="2" fillId="0" borderId="0" xfId="2" applyNumberFormat="1" applyFont="1"/>
    <xf numFmtId="165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5" fontId="0" fillId="0" borderId="0" xfId="0" applyNumberFormat="1"/>
    <xf numFmtId="175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Normal" xfId="0" builtinId="0"/>
    <cellStyle name="ParaBirimi" xfId="2" builtinId="4"/>
    <cellStyle name="Virgül" xfId="1" builtinId="3"/>
    <cellStyle name="Yüzde" xfId="3" builtinId="5"/>
  </cellStyles>
  <dxfs count="172"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  <dxf>
      <numFmt numFmtId="175" formatCode="&quot;₺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74658456154519"/>
          <c:y val="2.9239766081871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Fire Oranı</c:v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Dashboard!$A$6:$A$9</c:f>
              <c:strCache>
                <c:ptCount val="4"/>
                <c:pt idx="0">
                  <c:v>Ekran Koruyucu</c:v>
                </c:pt>
                <c:pt idx="1">
                  <c:v>Kağıt</c:v>
                </c:pt>
                <c:pt idx="2">
                  <c:v>Kalem</c:v>
                </c:pt>
                <c:pt idx="3">
                  <c:v>Kılıf</c:v>
                </c:pt>
              </c:strCache>
            </c:strRef>
          </c:cat>
          <c:val>
            <c:numRef>
              <c:f>Dashboard!$D$6:$D$9</c:f>
              <c:numCache>
                <c:formatCode>0.00%</c:formatCode>
                <c:ptCount val="4"/>
                <c:pt idx="0">
                  <c:v>1.9315965150378176E-2</c:v>
                </c:pt>
                <c:pt idx="1">
                  <c:v>1.5443179933278853E-2</c:v>
                </c:pt>
                <c:pt idx="2">
                  <c:v>1.6029550958248158E-2</c:v>
                </c:pt>
                <c:pt idx="3">
                  <c:v>1.327402535462823E-2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9-4F0A-94DD-8C3E122AE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640095"/>
        <c:axId val="62644415"/>
      </c:lineChart>
      <c:catAx>
        <c:axId val="62640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644415"/>
        <c:crosses val="autoZero"/>
        <c:auto val="1"/>
        <c:lblAlgn val="ctr"/>
        <c:lblOffset val="100"/>
        <c:noMultiLvlLbl val="0"/>
      </c:catAx>
      <c:valAx>
        <c:axId val="62644415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6264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Kalitesizlik Maliteti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Dashboard!$A$18:$A$21</c:f>
              <c:strCache>
                <c:ptCount val="4"/>
                <c:pt idx="0">
                  <c:v>Ekran Koruyucu</c:v>
                </c:pt>
                <c:pt idx="1">
                  <c:v>Kağıt</c:v>
                </c:pt>
                <c:pt idx="2">
                  <c:v>Kalem</c:v>
                </c:pt>
                <c:pt idx="3">
                  <c:v>Kılıf</c:v>
                </c:pt>
              </c:strCache>
            </c:strRef>
          </c:cat>
          <c:val>
            <c:numRef>
              <c:f>Dashboard!$D$18:$D$21</c:f>
              <c:numCache>
                <c:formatCode>"₺"#,##0</c:formatCode>
                <c:ptCount val="4"/>
                <c:pt idx="0">
                  <c:v>12285</c:v>
                </c:pt>
                <c:pt idx="1">
                  <c:v>2250</c:v>
                </c:pt>
                <c:pt idx="2">
                  <c:v>12495</c:v>
                </c:pt>
                <c:pt idx="3">
                  <c:v>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C-4B89-A031-788627F8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253823"/>
        <c:axId val="356255263"/>
      </c:lineChart>
      <c:catAx>
        <c:axId val="356253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6255263"/>
        <c:crosses val="autoZero"/>
        <c:auto val="1"/>
        <c:lblAlgn val="ctr"/>
        <c:lblOffset val="100"/>
        <c:noMultiLvlLbl val="0"/>
      </c:catAx>
      <c:valAx>
        <c:axId val="356255263"/>
        <c:scaling>
          <c:orientation val="minMax"/>
        </c:scaling>
        <c:delete val="0"/>
        <c:axPos val="l"/>
        <c:numFmt formatCode="&quot;₺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625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3</xdr:row>
      <xdr:rowOff>173354</xdr:rowOff>
    </xdr:from>
    <xdr:to>
      <xdr:col>10</xdr:col>
      <xdr:colOff>510540</xdr:colOff>
      <xdr:row>11</xdr:row>
      <xdr:rowOff>13334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8455C00-BE0C-A392-FAB4-B2E4C4D25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7620</xdr:colOff>
      <xdr:row>4</xdr:row>
      <xdr:rowOff>1</xdr:rowOff>
    </xdr:from>
    <xdr:to>
      <xdr:col>15</xdr:col>
      <xdr:colOff>327660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Üretim Tarihi">
              <a:extLst>
                <a:ext uri="{FF2B5EF4-FFF2-40B4-BE49-F238E27FC236}">
                  <a16:creationId xmlns:a16="http://schemas.microsoft.com/office/drawing/2014/main" id="{AD7789C4-23B2-D202-C3BE-43F422E3FF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etim Tarih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731521"/>
              <a:ext cx="2415540" cy="1280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350520</xdr:colOff>
      <xdr:row>4</xdr:row>
      <xdr:rowOff>3809</xdr:rowOff>
    </xdr:from>
    <xdr:to>
      <xdr:col>20</xdr:col>
      <xdr:colOff>160080</xdr:colOff>
      <xdr:row>11</xdr:row>
      <xdr:rowOff>5249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atış İli">
              <a:extLst>
                <a:ext uri="{FF2B5EF4-FFF2-40B4-BE49-F238E27FC236}">
                  <a16:creationId xmlns:a16="http://schemas.microsoft.com/office/drawing/2014/main" id="{CB11C24F-BBBB-AA3E-72CF-ECAFF8629A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ış İl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6200" y="735329"/>
              <a:ext cx="2415600" cy="128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15930</xdr:colOff>
      <xdr:row>15</xdr:row>
      <xdr:rowOff>152401</xdr:rowOff>
    </xdr:from>
    <xdr:to>
      <xdr:col>15</xdr:col>
      <xdr:colOff>336030</xdr:colOff>
      <xdr:row>23</xdr:row>
      <xdr:rowOff>153841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Üretim Tarihi 1">
              <a:extLst>
                <a:ext uri="{FF2B5EF4-FFF2-40B4-BE49-F238E27FC236}">
                  <a16:creationId xmlns:a16="http://schemas.microsoft.com/office/drawing/2014/main" id="{6BDF6ADA-C1E4-3D01-2411-83BE962966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etim Tarihi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6110" y="2895601"/>
              <a:ext cx="2415600" cy="128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358140</xdr:colOff>
      <xdr:row>15</xdr:row>
      <xdr:rowOff>156301</xdr:rowOff>
    </xdr:from>
    <xdr:to>
      <xdr:col>20</xdr:col>
      <xdr:colOff>167700</xdr:colOff>
      <xdr:row>23</xdr:row>
      <xdr:rowOff>156301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atış İli 1">
              <a:extLst>
                <a:ext uri="{FF2B5EF4-FFF2-40B4-BE49-F238E27FC236}">
                  <a16:creationId xmlns:a16="http://schemas.microsoft.com/office/drawing/2014/main" id="{10EAFBDD-9DD0-08BA-F062-2586469DF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ış İli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3820" y="2899501"/>
              <a:ext cx="241560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15</xdr:row>
      <xdr:rowOff>137160</xdr:rowOff>
    </xdr:from>
    <xdr:to>
      <xdr:col>10</xdr:col>
      <xdr:colOff>519600</xdr:colOff>
      <xdr:row>23</xdr:row>
      <xdr:rowOff>160200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060658CE-3E4C-54D1-A6B9-316C1885F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kan Ünlü" refreshedDate="45702.614650115742" createdVersion="8" refreshedVersion="8" minRefreshableVersion="3" recordCount="29" xr:uid="{73FF61AC-85D0-42EB-ADD8-922002554432}">
  <cacheSource type="worksheet">
    <worksheetSource ref="A1:K30" sheet="Veri"/>
  </cacheSource>
  <cacheFields count="11">
    <cacheField name="Ürün Kodu" numFmtId="0">
      <sharedItems/>
    </cacheField>
    <cacheField name="Ürün Adı" numFmtId="0">
      <sharedItems count="4">
        <s v="Kılıf"/>
        <s v="Ekran Koruyucu"/>
        <s v="Kağıt"/>
        <s v="Kalem"/>
      </sharedItems>
    </cacheField>
    <cacheField name="Üretim Tarihi" numFmtId="14">
      <sharedItems containsSemiMixedTypes="0" containsNonDate="0" containsDate="1" containsString="0" minDate="2020-02-01T00:00:00" maxDate="2020-02-07T00:00:00" count="6">
        <d v="2020-02-01T00:00:00"/>
        <d v="2020-02-02T00:00:00"/>
        <d v="2020-02-03T00:00:00"/>
        <d v="2020-02-04T00:00:00"/>
        <d v="2020-02-05T00:00:00"/>
        <d v="2020-02-06T00:00:00"/>
      </sharedItems>
    </cacheField>
    <cacheField name="Üretim Adeti" numFmtId="0">
      <sharedItems containsSemiMixedTypes="0" containsString="0" containsNumber="1" containsInteger="1" minValue="129" maxValue="234"/>
    </cacheField>
    <cacheField name="Fire Adeti" numFmtId="0">
      <sharedItems containsSemiMixedTypes="0" containsString="0" containsNumber="1" containsInteger="1" minValue="0" maxValue="5"/>
    </cacheField>
    <cacheField name="% Fire" numFmtId="10">
      <sharedItems containsSemiMixedTypes="0" containsString="0" containsNumber="1" minValue="0" maxValue="3.4013605442176874E-2"/>
    </cacheField>
    <cacheField name="Maliyet" numFmtId="164">
      <sharedItems containsSemiMixedTypes="0" containsString="0" containsNumber="1" containsInteger="1" minValue="25" maxValue="85"/>
    </cacheField>
    <cacheField name="Satış Fiyatı" numFmtId="164">
      <sharedItems containsSemiMixedTypes="0" containsString="0" containsNumber="1" containsInteger="1" minValue="95" maxValue="175"/>
    </cacheField>
    <cacheField name="Satış Adeti" numFmtId="165">
      <sharedItems containsSemiMixedTypes="0" containsString="0" containsNumber="1" containsInteger="1" minValue="127" maxValue="232"/>
    </cacheField>
    <cacheField name="Ciro" numFmtId="164">
      <sharedItems containsSemiMixedTypes="0" containsString="0" containsNumber="1" containsInteger="1" minValue="12825" maxValue="39550"/>
    </cacheField>
    <cacheField name="Satış İli" numFmtId="0">
      <sharedItems count="5">
        <s v="İSTANBUL"/>
        <s v="ANKARA"/>
        <s v="İZMİR"/>
        <s v="BURSA"/>
        <s v="YALOVA"/>
      </sharedItems>
    </cacheField>
  </cacheFields>
  <extLst>
    <ext xmlns:x14="http://schemas.microsoft.com/office/spreadsheetml/2009/9/main" uri="{725AE2AE-9491-48be-B2B4-4EB974FC3084}">
      <x14:pivotCacheDefinition pivotCacheId="161820866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kan Ünlü" refreshedDate="45702.631204398145" createdVersion="8" refreshedVersion="8" minRefreshableVersion="3" recordCount="30" xr:uid="{1D2B80EF-270A-4399-A599-EFD752470140}">
  <cacheSource type="worksheet">
    <worksheetSource ref="A1:K1048576" sheet="Veri"/>
  </cacheSource>
  <cacheFields count="12">
    <cacheField name="Ürün Kodu" numFmtId="0">
      <sharedItems containsBlank="1"/>
    </cacheField>
    <cacheField name="Ürün Adı" numFmtId="0">
      <sharedItems containsBlank="1" count="5">
        <s v="Kılıf"/>
        <s v="Ekran Koruyucu"/>
        <s v="Kağıt"/>
        <s v="Kalem"/>
        <m/>
      </sharedItems>
    </cacheField>
    <cacheField name="Üretim Tarihi" numFmtId="0">
      <sharedItems containsNonDate="0" containsDate="1" containsString="0" containsBlank="1" minDate="2020-02-01T00:00:00" maxDate="2020-02-07T00:00:00" count="7">
        <d v="2020-02-01T00:00:00"/>
        <d v="2020-02-02T00:00:00"/>
        <d v="2020-02-03T00:00:00"/>
        <d v="2020-02-04T00:00:00"/>
        <d v="2020-02-05T00:00:00"/>
        <d v="2020-02-06T00:00:00"/>
        <m/>
      </sharedItems>
    </cacheField>
    <cacheField name="Üretim Adeti" numFmtId="0">
      <sharedItems containsString="0" containsBlank="1" containsNumber="1" containsInteger="1" minValue="129" maxValue="234"/>
    </cacheField>
    <cacheField name="Fire Adeti" numFmtId="0">
      <sharedItems containsString="0" containsBlank="1" containsNumber="1" containsInteger="1" minValue="0" maxValue="5"/>
    </cacheField>
    <cacheField name="% Fire" numFmtId="0">
      <sharedItems containsString="0" containsBlank="1" containsNumber="1" minValue="0" maxValue="3.4013605442176874E-2"/>
    </cacheField>
    <cacheField name="Maliyet" numFmtId="0">
      <sharedItems containsString="0" containsBlank="1" containsNumber="1" containsInteger="1" minValue="25" maxValue="85"/>
    </cacheField>
    <cacheField name="Satış Fiyatı" numFmtId="0">
      <sharedItems containsString="0" containsBlank="1" containsNumber="1" containsInteger="1" minValue="95" maxValue="175"/>
    </cacheField>
    <cacheField name="Satış Adeti" numFmtId="0">
      <sharedItems containsString="0" containsBlank="1" containsNumber="1" containsInteger="1" minValue="127" maxValue="232"/>
    </cacheField>
    <cacheField name="Ciro" numFmtId="0">
      <sharedItems containsString="0" containsBlank="1" containsNumber="1" containsInteger="1" minValue="12825" maxValue="39550"/>
    </cacheField>
    <cacheField name="Satış İli" numFmtId="0">
      <sharedItems containsBlank="1" count="6">
        <s v="İSTANBUL"/>
        <s v="ANKARA"/>
        <s v="İZMİR"/>
        <s v="BURSA"/>
        <s v="YALOVA"/>
        <m/>
      </sharedItems>
    </cacheField>
    <cacheField name="Toplam Kalitesizlik Maliyeti" numFmtId="0" formula="'Fire Adeti' *Maliyet" databaseField="0"/>
  </cacheFields>
  <extLst>
    <ext xmlns:x14="http://schemas.microsoft.com/office/spreadsheetml/2009/9/main" uri="{725AE2AE-9491-48be-B2B4-4EB974FC3084}">
      <x14:pivotCacheDefinition pivotCacheId="67479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AFP-0001"/>
    <x v="0"/>
    <x v="0"/>
    <n v="148"/>
    <n v="5"/>
    <n v="3.3783783783783786E-2"/>
    <n v="45"/>
    <n v="125"/>
    <n v="143"/>
    <n v="17875"/>
    <x v="0"/>
  </r>
  <r>
    <s v="AFP-0005"/>
    <x v="1"/>
    <x v="0"/>
    <n v="218"/>
    <n v="2"/>
    <n v="9.1743119266055051E-3"/>
    <n v="65"/>
    <n v="145"/>
    <n v="216"/>
    <n v="31320"/>
    <x v="1"/>
  </r>
  <r>
    <s v="ATP-0003"/>
    <x v="2"/>
    <x v="0"/>
    <n v="147"/>
    <n v="5"/>
    <n v="3.4013605442176874E-2"/>
    <n v="25"/>
    <n v="95"/>
    <n v="142"/>
    <n v="13490"/>
    <x v="2"/>
  </r>
  <r>
    <s v="ATP-0007"/>
    <x v="3"/>
    <x v="0"/>
    <n v="214"/>
    <n v="5"/>
    <n v="2.336448598130841E-2"/>
    <n v="85"/>
    <n v="175"/>
    <n v="209"/>
    <n v="36575"/>
    <x v="0"/>
  </r>
  <r>
    <s v="ATP-0007"/>
    <x v="3"/>
    <x v="0"/>
    <n v="220"/>
    <n v="3"/>
    <n v="1.3636363636363636E-2"/>
    <n v="85"/>
    <n v="175"/>
    <n v="217"/>
    <n v="37975"/>
    <x v="0"/>
  </r>
  <r>
    <s v="ATP-0007"/>
    <x v="3"/>
    <x v="1"/>
    <n v="155"/>
    <n v="0"/>
    <n v="0"/>
    <n v="85"/>
    <n v="175"/>
    <n v="155"/>
    <n v="27125"/>
    <x v="0"/>
  </r>
  <r>
    <s v="ATP-0007"/>
    <x v="3"/>
    <x v="1"/>
    <n v="162"/>
    <n v="2"/>
    <n v="1.2345679012345678E-2"/>
    <n v="85"/>
    <n v="175"/>
    <n v="160"/>
    <n v="28000"/>
    <x v="0"/>
  </r>
  <r>
    <s v="ATP-0007"/>
    <x v="3"/>
    <x v="1"/>
    <n v="182"/>
    <n v="3"/>
    <n v="1.6483516483516484E-2"/>
    <n v="85"/>
    <n v="175"/>
    <n v="179"/>
    <n v="31325"/>
    <x v="1"/>
  </r>
  <r>
    <s v="AFP-0005"/>
    <x v="1"/>
    <x v="2"/>
    <n v="230"/>
    <n v="2"/>
    <n v="8.6956521739130436E-3"/>
    <n v="65"/>
    <n v="145"/>
    <n v="228"/>
    <n v="33060"/>
    <x v="3"/>
  </r>
  <r>
    <s v="ATP-0003"/>
    <x v="2"/>
    <x v="2"/>
    <n v="140"/>
    <n v="1"/>
    <n v="7.1428571428571426E-3"/>
    <n v="25"/>
    <n v="95"/>
    <n v="139"/>
    <n v="13205"/>
    <x v="2"/>
  </r>
  <r>
    <s v="AFP-0005"/>
    <x v="1"/>
    <x v="2"/>
    <n v="182"/>
    <n v="5"/>
    <n v="2.7472527472527472E-2"/>
    <n v="65"/>
    <n v="145"/>
    <n v="177"/>
    <n v="25665"/>
    <x v="2"/>
  </r>
  <r>
    <s v="ATP-0003"/>
    <x v="2"/>
    <x v="2"/>
    <n v="159"/>
    <n v="1"/>
    <n v="6.2893081761006293E-3"/>
    <n v="25"/>
    <n v="95"/>
    <n v="158"/>
    <n v="15010"/>
    <x v="3"/>
  </r>
  <r>
    <s v="AFP-0005"/>
    <x v="1"/>
    <x v="3"/>
    <n v="228"/>
    <n v="5"/>
    <n v="2.1929824561403508E-2"/>
    <n v="65"/>
    <n v="145"/>
    <n v="223"/>
    <n v="32335"/>
    <x v="4"/>
  </r>
  <r>
    <s v="ATP-0003"/>
    <x v="2"/>
    <x v="3"/>
    <n v="213"/>
    <n v="5"/>
    <n v="2.3474178403755867E-2"/>
    <n v="25"/>
    <n v="95"/>
    <n v="208"/>
    <n v="19760"/>
    <x v="4"/>
  </r>
  <r>
    <s v="AFP-0005"/>
    <x v="1"/>
    <x v="3"/>
    <n v="175"/>
    <n v="3"/>
    <n v="1.7142857142857144E-2"/>
    <n v="65"/>
    <n v="145"/>
    <n v="172"/>
    <n v="24940"/>
    <x v="4"/>
  </r>
  <r>
    <s v="ATP-0003"/>
    <x v="2"/>
    <x v="3"/>
    <n v="138"/>
    <n v="3"/>
    <n v="2.1739130434782608E-2"/>
    <n v="25"/>
    <n v="95"/>
    <n v="135"/>
    <n v="12825"/>
    <x v="1"/>
  </r>
  <r>
    <s v="AFP-0001"/>
    <x v="0"/>
    <x v="4"/>
    <n v="234"/>
    <n v="2"/>
    <n v="8.5470085470085479E-3"/>
    <n v="45"/>
    <n v="125"/>
    <n v="232"/>
    <n v="29000"/>
    <x v="1"/>
  </r>
  <r>
    <s v="AFP-0001"/>
    <x v="0"/>
    <x v="4"/>
    <n v="129"/>
    <n v="2"/>
    <n v="1.5503875968992248E-2"/>
    <n v="45"/>
    <n v="125"/>
    <n v="127"/>
    <n v="15875"/>
    <x v="1"/>
  </r>
  <r>
    <s v="AFP-0001"/>
    <x v="0"/>
    <x v="4"/>
    <n v="139"/>
    <n v="1"/>
    <n v="7.1942446043165471E-3"/>
    <n v="45"/>
    <n v="125"/>
    <n v="138"/>
    <n v="17250"/>
    <x v="1"/>
  </r>
  <r>
    <s v="AFP-0001"/>
    <x v="0"/>
    <x v="4"/>
    <n v="215"/>
    <n v="2"/>
    <n v="9.3023255813953487E-3"/>
    <n v="45"/>
    <n v="125"/>
    <n v="213"/>
    <n v="26625"/>
    <x v="0"/>
  </r>
  <r>
    <s v="AFP-0001"/>
    <x v="0"/>
    <x v="4"/>
    <n v="234"/>
    <n v="3"/>
    <n v="1.282051282051282E-2"/>
    <n v="45"/>
    <n v="125"/>
    <n v="231"/>
    <n v="28875"/>
    <x v="0"/>
  </r>
  <r>
    <s v="AFP-0001"/>
    <x v="0"/>
    <x v="4"/>
    <n v="169"/>
    <n v="0"/>
    <n v="0"/>
    <n v="45"/>
    <n v="125"/>
    <n v="169"/>
    <n v="21125"/>
    <x v="0"/>
  </r>
  <r>
    <s v="AFP-0001"/>
    <x v="0"/>
    <x v="4"/>
    <n v="137"/>
    <n v="3"/>
    <n v="2.1897810218978103E-2"/>
    <n v="45"/>
    <n v="125"/>
    <n v="134"/>
    <n v="16750"/>
    <x v="0"/>
  </r>
  <r>
    <s v="AFP-0001"/>
    <x v="0"/>
    <x v="5"/>
    <n v="192"/>
    <n v="2"/>
    <n v="1.0416666666666666E-2"/>
    <n v="45"/>
    <n v="125"/>
    <n v="190"/>
    <n v="23750"/>
    <x v="1"/>
  </r>
  <r>
    <s v="ATP-0007"/>
    <x v="3"/>
    <x v="5"/>
    <n v="138"/>
    <n v="4"/>
    <n v="2.8985507246376812E-2"/>
    <n v="85"/>
    <n v="175"/>
    <n v="134"/>
    <n v="23450"/>
    <x v="2"/>
  </r>
  <r>
    <s v="ATP-0007"/>
    <x v="3"/>
    <x v="5"/>
    <n v="230"/>
    <n v="4"/>
    <n v="1.7391304347826087E-2"/>
    <n v="85"/>
    <n v="175"/>
    <n v="226"/>
    <n v="39550"/>
    <x v="2"/>
  </r>
  <r>
    <s v="AFP-0005"/>
    <x v="1"/>
    <x v="5"/>
    <n v="183"/>
    <n v="5"/>
    <n v="2.7322404371584699E-2"/>
    <n v="65"/>
    <n v="145"/>
    <n v="178"/>
    <n v="25810"/>
    <x v="2"/>
  </r>
  <r>
    <s v="ATP-0003"/>
    <x v="2"/>
    <x v="5"/>
    <n v="157"/>
    <n v="0"/>
    <n v="0"/>
    <n v="25"/>
    <n v="95"/>
    <n v="157"/>
    <n v="14915"/>
    <x v="0"/>
  </r>
  <r>
    <s v="AFP-0005"/>
    <x v="1"/>
    <x v="5"/>
    <n v="213"/>
    <n v="5"/>
    <n v="2.3474178403755867E-2"/>
    <n v="65"/>
    <n v="145"/>
    <n v="208"/>
    <n v="3016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AFP-0001"/>
    <x v="0"/>
    <x v="0"/>
    <n v="148"/>
    <n v="5"/>
    <n v="3.3783783783783786E-2"/>
    <n v="45"/>
    <n v="125"/>
    <n v="143"/>
    <n v="17875"/>
    <x v="0"/>
  </r>
  <r>
    <s v="AFP-0005"/>
    <x v="1"/>
    <x v="0"/>
    <n v="218"/>
    <n v="2"/>
    <n v="9.1743119266055051E-3"/>
    <n v="65"/>
    <n v="145"/>
    <n v="216"/>
    <n v="31320"/>
    <x v="1"/>
  </r>
  <r>
    <s v="ATP-0003"/>
    <x v="2"/>
    <x v="0"/>
    <n v="147"/>
    <n v="5"/>
    <n v="3.4013605442176874E-2"/>
    <n v="25"/>
    <n v="95"/>
    <n v="142"/>
    <n v="13490"/>
    <x v="2"/>
  </r>
  <r>
    <s v="ATP-0007"/>
    <x v="3"/>
    <x v="0"/>
    <n v="214"/>
    <n v="5"/>
    <n v="2.336448598130841E-2"/>
    <n v="85"/>
    <n v="175"/>
    <n v="209"/>
    <n v="36575"/>
    <x v="0"/>
  </r>
  <r>
    <s v="ATP-0007"/>
    <x v="3"/>
    <x v="0"/>
    <n v="220"/>
    <n v="3"/>
    <n v="1.3636363636363636E-2"/>
    <n v="85"/>
    <n v="175"/>
    <n v="217"/>
    <n v="37975"/>
    <x v="0"/>
  </r>
  <r>
    <s v="ATP-0007"/>
    <x v="3"/>
    <x v="1"/>
    <n v="155"/>
    <n v="0"/>
    <n v="0"/>
    <n v="85"/>
    <n v="175"/>
    <n v="155"/>
    <n v="27125"/>
    <x v="0"/>
  </r>
  <r>
    <s v="ATP-0007"/>
    <x v="3"/>
    <x v="1"/>
    <n v="162"/>
    <n v="2"/>
    <n v="1.2345679012345678E-2"/>
    <n v="85"/>
    <n v="175"/>
    <n v="160"/>
    <n v="28000"/>
    <x v="0"/>
  </r>
  <r>
    <s v="ATP-0007"/>
    <x v="3"/>
    <x v="1"/>
    <n v="182"/>
    <n v="3"/>
    <n v="1.6483516483516484E-2"/>
    <n v="85"/>
    <n v="175"/>
    <n v="179"/>
    <n v="31325"/>
    <x v="1"/>
  </r>
  <r>
    <s v="AFP-0005"/>
    <x v="1"/>
    <x v="2"/>
    <n v="230"/>
    <n v="2"/>
    <n v="8.6956521739130436E-3"/>
    <n v="65"/>
    <n v="145"/>
    <n v="228"/>
    <n v="33060"/>
    <x v="3"/>
  </r>
  <r>
    <s v="ATP-0003"/>
    <x v="2"/>
    <x v="2"/>
    <n v="140"/>
    <n v="1"/>
    <n v="7.1428571428571426E-3"/>
    <n v="25"/>
    <n v="95"/>
    <n v="139"/>
    <n v="13205"/>
    <x v="2"/>
  </r>
  <r>
    <s v="AFP-0005"/>
    <x v="1"/>
    <x v="2"/>
    <n v="182"/>
    <n v="5"/>
    <n v="2.7472527472527472E-2"/>
    <n v="65"/>
    <n v="145"/>
    <n v="177"/>
    <n v="25665"/>
    <x v="2"/>
  </r>
  <r>
    <s v="ATP-0003"/>
    <x v="2"/>
    <x v="2"/>
    <n v="159"/>
    <n v="1"/>
    <n v="6.2893081761006293E-3"/>
    <n v="25"/>
    <n v="95"/>
    <n v="158"/>
    <n v="15010"/>
    <x v="3"/>
  </r>
  <r>
    <s v="AFP-0005"/>
    <x v="1"/>
    <x v="3"/>
    <n v="228"/>
    <n v="5"/>
    <n v="2.1929824561403508E-2"/>
    <n v="65"/>
    <n v="145"/>
    <n v="223"/>
    <n v="32335"/>
    <x v="4"/>
  </r>
  <r>
    <s v="ATP-0003"/>
    <x v="2"/>
    <x v="3"/>
    <n v="213"/>
    <n v="5"/>
    <n v="2.3474178403755867E-2"/>
    <n v="25"/>
    <n v="95"/>
    <n v="208"/>
    <n v="19760"/>
    <x v="4"/>
  </r>
  <r>
    <s v="AFP-0005"/>
    <x v="1"/>
    <x v="3"/>
    <n v="175"/>
    <n v="3"/>
    <n v="1.7142857142857144E-2"/>
    <n v="65"/>
    <n v="145"/>
    <n v="172"/>
    <n v="24940"/>
    <x v="4"/>
  </r>
  <r>
    <s v="ATP-0003"/>
    <x v="2"/>
    <x v="3"/>
    <n v="138"/>
    <n v="3"/>
    <n v="2.1739130434782608E-2"/>
    <n v="25"/>
    <n v="95"/>
    <n v="135"/>
    <n v="12825"/>
    <x v="1"/>
  </r>
  <r>
    <s v="AFP-0001"/>
    <x v="0"/>
    <x v="4"/>
    <n v="234"/>
    <n v="2"/>
    <n v="8.5470085470085479E-3"/>
    <n v="45"/>
    <n v="125"/>
    <n v="232"/>
    <n v="29000"/>
    <x v="1"/>
  </r>
  <r>
    <s v="AFP-0001"/>
    <x v="0"/>
    <x v="4"/>
    <n v="129"/>
    <n v="2"/>
    <n v="1.5503875968992248E-2"/>
    <n v="45"/>
    <n v="125"/>
    <n v="127"/>
    <n v="15875"/>
    <x v="1"/>
  </r>
  <r>
    <s v="AFP-0001"/>
    <x v="0"/>
    <x v="4"/>
    <n v="139"/>
    <n v="1"/>
    <n v="7.1942446043165471E-3"/>
    <n v="45"/>
    <n v="125"/>
    <n v="138"/>
    <n v="17250"/>
    <x v="1"/>
  </r>
  <r>
    <s v="AFP-0001"/>
    <x v="0"/>
    <x v="4"/>
    <n v="215"/>
    <n v="2"/>
    <n v="9.3023255813953487E-3"/>
    <n v="45"/>
    <n v="125"/>
    <n v="213"/>
    <n v="26625"/>
    <x v="0"/>
  </r>
  <r>
    <s v="AFP-0001"/>
    <x v="0"/>
    <x v="4"/>
    <n v="234"/>
    <n v="3"/>
    <n v="1.282051282051282E-2"/>
    <n v="45"/>
    <n v="125"/>
    <n v="231"/>
    <n v="28875"/>
    <x v="0"/>
  </r>
  <r>
    <s v="AFP-0001"/>
    <x v="0"/>
    <x v="4"/>
    <n v="169"/>
    <n v="0"/>
    <n v="0"/>
    <n v="45"/>
    <n v="125"/>
    <n v="169"/>
    <n v="21125"/>
    <x v="0"/>
  </r>
  <r>
    <s v="AFP-0001"/>
    <x v="0"/>
    <x v="4"/>
    <n v="137"/>
    <n v="3"/>
    <n v="2.1897810218978103E-2"/>
    <n v="45"/>
    <n v="125"/>
    <n v="134"/>
    <n v="16750"/>
    <x v="0"/>
  </r>
  <r>
    <s v="AFP-0001"/>
    <x v="0"/>
    <x v="5"/>
    <n v="192"/>
    <n v="2"/>
    <n v="1.0416666666666666E-2"/>
    <n v="45"/>
    <n v="125"/>
    <n v="190"/>
    <n v="23750"/>
    <x v="1"/>
  </r>
  <r>
    <s v="ATP-0007"/>
    <x v="3"/>
    <x v="5"/>
    <n v="138"/>
    <n v="4"/>
    <n v="2.8985507246376812E-2"/>
    <n v="85"/>
    <n v="175"/>
    <n v="134"/>
    <n v="23450"/>
    <x v="2"/>
  </r>
  <r>
    <s v="ATP-0007"/>
    <x v="3"/>
    <x v="5"/>
    <n v="230"/>
    <n v="4"/>
    <n v="1.7391304347826087E-2"/>
    <n v="85"/>
    <n v="175"/>
    <n v="226"/>
    <n v="39550"/>
    <x v="2"/>
  </r>
  <r>
    <s v="AFP-0005"/>
    <x v="1"/>
    <x v="5"/>
    <n v="183"/>
    <n v="5"/>
    <n v="2.7322404371584699E-2"/>
    <n v="65"/>
    <n v="145"/>
    <n v="178"/>
    <n v="25810"/>
    <x v="2"/>
  </r>
  <r>
    <s v="ATP-0003"/>
    <x v="2"/>
    <x v="5"/>
    <n v="157"/>
    <n v="0"/>
    <n v="0"/>
    <n v="25"/>
    <n v="95"/>
    <n v="157"/>
    <n v="14915"/>
    <x v="0"/>
  </r>
  <r>
    <s v="AFP-0005"/>
    <x v="1"/>
    <x v="5"/>
    <n v="213"/>
    <n v="5"/>
    <n v="2.3474178403755867E-2"/>
    <n v="65"/>
    <n v="145"/>
    <n v="208"/>
    <n v="30160"/>
    <x v="3"/>
  </r>
  <r>
    <m/>
    <x v="4"/>
    <x v="6"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7121E-4A23-44F0-8320-155ACAD891BF}" name="PivotTable4" cacheId="19" applyNumberFormats="0" applyBorderFormats="0" applyFontFormats="0" applyPatternFormats="0" applyAlignmentFormats="0" applyWidthHeightFormats="1" dataCaption="Değerler" showMissing="0" updatedVersion="8" minRefreshableVersion="3" useAutoFormatting="1" itemPrintTitles="1" createdVersion="8" indent="0" outline="1" outlineData="1" multipleFieldFilters="0">
  <location ref="A17:D23" firstHeaderRow="0" firstDataRow="1" firstDataCol="1"/>
  <pivotFields count="12"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>
      <items count="7">
        <item x="1"/>
        <item x="3"/>
        <item x="0"/>
        <item x="2"/>
        <item x="4"/>
        <item x="5"/>
        <item t="default"/>
      </items>
    </pivotField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plam Fire Adeti" fld="4" baseField="0" baseItem="0"/>
    <dataField name="Ortalama Maliyet" fld="6" subtotal="average" baseField="1" baseItem="1" numFmtId="175"/>
    <dataField name="Toplam Toplam Kalitesizlik Maliyeti" fld="11" baseField="0" baseItem="0" numFmtId="175"/>
  </dataFields>
  <formats count="2">
    <format dxfId="1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02635-4249-47E8-8036-A9B1D757F4F0}" name="PivotTable1" cacheId="15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5:D10" firstHeaderRow="0" firstDataRow="1" firstDataCol="1"/>
  <pivotFields count="11">
    <pivotField showAll="0"/>
    <pivotField axis="axisRow" showAll="0">
      <items count="5">
        <item x="1"/>
        <item x="2"/>
        <item x="3"/>
        <item x="0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numFmtId="10" showAll="0"/>
    <pivotField numFmtId="164" showAll="0"/>
    <pivotField numFmtId="164" showAll="0"/>
    <pivotField numFmtId="165" showAll="0"/>
    <pivotField numFmtId="164" showAll="0"/>
    <pivotField showAll="0">
      <items count="6">
        <item x="1"/>
        <item x="3"/>
        <item x="0"/>
        <item x="2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plam Üretim Adeti" fld="3" baseField="0" baseItem="0" numFmtId="165"/>
    <dataField name="Toplam Fire Adeti" fld="4" baseField="0" baseItem="0" numFmtId="165"/>
    <dataField name="Ortalama % Fire" fld="5" subtotal="average" baseField="1" baseItem="1" numFmtId="10"/>
  </dataFields>
  <formats count="4">
    <format dxfId="16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etim_Tarihi" xr10:uid="{C03A3B3B-59FB-475D-8B9C-12F1930F93EC}" sourceName="Üretim Tarihi">
  <pivotTables>
    <pivotTable tabId="3" name="PivotTable1"/>
  </pivotTables>
  <data>
    <tabular pivotCacheId="1618208665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Satış_İli" xr10:uid="{FBBB96E2-757F-45CC-81E6-98944D76A5FD}" sourceName="Satış İli">
  <pivotTables>
    <pivotTable tabId="3" name="PivotTable1"/>
  </pivotTables>
  <data>
    <tabular pivotCacheId="1618208665">
      <items count="5">
        <i x="1" s="1"/>
        <i x="3" s="1"/>
        <i x="0" s="1"/>
        <i x="2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etim_Tarihi1" xr10:uid="{5192DC43-DA7E-4EB0-9FD8-6EE096D61D48}" sourceName="Üretim Tarihi">
  <pivotTables>
    <pivotTable tabId="3" name="PivotTable4"/>
  </pivotTables>
  <data>
    <tabular pivotCacheId="67479296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Satış_İli1" xr10:uid="{B147FD01-5B5F-433E-902C-22901A157598}" sourceName="Satış İli">
  <pivotTables>
    <pivotTable tabId="3" name="PivotTable4"/>
  </pivotTables>
  <data>
    <tabular pivotCacheId="67479296">
      <items count="6">
        <i x="1" s="1"/>
        <i x="3" s="1"/>
        <i x="0" s="1"/>
        <i x="2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Üretim Tarihi" xr10:uid="{A8031247-45A9-404F-8DD3-BFD6AC61B001}" cache="Dilimleyici_Üretim_Tarihi" caption="Üretim Tarihi" columnCount="2" rowHeight="247650"/>
  <slicer name="Satış İli" xr10:uid="{C74CE456-FBA3-4B12-A7DA-1D37B25D7285}" cache="Dilimleyici_Satış_İli" caption="Satış İli" columnCount="2" rowHeight="247650"/>
  <slicer name="Üretim Tarihi 1" xr10:uid="{3AD4E2A3-BAC8-4171-99B1-99E08F181FD0}" cache="Dilimleyici_Üretim_Tarihi1" caption="Üretim Tarihi" columnCount="2" rowHeight="247650"/>
  <slicer name="Satış İli 1" xr10:uid="{D6C01B01-FF90-4A0C-B9B9-44A7D8B7A9E8}" cache="Dilimleyici_Satış_İli1" caption="Satış İli" columnCount="2" rowHeight="247650"/>
</slicer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9472B-B399-4C4D-8720-421493CB8369}">
  <dimension ref="A1:K30"/>
  <sheetViews>
    <sheetView workbookViewId="0">
      <selection sqref="A1:K30"/>
    </sheetView>
  </sheetViews>
  <sheetFormatPr defaultColWidth="9" defaultRowHeight="13.8" x14ac:dyDescent="0.3"/>
  <cols>
    <col min="1" max="1" width="10.21875" style="1" customWidth="1"/>
    <col min="2" max="2" width="13.33203125" style="1" customWidth="1"/>
    <col min="3" max="3" width="12.44140625" style="1" customWidth="1"/>
    <col min="4" max="4" width="10.6640625" style="1" customWidth="1"/>
    <col min="5" max="5" width="8.33203125" style="1" customWidth="1"/>
    <col min="6" max="7" width="7" style="1" customWidth="1"/>
    <col min="8" max="8" width="9.44140625" style="1" customWidth="1"/>
    <col min="9" max="9" width="9" style="1"/>
    <col min="10" max="10" width="9.44140625" style="1" customWidth="1"/>
    <col min="11" max="16384" width="9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 t="s">
        <v>11</v>
      </c>
      <c r="B2" s="1" t="s">
        <v>12</v>
      </c>
      <c r="C2" s="2">
        <v>43862</v>
      </c>
      <c r="D2" s="1">
        <v>148</v>
      </c>
      <c r="E2" s="1">
        <v>5</v>
      </c>
      <c r="F2" s="3">
        <f>E2/D2</f>
        <v>3.3783783783783786E-2</v>
      </c>
      <c r="G2" s="4">
        <v>45</v>
      </c>
      <c r="H2" s="4">
        <v>125</v>
      </c>
      <c r="I2" s="5">
        <f>D2-E2</f>
        <v>143</v>
      </c>
      <c r="J2" s="4">
        <f>H2*I2</f>
        <v>17875</v>
      </c>
      <c r="K2" s="1" t="s">
        <v>13</v>
      </c>
    </row>
    <row r="3" spans="1:11" x14ac:dyDescent="0.3">
      <c r="A3" s="1" t="s">
        <v>14</v>
      </c>
      <c r="B3" s="1" t="s">
        <v>15</v>
      </c>
      <c r="C3" s="2">
        <v>43862</v>
      </c>
      <c r="D3" s="1">
        <v>218</v>
      </c>
      <c r="E3" s="1">
        <v>2</v>
      </c>
      <c r="F3" s="3">
        <f t="shared" ref="F3:F30" si="0">E3/D3</f>
        <v>9.1743119266055051E-3</v>
      </c>
      <c r="G3" s="4">
        <v>65</v>
      </c>
      <c r="H3" s="4">
        <v>145</v>
      </c>
      <c r="I3" s="5">
        <f t="shared" ref="I3:I30" si="1">D3-E3</f>
        <v>216</v>
      </c>
      <c r="J3" s="4">
        <f t="shared" ref="J3:J30" si="2">H3*I3</f>
        <v>31320</v>
      </c>
      <c r="K3" s="1" t="s">
        <v>16</v>
      </c>
    </row>
    <row r="4" spans="1:11" x14ac:dyDescent="0.3">
      <c r="A4" s="1" t="s">
        <v>17</v>
      </c>
      <c r="B4" s="1" t="s">
        <v>18</v>
      </c>
      <c r="C4" s="2">
        <v>43862</v>
      </c>
      <c r="D4" s="1">
        <v>147</v>
      </c>
      <c r="E4" s="1">
        <v>5</v>
      </c>
      <c r="F4" s="3">
        <f t="shared" si="0"/>
        <v>3.4013605442176874E-2</v>
      </c>
      <c r="G4" s="4">
        <v>25</v>
      </c>
      <c r="H4" s="4">
        <v>95</v>
      </c>
      <c r="I4" s="5">
        <f t="shared" si="1"/>
        <v>142</v>
      </c>
      <c r="J4" s="4">
        <f t="shared" si="2"/>
        <v>13490</v>
      </c>
      <c r="K4" s="1" t="s">
        <v>19</v>
      </c>
    </row>
    <row r="5" spans="1:11" x14ac:dyDescent="0.3">
      <c r="A5" s="1" t="s">
        <v>20</v>
      </c>
      <c r="B5" s="1" t="s">
        <v>21</v>
      </c>
      <c r="C5" s="2">
        <v>43862</v>
      </c>
      <c r="D5" s="1">
        <v>214</v>
      </c>
      <c r="E5" s="1">
        <v>5</v>
      </c>
      <c r="F5" s="3">
        <f t="shared" si="0"/>
        <v>2.336448598130841E-2</v>
      </c>
      <c r="G5" s="4">
        <v>85</v>
      </c>
      <c r="H5" s="4">
        <v>175</v>
      </c>
      <c r="I5" s="5">
        <f t="shared" si="1"/>
        <v>209</v>
      </c>
      <c r="J5" s="4">
        <f t="shared" si="2"/>
        <v>36575</v>
      </c>
      <c r="K5" s="1" t="s">
        <v>13</v>
      </c>
    </row>
    <row r="6" spans="1:11" x14ac:dyDescent="0.3">
      <c r="A6" s="1" t="s">
        <v>20</v>
      </c>
      <c r="B6" s="1" t="s">
        <v>21</v>
      </c>
      <c r="C6" s="2">
        <v>43862</v>
      </c>
      <c r="D6" s="1">
        <v>220</v>
      </c>
      <c r="E6" s="1">
        <v>3</v>
      </c>
      <c r="F6" s="3">
        <f t="shared" si="0"/>
        <v>1.3636363636363636E-2</v>
      </c>
      <c r="G6" s="4">
        <v>85</v>
      </c>
      <c r="H6" s="4">
        <v>175</v>
      </c>
      <c r="I6" s="5">
        <f t="shared" si="1"/>
        <v>217</v>
      </c>
      <c r="J6" s="4">
        <f t="shared" si="2"/>
        <v>37975</v>
      </c>
      <c r="K6" s="1" t="s">
        <v>13</v>
      </c>
    </row>
    <row r="7" spans="1:11" x14ac:dyDescent="0.3">
      <c r="A7" s="1" t="s">
        <v>20</v>
      </c>
      <c r="B7" s="1" t="s">
        <v>21</v>
      </c>
      <c r="C7" s="2">
        <v>43863</v>
      </c>
      <c r="D7" s="1">
        <v>155</v>
      </c>
      <c r="E7" s="1">
        <v>0</v>
      </c>
      <c r="F7" s="3">
        <f t="shared" si="0"/>
        <v>0</v>
      </c>
      <c r="G7" s="4">
        <v>85</v>
      </c>
      <c r="H7" s="4">
        <v>175</v>
      </c>
      <c r="I7" s="5">
        <f t="shared" si="1"/>
        <v>155</v>
      </c>
      <c r="J7" s="4">
        <f t="shared" si="2"/>
        <v>27125</v>
      </c>
      <c r="K7" s="1" t="s">
        <v>13</v>
      </c>
    </row>
    <row r="8" spans="1:11" x14ac:dyDescent="0.3">
      <c r="A8" s="1" t="s">
        <v>20</v>
      </c>
      <c r="B8" s="1" t="s">
        <v>21</v>
      </c>
      <c r="C8" s="2">
        <v>43863</v>
      </c>
      <c r="D8" s="1">
        <v>162</v>
      </c>
      <c r="E8" s="1">
        <v>2</v>
      </c>
      <c r="F8" s="3">
        <f t="shared" si="0"/>
        <v>1.2345679012345678E-2</v>
      </c>
      <c r="G8" s="4">
        <v>85</v>
      </c>
      <c r="H8" s="4">
        <v>175</v>
      </c>
      <c r="I8" s="5">
        <f t="shared" si="1"/>
        <v>160</v>
      </c>
      <c r="J8" s="4">
        <f t="shared" si="2"/>
        <v>28000</v>
      </c>
      <c r="K8" s="1" t="s">
        <v>13</v>
      </c>
    </row>
    <row r="9" spans="1:11" x14ac:dyDescent="0.3">
      <c r="A9" s="1" t="s">
        <v>20</v>
      </c>
      <c r="B9" s="1" t="s">
        <v>21</v>
      </c>
      <c r="C9" s="2">
        <v>43863</v>
      </c>
      <c r="D9" s="1">
        <v>182</v>
      </c>
      <c r="E9" s="1">
        <v>3</v>
      </c>
      <c r="F9" s="3">
        <f t="shared" si="0"/>
        <v>1.6483516483516484E-2</v>
      </c>
      <c r="G9" s="4">
        <v>85</v>
      </c>
      <c r="H9" s="4">
        <v>175</v>
      </c>
      <c r="I9" s="5">
        <f t="shared" si="1"/>
        <v>179</v>
      </c>
      <c r="J9" s="4">
        <f t="shared" si="2"/>
        <v>31325</v>
      </c>
      <c r="K9" s="1" t="s">
        <v>16</v>
      </c>
    </row>
    <row r="10" spans="1:11" x14ac:dyDescent="0.3">
      <c r="A10" s="1" t="s">
        <v>14</v>
      </c>
      <c r="B10" s="1" t="s">
        <v>15</v>
      </c>
      <c r="C10" s="2">
        <v>43864</v>
      </c>
      <c r="D10" s="1">
        <v>230</v>
      </c>
      <c r="E10" s="1">
        <v>2</v>
      </c>
      <c r="F10" s="3">
        <f t="shared" si="0"/>
        <v>8.6956521739130436E-3</v>
      </c>
      <c r="G10" s="4">
        <v>65</v>
      </c>
      <c r="H10" s="4">
        <v>145</v>
      </c>
      <c r="I10" s="5">
        <f t="shared" si="1"/>
        <v>228</v>
      </c>
      <c r="J10" s="4">
        <f t="shared" si="2"/>
        <v>33060</v>
      </c>
      <c r="K10" s="1" t="s">
        <v>22</v>
      </c>
    </row>
    <row r="11" spans="1:11" x14ac:dyDescent="0.3">
      <c r="A11" s="1" t="s">
        <v>17</v>
      </c>
      <c r="B11" s="1" t="s">
        <v>18</v>
      </c>
      <c r="C11" s="2">
        <v>43864</v>
      </c>
      <c r="D11" s="1">
        <v>140</v>
      </c>
      <c r="E11" s="1">
        <v>1</v>
      </c>
      <c r="F11" s="3">
        <f t="shared" si="0"/>
        <v>7.1428571428571426E-3</v>
      </c>
      <c r="G11" s="4">
        <v>25</v>
      </c>
      <c r="H11" s="4">
        <v>95</v>
      </c>
      <c r="I11" s="5">
        <f t="shared" si="1"/>
        <v>139</v>
      </c>
      <c r="J11" s="4">
        <f t="shared" si="2"/>
        <v>13205</v>
      </c>
      <c r="K11" s="1" t="s">
        <v>19</v>
      </c>
    </row>
    <row r="12" spans="1:11" x14ac:dyDescent="0.3">
      <c r="A12" s="1" t="s">
        <v>14</v>
      </c>
      <c r="B12" s="1" t="s">
        <v>15</v>
      </c>
      <c r="C12" s="2">
        <v>43864</v>
      </c>
      <c r="D12" s="1">
        <v>182</v>
      </c>
      <c r="E12" s="1">
        <v>5</v>
      </c>
      <c r="F12" s="3">
        <f t="shared" si="0"/>
        <v>2.7472527472527472E-2</v>
      </c>
      <c r="G12" s="4">
        <v>65</v>
      </c>
      <c r="H12" s="4">
        <v>145</v>
      </c>
      <c r="I12" s="5">
        <f t="shared" si="1"/>
        <v>177</v>
      </c>
      <c r="J12" s="4">
        <f t="shared" si="2"/>
        <v>25665</v>
      </c>
      <c r="K12" s="1" t="s">
        <v>19</v>
      </c>
    </row>
    <row r="13" spans="1:11" x14ac:dyDescent="0.3">
      <c r="A13" s="1" t="s">
        <v>17</v>
      </c>
      <c r="B13" s="1" t="s">
        <v>18</v>
      </c>
      <c r="C13" s="2">
        <v>43864</v>
      </c>
      <c r="D13" s="1">
        <v>159</v>
      </c>
      <c r="E13" s="1">
        <v>1</v>
      </c>
      <c r="F13" s="3">
        <f t="shared" si="0"/>
        <v>6.2893081761006293E-3</v>
      </c>
      <c r="G13" s="4">
        <v>25</v>
      </c>
      <c r="H13" s="4">
        <v>95</v>
      </c>
      <c r="I13" s="5">
        <f t="shared" si="1"/>
        <v>158</v>
      </c>
      <c r="J13" s="4">
        <f t="shared" si="2"/>
        <v>15010</v>
      </c>
      <c r="K13" s="1" t="s">
        <v>22</v>
      </c>
    </row>
    <row r="14" spans="1:11" x14ac:dyDescent="0.3">
      <c r="A14" s="1" t="s">
        <v>14</v>
      </c>
      <c r="B14" s="1" t="s">
        <v>15</v>
      </c>
      <c r="C14" s="2">
        <v>43865</v>
      </c>
      <c r="D14" s="1">
        <v>228</v>
      </c>
      <c r="E14" s="1">
        <v>5</v>
      </c>
      <c r="F14" s="3">
        <f t="shared" si="0"/>
        <v>2.1929824561403508E-2</v>
      </c>
      <c r="G14" s="4">
        <v>65</v>
      </c>
      <c r="H14" s="4">
        <v>145</v>
      </c>
      <c r="I14" s="5">
        <f t="shared" si="1"/>
        <v>223</v>
      </c>
      <c r="J14" s="4">
        <f t="shared" si="2"/>
        <v>32335</v>
      </c>
      <c r="K14" s="1" t="s">
        <v>23</v>
      </c>
    </row>
    <row r="15" spans="1:11" x14ac:dyDescent="0.3">
      <c r="A15" s="1" t="s">
        <v>17</v>
      </c>
      <c r="B15" s="1" t="s">
        <v>18</v>
      </c>
      <c r="C15" s="2">
        <v>43865</v>
      </c>
      <c r="D15" s="1">
        <v>213</v>
      </c>
      <c r="E15" s="1">
        <v>5</v>
      </c>
      <c r="F15" s="3">
        <f t="shared" si="0"/>
        <v>2.3474178403755867E-2</v>
      </c>
      <c r="G15" s="4">
        <v>25</v>
      </c>
      <c r="H15" s="4">
        <v>95</v>
      </c>
      <c r="I15" s="5">
        <f t="shared" si="1"/>
        <v>208</v>
      </c>
      <c r="J15" s="4">
        <f t="shared" si="2"/>
        <v>19760</v>
      </c>
      <c r="K15" s="1" t="s">
        <v>23</v>
      </c>
    </row>
    <row r="16" spans="1:11" x14ac:dyDescent="0.3">
      <c r="A16" s="1" t="s">
        <v>14</v>
      </c>
      <c r="B16" s="1" t="s">
        <v>15</v>
      </c>
      <c r="C16" s="2">
        <v>43865</v>
      </c>
      <c r="D16" s="1">
        <v>175</v>
      </c>
      <c r="E16" s="1">
        <v>3</v>
      </c>
      <c r="F16" s="3">
        <f t="shared" si="0"/>
        <v>1.7142857142857144E-2</v>
      </c>
      <c r="G16" s="4">
        <v>65</v>
      </c>
      <c r="H16" s="4">
        <v>145</v>
      </c>
      <c r="I16" s="5">
        <f t="shared" si="1"/>
        <v>172</v>
      </c>
      <c r="J16" s="4">
        <f t="shared" si="2"/>
        <v>24940</v>
      </c>
      <c r="K16" s="1" t="s">
        <v>23</v>
      </c>
    </row>
    <row r="17" spans="1:11" x14ac:dyDescent="0.3">
      <c r="A17" s="1" t="s">
        <v>17</v>
      </c>
      <c r="B17" s="1" t="s">
        <v>18</v>
      </c>
      <c r="C17" s="2">
        <v>43865</v>
      </c>
      <c r="D17" s="1">
        <v>138</v>
      </c>
      <c r="E17" s="1">
        <v>3</v>
      </c>
      <c r="F17" s="3">
        <f t="shared" si="0"/>
        <v>2.1739130434782608E-2</v>
      </c>
      <c r="G17" s="4">
        <v>25</v>
      </c>
      <c r="H17" s="4">
        <v>95</v>
      </c>
      <c r="I17" s="5">
        <f t="shared" si="1"/>
        <v>135</v>
      </c>
      <c r="J17" s="4">
        <f t="shared" si="2"/>
        <v>12825</v>
      </c>
      <c r="K17" s="1" t="s">
        <v>16</v>
      </c>
    </row>
    <row r="18" spans="1:11" x14ac:dyDescent="0.3">
      <c r="A18" s="1" t="s">
        <v>11</v>
      </c>
      <c r="B18" s="1" t="s">
        <v>12</v>
      </c>
      <c r="C18" s="2">
        <v>43866</v>
      </c>
      <c r="D18" s="1">
        <v>234</v>
      </c>
      <c r="E18" s="1">
        <v>2</v>
      </c>
      <c r="F18" s="3">
        <f t="shared" si="0"/>
        <v>8.5470085470085479E-3</v>
      </c>
      <c r="G18" s="4">
        <v>45</v>
      </c>
      <c r="H18" s="4">
        <v>125</v>
      </c>
      <c r="I18" s="5">
        <f t="shared" si="1"/>
        <v>232</v>
      </c>
      <c r="J18" s="4">
        <f t="shared" si="2"/>
        <v>29000</v>
      </c>
      <c r="K18" s="1" t="s">
        <v>16</v>
      </c>
    </row>
    <row r="19" spans="1:11" x14ac:dyDescent="0.3">
      <c r="A19" s="1" t="s">
        <v>11</v>
      </c>
      <c r="B19" s="1" t="s">
        <v>12</v>
      </c>
      <c r="C19" s="2">
        <v>43866</v>
      </c>
      <c r="D19" s="1">
        <v>129</v>
      </c>
      <c r="E19" s="1">
        <v>2</v>
      </c>
      <c r="F19" s="3">
        <f t="shared" si="0"/>
        <v>1.5503875968992248E-2</v>
      </c>
      <c r="G19" s="4">
        <v>45</v>
      </c>
      <c r="H19" s="4">
        <v>125</v>
      </c>
      <c r="I19" s="5">
        <f t="shared" si="1"/>
        <v>127</v>
      </c>
      <c r="J19" s="4">
        <f t="shared" si="2"/>
        <v>15875</v>
      </c>
      <c r="K19" s="1" t="s">
        <v>16</v>
      </c>
    </row>
    <row r="20" spans="1:11" x14ac:dyDescent="0.3">
      <c r="A20" s="1" t="s">
        <v>11</v>
      </c>
      <c r="B20" s="1" t="s">
        <v>12</v>
      </c>
      <c r="C20" s="2">
        <v>43866</v>
      </c>
      <c r="D20" s="1">
        <v>139</v>
      </c>
      <c r="E20" s="1">
        <v>1</v>
      </c>
      <c r="F20" s="3">
        <f t="shared" si="0"/>
        <v>7.1942446043165471E-3</v>
      </c>
      <c r="G20" s="4">
        <v>45</v>
      </c>
      <c r="H20" s="4">
        <v>125</v>
      </c>
      <c r="I20" s="5">
        <f t="shared" si="1"/>
        <v>138</v>
      </c>
      <c r="J20" s="4">
        <f t="shared" si="2"/>
        <v>17250</v>
      </c>
      <c r="K20" s="1" t="s">
        <v>16</v>
      </c>
    </row>
    <row r="21" spans="1:11" x14ac:dyDescent="0.3">
      <c r="A21" s="1" t="s">
        <v>11</v>
      </c>
      <c r="B21" s="1" t="s">
        <v>12</v>
      </c>
      <c r="C21" s="2">
        <v>43866</v>
      </c>
      <c r="D21" s="1">
        <v>215</v>
      </c>
      <c r="E21" s="1">
        <v>2</v>
      </c>
      <c r="F21" s="3">
        <f t="shared" si="0"/>
        <v>9.3023255813953487E-3</v>
      </c>
      <c r="G21" s="4">
        <v>45</v>
      </c>
      <c r="H21" s="4">
        <v>125</v>
      </c>
      <c r="I21" s="5">
        <f t="shared" si="1"/>
        <v>213</v>
      </c>
      <c r="J21" s="4">
        <f t="shared" si="2"/>
        <v>26625</v>
      </c>
      <c r="K21" s="1" t="s">
        <v>13</v>
      </c>
    </row>
    <row r="22" spans="1:11" x14ac:dyDescent="0.3">
      <c r="A22" s="1" t="s">
        <v>11</v>
      </c>
      <c r="B22" s="1" t="s">
        <v>12</v>
      </c>
      <c r="C22" s="2">
        <v>43866</v>
      </c>
      <c r="D22" s="1">
        <v>234</v>
      </c>
      <c r="E22" s="1">
        <v>3</v>
      </c>
      <c r="F22" s="3">
        <f t="shared" si="0"/>
        <v>1.282051282051282E-2</v>
      </c>
      <c r="G22" s="4">
        <v>45</v>
      </c>
      <c r="H22" s="4">
        <v>125</v>
      </c>
      <c r="I22" s="5">
        <f t="shared" si="1"/>
        <v>231</v>
      </c>
      <c r="J22" s="4">
        <f t="shared" si="2"/>
        <v>28875</v>
      </c>
      <c r="K22" s="1" t="s">
        <v>13</v>
      </c>
    </row>
    <row r="23" spans="1:11" x14ac:dyDescent="0.3">
      <c r="A23" s="1" t="s">
        <v>11</v>
      </c>
      <c r="B23" s="1" t="s">
        <v>12</v>
      </c>
      <c r="C23" s="2">
        <v>43866</v>
      </c>
      <c r="D23" s="1">
        <v>169</v>
      </c>
      <c r="E23" s="1">
        <v>0</v>
      </c>
      <c r="F23" s="3">
        <f t="shared" si="0"/>
        <v>0</v>
      </c>
      <c r="G23" s="4">
        <v>45</v>
      </c>
      <c r="H23" s="4">
        <v>125</v>
      </c>
      <c r="I23" s="5">
        <f t="shared" si="1"/>
        <v>169</v>
      </c>
      <c r="J23" s="4">
        <f t="shared" si="2"/>
        <v>21125</v>
      </c>
      <c r="K23" s="1" t="s">
        <v>13</v>
      </c>
    </row>
    <row r="24" spans="1:11" x14ac:dyDescent="0.3">
      <c r="A24" s="1" t="s">
        <v>11</v>
      </c>
      <c r="B24" s="1" t="s">
        <v>12</v>
      </c>
      <c r="C24" s="2">
        <v>43866</v>
      </c>
      <c r="D24" s="1">
        <v>137</v>
      </c>
      <c r="E24" s="1">
        <v>3</v>
      </c>
      <c r="F24" s="3">
        <f t="shared" si="0"/>
        <v>2.1897810218978103E-2</v>
      </c>
      <c r="G24" s="4">
        <v>45</v>
      </c>
      <c r="H24" s="4">
        <v>125</v>
      </c>
      <c r="I24" s="5">
        <f t="shared" si="1"/>
        <v>134</v>
      </c>
      <c r="J24" s="4">
        <f t="shared" si="2"/>
        <v>16750</v>
      </c>
      <c r="K24" s="1" t="s">
        <v>13</v>
      </c>
    </row>
    <row r="25" spans="1:11" x14ac:dyDescent="0.3">
      <c r="A25" s="1" t="s">
        <v>11</v>
      </c>
      <c r="B25" s="1" t="s">
        <v>12</v>
      </c>
      <c r="C25" s="2">
        <v>43867</v>
      </c>
      <c r="D25" s="1">
        <v>192</v>
      </c>
      <c r="E25" s="1">
        <v>2</v>
      </c>
      <c r="F25" s="3">
        <f t="shared" si="0"/>
        <v>1.0416666666666666E-2</v>
      </c>
      <c r="G25" s="4">
        <v>45</v>
      </c>
      <c r="H25" s="4">
        <v>125</v>
      </c>
      <c r="I25" s="5">
        <f t="shared" si="1"/>
        <v>190</v>
      </c>
      <c r="J25" s="4">
        <f t="shared" si="2"/>
        <v>23750</v>
      </c>
      <c r="K25" s="1" t="s">
        <v>16</v>
      </c>
    </row>
    <row r="26" spans="1:11" x14ac:dyDescent="0.3">
      <c r="A26" s="1" t="s">
        <v>20</v>
      </c>
      <c r="B26" s="1" t="s">
        <v>21</v>
      </c>
      <c r="C26" s="2">
        <v>43867</v>
      </c>
      <c r="D26" s="1">
        <v>138</v>
      </c>
      <c r="E26" s="1">
        <v>4</v>
      </c>
      <c r="F26" s="3">
        <f t="shared" si="0"/>
        <v>2.8985507246376812E-2</v>
      </c>
      <c r="G26" s="4">
        <v>85</v>
      </c>
      <c r="H26" s="4">
        <v>175</v>
      </c>
      <c r="I26" s="5">
        <f t="shared" si="1"/>
        <v>134</v>
      </c>
      <c r="J26" s="4">
        <f t="shared" si="2"/>
        <v>23450</v>
      </c>
      <c r="K26" s="1" t="s">
        <v>19</v>
      </c>
    </row>
    <row r="27" spans="1:11" x14ac:dyDescent="0.3">
      <c r="A27" s="1" t="s">
        <v>20</v>
      </c>
      <c r="B27" s="1" t="s">
        <v>21</v>
      </c>
      <c r="C27" s="2">
        <v>43867</v>
      </c>
      <c r="D27" s="1">
        <v>230</v>
      </c>
      <c r="E27" s="1">
        <v>4</v>
      </c>
      <c r="F27" s="3">
        <f t="shared" si="0"/>
        <v>1.7391304347826087E-2</v>
      </c>
      <c r="G27" s="4">
        <v>85</v>
      </c>
      <c r="H27" s="4">
        <v>175</v>
      </c>
      <c r="I27" s="5">
        <f t="shared" si="1"/>
        <v>226</v>
      </c>
      <c r="J27" s="4">
        <f t="shared" si="2"/>
        <v>39550</v>
      </c>
      <c r="K27" s="1" t="s">
        <v>19</v>
      </c>
    </row>
    <row r="28" spans="1:11" x14ac:dyDescent="0.3">
      <c r="A28" s="1" t="s">
        <v>14</v>
      </c>
      <c r="B28" s="1" t="s">
        <v>15</v>
      </c>
      <c r="C28" s="2">
        <v>43867</v>
      </c>
      <c r="D28" s="1">
        <v>183</v>
      </c>
      <c r="E28" s="1">
        <v>5</v>
      </c>
      <c r="F28" s="3">
        <f t="shared" si="0"/>
        <v>2.7322404371584699E-2</v>
      </c>
      <c r="G28" s="4">
        <v>65</v>
      </c>
      <c r="H28" s="4">
        <v>145</v>
      </c>
      <c r="I28" s="5">
        <f t="shared" si="1"/>
        <v>178</v>
      </c>
      <c r="J28" s="4">
        <f t="shared" si="2"/>
        <v>25810</v>
      </c>
      <c r="K28" s="1" t="s">
        <v>19</v>
      </c>
    </row>
    <row r="29" spans="1:11" x14ac:dyDescent="0.3">
      <c r="A29" s="1" t="s">
        <v>17</v>
      </c>
      <c r="B29" s="1" t="s">
        <v>18</v>
      </c>
      <c r="C29" s="2">
        <v>43867</v>
      </c>
      <c r="D29" s="1">
        <v>157</v>
      </c>
      <c r="E29" s="1">
        <v>0</v>
      </c>
      <c r="F29" s="3">
        <f t="shared" si="0"/>
        <v>0</v>
      </c>
      <c r="G29" s="4">
        <v>25</v>
      </c>
      <c r="H29" s="4">
        <v>95</v>
      </c>
      <c r="I29" s="5">
        <f t="shared" si="1"/>
        <v>157</v>
      </c>
      <c r="J29" s="4">
        <f t="shared" si="2"/>
        <v>14915</v>
      </c>
      <c r="K29" s="1" t="s">
        <v>13</v>
      </c>
    </row>
    <row r="30" spans="1:11" x14ac:dyDescent="0.3">
      <c r="A30" s="1" t="s">
        <v>14</v>
      </c>
      <c r="B30" s="1" t="s">
        <v>15</v>
      </c>
      <c r="C30" s="2">
        <v>43867</v>
      </c>
      <c r="D30" s="1">
        <v>213</v>
      </c>
      <c r="E30" s="1">
        <v>5</v>
      </c>
      <c r="F30" s="3">
        <f t="shared" si="0"/>
        <v>2.3474178403755867E-2</v>
      </c>
      <c r="G30" s="4">
        <v>65</v>
      </c>
      <c r="H30" s="4">
        <v>145</v>
      </c>
      <c r="I30" s="5">
        <f t="shared" si="1"/>
        <v>208</v>
      </c>
      <c r="J30" s="4">
        <f t="shared" si="2"/>
        <v>30160</v>
      </c>
      <c r="K30" s="1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8DE5-64B8-44B2-8699-AC0B3D3F8DC8}">
  <dimension ref="A1:U23"/>
  <sheetViews>
    <sheetView showGridLines="0" showRowColHeaders="0" tabSelected="1" workbookViewId="0">
      <selection activeCell="H13" sqref="H13"/>
    </sheetView>
  </sheetViews>
  <sheetFormatPr defaultRowHeight="14.4" x14ac:dyDescent="0.3"/>
  <cols>
    <col min="1" max="1" width="15.33203125" bestFit="1" customWidth="1"/>
    <col min="2" max="2" width="15.6640625" bestFit="1" customWidth="1"/>
    <col min="3" max="3" width="15.44140625" bestFit="1" customWidth="1"/>
    <col min="4" max="4" width="31" bestFit="1" customWidth="1"/>
    <col min="5" max="5" width="2.5546875" customWidth="1"/>
    <col min="11" max="11" width="7.6640625" customWidth="1"/>
    <col min="12" max="12" width="3.88671875" customWidth="1"/>
    <col min="17" max="17" width="2.44140625" customWidth="1"/>
  </cols>
  <sheetData>
    <row r="1" spans="1:21" x14ac:dyDescent="0.3">
      <c r="A1" s="12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x14ac:dyDescent="0.3">
      <c r="A5" s="6" t="s">
        <v>24</v>
      </c>
      <c r="B5" t="s">
        <v>26</v>
      </c>
      <c r="C5" t="s">
        <v>27</v>
      </c>
      <c r="D5" t="s">
        <v>28</v>
      </c>
    </row>
    <row r="6" spans="1:21" x14ac:dyDescent="0.3">
      <c r="A6" s="7" t="s">
        <v>15</v>
      </c>
      <c r="B6" s="10">
        <v>1429</v>
      </c>
      <c r="C6" s="10">
        <v>27</v>
      </c>
      <c r="D6" s="9">
        <v>1.9315965150378176E-2</v>
      </c>
    </row>
    <row r="7" spans="1:21" x14ac:dyDescent="0.3">
      <c r="A7" s="7" t="s">
        <v>18</v>
      </c>
      <c r="B7" s="10">
        <v>954</v>
      </c>
      <c r="C7" s="10">
        <v>15</v>
      </c>
      <c r="D7" s="9">
        <v>1.5443179933278853E-2</v>
      </c>
    </row>
    <row r="8" spans="1:21" x14ac:dyDescent="0.3">
      <c r="A8" s="7" t="s">
        <v>21</v>
      </c>
      <c r="B8" s="10">
        <v>1301</v>
      </c>
      <c r="C8" s="10">
        <v>21</v>
      </c>
      <c r="D8" s="9">
        <v>1.6029550958248158E-2</v>
      </c>
    </row>
    <row r="9" spans="1:21" x14ac:dyDescent="0.3">
      <c r="A9" s="7" t="s">
        <v>12</v>
      </c>
      <c r="B9" s="10">
        <v>1597</v>
      </c>
      <c r="C9" s="10">
        <v>20</v>
      </c>
      <c r="D9" s="9">
        <v>1.327402535462823E-2</v>
      </c>
    </row>
    <row r="10" spans="1:21" x14ac:dyDescent="0.3">
      <c r="A10" s="7" t="s">
        <v>25</v>
      </c>
      <c r="B10" s="10">
        <v>5281</v>
      </c>
      <c r="C10" s="10">
        <v>83</v>
      </c>
      <c r="D10" s="9">
        <v>1.5846342087990056E-2</v>
      </c>
    </row>
    <row r="17" spans="1:4" x14ac:dyDescent="0.3">
      <c r="A17" s="6" t="s">
        <v>24</v>
      </c>
      <c r="B17" t="s">
        <v>27</v>
      </c>
      <c r="C17" t="s">
        <v>30</v>
      </c>
      <c r="D17" t="s">
        <v>31</v>
      </c>
    </row>
    <row r="18" spans="1:4" x14ac:dyDescent="0.3">
      <c r="A18" s="7" t="s">
        <v>15</v>
      </c>
      <c r="B18" s="8">
        <v>27</v>
      </c>
      <c r="C18" s="11">
        <v>65</v>
      </c>
      <c r="D18" s="11">
        <v>12285</v>
      </c>
    </row>
    <row r="19" spans="1:4" x14ac:dyDescent="0.3">
      <c r="A19" s="7" t="s">
        <v>18</v>
      </c>
      <c r="B19" s="8">
        <v>15</v>
      </c>
      <c r="C19" s="11">
        <v>25</v>
      </c>
      <c r="D19" s="11">
        <v>2250</v>
      </c>
    </row>
    <row r="20" spans="1:4" x14ac:dyDescent="0.3">
      <c r="A20" s="7" t="s">
        <v>21</v>
      </c>
      <c r="B20" s="8">
        <v>21</v>
      </c>
      <c r="C20" s="11">
        <v>85</v>
      </c>
      <c r="D20" s="11">
        <v>12495</v>
      </c>
    </row>
    <row r="21" spans="1:4" x14ac:dyDescent="0.3">
      <c r="A21" s="7" t="s">
        <v>12</v>
      </c>
      <c r="B21" s="8">
        <v>20</v>
      </c>
      <c r="C21" s="11">
        <v>45</v>
      </c>
      <c r="D21" s="11">
        <v>8100</v>
      </c>
    </row>
    <row r="22" spans="1:4" hidden="1" x14ac:dyDescent="0.3">
      <c r="A22" s="7" t="s">
        <v>29</v>
      </c>
      <c r="B22" s="8">
        <v>0</v>
      </c>
      <c r="C22" s="11" t="e">
        <v>#DIV/0!</v>
      </c>
      <c r="D22" s="11">
        <v>0</v>
      </c>
    </row>
    <row r="23" spans="1:4" x14ac:dyDescent="0.3">
      <c r="A23" s="7" t="s">
        <v>25</v>
      </c>
      <c r="B23" s="8">
        <v>83</v>
      </c>
      <c r="C23" s="11">
        <v>55.344827586206897</v>
      </c>
      <c r="D23" s="11">
        <v>133215</v>
      </c>
    </row>
  </sheetData>
  <mergeCells count="1">
    <mergeCell ref="A1:U4"/>
  </mergeCells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Veri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Ünlü</dc:creator>
  <cp:lastModifiedBy>Hakan Ünlü</cp:lastModifiedBy>
  <dcterms:created xsi:type="dcterms:W3CDTF">2025-02-14T11:43:54Z</dcterms:created>
  <dcterms:modified xsi:type="dcterms:W3CDTF">2025-02-14T12:39:27Z</dcterms:modified>
</cp:coreProperties>
</file>