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p4\Bitbucket\textbook\2014 edition\Figures\"/>
    </mc:Choice>
  </mc:AlternateContent>
  <bookViews>
    <workbookView xWindow="0" yWindow="0" windowWidth="25200" windowHeight="11985" activeTab="3"/>
  </bookViews>
  <sheets>
    <sheet name="Sheet1" sheetId="1" r:id="rId1"/>
    <sheet name="Polynomial" sheetId="2" r:id="rId2"/>
    <sheet name="Polynomial close" sheetId="7" r:id="rId3"/>
    <sheet name="Grid" sheetId="4" r:id="rId4"/>
    <sheet name="Grid close" sheetId="6" r:id="rId5"/>
    <sheet name="Current" sheetId="5" r:id="rId6"/>
  </sheets>
  <definedNames>
    <definedName name="f_0">Sheet1!$B$6</definedName>
    <definedName name="f_01">Sheet1!$B$14</definedName>
    <definedName name="f_02">Sheet1!$B$18</definedName>
    <definedName name="f_1">Sheet1!$B$7</definedName>
    <definedName name="f_11">Sheet1!$B$15</definedName>
    <definedName name="f_12">Sheet1!$B$19</definedName>
    <definedName name="f_2">Sheet1!$B$8</definedName>
    <definedName name="f_3">Sheet1!$B$10</definedName>
    <definedName name="incr">Sheet1!$B$3</definedName>
    <definedName name="k">Sheet1!$B$2</definedName>
    <definedName name="x_1">Sheet1!$B$13</definedName>
    <definedName name="x_2">Sheet1!$B$17</definedName>
    <definedName name="xbar">Sheet1!$B$5</definedName>
  </definedNames>
  <calcPr calcId="152511" iterate="1" iterateCount="10000" iterateDelta="9.9999999999999995E-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J56" i="1"/>
  <c r="K56" i="1"/>
  <c r="L5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27" i="1"/>
  <c r="J27" i="1"/>
  <c r="B14" i="1"/>
  <c r="B15" i="1"/>
  <c r="K27" i="1"/>
  <c r="B18" i="1"/>
  <c r="B19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18" i="1"/>
  <c r="I19" i="1"/>
  <c r="I20" i="1"/>
  <c r="I21" i="1"/>
  <c r="I22" i="1"/>
  <c r="I23" i="1"/>
  <c r="I24" i="1"/>
  <c r="I25" i="1"/>
  <c r="I26" i="1"/>
  <c r="I1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N30" i="1"/>
  <c r="O46" i="1"/>
  <c r="O47" i="1"/>
  <c r="B6" i="1"/>
  <c r="P46" i="1"/>
  <c r="N12" i="1"/>
  <c r="N11" i="1"/>
  <c r="N10" i="1"/>
  <c r="N9" i="1"/>
  <c r="N8" i="1"/>
  <c r="N7" i="1"/>
  <c r="N6" i="1"/>
  <c r="N5" i="1"/>
  <c r="N4" i="1"/>
  <c r="N3" i="1"/>
  <c r="N2" i="1"/>
  <c r="O43" i="1"/>
  <c r="O44" i="1"/>
  <c r="O39" i="1"/>
  <c r="O40" i="1"/>
  <c r="L2" i="1"/>
  <c r="I3" i="1"/>
  <c r="I4" i="1"/>
  <c r="J2" i="1"/>
  <c r="C13" i="1"/>
  <c r="C12" i="1"/>
  <c r="C9" i="1"/>
  <c r="C11" i="1"/>
  <c r="C10" i="1"/>
  <c r="C8" i="1"/>
  <c r="B7" i="1"/>
  <c r="E2" i="1"/>
  <c r="B3" i="1"/>
  <c r="D3" i="1"/>
  <c r="E3" i="1"/>
  <c r="N13" i="1"/>
  <c r="N14" i="1"/>
  <c r="N15" i="1"/>
  <c r="N16" i="1"/>
  <c r="N17" i="1"/>
  <c r="N18" i="1"/>
  <c r="N19" i="1"/>
  <c r="N20" i="1"/>
  <c r="N21" i="1"/>
  <c r="N22" i="1"/>
  <c r="K3" i="1"/>
  <c r="J3" i="1"/>
  <c r="P39" i="1"/>
  <c r="F2" i="1"/>
  <c r="P43" i="1"/>
  <c r="L3" i="1"/>
  <c r="I5" i="1"/>
  <c r="L5" i="1"/>
  <c r="J4" i="1"/>
  <c r="L4" i="1"/>
  <c r="K4" i="1"/>
  <c r="K2" i="1"/>
  <c r="B10" i="1"/>
  <c r="B8" i="1"/>
  <c r="F3" i="1"/>
  <c r="D4" i="1"/>
  <c r="K5" i="1"/>
  <c r="J5" i="1"/>
  <c r="I6" i="1"/>
  <c r="G3" i="1"/>
  <c r="H2" i="1"/>
  <c r="G2" i="1"/>
  <c r="H3" i="1"/>
  <c r="F4" i="1"/>
  <c r="H4" i="1"/>
  <c r="G4" i="1"/>
  <c r="E4" i="1"/>
  <c r="D5" i="1"/>
  <c r="H5" i="1"/>
  <c r="J6" i="1"/>
  <c r="I7" i="1"/>
  <c r="K6" i="1"/>
  <c r="L6" i="1"/>
  <c r="F5" i="1"/>
  <c r="G5" i="1"/>
  <c r="D6" i="1"/>
  <c r="H6" i="1"/>
  <c r="E5" i="1"/>
  <c r="I8" i="1"/>
  <c r="L7" i="1"/>
  <c r="K7" i="1"/>
  <c r="J7" i="1"/>
  <c r="F6" i="1"/>
  <c r="G6" i="1"/>
  <c r="E6" i="1"/>
  <c r="D7" i="1"/>
  <c r="H7" i="1"/>
  <c r="I9" i="1"/>
  <c r="L8" i="1"/>
  <c r="K8" i="1"/>
  <c r="J8" i="1"/>
  <c r="F7" i="1"/>
  <c r="G7" i="1"/>
  <c r="D8" i="1"/>
  <c r="H8" i="1"/>
  <c r="E7" i="1"/>
  <c r="I10" i="1"/>
  <c r="L9" i="1"/>
  <c r="K9" i="1"/>
  <c r="J9" i="1"/>
  <c r="F8" i="1"/>
  <c r="G8" i="1"/>
  <c r="D9" i="1"/>
  <c r="H9" i="1"/>
  <c r="E8" i="1"/>
  <c r="I11" i="1"/>
  <c r="L10" i="1"/>
  <c r="K10" i="1"/>
  <c r="J10" i="1"/>
  <c r="F9" i="1"/>
  <c r="G9" i="1"/>
  <c r="D10" i="1"/>
  <c r="H10" i="1"/>
  <c r="E9" i="1"/>
  <c r="I12" i="1"/>
  <c r="L11" i="1"/>
  <c r="K11" i="1"/>
  <c r="J11" i="1"/>
  <c r="F10" i="1"/>
  <c r="G10" i="1"/>
  <c r="E10" i="1"/>
  <c r="D11" i="1"/>
  <c r="H11" i="1"/>
  <c r="Q11" i="1"/>
  <c r="P11" i="1"/>
  <c r="O11" i="1"/>
  <c r="R11" i="1"/>
  <c r="L12" i="1"/>
  <c r="K12" i="1"/>
  <c r="J12" i="1"/>
  <c r="F11" i="1"/>
  <c r="G11" i="1"/>
  <c r="D12" i="1"/>
  <c r="H12" i="1"/>
  <c r="E11" i="1"/>
  <c r="P12" i="1"/>
  <c r="O12" i="1"/>
  <c r="R12" i="1"/>
  <c r="Q12" i="1"/>
  <c r="F12" i="1"/>
  <c r="G12" i="1"/>
  <c r="E12" i="1"/>
  <c r="D13" i="1"/>
  <c r="H13" i="1"/>
  <c r="O13" i="1"/>
  <c r="R13" i="1"/>
  <c r="Q13" i="1"/>
  <c r="P13" i="1"/>
  <c r="F13" i="1"/>
  <c r="G13" i="1"/>
  <c r="D14" i="1"/>
  <c r="H14" i="1"/>
  <c r="E13" i="1"/>
  <c r="R14" i="1"/>
  <c r="Q14" i="1"/>
  <c r="P14" i="1"/>
  <c r="O14" i="1"/>
  <c r="F14" i="1"/>
  <c r="G14" i="1"/>
  <c r="E14" i="1"/>
  <c r="D15" i="1"/>
  <c r="H15" i="1"/>
  <c r="Q15" i="1"/>
  <c r="P15" i="1"/>
  <c r="O15" i="1"/>
  <c r="R15" i="1"/>
  <c r="F15" i="1"/>
  <c r="G15" i="1"/>
  <c r="D16" i="1"/>
  <c r="H16" i="1"/>
  <c r="E15" i="1"/>
  <c r="P16" i="1"/>
  <c r="O16" i="1"/>
  <c r="R16" i="1"/>
  <c r="Q16" i="1"/>
  <c r="F16" i="1"/>
  <c r="G16" i="1"/>
  <c r="D17" i="1"/>
  <c r="H17" i="1"/>
  <c r="E16" i="1"/>
  <c r="O17" i="1"/>
  <c r="R17" i="1"/>
  <c r="Q17" i="1"/>
  <c r="P17" i="1"/>
  <c r="F17" i="1"/>
  <c r="G17" i="1"/>
  <c r="D18" i="1"/>
  <c r="H18" i="1"/>
  <c r="E17" i="1"/>
  <c r="R18" i="1"/>
  <c r="Q18" i="1"/>
  <c r="P18" i="1"/>
  <c r="O18" i="1"/>
  <c r="F18" i="1"/>
  <c r="G18" i="1"/>
  <c r="E18" i="1"/>
  <c r="D19" i="1"/>
  <c r="H19" i="1"/>
  <c r="Q19" i="1"/>
  <c r="P19" i="1"/>
  <c r="O19" i="1"/>
  <c r="R19" i="1"/>
  <c r="F19" i="1"/>
  <c r="G19" i="1"/>
  <c r="D20" i="1"/>
  <c r="H20" i="1"/>
  <c r="E19" i="1"/>
  <c r="P20" i="1"/>
  <c r="O20" i="1"/>
  <c r="R20" i="1"/>
  <c r="Q20" i="1"/>
  <c r="F20" i="1"/>
  <c r="G20" i="1"/>
  <c r="E20" i="1"/>
  <c r="D21" i="1"/>
  <c r="H21" i="1"/>
  <c r="O21" i="1"/>
  <c r="R21" i="1"/>
  <c r="Q21" i="1"/>
  <c r="P21" i="1"/>
  <c r="F21" i="1"/>
  <c r="G21" i="1"/>
  <c r="D22" i="1"/>
  <c r="H22" i="1"/>
  <c r="E21" i="1"/>
  <c r="R22" i="1"/>
  <c r="Q22" i="1"/>
  <c r="P22" i="1"/>
  <c r="O22" i="1"/>
  <c r="F22" i="1"/>
  <c r="G22" i="1"/>
  <c r="E22" i="1"/>
  <c r="D23" i="1"/>
  <c r="H23" i="1"/>
  <c r="F23" i="1"/>
  <c r="G23" i="1"/>
  <c r="D24" i="1"/>
  <c r="H24" i="1"/>
  <c r="E23" i="1"/>
  <c r="F24" i="1"/>
  <c r="G24" i="1"/>
  <c r="D25" i="1"/>
  <c r="H25" i="1"/>
  <c r="E24" i="1"/>
  <c r="F25" i="1"/>
  <c r="G25" i="1"/>
  <c r="D26" i="1"/>
  <c r="H26" i="1"/>
  <c r="E25" i="1"/>
  <c r="F26" i="1"/>
  <c r="G26" i="1"/>
  <c r="E26" i="1"/>
  <c r="D27" i="1"/>
  <c r="H27" i="1"/>
  <c r="F27" i="1"/>
  <c r="G27" i="1"/>
  <c r="D28" i="1"/>
  <c r="H28" i="1"/>
  <c r="E27" i="1"/>
  <c r="F28" i="1"/>
  <c r="G28" i="1"/>
  <c r="E28" i="1"/>
  <c r="D29" i="1"/>
  <c r="H29" i="1"/>
  <c r="F29" i="1"/>
  <c r="G29" i="1"/>
  <c r="D30" i="1"/>
  <c r="H30" i="1"/>
  <c r="E29" i="1"/>
  <c r="F30" i="1"/>
  <c r="G30" i="1"/>
  <c r="E30" i="1"/>
  <c r="D31" i="1"/>
  <c r="H31" i="1"/>
  <c r="F31" i="1"/>
  <c r="G31" i="1"/>
  <c r="D32" i="1"/>
  <c r="H32" i="1"/>
  <c r="E31" i="1"/>
  <c r="F32" i="1"/>
  <c r="G32" i="1"/>
  <c r="D33" i="1"/>
  <c r="H33" i="1"/>
  <c r="E32" i="1"/>
  <c r="F33" i="1"/>
  <c r="G33" i="1"/>
  <c r="D34" i="1"/>
  <c r="H34" i="1"/>
  <c r="E33" i="1"/>
  <c r="F34" i="1"/>
  <c r="G34" i="1"/>
  <c r="E34" i="1"/>
  <c r="D35" i="1"/>
  <c r="H35" i="1"/>
  <c r="F35" i="1"/>
  <c r="G35" i="1"/>
  <c r="D36" i="1"/>
  <c r="H36" i="1"/>
  <c r="E35" i="1"/>
  <c r="F36" i="1"/>
  <c r="G36" i="1"/>
  <c r="E36" i="1"/>
  <c r="D37" i="1"/>
  <c r="H37" i="1"/>
  <c r="F37" i="1"/>
  <c r="G37" i="1"/>
  <c r="D38" i="1"/>
  <c r="H38" i="1"/>
  <c r="E37" i="1"/>
  <c r="F38" i="1"/>
  <c r="G38" i="1"/>
  <c r="E38" i="1"/>
  <c r="D39" i="1"/>
  <c r="H39" i="1"/>
  <c r="F39" i="1"/>
  <c r="G39" i="1"/>
  <c r="D40" i="1"/>
  <c r="H40" i="1"/>
  <c r="E39" i="1"/>
  <c r="F40" i="1"/>
  <c r="G40" i="1"/>
  <c r="D41" i="1"/>
  <c r="H41" i="1"/>
  <c r="E40" i="1"/>
  <c r="F41" i="1"/>
  <c r="G41" i="1"/>
  <c r="D42" i="1"/>
  <c r="H42" i="1"/>
  <c r="E41" i="1"/>
  <c r="F42" i="1"/>
  <c r="G42" i="1"/>
  <c r="E42" i="1"/>
  <c r="D43" i="1"/>
  <c r="H43" i="1"/>
  <c r="F43" i="1"/>
  <c r="G43" i="1"/>
  <c r="D44" i="1"/>
  <c r="H44" i="1"/>
  <c r="E43" i="1"/>
  <c r="F44" i="1"/>
  <c r="G44" i="1"/>
  <c r="E44" i="1"/>
  <c r="D45" i="1"/>
  <c r="H45" i="1"/>
  <c r="F45" i="1"/>
  <c r="G45" i="1"/>
  <c r="D46" i="1"/>
  <c r="H46" i="1"/>
  <c r="E45" i="1"/>
  <c r="F46" i="1"/>
  <c r="G46" i="1"/>
  <c r="E46" i="1"/>
  <c r="D47" i="1"/>
  <c r="H47" i="1"/>
  <c r="F47" i="1"/>
  <c r="G47" i="1"/>
  <c r="D48" i="1"/>
  <c r="H48" i="1"/>
  <c r="E47" i="1"/>
  <c r="F48" i="1"/>
  <c r="G48" i="1"/>
  <c r="D49" i="1"/>
  <c r="H49" i="1"/>
  <c r="E48" i="1"/>
  <c r="F49" i="1"/>
  <c r="G49" i="1"/>
  <c r="D50" i="1"/>
  <c r="H50" i="1"/>
  <c r="E49" i="1"/>
  <c r="F50" i="1"/>
  <c r="G50" i="1"/>
  <c r="E50" i="1"/>
  <c r="D51" i="1"/>
  <c r="H51" i="1"/>
  <c r="F51" i="1"/>
  <c r="G51" i="1"/>
  <c r="D52" i="1"/>
  <c r="H52" i="1"/>
  <c r="E51" i="1"/>
  <c r="F52" i="1"/>
  <c r="G52" i="1"/>
  <c r="E52" i="1"/>
  <c r="D53" i="1"/>
  <c r="H53" i="1"/>
  <c r="F53" i="1"/>
  <c r="G53" i="1"/>
  <c r="D54" i="1"/>
  <c r="H54" i="1"/>
  <c r="E53" i="1"/>
  <c r="F54" i="1"/>
  <c r="G54" i="1"/>
  <c r="E54" i="1"/>
  <c r="D55" i="1"/>
  <c r="H55" i="1"/>
  <c r="F55" i="1"/>
  <c r="G55" i="1"/>
  <c r="D56" i="1"/>
  <c r="H56" i="1"/>
  <c r="E55" i="1"/>
  <c r="F56" i="1"/>
  <c r="G56" i="1"/>
  <c r="D57" i="1"/>
  <c r="H57" i="1"/>
  <c r="E56" i="1"/>
  <c r="F57" i="1"/>
  <c r="G57" i="1"/>
  <c r="D58" i="1"/>
  <c r="H58" i="1"/>
  <c r="E57" i="1"/>
  <c r="F58" i="1"/>
  <c r="G58" i="1"/>
  <c r="D59" i="1"/>
  <c r="H59" i="1"/>
  <c r="E58" i="1"/>
  <c r="F59" i="1"/>
  <c r="G59" i="1"/>
  <c r="D60" i="1"/>
  <c r="H60" i="1"/>
  <c r="E59" i="1"/>
  <c r="F60" i="1"/>
  <c r="G60" i="1"/>
  <c r="E60" i="1"/>
  <c r="D61" i="1"/>
  <c r="H61" i="1"/>
  <c r="F61" i="1"/>
  <c r="G61" i="1"/>
  <c r="D62" i="1"/>
  <c r="H62" i="1"/>
  <c r="E61" i="1"/>
  <c r="F62" i="1"/>
  <c r="G62" i="1"/>
  <c r="E62" i="1"/>
  <c r="D63" i="1"/>
  <c r="H63" i="1"/>
  <c r="F63" i="1"/>
  <c r="G63" i="1"/>
  <c r="D64" i="1"/>
  <c r="H64" i="1"/>
  <c r="E63" i="1"/>
  <c r="F64" i="1"/>
  <c r="G64" i="1"/>
  <c r="D65" i="1"/>
  <c r="H65" i="1"/>
  <c r="E64" i="1"/>
  <c r="F65" i="1"/>
  <c r="G65" i="1"/>
  <c r="D66" i="1"/>
  <c r="H66" i="1"/>
  <c r="E65" i="1"/>
  <c r="F66" i="1"/>
  <c r="G66" i="1"/>
  <c r="E66" i="1"/>
  <c r="D67" i="1"/>
  <c r="H67" i="1"/>
  <c r="F67" i="1"/>
  <c r="G67" i="1"/>
  <c r="D68" i="1"/>
  <c r="H68" i="1"/>
  <c r="E67" i="1"/>
  <c r="F68" i="1"/>
  <c r="G68" i="1"/>
  <c r="E68" i="1"/>
  <c r="D69" i="1"/>
  <c r="H69" i="1"/>
  <c r="F69" i="1"/>
  <c r="G69" i="1"/>
  <c r="D70" i="1"/>
  <c r="H70" i="1"/>
  <c r="E69" i="1"/>
  <c r="F70" i="1"/>
  <c r="G70" i="1"/>
  <c r="E70" i="1"/>
  <c r="D71" i="1"/>
  <c r="H71" i="1"/>
  <c r="F71" i="1"/>
  <c r="G71" i="1"/>
  <c r="D72" i="1"/>
  <c r="H72" i="1"/>
  <c r="E71" i="1"/>
  <c r="F72" i="1"/>
  <c r="G72" i="1"/>
  <c r="D73" i="1"/>
  <c r="H73" i="1"/>
  <c r="E72" i="1"/>
  <c r="F73" i="1"/>
  <c r="G73" i="1"/>
  <c r="D74" i="1"/>
  <c r="H74" i="1"/>
  <c r="E73" i="1"/>
  <c r="F74" i="1"/>
  <c r="G74" i="1"/>
  <c r="D75" i="1"/>
  <c r="H75" i="1"/>
  <c r="E74" i="1"/>
  <c r="F75" i="1"/>
  <c r="G75" i="1"/>
  <c r="D76" i="1"/>
  <c r="H76" i="1"/>
  <c r="E75" i="1"/>
  <c r="F76" i="1"/>
  <c r="G76" i="1"/>
  <c r="E76" i="1"/>
  <c r="D77" i="1"/>
  <c r="H77" i="1"/>
  <c r="F77" i="1"/>
  <c r="G77" i="1"/>
  <c r="D78" i="1"/>
  <c r="H78" i="1"/>
  <c r="E77" i="1"/>
  <c r="F78" i="1"/>
  <c r="G78" i="1"/>
  <c r="E78" i="1"/>
  <c r="D79" i="1"/>
  <c r="H79" i="1"/>
  <c r="F79" i="1"/>
  <c r="G79" i="1"/>
  <c r="D80" i="1"/>
  <c r="H80" i="1"/>
  <c r="E79" i="1"/>
  <c r="F80" i="1"/>
  <c r="G80" i="1"/>
  <c r="D81" i="1"/>
  <c r="H81" i="1"/>
  <c r="E80" i="1"/>
  <c r="F81" i="1"/>
  <c r="G81" i="1"/>
  <c r="D82" i="1"/>
  <c r="H82" i="1"/>
  <c r="E81" i="1"/>
  <c r="F82" i="1"/>
  <c r="G82" i="1"/>
  <c r="E82" i="1"/>
  <c r="D83" i="1"/>
  <c r="H83" i="1"/>
  <c r="F83" i="1"/>
  <c r="G83" i="1"/>
  <c r="D84" i="1"/>
  <c r="H84" i="1"/>
  <c r="E83" i="1"/>
  <c r="F84" i="1"/>
  <c r="G84" i="1"/>
  <c r="E84" i="1"/>
  <c r="D85" i="1"/>
  <c r="H85" i="1"/>
  <c r="F85" i="1"/>
  <c r="G85" i="1"/>
  <c r="D86" i="1"/>
  <c r="H86" i="1"/>
  <c r="E85" i="1"/>
  <c r="F86" i="1"/>
  <c r="G86" i="1"/>
  <c r="E86" i="1"/>
  <c r="D87" i="1"/>
  <c r="H87" i="1"/>
  <c r="F87" i="1"/>
  <c r="G87" i="1"/>
  <c r="D88" i="1"/>
  <c r="H88" i="1"/>
  <c r="E87" i="1"/>
  <c r="F88" i="1"/>
  <c r="G88" i="1"/>
  <c r="D89" i="1"/>
  <c r="H89" i="1"/>
  <c r="E88" i="1"/>
  <c r="F89" i="1"/>
  <c r="G89" i="1"/>
  <c r="D90" i="1"/>
  <c r="H90" i="1"/>
  <c r="E89" i="1"/>
  <c r="F90" i="1"/>
  <c r="G90" i="1"/>
  <c r="D91" i="1"/>
  <c r="H91" i="1"/>
  <c r="E90" i="1"/>
  <c r="F91" i="1"/>
  <c r="G91" i="1"/>
  <c r="D92" i="1"/>
  <c r="H92" i="1"/>
  <c r="E91" i="1"/>
  <c r="F92" i="1"/>
  <c r="G92" i="1"/>
  <c r="E92" i="1"/>
  <c r="D93" i="1"/>
  <c r="H93" i="1"/>
  <c r="F93" i="1"/>
  <c r="G93" i="1"/>
  <c r="D94" i="1"/>
  <c r="H94" i="1"/>
  <c r="E93" i="1"/>
  <c r="F94" i="1"/>
  <c r="G94" i="1"/>
  <c r="E94" i="1"/>
  <c r="D95" i="1"/>
  <c r="H95" i="1"/>
  <c r="F95" i="1"/>
  <c r="G95" i="1"/>
  <c r="D96" i="1"/>
  <c r="H96" i="1"/>
  <c r="E95" i="1"/>
  <c r="F96" i="1"/>
  <c r="G96" i="1"/>
  <c r="D97" i="1"/>
  <c r="H97" i="1"/>
  <c r="E96" i="1"/>
  <c r="F97" i="1"/>
  <c r="G97" i="1"/>
  <c r="D98" i="1"/>
  <c r="H98" i="1"/>
  <c r="E97" i="1"/>
  <c r="F98" i="1"/>
  <c r="G98" i="1"/>
  <c r="E98" i="1"/>
  <c r="D99" i="1"/>
  <c r="H99" i="1"/>
  <c r="F99" i="1"/>
  <c r="G99" i="1"/>
  <c r="D100" i="1"/>
  <c r="H100" i="1"/>
  <c r="E99" i="1"/>
  <c r="F100" i="1"/>
  <c r="G100" i="1"/>
  <c r="E100" i="1"/>
  <c r="D101" i="1"/>
  <c r="H101" i="1"/>
  <c r="F101" i="1"/>
  <c r="G101" i="1"/>
  <c r="D102" i="1"/>
  <c r="H102" i="1"/>
  <c r="E101" i="1"/>
  <c r="F102" i="1"/>
  <c r="G102" i="1"/>
  <c r="E102" i="1"/>
  <c r="D103" i="1"/>
  <c r="H103" i="1"/>
  <c r="F103" i="1"/>
  <c r="G103" i="1"/>
  <c r="D104" i="1"/>
  <c r="H104" i="1"/>
  <c r="E103" i="1"/>
  <c r="F104" i="1"/>
  <c r="G104" i="1"/>
  <c r="D105" i="1"/>
  <c r="H105" i="1"/>
  <c r="E104" i="1"/>
  <c r="F105" i="1"/>
  <c r="G105" i="1"/>
  <c r="D106" i="1"/>
  <c r="H106" i="1"/>
  <c r="E105" i="1"/>
  <c r="F106" i="1"/>
  <c r="G106" i="1"/>
  <c r="D107" i="1"/>
  <c r="H107" i="1"/>
  <c r="E106" i="1"/>
  <c r="F107" i="1"/>
  <c r="G107" i="1"/>
  <c r="D108" i="1"/>
  <c r="H108" i="1"/>
  <c r="E107" i="1"/>
  <c r="F108" i="1"/>
  <c r="G108" i="1"/>
  <c r="E108" i="1"/>
  <c r="D109" i="1"/>
  <c r="H109" i="1"/>
  <c r="F109" i="1"/>
  <c r="G109" i="1"/>
  <c r="D110" i="1"/>
  <c r="H110" i="1"/>
  <c r="E109" i="1"/>
  <c r="F110" i="1"/>
  <c r="G110" i="1"/>
  <c r="E110" i="1"/>
  <c r="D111" i="1"/>
  <c r="H111" i="1"/>
  <c r="F111" i="1"/>
  <c r="G111" i="1"/>
  <c r="D112" i="1"/>
  <c r="H112" i="1"/>
  <c r="E111" i="1"/>
  <c r="F112" i="1"/>
  <c r="G112" i="1"/>
  <c r="D113" i="1"/>
  <c r="H113" i="1"/>
  <c r="E112" i="1"/>
  <c r="F113" i="1"/>
  <c r="G113" i="1"/>
  <c r="D114" i="1"/>
  <c r="H114" i="1"/>
  <c r="E113" i="1"/>
  <c r="F114" i="1"/>
  <c r="G114" i="1"/>
  <c r="E114" i="1"/>
  <c r="D115" i="1"/>
  <c r="H115" i="1"/>
  <c r="F115" i="1"/>
  <c r="G115" i="1"/>
  <c r="D116" i="1"/>
  <c r="H116" i="1"/>
  <c r="E115" i="1"/>
  <c r="F116" i="1"/>
  <c r="G116" i="1"/>
  <c r="E116" i="1"/>
  <c r="D117" i="1"/>
  <c r="H117" i="1"/>
  <c r="F117" i="1"/>
  <c r="G117" i="1"/>
  <c r="D118" i="1"/>
  <c r="H118" i="1"/>
  <c r="E117" i="1"/>
  <c r="F118" i="1"/>
  <c r="G118" i="1"/>
  <c r="E118" i="1"/>
  <c r="D119" i="1"/>
  <c r="H119" i="1"/>
  <c r="F119" i="1"/>
  <c r="G119" i="1"/>
  <c r="D120" i="1"/>
  <c r="H120" i="1"/>
  <c r="E119" i="1"/>
  <c r="F120" i="1"/>
  <c r="G120" i="1"/>
  <c r="D121" i="1"/>
  <c r="H121" i="1"/>
  <c r="E120" i="1"/>
  <c r="F121" i="1"/>
  <c r="G121" i="1"/>
  <c r="D122" i="1"/>
  <c r="H122" i="1"/>
  <c r="E121" i="1"/>
  <c r="F122" i="1"/>
  <c r="G122" i="1"/>
  <c r="D123" i="1"/>
  <c r="H123" i="1"/>
  <c r="E122" i="1"/>
  <c r="F123" i="1"/>
  <c r="G123" i="1"/>
  <c r="D124" i="1"/>
  <c r="H124" i="1"/>
  <c r="E123" i="1"/>
  <c r="F124" i="1"/>
  <c r="G124" i="1"/>
  <c r="E124" i="1"/>
  <c r="D125" i="1"/>
  <c r="H125" i="1"/>
  <c r="F125" i="1"/>
  <c r="G125" i="1"/>
  <c r="D126" i="1"/>
  <c r="H126" i="1"/>
  <c r="E125" i="1"/>
  <c r="F126" i="1"/>
  <c r="G126" i="1"/>
  <c r="E126" i="1"/>
  <c r="D127" i="1"/>
  <c r="H127" i="1"/>
  <c r="F127" i="1"/>
  <c r="G127" i="1"/>
  <c r="D128" i="1"/>
  <c r="H128" i="1"/>
  <c r="E127" i="1"/>
  <c r="F128" i="1"/>
  <c r="G128" i="1"/>
  <c r="D129" i="1"/>
  <c r="H129" i="1"/>
  <c r="E128" i="1"/>
  <c r="F129" i="1"/>
  <c r="G129" i="1"/>
  <c r="D130" i="1"/>
  <c r="H130" i="1"/>
  <c r="E129" i="1"/>
  <c r="F130" i="1"/>
  <c r="G130" i="1"/>
  <c r="E130" i="1"/>
  <c r="D131" i="1"/>
  <c r="H131" i="1"/>
  <c r="F131" i="1"/>
  <c r="G131" i="1"/>
  <c r="D132" i="1"/>
  <c r="H132" i="1"/>
  <c r="E131" i="1"/>
  <c r="F132" i="1"/>
  <c r="G132" i="1"/>
  <c r="E132" i="1"/>
  <c r="D133" i="1"/>
  <c r="H133" i="1"/>
  <c r="F133" i="1"/>
  <c r="G133" i="1"/>
  <c r="D134" i="1"/>
  <c r="H134" i="1"/>
  <c r="E133" i="1"/>
  <c r="F134" i="1"/>
  <c r="G134" i="1"/>
  <c r="E134" i="1"/>
  <c r="D135" i="1"/>
  <c r="H135" i="1"/>
  <c r="F135" i="1"/>
  <c r="G135" i="1"/>
  <c r="D136" i="1"/>
  <c r="H136" i="1"/>
  <c r="E135" i="1"/>
  <c r="F136" i="1"/>
  <c r="G136" i="1"/>
  <c r="D137" i="1"/>
  <c r="H137" i="1"/>
  <c r="E136" i="1"/>
  <c r="F137" i="1"/>
  <c r="G137" i="1"/>
  <c r="D138" i="1"/>
  <c r="H138" i="1"/>
  <c r="E137" i="1"/>
  <c r="F138" i="1"/>
  <c r="G138" i="1"/>
  <c r="D139" i="1"/>
  <c r="H139" i="1"/>
  <c r="E138" i="1"/>
  <c r="F139" i="1"/>
  <c r="G139" i="1"/>
  <c r="D140" i="1"/>
  <c r="H140" i="1"/>
  <c r="E139" i="1"/>
  <c r="F140" i="1"/>
  <c r="G140" i="1"/>
  <c r="E140" i="1"/>
  <c r="D141" i="1"/>
  <c r="H141" i="1"/>
  <c r="F141" i="1"/>
  <c r="G141" i="1"/>
  <c r="D142" i="1"/>
  <c r="H142" i="1"/>
  <c r="E141" i="1"/>
  <c r="F142" i="1"/>
  <c r="G142" i="1"/>
  <c r="E142" i="1"/>
  <c r="D143" i="1"/>
  <c r="H143" i="1"/>
  <c r="F143" i="1"/>
  <c r="G143" i="1"/>
  <c r="D144" i="1"/>
  <c r="H144" i="1"/>
  <c r="E143" i="1"/>
  <c r="F144" i="1"/>
  <c r="G144" i="1"/>
  <c r="D145" i="1"/>
  <c r="H145" i="1"/>
  <c r="E144" i="1"/>
  <c r="F145" i="1"/>
  <c r="G145" i="1"/>
  <c r="D146" i="1"/>
  <c r="H146" i="1"/>
  <c r="E145" i="1"/>
  <c r="F146" i="1"/>
  <c r="G146" i="1"/>
  <c r="E146" i="1"/>
  <c r="D147" i="1"/>
  <c r="H147" i="1"/>
  <c r="F147" i="1"/>
  <c r="G147" i="1"/>
  <c r="D148" i="1"/>
  <c r="H148" i="1"/>
  <c r="E147" i="1"/>
  <c r="F148" i="1"/>
  <c r="G148" i="1"/>
  <c r="E148" i="1"/>
  <c r="D149" i="1"/>
  <c r="H149" i="1"/>
  <c r="F149" i="1"/>
  <c r="G149" i="1"/>
  <c r="D150" i="1"/>
  <c r="H150" i="1"/>
  <c r="E149" i="1"/>
  <c r="F150" i="1"/>
  <c r="G150" i="1"/>
  <c r="E150" i="1"/>
  <c r="D151" i="1"/>
  <c r="H151" i="1"/>
  <c r="F151" i="1"/>
  <c r="G151" i="1"/>
  <c r="D152" i="1"/>
  <c r="H152" i="1"/>
  <c r="E151" i="1"/>
  <c r="F152" i="1"/>
  <c r="G152" i="1"/>
  <c r="D153" i="1"/>
  <c r="H153" i="1"/>
  <c r="E152" i="1"/>
  <c r="F153" i="1"/>
  <c r="G153" i="1"/>
  <c r="D154" i="1"/>
  <c r="H154" i="1"/>
  <c r="E153" i="1"/>
  <c r="F154" i="1"/>
  <c r="G154" i="1"/>
  <c r="D155" i="1"/>
  <c r="H155" i="1"/>
  <c r="E154" i="1"/>
  <c r="F155" i="1"/>
  <c r="G155" i="1"/>
  <c r="D156" i="1"/>
  <c r="H156" i="1"/>
  <c r="E155" i="1"/>
  <c r="F156" i="1"/>
  <c r="G156" i="1"/>
  <c r="E156" i="1"/>
  <c r="D157" i="1"/>
  <c r="H157" i="1"/>
  <c r="F157" i="1"/>
  <c r="G157" i="1"/>
  <c r="D158" i="1"/>
  <c r="H158" i="1"/>
  <c r="E157" i="1"/>
  <c r="F158" i="1"/>
  <c r="G158" i="1"/>
  <c r="E158" i="1"/>
  <c r="D159" i="1"/>
  <c r="H159" i="1"/>
  <c r="F159" i="1"/>
  <c r="G159" i="1"/>
  <c r="D160" i="1"/>
  <c r="H160" i="1"/>
  <c r="E159" i="1"/>
  <c r="F160" i="1"/>
  <c r="G160" i="1"/>
  <c r="D161" i="1"/>
  <c r="H161" i="1"/>
  <c r="E160" i="1"/>
  <c r="F161" i="1"/>
  <c r="G161" i="1"/>
  <c r="D162" i="1"/>
  <c r="H162" i="1"/>
  <c r="E161" i="1"/>
  <c r="F162" i="1"/>
  <c r="G162" i="1"/>
  <c r="E162" i="1"/>
  <c r="D163" i="1"/>
  <c r="H163" i="1"/>
  <c r="F163" i="1"/>
  <c r="G163" i="1"/>
  <c r="D164" i="1"/>
  <c r="H164" i="1"/>
  <c r="E163" i="1"/>
  <c r="F164" i="1"/>
  <c r="G164" i="1"/>
  <c r="E164" i="1"/>
  <c r="D165" i="1"/>
  <c r="H165" i="1"/>
  <c r="F165" i="1"/>
  <c r="G165" i="1"/>
  <c r="D166" i="1"/>
  <c r="H166" i="1"/>
  <c r="E165" i="1"/>
  <c r="F166" i="1"/>
  <c r="G166" i="1"/>
  <c r="E166" i="1"/>
  <c r="D167" i="1"/>
  <c r="H167" i="1"/>
  <c r="F167" i="1"/>
  <c r="G167" i="1"/>
  <c r="D168" i="1"/>
  <c r="H168" i="1"/>
  <c r="E167" i="1"/>
  <c r="F168" i="1"/>
  <c r="G168" i="1"/>
  <c r="D169" i="1"/>
  <c r="H169" i="1"/>
  <c r="E168" i="1"/>
  <c r="F169" i="1"/>
  <c r="G169" i="1"/>
  <c r="D170" i="1"/>
  <c r="H170" i="1"/>
  <c r="E169" i="1"/>
  <c r="F170" i="1"/>
  <c r="G170" i="1"/>
  <c r="D171" i="1"/>
  <c r="H171" i="1"/>
  <c r="E170" i="1"/>
  <c r="F171" i="1"/>
  <c r="G171" i="1"/>
  <c r="D172" i="1"/>
  <c r="H172" i="1"/>
  <c r="E171" i="1"/>
  <c r="F172" i="1"/>
  <c r="G172" i="1"/>
  <c r="E172" i="1"/>
  <c r="D173" i="1"/>
  <c r="H173" i="1"/>
  <c r="F173" i="1"/>
  <c r="G173" i="1"/>
  <c r="D174" i="1"/>
  <c r="H174" i="1"/>
  <c r="E173" i="1"/>
  <c r="F174" i="1"/>
  <c r="G174" i="1"/>
  <c r="E174" i="1"/>
  <c r="D175" i="1"/>
  <c r="H175" i="1"/>
  <c r="F175" i="1"/>
  <c r="G175" i="1"/>
  <c r="D176" i="1"/>
  <c r="H176" i="1"/>
  <c r="E175" i="1"/>
  <c r="F176" i="1"/>
  <c r="G176" i="1"/>
  <c r="E176" i="1"/>
  <c r="D177" i="1"/>
  <c r="H177" i="1"/>
  <c r="F177" i="1"/>
  <c r="G177" i="1"/>
  <c r="E177" i="1"/>
  <c r="D178" i="1"/>
  <c r="H178" i="1"/>
  <c r="F178" i="1"/>
  <c r="G178" i="1"/>
  <c r="E178" i="1"/>
  <c r="D179" i="1"/>
  <c r="H179" i="1"/>
  <c r="F179" i="1"/>
  <c r="G179" i="1"/>
  <c r="D180" i="1"/>
  <c r="H180" i="1"/>
  <c r="E179" i="1"/>
  <c r="F180" i="1"/>
  <c r="G180" i="1"/>
  <c r="E180" i="1"/>
  <c r="D181" i="1"/>
  <c r="H181" i="1"/>
  <c r="F181" i="1"/>
  <c r="G181" i="1"/>
  <c r="E181" i="1"/>
  <c r="D182" i="1"/>
  <c r="H182" i="1"/>
  <c r="F182" i="1"/>
  <c r="G182" i="1"/>
  <c r="E182" i="1"/>
  <c r="D183" i="1"/>
  <c r="H183" i="1"/>
  <c r="F183" i="1"/>
  <c r="G183" i="1"/>
  <c r="D184" i="1"/>
  <c r="H184" i="1"/>
  <c r="E183" i="1"/>
  <c r="F184" i="1"/>
  <c r="G184" i="1"/>
  <c r="E184" i="1"/>
  <c r="D185" i="1"/>
  <c r="H185" i="1"/>
  <c r="F185" i="1"/>
  <c r="G185" i="1"/>
  <c r="E185" i="1"/>
  <c r="D186" i="1"/>
  <c r="H186" i="1"/>
  <c r="F186" i="1"/>
  <c r="G186" i="1"/>
  <c r="E186" i="1"/>
  <c r="D187" i="1"/>
  <c r="H187" i="1"/>
  <c r="F187" i="1"/>
  <c r="G187" i="1"/>
  <c r="D188" i="1"/>
  <c r="H188" i="1"/>
  <c r="E187" i="1"/>
  <c r="F188" i="1"/>
  <c r="G188" i="1"/>
  <c r="E188" i="1"/>
  <c r="D189" i="1"/>
  <c r="H189" i="1"/>
  <c r="F189" i="1"/>
  <c r="G189" i="1"/>
  <c r="E189" i="1"/>
  <c r="D190" i="1"/>
  <c r="H190" i="1"/>
  <c r="F190" i="1"/>
  <c r="G190" i="1"/>
  <c r="E190" i="1"/>
  <c r="D191" i="1"/>
  <c r="H191" i="1"/>
  <c r="F191" i="1"/>
  <c r="G191" i="1"/>
  <c r="D192" i="1"/>
  <c r="H192" i="1"/>
  <c r="E191" i="1"/>
  <c r="F192" i="1"/>
  <c r="G192" i="1"/>
  <c r="E192" i="1"/>
  <c r="D193" i="1"/>
  <c r="H193" i="1"/>
  <c r="F193" i="1"/>
  <c r="G193" i="1"/>
  <c r="E193" i="1"/>
  <c r="D194" i="1"/>
  <c r="H194" i="1"/>
  <c r="F194" i="1"/>
  <c r="G194" i="1"/>
  <c r="E194" i="1"/>
  <c r="D195" i="1"/>
  <c r="H195" i="1"/>
  <c r="F195" i="1"/>
  <c r="G195" i="1"/>
  <c r="D196" i="1"/>
  <c r="H196" i="1"/>
  <c r="E195" i="1"/>
  <c r="F196" i="1"/>
  <c r="G196" i="1"/>
  <c r="E196" i="1"/>
  <c r="D197" i="1"/>
  <c r="H197" i="1"/>
  <c r="F197" i="1"/>
  <c r="G197" i="1"/>
  <c r="E197" i="1"/>
  <c r="D198" i="1"/>
  <c r="H198" i="1"/>
  <c r="F198" i="1"/>
  <c r="G198" i="1"/>
  <c r="E198" i="1"/>
  <c r="D199" i="1"/>
  <c r="H199" i="1"/>
  <c r="F199" i="1"/>
  <c r="G199" i="1"/>
  <c r="D200" i="1"/>
  <c r="H200" i="1"/>
  <c r="E199" i="1"/>
  <c r="F200" i="1"/>
  <c r="G200" i="1"/>
  <c r="E200" i="1"/>
  <c r="D201" i="1"/>
  <c r="H201" i="1"/>
  <c r="F201" i="1"/>
  <c r="G201" i="1"/>
  <c r="E201" i="1"/>
  <c r="D202" i="1"/>
  <c r="G202" i="1"/>
  <c r="H202" i="1"/>
  <c r="E202" i="1"/>
  <c r="F202" i="1"/>
  <c r="Q3" i="1"/>
  <c r="R3" i="1"/>
  <c r="P3" i="1"/>
  <c r="O3" i="1"/>
  <c r="P4" i="1"/>
  <c r="Q4" i="1"/>
  <c r="O4" i="1"/>
  <c r="R4" i="1"/>
  <c r="P5" i="1"/>
  <c r="O5" i="1"/>
  <c r="R5" i="1"/>
  <c r="Q5" i="1"/>
  <c r="R6" i="1"/>
  <c r="O6" i="1"/>
  <c r="Q6" i="1"/>
  <c r="P6" i="1"/>
  <c r="Q7" i="1"/>
  <c r="R7" i="1"/>
  <c r="P7" i="1"/>
  <c r="O7" i="1"/>
  <c r="P8" i="1"/>
  <c r="Q8" i="1"/>
  <c r="O8" i="1"/>
  <c r="R8" i="1"/>
  <c r="P9" i="1"/>
  <c r="Q9" i="1"/>
  <c r="R9" i="1"/>
  <c r="O9" i="1"/>
  <c r="R10" i="1"/>
  <c r="P10" i="1"/>
  <c r="O10" i="1"/>
  <c r="R2" i="1"/>
  <c r="Q10" i="1"/>
  <c r="O2" i="1"/>
  <c r="P2" i="1"/>
  <c r="Q2" i="1"/>
</calcChain>
</file>

<file path=xl/sharedStrings.xml><?xml version="1.0" encoding="utf-8"?>
<sst xmlns="http://schemas.openxmlformats.org/spreadsheetml/2006/main" count="27" uniqueCount="22">
  <si>
    <t>x</t>
  </si>
  <si>
    <t>y</t>
  </si>
  <si>
    <t>k</t>
  </si>
  <si>
    <t>incr</t>
  </si>
  <si>
    <t>xbar</t>
  </si>
  <si>
    <t>linear</t>
  </si>
  <si>
    <t>quad</t>
  </si>
  <si>
    <t>f(xbar)</t>
  </si>
  <si>
    <t>f'(xbar)</t>
  </si>
  <si>
    <t>f''(xbar)</t>
  </si>
  <si>
    <t>f'''(xbar)</t>
  </si>
  <si>
    <t>cubic</t>
  </si>
  <si>
    <t>xgrid</t>
  </si>
  <si>
    <t>ygrid</t>
  </si>
  <si>
    <t>x1</t>
  </si>
  <si>
    <t>x2</t>
  </si>
  <si>
    <t>f(x1)</t>
  </si>
  <si>
    <t>f'(x1)</t>
  </si>
  <si>
    <t>f(x2)</t>
  </si>
  <si>
    <t>f'(x2)</t>
  </si>
  <si>
    <t>x1linear</t>
  </si>
  <si>
    <t>x2linear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</si>
</sst>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true function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</c:v>
                </c:pt>
                <c:pt idx="1">
                  <c:v>0.32601575695101054</c:v>
                </c:pt>
                <c:pt idx="2">
                  <c:v>0.40937839575296392</c:v>
                </c:pt>
                <c:pt idx="3">
                  <c:v>0.46704498800091815</c:v>
                </c:pt>
                <c:pt idx="4">
                  <c:v>0.51231295970624913</c:v>
                </c:pt>
                <c:pt idx="5">
                  <c:v>0.55000000000000004</c:v>
                </c:pt>
                <c:pt idx="6">
                  <c:v>0.58247063406883404</c:v>
                </c:pt>
                <c:pt idx="7">
                  <c:v>0.61108380288133968</c:v>
                </c:pt>
                <c:pt idx="8">
                  <c:v>0.63670178194459681</c:v>
                </c:pt>
                <c:pt idx="9">
                  <c:v>0.65991045617147648</c:v>
                </c:pt>
                <c:pt idx="10">
                  <c:v>0.68112846076890798</c:v>
                </c:pt>
                <c:pt idx="11">
                  <c:v>0.70066671173069839</c:v>
                </c:pt>
                <c:pt idx="12">
                  <c:v>0.71876330914233599</c:v>
                </c:pt>
                <c:pt idx="13">
                  <c:v>0.73560519054391516</c:v>
                </c:pt>
                <c:pt idx="14">
                  <c:v>0.75134218919729834</c:v>
                </c:pt>
                <c:pt idx="15">
                  <c:v>0.76609650950612884</c:v>
                </c:pt>
                <c:pt idx="16">
                  <c:v>0.77996931722390772</c:v>
                </c:pt>
                <c:pt idx="17">
                  <c:v>0.79304544709791358</c:v>
                </c:pt>
                <c:pt idx="18">
                  <c:v>0.80539684405731826</c:v>
                </c:pt>
                <c:pt idx="19">
                  <c:v>0.81708512961105573</c:v>
                </c:pt>
                <c:pt idx="20">
                  <c:v>0.82816354988457075</c:v>
                </c:pt>
                <c:pt idx="21">
                  <c:v>0.83867847757260472</c:v>
                </c:pt>
                <c:pt idx="22">
                  <c:v>0.84867058621913527</c:v>
                </c:pt>
                <c:pt idx="23">
                  <c:v>0.85817577988132088</c:v>
                </c:pt>
                <c:pt idx="24">
                  <c:v>0.86722593750573795</c:v>
                </c:pt>
                <c:pt idx="25">
                  <c:v>0.87584951509668107</c:v>
                </c:pt>
                <c:pt idx="26">
                  <c:v>0.8840720374264458</c:v>
                </c:pt>
                <c:pt idx="27">
                  <c:v>0.8919165030063716</c:v>
                </c:pt>
                <c:pt idx="28">
                  <c:v>0.89940372025854987</c:v>
                </c:pt>
                <c:pt idx="29">
                  <c:v>0.90655258861234911</c:v>
                </c:pt>
                <c:pt idx="30">
                  <c:v>0.91338033513540129</c:v>
                </c:pt>
                <c:pt idx="31">
                  <c:v>0.91990271498079945</c:v>
                </c:pt>
                <c:pt idx="32">
                  <c:v>0.92613418217345445</c:v>
                </c:pt>
                <c:pt idx="33">
                  <c:v>0.93208803591635203</c:v>
                </c:pt>
                <c:pt idx="34">
                  <c:v>0.93777654656359166</c:v>
                </c:pt>
                <c:pt idx="35">
                  <c:v>0.94321106460378379</c:v>
                </c:pt>
                <c:pt idx="36">
                  <c:v>0.94840211536811803</c:v>
                </c:pt>
                <c:pt idx="37">
                  <c:v>0.95335948168073181</c:v>
                </c:pt>
                <c:pt idx="38">
                  <c:v>0.95809227627413318</c:v>
                </c:pt>
                <c:pt idx="39">
                  <c:v>0.96260900547640238</c:v>
                </c:pt>
                <c:pt idx="40">
                  <c:v>0.96691762542232784</c:v>
                </c:pt>
                <c:pt idx="41">
                  <c:v>0.97102559183437342</c:v>
                </c:pt>
                <c:pt idx="42">
                  <c:v>0.9749399042512672</c:v>
                </c:pt>
                <c:pt idx="43">
                  <c:v>0.97866714544429201</c:v>
                </c:pt>
                <c:pt idx="44">
                  <c:v>0.98221351664793666</c:v>
                </c:pt>
                <c:pt idx="45">
                  <c:v>0.9855848691377237</c:v>
                </c:pt>
                <c:pt idx="46">
                  <c:v>0.9887867326100076</c:v>
                </c:pt>
                <c:pt idx="47">
                  <c:v>0.99182434075339809</c:v>
                </c:pt>
                <c:pt idx="48">
                  <c:v>0.99470265434684102</c:v>
                </c:pt>
                <c:pt idx="49">
                  <c:v>0.9974263821734094</c:v>
                </c:pt>
                <c:pt idx="50">
                  <c:v>1</c:v>
                </c:pt>
                <c:pt idx="51">
                  <c:v>1.0024277678401805</c:v>
                </c:pt>
                <c:pt idx="52">
                  <c:v>1.004713745689378</c:v>
                </c:pt>
                <c:pt idx="53">
                  <c:v>1.0068618078976557</c:v>
                </c:pt>
                <c:pt idx="54">
                  <c:v>1.0088756563247971</c:v>
                </c:pt>
                <c:pt idx="55">
                  <c:v>1.0107588324047936</c:v>
                </c:pt>
                <c:pt idx="56">
                  <c:v>1.0125147282316231</c:v>
                </c:pt>
                <c:pt idx="57">
                  <c:v>1.0141465967650816</c:v>
                </c:pt>
                <c:pt idx="58">
                  <c:v>1.0156575612440339</c:v>
                </c:pt>
                <c:pt idx="59">
                  <c:v>1.0170506238845674</c:v>
                </c:pt>
                <c:pt idx="60">
                  <c:v>1.0183286739318977</c:v>
                </c:pt>
                <c:pt idx="61">
                  <c:v>1.0194944951273661</c:v>
                </c:pt>
                <c:pt idx="62">
                  <c:v>1.0205507726452558</c:v>
                </c:pt>
                <c:pt idx="63">
                  <c:v>1.0215000995483927</c:v>
                </c:pt>
                <c:pt idx="64">
                  <c:v>1.0223449828063953</c:v>
                </c:pt>
                <c:pt idx="65">
                  <c:v>1.0230878489159636</c:v>
                </c:pt>
                <c:pt idx="66">
                  <c:v>1.0237310491586371</c:v>
                </c:pt>
                <c:pt idx="67">
                  <c:v>1.0242768645279539</c:v>
                </c:pt>
                <c:pt idx="68">
                  <c:v>1.0247275103548259</c:v>
                </c:pt>
                <c:pt idx="69">
                  <c:v>1.0250851406572021</c:v>
                </c:pt>
                <c:pt idx="70">
                  <c:v>1.0253518522376204</c:v>
                </c:pt>
                <c:pt idx="71">
                  <c:v>1.025529688550072</c:v>
                </c:pt>
                <c:pt idx="72">
                  <c:v>1.0256206433556347</c:v>
                </c:pt>
                <c:pt idx="73">
                  <c:v>1.0256266641845895</c:v>
                </c:pt>
                <c:pt idx="74">
                  <c:v>1.025549655621157</c:v>
                </c:pt>
                <c:pt idx="75">
                  <c:v>1.025391482425587</c:v>
                </c:pt>
                <c:pt idx="76">
                  <c:v>1.0251539725070586</c:v>
                </c:pt>
                <c:pt idx="77">
                  <c:v>1.0248389197597096</c:v>
                </c:pt>
                <c:pt idx="78">
                  <c:v>1.0244480867730705</c:v>
                </c:pt>
                <c:pt idx="79">
                  <c:v>1.0239832074272568</c:v>
                </c:pt>
                <c:pt idx="80">
                  <c:v>1.0234459893824097</c:v>
                </c:pt>
                <c:pt idx="81">
                  <c:v>1.0228381164711084</c:v>
                </c:pt>
                <c:pt idx="82">
                  <c:v>1.0221612510017788</c:v>
                </c:pt>
                <c:pt idx="83">
                  <c:v>1.021417035980468</c:v>
                </c:pt>
                <c:pt idx="84">
                  <c:v>1.0206070972577783</c:v>
                </c:pt>
                <c:pt idx="85">
                  <c:v>1.0197330456072029</c:v>
                </c:pt>
                <c:pt idx="86">
                  <c:v>1.0187964787406081</c:v>
                </c:pt>
                <c:pt idx="87">
                  <c:v>1.017798983266148</c:v>
                </c:pt>
                <c:pt idx="88">
                  <c:v>1.0167421365934686</c:v>
                </c:pt>
                <c:pt idx="89">
                  <c:v>1.015627508790647</c:v>
                </c:pt>
                <c:pt idx="90">
                  <c:v>1.0144566643969541</c:v>
                </c:pt>
                <c:pt idx="91">
                  <c:v>1.0132311641951612</c:v>
                </c:pt>
                <c:pt idx="92">
                  <c:v>1.0119525669467793</c:v>
                </c:pt>
                <c:pt idx="93">
                  <c:v>1.0106224310933065</c:v>
                </c:pt>
                <c:pt idx="94">
                  <c:v>1.0092423164262485</c:v>
                </c:pt>
                <c:pt idx="95">
                  <c:v>1.0078137857283838</c:v>
                </c:pt>
                <c:pt idx="96">
                  <c:v>1.0063384063884599</c:v>
                </c:pt>
                <c:pt idx="97">
                  <c:v>1.0048177519912305</c:v>
                </c:pt>
                <c:pt idx="98">
                  <c:v>1.0032534038844649</c:v>
                </c:pt>
                <c:pt idx="99">
                  <c:v>1.0016469527242964</c:v>
                </c:pt>
                <c:pt idx="100">
                  <c:v>0.99999999999999989</c:v>
                </c:pt>
                <c:pt idx="101">
                  <c:v>0.99831415953902558</c:v>
                </c:pt>
                <c:pt idx="102">
                  <c:v>0.99659105899283995</c:v>
                </c:pt>
                <c:pt idx="103">
                  <c:v>0.99483234130385212</c:v>
                </c:pt>
                <c:pt idx="104">
                  <c:v>0.99303966615342898</c:v>
                </c:pt>
                <c:pt idx="105">
                  <c:v>0.99121471139070461</c:v>
                </c:pt>
                <c:pt idx="106">
                  <c:v>0.98935917444161903</c:v>
                </c:pt>
                <c:pt idx="107">
                  <c:v>0.98747477369730252</c:v>
                </c:pt>
                <c:pt idx="108">
                  <c:v>0.9855632498806266</c:v>
                </c:pt>
                <c:pt idx="109">
                  <c:v>0.98362636738942311</c:v>
                </c:pt>
                <c:pt idx="110">
                  <c:v>0.98166591561453953</c:v>
                </c:pt>
                <c:pt idx="111">
                  <c:v>0.97968371023057732</c:v>
                </c:pt>
                <c:pt idx="112">
                  <c:v>0.97768159445679104</c:v>
                </c:pt>
                <c:pt idx="113">
                  <c:v>0.97566144028528878</c:v>
                </c:pt>
                <c:pt idx="114">
                  <c:v>0.97362514967328651</c:v>
                </c:pt>
                <c:pt idx="115">
                  <c:v>0.97157465569580415</c:v>
                </c:pt>
                <c:pt idx="116">
                  <c:v>0.969511923654791</c:v>
                </c:pt>
                <c:pt idx="117">
                  <c:v>0.96743895214027642</c:v>
                </c:pt>
                <c:pt idx="118">
                  <c:v>0.96535777403873135</c:v>
                </c:pt>
                <c:pt idx="119">
                  <c:v>0.96327045748341444</c:v>
                </c:pt>
                <c:pt idx="120">
                  <c:v>0.96117910674106621</c:v>
                </c:pt>
                <c:pt idx="121">
                  <c:v>0.95908586302888366</c:v>
                </c:pt>
                <c:pt idx="122">
                  <c:v>0.95699290525530112</c:v>
                </c:pt>
                <c:pt idx="123">
                  <c:v>0.95490245067768975</c:v>
                </c:pt>
                <c:pt idx="124">
                  <c:v>0.95281675546966815</c:v>
                </c:pt>
                <c:pt idx="125">
                  <c:v>0.9507381151903479</c:v>
                </c:pt>
                <c:pt idx="126">
                  <c:v>0.94866886514743332</c:v>
                </c:pt>
                <c:pt idx="127">
                  <c:v>0.94661138064577044</c:v>
                </c:pt>
                <c:pt idx="128">
                  <c:v>0.94456807711258683</c:v>
                </c:pt>
                <c:pt idx="129">
                  <c:v>0.94254141009039938</c:v>
                </c:pt>
                <c:pt idx="130">
                  <c:v>0.940533875088303</c:v>
                </c:pt>
                <c:pt idx="131">
                  <c:v>0.93854800728216659</c:v>
                </c:pt>
                <c:pt idx="132">
                  <c:v>0.9365863810541164</c:v>
                </c:pt>
                <c:pt idx="133">
                  <c:v>0.93465160936162561</c:v>
                </c:pt>
                <c:pt idx="134">
                  <c:v>0.93274634292652792</c:v>
                </c:pt>
                <c:pt idx="135">
                  <c:v>0.93087326923436264</c:v>
                </c:pt>
                <c:pt idx="136">
                  <c:v>0.92903511133465899</c:v>
                </c:pt>
                <c:pt idx="137">
                  <c:v>0.92723462643304588</c:v>
                </c:pt>
                <c:pt idx="138">
                  <c:v>0.92547460426648676</c:v>
                </c:pt>
                <c:pt idx="139">
                  <c:v>0.92375786525347603</c:v>
                </c:pt>
                <c:pt idx="140">
                  <c:v>0.92208725841168926</c:v>
                </c:pt>
                <c:pt idx="141">
                  <c:v>0.92046565903639488</c:v>
                </c:pt>
                <c:pt idx="142">
                  <c:v>0.91889596613388069</c:v>
                </c:pt>
                <c:pt idx="143">
                  <c:v>0.91738109960526404</c:v>
                </c:pt>
                <c:pt idx="144">
                  <c:v>0.91592399717730855</c:v>
                </c:pt>
                <c:pt idx="145">
                  <c:v>0.91452761107830949</c:v>
                </c:pt>
                <c:pt idx="146">
                  <c:v>0.91319490445868023</c:v>
                </c:pt>
                <c:pt idx="147">
                  <c:v>0.91192884755761972</c:v>
                </c:pt>
                <c:pt idx="148">
                  <c:v>0.91073241361912982</c:v>
                </c:pt>
                <c:pt idx="149">
                  <c:v>0.90960857456269284</c:v>
                </c:pt>
                <c:pt idx="150">
                  <c:v>0.9085602964160695</c:v>
                </c:pt>
                <c:pt idx="151">
                  <c:v>0.90759053451997085</c:v>
                </c:pt>
                <c:pt idx="152">
                  <c:v>0.90670222851672477</c:v>
                </c:pt>
                <c:pt idx="153">
                  <c:v>0.9058982971375098</c:v>
                </c:pt>
                <c:pt idx="154">
                  <c:v>0.9051816328052118</c:v>
                </c:pt>
                <c:pt idx="155">
                  <c:v>0.90455509607248841</c:v>
                </c:pt>
                <c:pt idx="156">
                  <c:v>0.90402150991708929</c:v>
                </c:pt>
                <c:pt idx="157">
                  <c:v>0.90358365391894868</c:v>
                </c:pt>
                <c:pt idx="158">
                  <c:v>0.90324425834588951</c:v>
                </c:pt>
                <c:pt idx="159">
                  <c:v>0.90300599817700222</c:v>
                </c:pt>
                <c:pt idx="160">
                  <c:v>0.90287148709479981</c:v>
                </c:pt>
                <c:pt idx="161">
                  <c:v>0.90284327147907184</c:v>
                </c:pt>
                <c:pt idx="162">
                  <c:v>0.90292382443693253</c:v>
                </c:pt>
                <c:pt idx="163">
                  <c:v>0.90311553990481874</c:v>
                </c:pt>
                <c:pt idx="164">
                  <c:v>0.90342072685915287</c:v>
                </c:pt>
                <c:pt idx="165">
                  <c:v>0.90384160367292965</c:v>
                </c:pt>
                <c:pt idx="166">
                  <c:v>0.9043802926557033</c:v>
                </c:pt>
                <c:pt idx="167">
                  <c:v>0.90503881481417947</c:v>
                </c:pt>
                <c:pt idx="168">
                  <c:v>0.90581908486998164</c:v>
                </c:pt>
                <c:pt idx="169">
                  <c:v>0.90672290657003718</c:v>
                </c:pt>
                <c:pt idx="170">
                  <c:v>0.90775196832348537</c:v>
                </c:pt>
                <c:pt idx="171">
                  <c:v>0.90890783919703588</c:v>
                </c:pt>
                <c:pt idx="172">
                  <c:v>0.91019196529830615</c:v>
                </c:pt>
                <c:pt idx="173">
                  <c:v>0.91160566657387521</c:v>
                </c:pt>
                <c:pt idx="174">
                  <c:v>0.91315013404566037</c:v>
                </c:pt>
                <c:pt idx="175">
                  <c:v>0.91482642750574283</c:v>
                </c:pt>
                <c:pt idx="176">
                  <c:v>0.91663547368602971</c:v>
                </c:pt>
                <c:pt idx="177">
                  <c:v>0.91857806491521277</c:v>
                </c:pt>
                <c:pt idx="178">
                  <c:v>0.92065485827132576</c:v>
                </c:pt>
                <c:pt idx="179">
                  <c:v>0.9228663752340438</c:v>
                </c:pt>
                <c:pt idx="180">
                  <c:v>0.92521300183654898</c:v>
                </c:pt>
                <c:pt idx="181">
                  <c:v>0.92769498931263117</c:v>
                </c:pt>
                <c:pt idx="182">
                  <c:v>0.93031245523051576</c:v>
                </c:pt>
                <c:pt idx="183">
                  <c:v>0.9330653851009425</c:v>
                </c:pt>
                <c:pt idx="184">
                  <c:v>0.9359536344432422</c:v>
                </c:pt>
                <c:pt idx="185">
                  <c:v>0.93897693128964255</c:v>
                </c:pt>
                <c:pt idx="186">
                  <c:v>0.94213487910481752</c:v>
                </c:pt>
                <c:pt idx="187">
                  <c:v>0.94542696009483229</c:v>
                </c:pt>
                <c:pt idx="188">
                  <c:v>0.94885253887711707</c:v>
                </c:pt>
                <c:pt idx="189">
                  <c:v>0.95241086648102968</c:v>
                </c:pt>
                <c:pt idx="190">
                  <c:v>0.95610108464686117</c:v>
                </c:pt>
                <c:pt idx="191">
                  <c:v>0.95992223038986879</c:v>
                </c:pt>
                <c:pt idx="192">
                  <c:v>0.96387324079506909</c:v>
                </c:pt>
                <c:pt idx="193">
                  <c:v>0.96795295800808456</c:v>
                </c:pt>
                <c:pt idx="194">
                  <c:v>0.97216013438727544</c:v>
                </c:pt>
                <c:pt idx="195">
                  <c:v>0.97649343778272235</c:v>
                </c:pt>
                <c:pt idx="196">
                  <c:v>0.98095145690828367</c:v>
                </c:pt>
                <c:pt idx="197">
                  <c:v>0.98553270677394555</c:v>
                </c:pt>
                <c:pt idx="198">
                  <c:v>0.99023563414694737</c:v>
                </c:pt>
                <c:pt idx="199">
                  <c:v>0.99505862301166714</c:v>
                </c:pt>
                <c:pt idx="200">
                  <c:v>1.0000000000000009</c:v>
                </c:pt>
              </c:numCache>
            </c:numRef>
          </c:yVal>
          <c:smooth val="0"/>
        </c:ser>
        <c:ser>
          <c:idx val="1"/>
          <c:order val="1"/>
          <c:tx>
            <c:v>45-degree line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yVal>
          <c:smooth val="0"/>
        </c:ser>
        <c:ser>
          <c:idx val="2"/>
          <c:order val="2"/>
          <c:tx>
            <c:v>linear approximation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1.1666666666666667</c:v>
                </c:pt>
                <c:pt idx="1">
                  <c:v>1.165</c:v>
                </c:pt>
                <c:pt idx="2">
                  <c:v>1.1633333333333333</c:v>
                </c:pt>
                <c:pt idx="3">
                  <c:v>1.1616666666666666</c:v>
                </c:pt>
                <c:pt idx="4">
                  <c:v>1.1599999999999999</c:v>
                </c:pt>
                <c:pt idx="5">
                  <c:v>1.1583333333333332</c:v>
                </c:pt>
                <c:pt idx="6">
                  <c:v>1.1566666666666667</c:v>
                </c:pt>
                <c:pt idx="7">
                  <c:v>1.155</c:v>
                </c:pt>
                <c:pt idx="8">
                  <c:v>1.1533333333333333</c:v>
                </c:pt>
                <c:pt idx="9">
                  <c:v>1.1516666666666666</c:v>
                </c:pt>
                <c:pt idx="10">
                  <c:v>1.1499999999999999</c:v>
                </c:pt>
                <c:pt idx="11">
                  <c:v>1.1483333333333334</c:v>
                </c:pt>
                <c:pt idx="12">
                  <c:v>1.1466666666666667</c:v>
                </c:pt>
                <c:pt idx="13">
                  <c:v>1.145</c:v>
                </c:pt>
                <c:pt idx="14">
                  <c:v>1.1433333333333333</c:v>
                </c:pt>
                <c:pt idx="15">
                  <c:v>1.1416666666666666</c:v>
                </c:pt>
                <c:pt idx="16">
                  <c:v>1.1399999999999999</c:v>
                </c:pt>
                <c:pt idx="17">
                  <c:v>1.1383333333333332</c:v>
                </c:pt>
                <c:pt idx="18">
                  <c:v>1.1366666666666667</c:v>
                </c:pt>
                <c:pt idx="19">
                  <c:v>1.135</c:v>
                </c:pt>
                <c:pt idx="20">
                  <c:v>1.1333333333333333</c:v>
                </c:pt>
                <c:pt idx="21">
                  <c:v>1.1316666666666666</c:v>
                </c:pt>
                <c:pt idx="22">
                  <c:v>1.1299999999999999</c:v>
                </c:pt>
                <c:pt idx="23">
                  <c:v>1.1283333333333334</c:v>
                </c:pt>
                <c:pt idx="24">
                  <c:v>1.1266666666666667</c:v>
                </c:pt>
                <c:pt idx="25">
                  <c:v>1.125</c:v>
                </c:pt>
                <c:pt idx="26">
                  <c:v>1.1233333333333333</c:v>
                </c:pt>
                <c:pt idx="27">
                  <c:v>1.1216666666666666</c:v>
                </c:pt>
                <c:pt idx="28">
                  <c:v>1.1200000000000001</c:v>
                </c:pt>
                <c:pt idx="29">
                  <c:v>1.1183333333333334</c:v>
                </c:pt>
                <c:pt idx="30">
                  <c:v>1.1166666666666667</c:v>
                </c:pt>
                <c:pt idx="31">
                  <c:v>1.115</c:v>
                </c:pt>
                <c:pt idx="32">
                  <c:v>1.1133333333333333</c:v>
                </c:pt>
                <c:pt idx="33">
                  <c:v>1.1116666666666666</c:v>
                </c:pt>
                <c:pt idx="34">
                  <c:v>1.1099999999999999</c:v>
                </c:pt>
                <c:pt idx="35">
                  <c:v>1.1083333333333334</c:v>
                </c:pt>
                <c:pt idx="36">
                  <c:v>1.1066666666666667</c:v>
                </c:pt>
                <c:pt idx="37">
                  <c:v>1.105</c:v>
                </c:pt>
                <c:pt idx="38">
                  <c:v>1.1033333333333333</c:v>
                </c:pt>
                <c:pt idx="39">
                  <c:v>1.1016666666666666</c:v>
                </c:pt>
                <c:pt idx="40">
                  <c:v>1.1000000000000001</c:v>
                </c:pt>
                <c:pt idx="41">
                  <c:v>1.0983333333333334</c:v>
                </c:pt>
                <c:pt idx="42">
                  <c:v>1.0966666666666667</c:v>
                </c:pt>
                <c:pt idx="43">
                  <c:v>1.095</c:v>
                </c:pt>
                <c:pt idx="44">
                  <c:v>1.0933333333333333</c:v>
                </c:pt>
                <c:pt idx="45">
                  <c:v>1.0916666666666666</c:v>
                </c:pt>
                <c:pt idx="46">
                  <c:v>1.0899999999999999</c:v>
                </c:pt>
                <c:pt idx="47">
                  <c:v>1.0883333333333334</c:v>
                </c:pt>
                <c:pt idx="48">
                  <c:v>1.0866666666666667</c:v>
                </c:pt>
                <c:pt idx="49">
                  <c:v>1.085</c:v>
                </c:pt>
                <c:pt idx="50">
                  <c:v>1.0833333333333333</c:v>
                </c:pt>
                <c:pt idx="51">
                  <c:v>1.0816666666666666</c:v>
                </c:pt>
                <c:pt idx="52">
                  <c:v>1.08</c:v>
                </c:pt>
                <c:pt idx="53">
                  <c:v>1.0783333333333334</c:v>
                </c:pt>
                <c:pt idx="54">
                  <c:v>1.0766666666666667</c:v>
                </c:pt>
                <c:pt idx="55">
                  <c:v>1.075</c:v>
                </c:pt>
                <c:pt idx="56">
                  <c:v>1.0733333333333333</c:v>
                </c:pt>
                <c:pt idx="57">
                  <c:v>1.0716666666666665</c:v>
                </c:pt>
                <c:pt idx="58">
                  <c:v>1.0699999999999998</c:v>
                </c:pt>
                <c:pt idx="59">
                  <c:v>1.0683333333333334</c:v>
                </c:pt>
                <c:pt idx="60">
                  <c:v>1.0666666666666667</c:v>
                </c:pt>
                <c:pt idx="61">
                  <c:v>1.0649999999999999</c:v>
                </c:pt>
                <c:pt idx="62">
                  <c:v>1.0633333333333332</c:v>
                </c:pt>
                <c:pt idx="63">
                  <c:v>1.0616666666666665</c:v>
                </c:pt>
                <c:pt idx="64">
                  <c:v>1.06</c:v>
                </c:pt>
                <c:pt idx="65">
                  <c:v>1.0583333333333333</c:v>
                </c:pt>
                <c:pt idx="66">
                  <c:v>1.0566666666666666</c:v>
                </c:pt>
                <c:pt idx="67">
                  <c:v>1.0549999999999999</c:v>
                </c:pt>
                <c:pt idx="68">
                  <c:v>1.0533333333333332</c:v>
                </c:pt>
                <c:pt idx="69">
                  <c:v>1.0516666666666665</c:v>
                </c:pt>
                <c:pt idx="70">
                  <c:v>1.0499999999999998</c:v>
                </c:pt>
                <c:pt idx="71">
                  <c:v>1.0483333333333333</c:v>
                </c:pt>
                <c:pt idx="72">
                  <c:v>1.0466666666666666</c:v>
                </c:pt>
                <c:pt idx="73">
                  <c:v>1.0449999999999999</c:v>
                </c:pt>
                <c:pt idx="74">
                  <c:v>1.0433333333333332</c:v>
                </c:pt>
                <c:pt idx="75">
                  <c:v>1.0416666666666665</c:v>
                </c:pt>
                <c:pt idx="76">
                  <c:v>1.04</c:v>
                </c:pt>
                <c:pt idx="77">
                  <c:v>1.0383333333333333</c:v>
                </c:pt>
                <c:pt idx="78">
                  <c:v>1.0366666666666666</c:v>
                </c:pt>
                <c:pt idx="79">
                  <c:v>1.0349999999999999</c:v>
                </c:pt>
                <c:pt idx="80">
                  <c:v>1.0333333333333332</c:v>
                </c:pt>
                <c:pt idx="81">
                  <c:v>1.0316666666666665</c:v>
                </c:pt>
                <c:pt idx="82">
                  <c:v>1.0299999999999998</c:v>
                </c:pt>
                <c:pt idx="83">
                  <c:v>1.0283333333333333</c:v>
                </c:pt>
                <c:pt idx="84">
                  <c:v>1.0266666666666666</c:v>
                </c:pt>
                <c:pt idx="85">
                  <c:v>1.0249999999999999</c:v>
                </c:pt>
                <c:pt idx="86">
                  <c:v>1.0233333333333332</c:v>
                </c:pt>
                <c:pt idx="87">
                  <c:v>1.0216666666666665</c:v>
                </c:pt>
                <c:pt idx="88">
                  <c:v>1.02</c:v>
                </c:pt>
                <c:pt idx="89">
                  <c:v>1.0183333333333333</c:v>
                </c:pt>
                <c:pt idx="90">
                  <c:v>1.0166666666666666</c:v>
                </c:pt>
                <c:pt idx="91">
                  <c:v>1.0149999999999999</c:v>
                </c:pt>
                <c:pt idx="92">
                  <c:v>1.0133333333333332</c:v>
                </c:pt>
                <c:pt idx="93">
                  <c:v>1.0116666666666665</c:v>
                </c:pt>
                <c:pt idx="94">
                  <c:v>1.0099999999999998</c:v>
                </c:pt>
                <c:pt idx="95">
                  <c:v>1.0083333333333333</c:v>
                </c:pt>
                <c:pt idx="96">
                  <c:v>1.0066666666666666</c:v>
                </c:pt>
                <c:pt idx="97">
                  <c:v>1.0049999999999999</c:v>
                </c:pt>
                <c:pt idx="98">
                  <c:v>1.0033333333333332</c:v>
                </c:pt>
                <c:pt idx="99">
                  <c:v>1.0016666666666665</c:v>
                </c:pt>
                <c:pt idx="100">
                  <c:v>0.99999999999999989</c:v>
                </c:pt>
                <c:pt idx="101">
                  <c:v>0.99833333333333318</c:v>
                </c:pt>
                <c:pt idx="102">
                  <c:v>0.99666666666666659</c:v>
                </c:pt>
                <c:pt idx="103">
                  <c:v>0.99499999999999988</c:v>
                </c:pt>
                <c:pt idx="104">
                  <c:v>0.99333333333333318</c:v>
                </c:pt>
                <c:pt idx="105">
                  <c:v>0.99166666666666659</c:v>
                </c:pt>
                <c:pt idx="106">
                  <c:v>0.98999999999999988</c:v>
                </c:pt>
                <c:pt idx="107">
                  <c:v>0.98833333333333317</c:v>
                </c:pt>
                <c:pt idx="108">
                  <c:v>0.98666666666666658</c:v>
                </c:pt>
                <c:pt idx="109">
                  <c:v>0.98499999999999988</c:v>
                </c:pt>
                <c:pt idx="110">
                  <c:v>0.98333333333333317</c:v>
                </c:pt>
                <c:pt idx="111">
                  <c:v>0.98166666666666658</c:v>
                </c:pt>
                <c:pt idx="112">
                  <c:v>0.97999999999999987</c:v>
                </c:pt>
                <c:pt idx="113">
                  <c:v>0.97833333333333317</c:v>
                </c:pt>
                <c:pt idx="114">
                  <c:v>0.97666666666666657</c:v>
                </c:pt>
                <c:pt idx="115">
                  <c:v>0.97499999999999987</c:v>
                </c:pt>
                <c:pt idx="116">
                  <c:v>0.97333333333333316</c:v>
                </c:pt>
                <c:pt idx="117">
                  <c:v>0.97166666666666657</c:v>
                </c:pt>
                <c:pt idx="118">
                  <c:v>0.96999999999999986</c:v>
                </c:pt>
                <c:pt idx="119">
                  <c:v>0.96833333333333316</c:v>
                </c:pt>
                <c:pt idx="120">
                  <c:v>0.96666666666666656</c:v>
                </c:pt>
                <c:pt idx="121">
                  <c:v>0.96499999999999986</c:v>
                </c:pt>
                <c:pt idx="122">
                  <c:v>0.96333333333333315</c:v>
                </c:pt>
                <c:pt idx="123">
                  <c:v>0.96166666666666656</c:v>
                </c:pt>
                <c:pt idx="124">
                  <c:v>0.95999999999999985</c:v>
                </c:pt>
                <c:pt idx="125">
                  <c:v>0.95833333333333315</c:v>
                </c:pt>
                <c:pt idx="126">
                  <c:v>0.95666666666666655</c:v>
                </c:pt>
                <c:pt idx="127">
                  <c:v>0.95499999999999985</c:v>
                </c:pt>
                <c:pt idx="128">
                  <c:v>0.95333333333333314</c:v>
                </c:pt>
                <c:pt idx="129">
                  <c:v>0.95166666666666655</c:v>
                </c:pt>
                <c:pt idx="130">
                  <c:v>0.94999999999999984</c:v>
                </c:pt>
                <c:pt idx="131">
                  <c:v>0.94833333333333314</c:v>
                </c:pt>
                <c:pt idx="132">
                  <c:v>0.94666666666666655</c:v>
                </c:pt>
                <c:pt idx="133">
                  <c:v>0.94499999999999984</c:v>
                </c:pt>
                <c:pt idx="134">
                  <c:v>0.94333333333333313</c:v>
                </c:pt>
                <c:pt idx="135">
                  <c:v>0.94166666666666654</c:v>
                </c:pt>
                <c:pt idx="136">
                  <c:v>0.93999999999999984</c:v>
                </c:pt>
                <c:pt idx="137">
                  <c:v>0.93833333333333313</c:v>
                </c:pt>
                <c:pt idx="138">
                  <c:v>0.93666666666666654</c:v>
                </c:pt>
                <c:pt idx="139">
                  <c:v>0.93499999999999983</c:v>
                </c:pt>
                <c:pt idx="140">
                  <c:v>0.93333333333333313</c:v>
                </c:pt>
                <c:pt idx="141">
                  <c:v>0.93166666666666653</c:v>
                </c:pt>
                <c:pt idx="142">
                  <c:v>0.92999999999999983</c:v>
                </c:pt>
                <c:pt idx="143">
                  <c:v>0.92833333333333312</c:v>
                </c:pt>
                <c:pt idx="144">
                  <c:v>0.92666666666666653</c:v>
                </c:pt>
                <c:pt idx="145">
                  <c:v>0.92499999999999982</c:v>
                </c:pt>
                <c:pt idx="146">
                  <c:v>0.92333333333333312</c:v>
                </c:pt>
                <c:pt idx="147">
                  <c:v>0.92166666666666652</c:v>
                </c:pt>
                <c:pt idx="148">
                  <c:v>0.91999999999999982</c:v>
                </c:pt>
                <c:pt idx="149">
                  <c:v>0.91833333333333311</c:v>
                </c:pt>
                <c:pt idx="150">
                  <c:v>0.91666666666666652</c:v>
                </c:pt>
                <c:pt idx="151">
                  <c:v>0.91499999999999981</c:v>
                </c:pt>
                <c:pt idx="152">
                  <c:v>0.91333333333333311</c:v>
                </c:pt>
                <c:pt idx="153">
                  <c:v>0.91166666666666651</c:v>
                </c:pt>
                <c:pt idx="154">
                  <c:v>0.90999999999999981</c:v>
                </c:pt>
                <c:pt idx="155">
                  <c:v>0.9083333333333331</c:v>
                </c:pt>
                <c:pt idx="156">
                  <c:v>0.90666666666666651</c:v>
                </c:pt>
                <c:pt idx="157">
                  <c:v>0.9049999999999998</c:v>
                </c:pt>
                <c:pt idx="158">
                  <c:v>0.9033333333333331</c:v>
                </c:pt>
                <c:pt idx="159">
                  <c:v>0.90166666666666651</c:v>
                </c:pt>
                <c:pt idx="160">
                  <c:v>0.8999999999999998</c:v>
                </c:pt>
                <c:pt idx="161">
                  <c:v>0.8983333333333331</c:v>
                </c:pt>
                <c:pt idx="162">
                  <c:v>0.8966666666666665</c:v>
                </c:pt>
                <c:pt idx="163">
                  <c:v>0.8949999999999998</c:v>
                </c:pt>
                <c:pt idx="164">
                  <c:v>0.89333333333333309</c:v>
                </c:pt>
                <c:pt idx="165">
                  <c:v>0.8916666666666665</c:v>
                </c:pt>
                <c:pt idx="166">
                  <c:v>0.88999999999999979</c:v>
                </c:pt>
                <c:pt idx="167">
                  <c:v>0.88833333333333309</c:v>
                </c:pt>
                <c:pt idx="168">
                  <c:v>0.88666666666666649</c:v>
                </c:pt>
                <c:pt idx="169">
                  <c:v>0.88499999999999979</c:v>
                </c:pt>
                <c:pt idx="170">
                  <c:v>0.88333333333333308</c:v>
                </c:pt>
                <c:pt idx="171">
                  <c:v>0.88166666666666649</c:v>
                </c:pt>
                <c:pt idx="172">
                  <c:v>0.87999999999999978</c:v>
                </c:pt>
                <c:pt idx="173">
                  <c:v>0.87833333333333308</c:v>
                </c:pt>
                <c:pt idx="174">
                  <c:v>0.87666666666666648</c:v>
                </c:pt>
                <c:pt idx="175">
                  <c:v>0.87499999999999978</c:v>
                </c:pt>
                <c:pt idx="176">
                  <c:v>0.87333333333333307</c:v>
                </c:pt>
                <c:pt idx="177">
                  <c:v>0.87166666666666648</c:v>
                </c:pt>
                <c:pt idx="178">
                  <c:v>0.86999999999999977</c:v>
                </c:pt>
                <c:pt idx="179">
                  <c:v>0.86833333333333318</c:v>
                </c:pt>
                <c:pt idx="180">
                  <c:v>0.86666666666666647</c:v>
                </c:pt>
                <c:pt idx="181">
                  <c:v>0.86499999999999977</c:v>
                </c:pt>
                <c:pt idx="182">
                  <c:v>0.86333333333333306</c:v>
                </c:pt>
                <c:pt idx="183">
                  <c:v>0.86166666666666647</c:v>
                </c:pt>
                <c:pt idx="184">
                  <c:v>0.85999999999999976</c:v>
                </c:pt>
                <c:pt idx="185">
                  <c:v>0.85833333333333317</c:v>
                </c:pt>
                <c:pt idx="186">
                  <c:v>0.85666666666666647</c:v>
                </c:pt>
                <c:pt idx="187">
                  <c:v>0.85499999999999976</c:v>
                </c:pt>
                <c:pt idx="188">
                  <c:v>0.85333333333333306</c:v>
                </c:pt>
                <c:pt idx="189">
                  <c:v>0.85166666666666646</c:v>
                </c:pt>
                <c:pt idx="190">
                  <c:v>0.84999999999999976</c:v>
                </c:pt>
                <c:pt idx="191">
                  <c:v>0.84833333333333316</c:v>
                </c:pt>
                <c:pt idx="192">
                  <c:v>0.84666666666666646</c:v>
                </c:pt>
                <c:pt idx="193">
                  <c:v>0.84499999999999975</c:v>
                </c:pt>
                <c:pt idx="194">
                  <c:v>0.84333333333333305</c:v>
                </c:pt>
                <c:pt idx="195">
                  <c:v>0.84166666666666645</c:v>
                </c:pt>
                <c:pt idx="196">
                  <c:v>0.83999999999999975</c:v>
                </c:pt>
                <c:pt idx="197">
                  <c:v>0.83833333333333315</c:v>
                </c:pt>
                <c:pt idx="198">
                  <c:v>0.83666666666666645</c:v>
                </c:pt>
                <c:pt idx="199">
                  <c:v>0.83499999999999974</c:v>
                </c:pt>
                <c:pt idx="200">
                  <c:v>0.83333333333333315</c:v>
                </c:pt>
              </c:numCache>
            </c:numRef>
          </c:yVal>
          <c:smooth val="0"/>
        </c:ser>
        <c:ser>
          <c:idx val="3"/>
          <c:order val="3"/>
          <c:tx>
            <c:v>quadratic approximation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1.0555555555555556</c:v>
                </c:pt>
                <c:pt idx="1">
                  <c:v>1.0561</c:v>
                </c:pt>
                <c:pt idx="2">
                  <c:v>1.0566222222222224</c:v>
                </c:pt>
                <c:pt idx="3">
                  <c:v>1.0571222222222221</c:v>
                </c:pt>
                <c:pt idx="4">
                  <c:v>1.0575999999999999</c:v>
                </c:pt>
                <c:pt idx="5">
                  <c:v>1.0580555555555555</c:v>
                </c:pt>
                <c:pt idx="6">
                  <c:v>1.058488888888889</c:v>
                </c:pt>
                <c:pt idx="7">
                  <c:v>1.0589</c:v>
                </c:pt>
                <c:pt idx="8">
                  <c:v>1.0592888888888889</c:v>
                </c:pt>
                <c:pt idx="9">
                  <c:v>1.0596555555555556</c:v>
                </c:pt>
                <c:pt idx="10">
                  <c:v>1.0599999999999998</c:v>
                </c:pt>
                <c:pt idx="11">
                  <c:v>1.0603222222222224</c:v>
                </c:pt>
                <c:pt idx="12">
                  <c:v>1.0606222222222224</c:v>
                </c:pt>
                <c:pt idx="13">
                  <c:v>1.0609</c:v>
                </c:pt>
                <c:pt idx="14">
                  <c:v>1.0611555555555556</c:v>
                </c:pt>
                <c:pt idx="15">
                  <c:v>1.0613888888888889</c:v>
                </c:pt>
                <c:pt idx="16">
                  <c:v>1.0615999999999999</c:v>
                </c:pt>
                <c:pt idx="17">
                  <c:v>1.0617888888888887</c:v>
                </c:pt>
                <c:pt idx="18">
                  <c:v>1.0619555555555555</c:v>
                </c:pt>
                <c:pt idx="19">
                  <c:v>1.0621</c:v>
                </c:pt>
                <c:pt idx="20">
                  <c:v>1.0622222222222222</c:v>
                </c:pt>
                <c:pt idx="21">
                  <c:v>1.0623222222222222</c:v>
                </c:pt>
                <c:pt idx="22">
                  <c:v>1.0624</c:v>
                </c:pt>
                <c:pt idx="23">
                  <c:v>1.0624555555555557</c:v>
                </c:pt>
                <c:pt idx="24">
                  <c:v>1.062488888888889</c:v>
                </c:pt>
                <c:pt idx="25">
                  <c:v>1.0625</c:v>
                </c:pt>
                <c:pt idx="26">
                  <c:v>1.0624888888888888</c:v>
                </c:pt>
                <c:pt idx="27">
                  <c:v>1.0624555555555555</c:v>
                </c:pt>
                <c:pt idx="28">
                  <c:v>1.0624</c:v>
                </c:pt>
                <c:pt idx="29">
                  <c:v>1.0623222222222224</c:v>
                </c:pt>
                <c:pt idx="30">
                  <c:v>1.0622222222222222</c:v>
                </c:pt>
                <c:pt idx="31">
                  <c:v>1.0621</c:v>
                </c:pt>
                <c:pt idx="32">
                  <c:v>1.0619555555555555</c:v>
                </c:pt>
                <c:pt idx="33">
                  <c:v>1.0617888888888889</c:v>
                </c:pt>
                <c:pt idx="34">
                  <c:v>1.0615999999999999</c:v>
                </c:pt>
                <c:pt idx="35">
                  <c:v>1.0613888888888889</c:v>
                </c:pt>
                <c:pt idx="36">
                  <c:v>1.0611555555555556</c:v>
                </c:pt>
                <c:pt idx="37">
                  <c:v>1.0609</c:v>
                </c:pt>
                <c:pt idx="38">
                  <c:v>1.0606222222222221</c:v>
                </c:pt>
                <c:pt idx="39">
                  <c:v>1.0603222222222222</c:v>
                </c:pt>
                <c:pt idx="40">
                  <c:v>1.06</c:v>
                </c:pt>
                <c:pt idx="41">
                  <c:v>1.0596555555555556</c:v>
                </c:pt>
                <c:pt idx="42">
                  <c:v>1.0592888888888889</c:v>
                </c:pt>
                <c:pt idx="43">
                  <c:v>1.0589</c:v>
                </c:pt>
                <c:pt idx="44">
                  <c:v>1.0584888888888888</c:v>
                </c:pt>
                <c:pt idx="45">
                  <c:v>1.0580555555555555</c:v>
                </c:pt>
                <c:pt idx="46">
                  <c:v>1.0575999999999999</c:v>
                </c:pt>
                <c:pt idx="47">
                  <c:v>1.0571222222222223</c:v>
                </c:pt>
                <c:pt idx="48">
                  <c:v>1.0566222222222224</c:v>
                </c:pt>
                <c:pt idx="49">
                  <c:v>1.0561</c:v>
                </c:pt>
                <c:pt idx="50">
                  <c:v>1.0555555555555556</c:v>
                </c:pt>
                <c:pt idx="51">
                  <c:v>1.0549888888888888</c:v>
                </c:pt>
                <c:pt idx="52">
                  <c:v>1.0544</c:v>
                </c:pt>
                <c:pt idx="53">
                  <c:v>1.0537888888888889</c:v>
                </c:pt>
                <c:pt idx="54">
                  <c:v>1.0531555555555556</c:v>
                </c:pt>
                <c:pt idx="55">
                  <c:v>1.0525</c:v>
                </c:pt>
                <c:pt idx="56">
                  <c:v>1.0518222222222222</c:v>
                </c:pt>
                <c:pt idx="57">
                  <c:v>1.0511222222222221</c:v>
                </c:pt>
                <c:pt idx="58">
                  <c:v>1.0503999999999998</c:v>
                </c:pt>
                <c:pt idx="59">
                  <c:v>1.0496555555555556</c:v>
                </c:pt>
                <c:pt idx="60">
                  <c:v>1.048888888888889</c:v>
                </c:pt>
                <c:pt idx="61">
                  <c:v>1.0481</c:v>
                </c:pt>
                <c:pt idx="62">
                  <c:v>1.0472888888888887</c:v>
                </c:pt>
                <c:pt idx="63">
                  <c:v>1.0464555555555555</c:v>
                </c:pt>
                <c:pt idx="64">
                  <c:v>1.0456000000000001</c:v>
                </c:pt>
                <c:pt idx="65">
                  <c:v>1.0447222222222223</c:v>
                </c:pt>
                <c:pt idx="66">
                  <c:v>1.0438222222222222</c:v>
                </c:pt>
                <c:pt idx="67">
                  <c:v>1.0428999999999999</c:v>
                </c:pt>
                <c:pt idx="68">
                  <c:v>1.0419555555555555</c:v>
                </c:pt>
                <c:pt idx="69">
                  <c:v>1.0409888888888887</c:v>
                </c:pt>
                <c:pt idx="70">
                  <c:v>1.0399999999999998</c:v>
                </c:pt>
                <c:pt idx="71">
                  <c:v>1.038988888888889</c:v>
                </c:pt>
                <c:pt idx="72">
                  <c:v>1.0379555555555555</c:v>
                </c:pt>
                <c:pt idx="73">
                  <c:v>1.0368999999999999</c:v>
                </c:pt>
                <c:pt idx="74">
                  <c:v>1.0358222222222222</c:v>
                </c:pt>
                <c:pt idx="75">
                  <c:v>1.0347222222222221</c:v>
                </c:pt>
                <c:pt idx="76">
                  <c:v>1.0336000000000001</c:v>
                </c:pt>
                <c:pt idx="77">
                  <c:v>1.0324555555555557</c:v>
                </c:pt>
                <c:pt idx="78">
                  <c:v>1.0312888888888889</c:v>
                </c:pt>
                <c:pt idx="79">
                  <c:v>1.0301</c:v>
                </c:pt>
                <c:pt idx="80">
                  <c:v>1.0288888888888887</c:v>
                </c:pt>
                <c:pt idx="81">
                  <c:v>1.0276555555555553</c:v>
                </c:pt>
                <c:pt idx="82">
                  <c:v>1.0263999999999998</c:v>
                </c:pt>
                <c:pt idx="83">
                  <c:v>1.0251222222222223</c:v>
                </c:pt>
                <c:pt idx="84">
                  <c:v>1.0238222222222222</c:v>
                </c:pt>
                <c:pt idx="85">
                  <c:v>1.0225</c:v>
                </c:pt>
                <c:pt idx="86">
                  <c:v>1.0211555555555554</c:v>
                </c:pt>
                <c:pt idx="87">
                  <c:v>1.0197888888888886</c:v>
                </c:pt>
                <c:pt idx="88">
                  <c:v>1.0184</c:v>
                </c:pt>
                <c:pt idx="89">
                  <c:v>1.0169888888888889</c:v>
                </c:pt>
                <c:pt idx="90">
                  <c:v>1.0155555555555555</c:v>
                </c:pt>
                <c:pt idx="91">
                  <c:v>1.0141</c:v>
                </c:pt>
                <c:pt idx="92">
                  <c:v>1.0126222222222221</c:v>
                </c:pt>
                <c:pt idx="93">
                  <c:v>1.011122222222222</c:v>
                </c:pt>
                <c:pt idx="94">
                  <c:v>1.0095999999999998</c:v>
                </c:pt>
                <c:pt idx="95">
                  <c:v>1.0080555555555555</c:v>
                </c:pt>
                <c:pt idx="96">
                  <c:v>1.0064888888888888</c:v>
                </c:pt>
                <c:pt idx="97">
                  <c:v>1.0048999999999999</c:v>
                </c:pt>
                <c:pt idx="98">
                  <c:v>1.0032888888888887</c:v>
                </c:pt>
                <c:pt idx="99">
                  <c:v>1.0016555555555553</c:v>
                </c:pt>
                <c:pt idx="100">
                  <c:v>0.99999999999999989</c:v>
                </c:pt>
                <c:pt idx="101">
                  <c:v>0.99832222222222211</c:v>
                </c:pt>
                <c:pt idx="102">
                  <c:v>0.99662222222222219</c:v>
                </c:pt>
                <c:pt idx="103">
                  <c:v>0.9948999999999999</c:v>
                </c:pt>
                <c:pt idx="104">
                  <c:v>0.99315555555555535</c:v>
                </c:pt>
                <c:pt idx="105">
                  <c:v>0.99138888888888876</c:v>
                </c:pt>
                <c:pt idx="106">
                  <c:v>0.98959999999999992</c:v>
                </c:pt>
                <c:pt idx="107">
                  <c:v>0.98778888888888872</c:v>
                </c:pt>
                <c:pt idx="108">
                  <c:v>0.98595555555555547</c:v>
                </c:pt>
                <c:pt idx="109">
                  <c:v>0.98409999999999986</c:v>
                </c:pt>
                <c:pt idx="110">
                  <c:v>0.982222222222222</c:v>
                </c:pt>
                <c:pt idx="111">
                  <c:v>0.98032222222222209</c:v>
                </c:pt>
                <c:pt idx="112">
                  <c:v>0.97839999999999983</c:v>
                </c:pt>
                <c:pt idx="113">
                  <c:v>0.97645555555555541</c:v>
                </c:pt>
                <c:pt idx="114">
                  <c:v>0.97448888888888874</c:v>
                </c:pt>
                <c:pt idx="115">
                  <c:v>0.97249999999999981</c:v>
                </c:pt>
                <c:pt idx="116">
                  <c:v>0.97048888888888873</c:v>
                </c:pt>
                <c:pt idx="117">
                  <c:v>0.9684555555555554</c:v>
                </c:pt>
                <c:pt idx="118">
                  <c:v>0.96639999999999981</c:v>
                </c:pt>
                <c:pt idx="119">
                  <c:v>0.96432222222222197</c:v>
                </c:pt>
                <c:pt idx="120">
                  <c:v>0.96222222222222209</c:v>
                </c:pt>
                <c:pt idx="121">
                  <c:v>0.96009999999999984</c:v>
                </c:pt>
                <c:pt idx="122">
                  <c:v>0.95795555555555534</c:v>
                </c:pt>
                <c:pt idx="123">
                  <c:v>0.95578888888888869</c:v>
                </c:pt>
                <c:pt idx="124">
                  <c:v>0.95359999999999978</c:v>
                </c:pt>
                <c:pt idx="125">
                  <c:v>0.95138888888888862</c:v>
                </c:pt>
                <c:pt idx="126">
                  <c:v>0.94915555555555542</c:v>
                </c:pt>
                <c:pt idx="127">
                  <c:v>0.94689999999999974</c:v>
                </c:pt>
                <c:pt idx="128">
                  <c:v>0.94462222222222203</c:v>
                </c:pt>
                <c:pt idx="129">
                  <c:v>0.94232222222222206</c:v>
                </c:pt>
                <c:pt idx="130">
                  <c:v>0.93999999999999984</c:v>
                </c:pt>
                <c:pt idx="131">
                  <c:v>0.93765555555555524</c:v>
                </c:pt>
                <c:pt idx="132">
                  <c:v>0.93528888888888873</c:v>
                </c:pt>
                <c:pt idx="133">
                  <c:v>0.93289999999999973</c:v>
                </c:pt>
                <c:pt idx="134">
                  <c:v>0.93048888888888859</c:v>
                </c:pt>
                <c:pt idx="135">
                  <c:v>0.92805555555555541</c:v>
                </c:pt>
                <c:pt idx="136">
                  <c:v>0.92559999999999976</c:v>
                </c:pt>
                <c:pt idx="137">
                  <c:v>0.92312222222222196</c:v>
                </c:pt>
                <c:pt idx="138">
                  <c:v>0.92062222222222201</c:v>
                </c:pt>
                <c:pt idx="139">
                  <c:v>0.91809999999999969</c:v>
                </c:pt>
                <c:pt idx="140">
                  <c:v>0.91555555555555523</c:v>
                </c:pt>
                <c:pt idx="141">
                  <c:v>0.91298888888888863</c:v>
                </c:pt>
                <c:pt idx="142">
                  <c:v>0.91039999999999976</c:v>
                </c:pt>
                <c:pt idx="143">
                  <c:v>0.90778888888888853</c:v>
                </c:pt>
                <c:pt idx="144">
                  <c:v>0.90515555555555527</c:v>
                </c:pt>
                <c:pt idx="145">
                  <c:v>0.90249999999999975</c:v>
                </c:pt>
                <c:pt idx="146">
                  <c:v>0.89982222222222186</c:v>
                </c:pt>
                <c:pt idx="147">
                  <c:v>0.89712222222222193</c:v>
                </c:pt>
                <c:pt idx="148">
                  <c:v>0.89439999999999975</c:v>
                </c:pt>
                <c:pt idx="149">
                  <c:v>0.8916555555555552</c:v>
                </c:pt>
                <c:pt idx="150">
                  <c:v>0.88888888888888862</c:v>
                </c:pt>
                <c:pt idx="151">
                  <c:v>0.88609999999999967</c:v>
                </c:pt>
                <c:pt idx="152">
                  <c:v>0.88328888888888857</c:v>
                </c:pt>
                <c:pt idx="153">
                  <c:v>0.88045555555555532</c:v>
                </c:pt>
                <c:pt idx="154">
                  <c:v>0.87759999999999971</c:v>
                </c:pt>
                <c:pt idx="155">
                  <c:v>0.87472222222222185</c:v>
                </c:pt>
                <c:pt idx="156">
                  <c:v>0.87182222222222194</c:v>
                </c:pt>
                <c:pt idx="157">
                  <c:v>0.86889999999999967</c:v>
                </c:pt>
                <c:pt idx="158">
                  <c:v>0.86595555555555515</c:v>
                </c:pt>
                <c:pt idx="159">
                  <c:v>0.86298888888888858</c:v>
                </c:pt>
                <c:pt idx="160">
                  <c:v>0.85999999999999965</c:v>
                </c:pt>
                <c:pt idx="161">
                  <c:v>0.85698888888888847</c:v>
                </c:pt>
                <c:pt idx="162">
                  <c:v>0.85395555555555525</c:v>
                </c:pt>
                <c:pt idx="163">
                  <c:v>0.85089999999999966</c:v>
                </c:pt>
                <c:pt idx="164">
                  <c:v>0.84782222222222181</c:v>
                </c:pt>
                <c:pt idx="165">
                  <c:v>0.84472222222222193</c:v>
                </c:pt>
                <c:pt idx="166">
                  <c:v>0.84159999999999957</c:v>
                </c:pt>
                <c:pt idx="167">
                  <c:v>0.83845555555555507</c:v>
                </c:pt>
                <c:pt idx="168">
                  <c:v>0.83528888888888853</c:v>
                </c:pt>
                <c:pt idx="169">
                  <c:v>0.83209999999999962</c:v>
                </c:pt>
                <c:pt idx="170">
                  <c:v>0.82888888888888845</c:v>
                </c:pt>
                <c:pt idx="171">
                  <c:v>0.82565555555555514</c:v>
                </c:pt>
                <c:pt idx="172">
                  <c:v>0.82239999999999958</c:v>
                </c:pt>
                <c:pt idx="173">
                  <c:v>0.81912222222222175</c:v>
                </c:pt>
                <c:pt idx="174">
                  <c:v>0.81582222222222178</c:v>
                </c:pt>
                <c:pt idx="175">
                  <c:v>0.81249999999999956</c:v>
                </c:pt>
                <c:pt idx="176">
                  <c:v>0.80915555555555507</c:v>
                </c:pt>
                <c:pt idx="177">
                  <c:v>0.80578888888888844</c:v>
                </c:pt>
                <c:pt idx="178">
                  <c:v>0.80239999999999956</c:v>
                </c:pt>
                <c:pt idx="179">
                  <c:v>0.79898888888888853</c:v>
                </c:pt>
                <c:pt idx="180">
                  <c:v>0.79555555555555513</c:v>
                </c:pt>
                <c:pt idx="181">
                  <c:v>0.79209999999999958</c:v>
                </c:pt>
                <c:pt idx="182">
                  <c:v>0.78862222222222167</c:v>
                </c:pt>
                <c:pt idx="183">
                  <c:v>0.78512222222222183</c:v>
                </c:pt>
                <c:pt idx="184">
                  <c:v>0.78159999999999952</c:v>
                </c:pt>
                <c:pt idx="185">
                  <c:v>0.77805555555555517</c:v>
                </c:pt>
                <c:pt idx="186">
                  <c:v>0.77448888888888845</c:v>
                </c:pt>
                <c:pt idx="187">
                  <c:v>0.77089999999999947</c:v>
                </c:pt>
                <c:pt idx="188">
                  <c:v>0.76728888888888835</c:v>
                </c:pt>
                <c:pt idx="189">
                  <c:v>0.76365555555555509</c:v>
                </c:pt>
                <c:pt idx="190">
                  <c:v>0.75999999999999945</c:v>
                </c:pt>
                <c:pt idx="191">
                  <c:v>0.75632222222222178</c:v>
                </c:pt>
                <c:pt idx="192">
                  <c:v>0.75262222222222175</c:v>
                </c:pt>
                <c:pt idx="193">
                  <c:v>0.74889999999999946</c:v>
                </c:pt>
                <c:pt idx="194">
                  <c:v>0.7451555555555549</c:v>
                </c:pt>
                <c:pt idx="195">
                  <c:v>0.74138888888888832</c:v>
                </c:pt>
                <c:pt idx="196">
                  <c:v>0.73759999999999948</c:v>
                </c:pt>
                <c:pt idx="197">
                  <c:v>0.73378888888888838</c:v>
                </c:pt>
                <c:pt idx="198">
                  <c:v>0.72995555555555502</c:v>
                </c:pt>
                <c:pt idx="199">
                  <c:v>0.72609999999999941</c:v>
                </c:pt>
                <c:pt idx="200">
                  <c:v>0.72222222222222177</c:v>
                </c:pt>
              </c:numCache>
            </c:numRef>
          </c:yVal>
          <c:smooth val="0"/>
        </c:ser>
        <c:ser>
          <c:idx val="4"/>
          <c:order val="4"/>
          <c:tx>
            <c:v>cubic approximation</c:v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0.67901234567901247</c:v>
                </c:pt>
                <c:pt idx="1">
                  <c:v>0.6907405000000002</c:v>
                </c:pt>
                <c:pt idx="2">
                  <c:v>0.70222276543209894</c:v>
                </c:pt>
                <c:pt idx="3">
                  <c:v>0.7134614012345678</c:v>
                </c:pt>
                <c:pt idx="4">
                  <c:v>0.72445866666666658</c:v>
                </c:pt>
                <c:pt idx="5">
                  <c:v>0.7352168209876544</c:v>
                </c:pt>
                <c:pt idx="6">
                  <c:v>0.74573812345679036</c:v>
                </c:pt>
                <c:pt idx="7">
                  <c:v>0.75602483333333337</c:v>
                </c:pt>
                <c:pt idx="8">
                  <c:v>0.76607920987654321</c:v>
                </c:pt>
                <c:pt idx="9">
                  <c:v>0.775903512345679</c:v>
                </c:pt>
                <c:pt idx="10">
                  <c:v>0.78549999999999986</c:v>
                </c:pt>
                <c:pt idx="11">
                  <c:v>0.79487093209876558</c:v>
                </c:pt>
                <c:pt idx="12">
                  <c:v>0.80401856790123483</c:v>
                </c:pt>
                <c:pt idx="13">
                  <c:v>0.81294516666666661</c:v>
                </c:pt>
                <c:pt idx="14">
                  <c:v>0.82165298765432104</c:v>
                </c:pt>
                <c:pt idx="15">
                  <c:v>0.83014429012345692</c:v>
                </c:pt>
                <c:pt idx="16">
                  <c:v>0.83842133333333324</c:v>
                </c:pt>
                <c:pt idx="17">
                  <c:v>0.84648637654320968</c:v>
                </c:pt>
                <c:pt idx="18">
                  <c:v>0.8543416790123457</c:v>
                </c:pt>
                <c:pt idx="19">
                  <c:v>0.86198950000000019</c:v>
                </c:pt>
                <c:pt idx="20">
                  <c:v>0.86943209876543215</c:v>
                </c:pt>
                <c:pt idx="21">
                  <c:v>0.87667173456790126</c:v>
                </c:pt>
                <c:pt idx="22">
                  <c:v>0.88371066666666676</c:v>
                </c:pt>
                <c:pt idx="23">
                  <c:v>0.89055115432098786</c:v>
                </c:pt>
                <c:pt idx="24">
                  <c:v>0.89719545679012369</c:v>
                </c:pt>
                <c:pt idx="25">
                  <c:v>0.90364583333333337</c:v>
                </c:pt>
                <c:pt idx="26">
                  <c:v>0.90990454320987646</c:v>
                </c:pt>
                <c:pt idx="27">
                  <c:v>0.9159738456790123</c:v>
                </c:pt>
                <c:pt idx="28">
                  <c:v>0.92185600000000001</c:v>
                </c:pt>
                <c:pt idx="29">
                  <c:v>0.92755326543209893</c:v>
                </c:pt>
                <c:pt idx="30">
                  <c:v>0.93306790123456795</c:v>
                </c:pt>
                <c:pt idx="31">
                  <c:v>0.93840216666666676</c:v>
                </c:pt>
                <c:pt idx="32">
                  <c:v>0.94355832098765435</c:v>
                </c:pt>
                <c:pt idx="33">
                  <c:v>0.94853862345679019</c:v>
                </c:pt>
                <c:pt idx="34">
                  <c:v>0.95334533333333327</c:v>
                </c:pt>
                <c:pt idx="35">
                  <c:v>0.95798070987654327</c:v>
                </c:pt>
                <c:pt idx="36">
                  <c:v>0.9624470123456792</c:v>
                </c:pt>
                <c:pt idx="37">
                  <c:v>0.96674650000000006</c:v>
                </c:pt>
                <c:pt idx="38">
                  <c:v>0.97088143209876543</c:v>
                </c:pt>
                <c:pt idx="39">
                  <c:v>0.97485406790123452</c:v>
                </c:pt>
                <c:pt idx="40">
                  <c:v>0.9786666666666668</c:v>
                </c:pt>
                <c:pt idx="41">
                  <c:v>0.98232148765432103</c:v>
                </c:pt>
                <c:pt idx="42">
                  <c:v>0.98582079012345691</c:v>
                </c:pt>
                <c:pt idx="43">
                  <c:v>0.98916683333333333</c:v>
                </c:pt>
                <c:pt idx="44">
                  <c:v>0.99236187654320984</c:v>
                </c:pt>
                <c:pt idx="45">
                  <c:v>0.99540817901234568</c:v>
                </c:pt>
                <c:pt idx="46">
                  <c:v>0.99830799999999997</c:v>
                </c:pt>
                <c:pt idx="47">
                  <c:v>1.0010635987654322</c:v>
                </c:pt>
                <c:pt idx="48">
                  <c:v>1.0036772345679015</c:v>
                </c:pt>
                <c:pt idx="49">
                  <c:v>1.0061511666666667</c:v>
                </c:pt>
                <c:pt idx="50">
                  <c:v>1.0084876543209877</c:v>
                </c:pt>
                <c:pt idx="51">
                  <c:v>1.0106889567901234</c:v>
                </c:pt>
                <c:pt idx="52">
                  <c:v>1.0127573333333335</c:v>
                </c:pt>
                <c:pt idx="53">
                  <c:v>1.0146950432098767</c:v>
                </c:pt>
                <c:pt idx="54">
                  <c:v>1.0165043456790124</c:v>
                </c:pt>
                <c:pt idx="55">
                  <c:v>1.0181875</c:v>
                </c:pt>
                <c:pt idx="56">
                  <c:v>1.0197467654320989</c:v>
                </c:pt>
                <c:pt idx="57">
                  <c:v>1.0211844012345679</c:v>
                </c:pt>
                <c:pt idx="58">
                  <c:v>1.0225026666666666</c:v>
                </c:pt>
                <c:pt idx="59">
                  <c:v>1.0237038209876543</c:v>
                </c:pt>
                <c:pt idx="60">
                  <c:v>1.0247901234567902</c:v>
                </c:pt>
                <c:pt idx="61">
                  <c:v>1.0257638333333334</c:v>
                </c:pt>
                <c:pt idx="62">
                  <c:v>1.026627209876543</c:v>
                </c:pt>
                <c:pt idx="63">
                  <c:v>1.027382512345679</c:v>
                </c:pt>
                <c:pt idx="64">
                  <c:v>1.0280320000000001</c:v>
                </c:pt>
                <c:pt idx="65">
                  <c:v>1.0285779320987656</c:v>
                </c:pt>
                <c:pt idx="66">
                  <c:v>1.0290225679012346</c:v>
                </c:pt>
                <c:pt idx="67">
                  <c:v>1.0293681666666668</c:v>
                </c:pt>
                <c:pt idx="68">
                  <c:v>1.0296169876543211</c:v>
                </c:pt>
                <c:pt idx="69">
                  <c:v>1.0297712901234566</c:v>
                </c:pt>
                <c:pt idx="70">
                  <c:v>1.0298333333333332</c:v>
                </c:pt>
                <c:pt idx="71">
                  <c:v>1.02980537654321</c:v>
                </c:pt>
                <c:pt idx="72">
                  <c:v>1.0296896790123458</c:v>
                </c:pt>
                <c:pt idx="73">
                  <c:v>1.0294885</c:v>
                </c:pt>
                <c:pt idx="74">
                  <c:v>1.0292040987654321</c:v>
                </c:pt>
                <c:pt idx="75">
                  <c:v>1.0288387345679011</c:v>
                </c:pt>
                <c:pt idx="76">
                  <c:v>1.0283946666666668</c:v>
                </c:pt>
                <c:pt idx="77">
                  <c:v>1.0278741543209877</c:v>
                </c:pt>
                <c:pt idx="78">
                  <c:v>1.0272794567901236</c:v>
                </c:pt>
                <c:pt idx="79">
                  <c:v>1.0266128333333333</c:v>
                </c:pt>
                <c:pt idx="80">
                  <c:v>1.0258765432098764</c:v>
                </c:pt>
                <c:pt idx="81">
                  <c:v>1.0250728456790121</c:v>
                </c:pt>
                <c:pt idx="82">
                  <c:v>1.0242039999999997</c:v>
                </c:pt>
                <c:pt idx="83">
                  <c:v>1.0232722654320989</c:v>
                </c:pt>
                <c:pt idx="84">
                  <c:v>1.0222799012345678</c:v>
                </c:pt>
                <c:pt idx="85">
                  <c:v>1.0212291666666666</c:v>
                </c:pt>
                <c:pt idx="86">
                  <c:v>1.0201223209876542</c:v>
                </c:pt>
                <c:pt idx="87">
                  <c:v>1.01896162345679</c:v>
                </c:pt>
                <c:pt idx="88">
                  <c:v>1.0177493333333334</c:v>
                </c:pt>
                <c:pt idx="89">
                  <c:v>1.0164877098765432</c:v>
                </c:pt>
                <c:pt idx="90">
                  <c:v>1.015179012345679</c:v>
                </c:pt>
                <c:pt idx="91">
                  <c:v>1.0138255</c:v>
                </c:pt>
                <c:pt idx="92">
                  <c:v>1.0124294320987652</c:v>
                </c:pt>
                <c:pt idx="93">
                  <c:v>1.0109930679012344</c:v>
                </c:pt>
                <c:pt idx="94">
                  <c:v>1.0095186666666665</c:v>
                </c:pt>
                <c:pt idx="95">
                  <c:v>1.0080084876543209</c:v>
                </c:pt>
                <c:pt idx="96">
                  <c:v>1.0064647901234567</c:v>
                </c:pt>
                <c:pt idx="97">
                  <c:v>1.0048898333333331</c:v>
                </c:pt>
                <c:pt idx="98">
                  <c:v>1.0032858765432096</c:v>
                </c:pt>
                <c:pt idx="99">
                  <c:v>1.0016551790123454</c:v>
                </c:pt>
                <c:pt idx="100">
                  <c:v>0.99999999999999989</c:v>
                </c:pt>
                <c:pt idx="101">
                  <c:v>0.99832259876543195</c:v>
                </c:pt>
                <c:pt idx="102">
                  <c:v>0.9966252345679012</c:v>
                </c:pt>
                <c:pt idx="103">
                  <c:v>0.99491016666666654</c:v>
                </c:pt>
                <c:pt idx="104">
                  <c:v>0.99317965432098743</c:v>
                </c:pt>
                <c:pt idx="105">
                  <c:v>0.99143595679012331</c:v>
                </c:pt>
                <c:pt idx="106">
                  <c:v>0.9896813333333333</c:v>
                </c:pt>
                <c:pt idx="107">
                  <c:v>0.98791804320987642</c:v>
                </c:pt>
                <c:pt idx="108">
                  <c:v>0.98614834567901222</c:v>
                </c:pt>
                <c:pt idx="109">
                  <c:v>0.98437449999999982</c:v>
                </c:pt>
                <c:pt idx="110">
                  <c:v>0.98259876543209856</c:v>
                </c:pt>
                <c:pt idx="111">
                  <c:v>0.98082340123456779</c:v>
                </c:pt>
                <c:pt idx="112">
                  <c:v>0.97905066666666651</c:v>
                </c:pt>
                <c:pt idx="113">
                  <c:v>0.97728282098765418</c:v>
                </c:pt>
                <c:pt idx="114">
                  <c:v>0.97552212345679001</c:v>
                </c:pt>
                <c:pt idx="115">
                  <c:v>0.97377083333333314</c:v>
                </c:pt>
                <c:pt idx="116">
                  <c:v>0.97203120987654312</c:v>
                </c:pt>
                <c:pt idx="117">
                  <c:v>0.97030551234567886</c:v>
                </c:pt>
                <c:pt idx="118">
                  <c:v>0.96859599999999979</c:v>
                </c:pt>
                <c:pt idx="119">
                  <c:v>0.96690493209876527</c:v>
                </c:pt>
                <c:pt idx="120">
                  <c:v>0.96523456790123452</c:v>
                </c:pt>
                <c:pt idx="121">
                  <c:v>0.96358716666666655</c:v>
                </c:pt>
                <c:pt idx="122">
                  <c:v>0.96196498765432081</c:v>
                </c:pt>
                <c:pt idx="123">
                  <c:v>0.96037029012345665</c:v>
                </c:pt>
                <c:pt idx="124">
                  <c:v>0.95880533333333318</c:v>
                </c:pt>
                <c:pt idx="125">
                  <c:v>0.95727237654320962</c:v>
                </c:pt>
                <c:pt idx="126">
                  <c:v>0.95577367901234556</c:v>
                </c:pt>
                <c:pt idx="127">
                  <c:v>0.95431149999999987</c:v>
                </c:pt>
                <c:pt idx="128">
                  <c:v>0.95288809876543201</c:v>
                </c:pt>
                <c:pt idx="129">
                  <c:v>0.95150573456790111</c:v>
                </c:pt>
                <c:pt idx="130">
                  <c:v>0.9501666666666666</c:v>
                </c:pt>
                <c:pt idx="131">
                  <c:v>0.9488731543209874</c:v>
                </c:pt>
                <c:pt idx="132">
                  <c:v>0.94762745679012339</c:v>
                </c:pt>
                <c:pt idx="133">
                  <c:v>0.94643183333333314</c:v>
                </c:pt>
                <c:pt idx="134">
                  <c:v>0.94528854320987632</c:v>
                </c:pt>
                <c:pt idx="135">
                  <c:v>0.94419984567901238</c:v>
                </c:pt>
                <c:pt idx="136">
                  <c:v>0.9431679999999999</c:v>
                </c:pt>
                <c:pt idx="137">
                  <c:v>0.94219526543209864</c:v>
                </c:pt>
                <c:pt idx="138">
                  <c:v>0.94128390123456784</c:v>
                </c:pt>
                <c:pt idx="139">
                  <c:v>0.94043616666666652</c:v>
                </c:pt>
                <c:pt idx="140">
                  <c:v>0.93965432098765422</c:v>
                </c:pt>
                <c:pt idx="141">
                  <c:v>0.93894062345679008</c:v>
                </c:pt>
                <c:pt idx="142">
                  <c:v>0.93829733333333332</c:v>
                </c:pt>
                <c:pt idx="143">
                  <c:v>0.93772670987654305</c:v>
                </c:pt>
                <c:pt idx="144">
                  <c:v>0.93723101234567896</c:v>
                </c:pt>
                <c:pt idx="145">
                  <c:v>0.93681249999999994</c:v>
                </c:pt>
                <c:pt idx="146">
                  <c:v>0.93647343209876532</c:v>
                </c:pt>
                <c:pt idx="147">
                  <c:v>0.93621606790123457</c:v>
                </c:pt>
                <c:pt idx="148">
                  <c:v>0.93604266666666669</c:v>
                </c:pt>
                <c:pt idx="149">
                  <c:v>0.93595548765432091</c:v>
                </c:pt>
                <c:pt idx="150">
                  <c:v>0.93595679012345678</c:v>
                </c:pt>
                <c:pt idx="151">
                  <c:v>0.93604883333333333</c:v>
                </c:pt>
                <c:pt idx="152">
                  <c:v>0.93623387654320989</c:v>
                </c:pt>
                <c:pt idx="153">
                  <c:v>0.93651417901234579</c:v>
                </c:pt>
                <c:pt idx="154">
                  <c:v>0.93689200000000006</c:v>
                </c:pt>
                <c:pt idx="155">
                  <c:v>0.93736959876543213</c:v>
                </c:pt>
                <c:pt idx="156">
                  <c:v>0.93794923456790136</c:v>
                </c:pt>
                <c:pt idx="157">
                  <c:v>0.93863316666666674</c:v>
                </c:pt>
                <c:pt idx="158">
                  <c:v>0.93942365432098773</c:v>
                </c:pt>
                <c:pt idx="159">
                  <c:v>0.94032295679012368</c:v>
                </c:pt>
                <c:pt idx="160">
                  <c:v>0.94133333333333347</c:v>
                </c:pt>
                <c:pt idx="161">
                  <c:v>0.94245704320987667</c:v>
                </c:pt>
                <c:pt idx="162">
                  <c:v>0.9436963456790125</c:v>
                </c:pt>
                <c:pt idx="163">
                  <c:v>0.94505350000000021</c:v>
                </c:pt>
                <c:pt idx="164">
                  <c:v>0.94653076543209891</c:v>
                </c:pt>
                <c:pt idx="165">
                  <c:v>0.94813040123456815</c:v>
                </c:pt>
                <c:pt idx="166">
                  <c:v>0.94985466666666685</c:v>
                </c:pt>
                <c:pt idx="167">
                  <c:v>0.95170582098765444</c:v>
                </c:pt>
                <c:pt idx="168">
                  <c:v>0.95368612345679038</c:v>
                </c:pt>
                <c:pt idx="169">
                  <c:v>0.95579783333333368</c:v>
                </c:pt>
                <c:pt idx="170">
                  <c:v>0.95804320987654346</c:v>
                </c:pt>
                <c:pt idx="171">
                  <c:v>0.96042451234567938</c:v>
                </c:pt>
                <c:pt idx="172">
                  <c:v>0.96294400000000036</c:v>
                </c:pt>
                <c:pt idx="173">
                  <c:v>0.96560393209876572</c:v>
                </c:pt>
                <c:pt idx="174">
                  <c:v>0.96840656790123492</c:v>
                </c:pt>
                <c:pt idx="175">
                  <c:v>0.97135416666666707</c:v>
                </c:pt>
                <c:pt idx="176">
                  <c:v>0.97444898765432142</c:v>
                </c:pt>
                <c:pt idx="177">
                  <c:v>0.97769329012345718</c:v>
                </c:pt>
                <c:pt idx="178">
                  <c:v>0.98108933333333381</c:v>
                </c:pt>
                <c:pt idx="179">
                  <c:v>0.98463937654321043</c:v>
                </c:pt>
                <c:pt idx="180">
                  <c:v>0.98834567901234627</c:v>
                </c:pt>
                <c:pt idx="181">
                  <c:v>0.99221050000000055</c:v>
                </c:pt>
                <c:pt idx="182">
                  <c:v>0.99623609876543262</c:v>
                </c:pt>
                <c:pt idx="183">
                  <c:v>1.0004247345679018</c:v>
                </c:pt>
                <c:pt idx="184">
                  <c:v>1.0047786666666674</c:v>
                </c:pt>
                <c:pt idx="185">
                  <c:v>1.0093001543209883</c:v>
                </c:pt>
                <c:pt idx="186">
                  <c:v>1.0139914567901243</c:v>
                </c:pt>
                <c:pt idx="187">
                  <c:v>1.018854833333334</c:v>
                </c:pt>
                <c:pt idx="188">
                  <c:v>1.0238925432098771</c:v>
                </c:pt>
                <c:pt idx="189">
                  <c:v>1.0291068456790131</c:v>
                </c:pt>
                <c:pt idx="190">
                  <c:v>1.0345000000000009</c:v>
                </c:pt>
                <c:pt idx="191">
                  <c:v>1.0400742654320996</c:v>
                </c:pt>
                <c:pt idx="192">
                  <c:v>1.0458319012345687</c:v>
                </c:pt>
                <c:pt idx="193">
                  <c:v>1.0517751666666675</c:v>
                </c:pt>
                <c:pt idx="194">
                  <c:v>1.0579063209876551</c:v>
                </c:pt>
                <c:pt idx="195">
                  <c:v>1.0642276234567911</c:v>
                </c:pt>
                <c:pt idx="196">
                  <c:v>1.0707413333333342</c:v>
                </c:pt>
                <c:pt idx="197">
                  <c:v>1.0774497098765443</c:v>
                </c:pt>
                <c:pt idx="198">
                  <c:v>1.08435501234568</c:v>
                </c:pt>
                <c:pt idx="199">
                  <c:v>1.0914595000000011</c:v>
                </c:pt>
                <c:pt idx="200">
                  <c:v>1.0987654320987663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1312"/>
        <c:axId val="284540992"/>
      </c:scatterChart>
      <c:valAx>
        <c:axId val="2854113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0992"/>
        <c:crosses val="autoZero"/>
        <c:crossBetween val="midCat"/>
      </c:valAx>
      <c:valAx>
        <c:axId val="28454099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29895266510758E-2"/>
          <c:y val="2.0202020202020204E-2"/>
          <c:w val="0.9420688306686047"/>
          <c:h val="0.88470023065298653"/>
        </c:manualLayout>
      </c:layout>
      <c:scatterChart>
        <c:scatterStyle val="lineMarker"/>
        <c:varyColors val="0"/>
        <c:ser>
          <c:idx val="0"/>
          <c:order val="0"/>
          <c:tx>
            <c:v>true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1.0234459893824097</c:v>
                </c:pt>
                <c:pt idx="1">
                  <c:v>1.0221612510017788</c:v>
                </c:pt>
                <c:pt idx="2">
                  <c:v>1.0206070972577783</c:v>
                </c:pt>
                <c:pt idx="3">
                  <c:v>1.0187964787406081</c:v>
                </c:pt>
                <c:pt idx="4">
                  <c:v>1.0167421365934688</c:v>
                </c:pt>
                <c:pt idx="5">
                  <c:v>1.0144566643969541</c:v>
                </c:pt>
                <c:pt idx="6">
                  <c:v>1.0119525669467793</c:v>
                </c:pt>
                <c:pt idx="7">
                  <c:v>1.0092423164262485</c:v>
                </c:pt>
                <c:pt idx="8">
                  <c:v>1.0063384063884602</c:v>
                </c:pt>
                <c:pt idx="9">
                  <c:v>1.0032534038844649</c:v>
                </c:pt>
                <c:pt idx="10">
                  <c:v>1</c:v>
                </c:pt>
                <c:pt idx="11">
                  <c:v>0.99659105899283984</c:v>
                </c:pt>
                <c:pt idx="12">
                  <c:v>0.99303966615342898</c:v>
                </c:pt>
                <c:pt idx="13">
                  <c:v>0.98935917444161903</c:v>
                </c:pt>
                <c:pt idx="14">
                  <c:v>0.98556324988062693</c:v>
                </c:pt>
                <c:pt idx="15">
                  <c:v>0.98166591561453997</c:v>
                </c:pt>
                <c:pt idx="16">
                  <c:v>0.97768159445679137</c:v>
                </c:pt>
                <c:pt idx="17">
                  <c:v>0.97362514967328651</c:v>
                </c:pt>
                <c:pt idx="18">
                  <c:v>0.96951192365479133</c:v>
                </c:pt>
                <c:pt idx="19">
                  <c:v>0.96535777403873169</c:v>
                </c:pt>
                <c:pt idx="20">
                  <c:v>0.96117910674106688</c:v>
                </c:pt>
              </c:numCache>
            </c:numRef>
          </c:yVal>
          <c:smooth val="0"/>
        </c:ser>
        <c:ser>
          <c:idx val="1"/>
          <c:order val="1"/>
          <c:tx>
            <c:v>45-degree line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yVal>
          <c:smooth val="0"/>
        </c:ser>
        <c:ser>
          <c:idx val="2"/>
          <c:order val="2"/>
          <c:tx>
            <c:v>linear approximation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Sheet1!$P$2:$P$22</c:f>
              <c:numCache>
                <c:formatCode>General</c:formatCode>
                <c:ptCount val="21"/>
                <c:pt idx="0">
                  <c:v>1.0333333333333334</c:v>
                </c:pt>
                <c:pt idx="1">
                  <c:v>1.03</c:v>
                </c:pt>
                <c:pt idx="2">
                  <c:v>1.0266666666666666</c:v>
                </c:pt>
                <c:pt idx="3">
                  <c:v>1.0233333333333334</c:v>
                </c:pt>
                <c:pt idx="4">
                  <c:v>1.02</c:v>
                </c:pt>
                <c:pt idx="5">
                  <c:v>1.0166666666666666</c:v>
                </c:pt>
                <c:pt idx="6">
                  <c:v>1.0133333333333334</c:v>
                </c:pt>
                <c:pt idx="7">
                  <c:v>1.01</c:v>
                </c:pt>
                <c:pt idx="8">
                  <c:v>1.0066666666666666</c:v>
                </c:pt>
                <c:pt idx="9">
                  <c:v>1.0033333333333334</c:v>
                </c:pt>
                <c:pt idx="10">
                  <c:v>1</c:v>
                </c:pt>
                <c:pt idx="11">
                  <c:v>0.9966666666666667</c:v>
                </c:pt>
                <c:pt idx="12">
                  <c:v>0.99333333333333329</c:v>
                </c:pt>
                <c:pt idx="13">
                  <c:v>0.99</c:v>
                </c:pt>
                <c:pt idx="14">
                  <c:v>0.98666666666666669</c:v>
                </c:pt>
                <c:pt idx="15">
                  <c:v>0.98333333333333328</c:v>
                </c:pt>
                <c:pt idx="16">
                  <c:v>0.98</c:v>
                </c:pt>
                <c:pt idx="17">
                  <c:v>0.97666666666666668</c:v>
                </c:pt>
                <c:pt idx="18">
                  <c:v>0.97333333333333327</c:v>
                </c:pt>
                <c:pt idx="19">
                  <c:v>0.97</c:v>
                </c:pt>
                <c:pt idx="20">
                  <c:v>0.96666666666666667</c:v>
                </c:pt>
              </c:numCache>
            </c:numRef>
          </c:yVal>
          <c:smooth val="0"/>
        </c:ser>
        <c:ser>
          <c:idx val="3"/>
          <c:order val="3"/>
          <c:tx>
            <c:v>quadratic approximation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Sheet1!$Q$2:$Q$23</c:f>
              <c:numCache>
                <c:formatCode>General</c:formatCode>
                <c:ptCount val="22"/>
                <c:pt idx="0">
                  <c:v>1.028888888888889</c:v>
                </c:pt>
                <c:pt idx="1">
                  <c:v>1.0264</c:v>
                </c:pt>
                <c:pt idx="2">
                  <c:v>1.0238222222222222</c:v>
                </c:pt>
                <c:pt idx="3">
                  <c:v>1.0211555555555556</c:v>
                </c:pt>
                <c:pt idx="4">
                  <c:v>1.0184</c:v>
                </c:pt>
                <c:pt idx="5">
                  <c:v>1.0155555555555555</c:v>
                </c:pt>
                <c:pt idx="6">
                  <c:v>1.0126222222222223</c:v>
                </c:pt>
                <c:pt idx="7">
                  <c:v>1.0096000000000001</c:v>
                </c:pt>
                <c:pt idx="8">
                  <c:v>1.0064888888888888</c:v>
                </c:pt>
                <c:pt idx="9">
                  <c:v>1.0032888888888889</c:v>
                </c:pt>
                <c:pt idx="10">
                  <c:v>1</c:v>
                </c:pt>
                <c:pt idx="11">
                  <c:v>0.9966222222222223</c:v>
                </c:pt>
                <c:pt idx="12">
                  <c:v>0.99315555555555546</c:v>
                </c:pt>
                <c:pt idx="13">
                  <c:v>0.98960000000000004</c:v>
                </c:pt>
                <c:pt idx="14">
                  <c:v>0.98595555555555559</c:v>
                </c:pt>
                <c:pt idx="15">
                  <c:v>0.98222222222222222</c:v>
                </c:pt>
                <c:pt idx="16">
                  <c:v>0.97839999999999994</c:v>
                </c:pt>
                <c:pt idx="17">
                  <c:v>0.97448888888888885</c:v>
                </c:pt>
                <c:pt idx="18">
                  <c:v>0.97048888888888885</c:v>
                </c:pt>
                <c:pt idx="19">
                  <c:v>0.96639999999999993</c:v>
                </c:pt>
                <c:pt idx="20">
                  <c:v>0.9622222222222222</c:v>
                </c:pt>
              </c:numCache>
            </c:numRef>
          </c:yVal>
          <c:smooth val="0"/>
        </c:ser>
        <c:ser>
          <c:idx val="4"/>
          <c:order val="4"/>
          <c:tx>
            <c:v>cubic approximation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Sheet1!$R$2:$R$22</c:f>
              <c:numCache>
                <c:formatCode>General</c:formatCode>
                <c:ptCount val="21"/>
                <c:pt idx="0">
                  <c:v>1.0258765432098766</c:v>
                </c:pt>
                <c:pt idx="1">
                  <c:v>1.0242039999999999</c:v>
                </c:pt>
                <c:pt idx="2">
                  <c:v>1.0222799012345678</c:v>
                </c:pt>
                <c:pt idx="3">
                  <c:v>1.0201223209876544</c:v>
                </c:pt>
                <c:pt idx="4">
                  <c:v>1.0177493333333334</c:v>
                </c:pt>
                <c:pt idx="5">
                  <c:v>1.015179012345679</c:v>
                </c:pt>
                <c:pt idx="6">
                  <c:v>1.0124294320987655</c:v>
                </c:pt>
                <c:pt idx="7">
                  <c:v>1.0095186666666667</c:v>
                </c:pt>
                <c:pt idx="8">
                  <c:v>1.0064647901234567</c:v>
                </c:pt>
                <c:pt idx="9">
                  <c:v>1.0032858765432098</c:v>
                </c:pt>
                <c:pt idx="10">
                  <c:v>1</c:v>
                </c:pt>
                <c:pt idx="11">
                  <c:v>0.99662523456790131</c:v>
                </c:pt>
                <c:pt idx="12">
                  <c:v>0.99317965432098754</c:v>
                </c:pt>
                <c:pt idx="13">
                  <c:v>0.98968133333333341</c:v>
                </c:pt>
                <c:pt idx="14">
                  <c:v>0.98614834567901233</c:v>
                </c:pt>
                <c:pt idx="15">
                  <c:v>0.98259876543209879</c:v>
                </c:pt>
                <c:pt idx="16">
                  <c:v>0.97905066666666662</c:v>
                </c:pt>
                <c:pt idx="17">
                  <c:v>0.97552212345679012</c:v>
                </c:pt>
                <c:pt idx="18">
                  <c:v>0.97203120987654312</c:v>
                </c:pt>
                <c:pt idx="19">
                  <c:v>0.9685959999999999</c:v>
                </c:pt>
                <c:pt idx="20">
                  <c:v>0.96523456790123452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42168"/>
        <c:axId val="284541384"/>
      </c:scatterChart>
      <c:valAx>
        <c:axId val="284542168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1384"/>
        <c:crosses val="autoZero"/>
        <c:crossBetween val="midCat"/>
      </c:valAx>
      <c:valAx>
        <c:axId val="28454138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true function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</c:v>
                </c:pt>
                <c:pt idx="1">
                  <c:v>0.32601575695101054</c:v>
                </c:pt>
                <c:pt idx="2">
                  <c:v>0.40937839575296392</c:v>
                </c:pt>
                <c:pt idx="3">
                  <c:v>0.46704498800091815</c:v>
                </c:pt>
                <c:pt idx="4">
                  <c:v>0.51231295970624913</c:v>
                </c:pt>
                <c:pt idx="5">
                  <c:v>0.55000000000000004</c:v>
                </c:pt>
                <c:pt idx="6">
                  <c:v>0.58247063406883404</c:v>
                </c:pt>
                <c:pt idx="7">
                  <c:v>0.61108380288133968</c:v>
                </c:pt>
                <c:pt idx="8">
                  <c:v>0.63670178194459681</c:v>
                </c:pt>
                <c:pt idx="9">
                  <c:v>0.65991045617147648</c:v>
                </c:pt>
                <c:pt idx="10">
                  <c:v>0.68112846076890798</c:v>
                </c:pt>
                <c:pt idx="11">
                  <c:v>0.70066671173069839</c:v>
                </c:pt>
                <c:pt idx="12">
                  <c:v>0.71876330914233599</c:v>
                </c:pt>
                <c:pt idx="13">
                  <c:v>0.73560519054391516</c:v>
                </c:pt>
                <c:pt idx="14">
                  <c:v>0.75134218919729834</c:v>
                </c:pt>
                <c:pt idx="15">
                  <c:v>0.76609650950612884</c:v>
                </c:pt>
                <c:pt idx="16">
                  <c:v>0.77996931722390772</c:v>
                </c:pt>
                <c:pt idx="17">
                  <c:v>0.79304544709791358</c:v>
                </c:pt>
                <c:pt idx="18">
                  <c:v>0.80539684405731826</c:v>
                </c:pt>
                <c:pt idx="19">
                  <c:v>0.81708512961105573</c:v>
                </c:pt>
                <c:pt idx="20">
                  <c:v>0.82816354988457075</c:v>
                </c:pt>
                <c:pt idx="21">
                  <c:v>0.83867847757260472</c:v>
                </c:pt>
                <c:pt idx="22">
                  <c:v>0.84867058621913527</c:v>
                </c:pt>
                <c:pt idx="23">
                  <c:v>0.85817577988132088</c:v>
                </c:pt>
                <c:pt idx="24">
                  <c:v>0.86722593750573795</c:v>
                </c:pt>
                <c:pt idx="25">
                  <c:v>0.87584951509668107</c:v>
                </c:pt>
                <c:pt idx="26">
                  <c:v>0.8840720374264458</c:v>
                </c:pt>
                <c:pt idx="27">
                  <c:v>0.8919165030063716</c:v>
                </c:pt>
                <c:pt idx="28">
                  <c:v>0.89940372025854987</c:v>
                </c:pt>
                <c:pt idx="29">
                  <c:v>0.90655258861234911</c:v>
                </c:pt>
                <c:pt idx="30">
                  <c:v>0.91338033513540129</c:v>
                </c:pt>
                <c:pt idx="31">
                  <c:v>0.91990271498079945</c:v>
                </c:pt>
                <c:pt idx="32">
                  <c:v>0.92613418217345445</c:v>
                </c:pt>
                <c:pt idx="33">
                  <c:v>0.93208803591635203</c:v>
                </c:pt>
                <c:pt idx="34">
                  <c:v>0.93777654656359166</c:v>
                </c:pt>
                <c:pt idx="35">
                  <c:v>0.94321106460378379</c:v>
                </c:pt>
                <c:pt idx="36">
                  <c:v>0.94840211536811803</c:v>
                </c:pt>
                <c:pt idx="37">
                  <c:v>0.95335948168073181</c:v>
                </c:pt>
                <c:pt idx="38">
                  <c:v>0.95809227627413318</c:v>
                </c:pt>
                <c:pt idx="39">
                  <c:v>0.96260900547640238</c:v>
                </c:pt>
                <c:pt idx="40">
                  <c:v>0.96691762542232784</c:v>
                </c:pt>
                <c:pt idx="41">
                  <c:v>0.97102559183437342</c:v>
                </c:pt>
                <c:pt idx="42">
                  <c:v>0.9749399042512672</c:v>
                </c:pt>
                <c:pt idx="43">
                  <c:v>0.97866714544429201</c:v>
                </c:pt>
                <c:pt idx="44">
                  <c:v>0.98221351664793666</c:v>
                </c:pt>
                <c:pt idx="45">
                  <c:v>0.9855848691377237</c:v>
                </c:pt>
                <c:pt idx="46">
                  <c:v>0.9887867326100076</c:v>
                </c:pt>
                <c:pt idx="47">
                  <c:v>0.99182434075339809</c:v>
                </c:pt>
                <c:pt idx="48">
                  <c:v>0.99470265434684102</c:v>
                </c:pt>
                <c:pt idx="49">
                  <c:v>0.9974263821734094</c:v>
                </c:pt>
                <c:pt idx="50">
                  <c:v>1</c:v>
                </c:pt>
                <c:pt idx="51">
                  <c:v>1.0024277678401805</c:v>
                </c:pt>
                <c:pt idx="52">
                  <c:v>1.004713745689378</c:v>
                </c:pt>
                <c:pt idx="53">
                  <c:v>1.0068618078976557</c:v>
                </c:pt>
                <c:pt idx="54">
                  <c:v>1.0088756563247971</c:v>
                </c:pt>
                <c:pt idx="55">
                  <c:v>1.0107588324047936</c:v>
                </c:pt>
                <c:pt idx="56">
                  <c:v>1.0125147282316231</c:v>
                </c:pt>
                <c:pt idx="57">
                  <c:v>1.0141465967650816</c:v>
                </c:pt>
                <c:pt idx="58">
                  <c:v>1.0156575612440339</c:v>
                </c:pt>
                <c:pt idx="59">
                  <c:v>1.0170506238845674</c:v>
                </c:pt>
                <c:pt idx="60">
                  <c:v>1.0183286739318977</c:v>
                </c:pt>
                <c:pt idx="61">
                  <c:v>1.0194944951273661</c:v>
                </c:pt>
                <c:pt idx="62">
                  <c:v>1.0205507726452558</c:v>
                </c:pt>
                <c:pt idx="63">
                  <c:v>1.0215000995483927</c:v>
                </c:pt>
                <c:pt idx="64">
                  <c:v>1.0223449828063953</c:v>
                </c:pt>
                <c:pt idx="65">
                  <c:v>1.0230878489159636</c:v>
                </c:pt>
                <c:pt idx="66">
                  <c:v>1.0237310491586371</c:v>
                </c:pt>
                <c:pt idx="67">
                  <c:v>1.0242768645279539</c:v>
                </c:pt>
                <c:pt idx="68">
                  <c:v>1.0247275103548259</c:v>
                </c:pt>
                <c:pt idx="69">
                  <c:v>1.0250851406572021</c:v>
                </c:pt>
                <c:pt idx="70">
                  <c:v>1.0253518522376204</c:v>
                </c:pt>
                <c:pt idx="71">
                  <c:v>1.025529688550072</c:v>
                </c:pt>
                <c:pt idx="72">
                  <c:v>1.0256206433556347</c:v>
                </c:pt>
                <c:pt idx="73">
                  <c:v>1.0256266641845895</c:v>
                </c:pt>
                <c:pt idx="74">
                  <c:v>1.025549655621157</c:v>
                </c:pt>
                <c:pt idx="75">
                  <c:v>1.025391482425587</c:v>
                </c:pt>
                <c:pt idx="76">
                  <c:v>1.0251539725070586</c:v>
                </c:pt>
                <c:pt idx="77">
                  <c:v>1.0248389197597096</c:v>
                </c:pt>
                <c:pt idx="78">
                  <c:v>1.0244480867730705</c:v>
                </c:pt>
                <c:pt idx="79">
                  <c:v>1.0239832074272568</c:v>
                </c:pt>
                <c:pt idx="80">
                  <c:v>1.0234459893824097</c:v>
                </c:pt>
                <c:pt idx="81">
                  <c:v>1.0228381164711084</c:v>
                </c:pt>
                <c:pt idx="82">
                  <c:v>1.0221612510017788</c:v>
                </c:pt>
                <c:pt idx="83">
                  <c:v>1.021417035980468</c:v>
                </c:pt>
                <c:pt idx="84">
                  <c:v>1.0206070972577783</c:v>
                </c:pt>
                <c:pt idx="85">
                  <c:v>1.0197330456072029</c:v>
                </c:pt>
                <c:pt idx="86">
                  <c:v>1.0187964787406081</c:v>
                </c:pt>
                <c:pt idx="87">
                  <c:v>1.017798983266148</c:v>
                </c:pt>
                <c:pt idx="88">
                  <c:v>1.0167421365934686</c:v>
                </c:pt>
                <c:pt idx="89">
                  <c:v>1.015627508790647</c:v>
                </c:pt>
                <c:pt idx="90">
                  <c:v>1.0144566643969541</c:v>
                </c:pt>
                <c:pt idx="91">
                  <c:v>1.0132311641951612</c:v>
                </c:pt>
                <c:pt idx="92">
                  <c:v>1.0119525669467793</c:v>
                </c:pt>
                <c:pt idx="93">
                  <c:v>1.0106224310933065</c:v>
                </c:pt>
                <c:pt idx="94">
                  <c:v>1.0092423164262485</c:v>
                </c:pt>
                <c:pt idx="95">
                  <c:v>1.0078137857283838</c:v>
                </c:pt>
                <c:pt idx="96">
                  <c:v>1.0063384063884599</c:v>
                </c:pt>
                <c:pt idx="97">
                  <c:v>1.0048177519912305</c:v>
                </c:pt>
                <c:pt idx="98">
                  <c:v>1.0032534038844649</c:v>
                </c:pt>
                <c:pt idx="99">
                  <c:v>1.0016469527242964</c:v>
                </c:pt>
                <c:pt idx="100">
                  <c:v>0.99999999999999989</c:v>
                </c:pt>
                <c:pt idx="101">
                  <c:v>0.99831415953902558</c:v>
                </c:pt>
                <c:pt idx="102">
                  <c:v>0.99659105899283995</c:v>
                </c:pt>
                <c:pt idx="103">
                  <c:v>0.99483234130385212</c:v>
                </c:pt>
                <c:pt idx="104">
                  <c:v>0.99303966615342898</c:v>
                </c:pt>
                <c:pt idx="105">
                  <c:v>0.99121471139070461</c:v>
                </c:pt>
                <c:pt idx="106">
                  <c:v>0.98935917444161903</c:v>
                </c:pt>
                <c:pt idx="107">
                  <c:v>0.98747477369730252</c:v>
                </c:pt>
                <c:pt idx="108">
                  <c:v>0.9855632498806266</c:v>
                </c:pt>
                <c:pt idx="109">
                  <c:v>0.98362636738942311</c:v>
                </c:pt>
                <c:pt idx="110">
                  <c:v>0.98166591561453953</c:v>
                </c:pt>
                <c:pt idx="111">
                  <c:v>0.97968371023057732</c:v>
                </c:pt>
                <c:pt idx="112">
                  <c:v>0.97768159445679104</c:v>
                </c:pt>
                <c:pt idx="113">
                  <c:v>0.97566144028528878</c:v>
                </c:pt>
                <c:pt idx="114">
                  <c:v>0.97362514967328651</c:v>
                </c:pt>
                <c:pt idx="115">
                  <c:v>0.97157465569580415</c:v>
                </c:pt>
                <c:pt idx="116">
                  <c:v>0.969511923654791</c:v>
                </c:pt>
                <c:pt idx="117">
                  <c:v>0.96743895214027642</c:v>
                </c:pt>
                <c:pt idx="118">
                  <c:v>0.96535777403873135</c:v>
                </c:pt>
                <c:pt idx="119">
                  <c:v>0.96327045748341444</c:v>
                </c:pt>
                <c:pt idx="120">
                  <c:v>0.96117910674106621</c:v>
                </c:pt>
                <c:pt idx="121">
                  <c:v>0.95908586302888366</c:v>
                </c:pt>
                <c:pt idx="122">
                  <c:v>0.95699290525530112</c:v>
                </c:pt>
                <c:pt idx="123">
                  <c:v>0.95490245067768975</c:v>
                </c:pt>
                <c:pt idx="124">
                  <c:v>0.95281675546966815</c:v>
                </c:pt>
                <c:pt idx="125">
                  <c:v>0.9507381151903479</c:v>
                </c:pt>
                <c:pt idx="126">
                  <c:v>0.94866886514743332</c:v>
                </c:pt>
                <c:pt idx="127">
                  <c:v>0.94661138064577044</c:v>
                </c:pt>
                <c:pt idx="128">
                  <c:v>0.94456807711258683</c:v>
                </c:pt>
                <c:pt idx="129">
                  <c:v>0.94254141009039938</c:v>
                </c:pt>
                <c:pt idx="130">
                  <c:v>0.940533875088303</c:v>
                </c:pt>
                <c:pt idx="131">
                  <c:v>0.93854800728216659</c:v>
                </c:pt>
                <c:pt idx="132">
                  <c:v>0.9365863810541164</c:v>
                </c:pt>
                <c:pt idx="133">
                  <c:v>0.93465160936162561</c:v>
                </c:pt>
                <c:pt idx="134">
                  <c:v>0.93274634292652792</c:v>
                </c:pt>
                <c:pt idx="135">
                  <c:v>0.93087326923436264</c:v>
                </c:pt>
                <c:pt idx="136">
                  <c:v>0.92903511133465899</c:v>
                </c:pt>
                <c:pt idx="137">
                  <c:v>0.92723462643304588</c:v>
                </c:pt>
                <c:pt idx="138">
                  <c:v>0.92547460426648676</c:v>
                </c:pt>
                <c:pt idx="139">
                  <c:v>0.92375786525347603</c:v>
                </c:pt>
                <c:pt idx="140">
                  <c:v>0.92208725841168926</c:v>
                </c:pt>
                <c:pt idx="141">
                  <c:v>0.92046565903639488</c:v>
                </c:pt>
                <c:pt idx="142">
                  <c:v>0.91889596613388069</c:v>
                </c:pt>
                <c:pt idx="143">
                  <c:v>0.91738109960526404</c:v>
                </c:pt>
                <c:pt idx="144">
                  <c:v>0.91592399717730855</c:v>
                </c:pt>
                <c:pt idx="145">
                  <c:v>0.91452761107830949</c:v>
                </c:pt>
                <c:pt idx="146">
                  <c:v>0.91319490445868023</c:v>
                </c:pt>
                <c:pt idx="147">
                  <c:v>0.91192884755761972</c:v>
                </c:pt>
                <c:pt idx="148">
                  <c:v>0.91073241361912982</c:v>
                </c:pt>
                <c:pt idx="149">
                  <c:v>0.90960857456269284</c:v>
                </c:pt>
                <c:pt idx="150">
                  <c:v>0.9085602964160695</c:v>
                </c:pt>
                <c:pt idx="151">
                  <c:v>0.90759053451997085</c:v>
                </c:pt>
                <c:pt idx="152">
                  <c:v>0.90670222851672477</c:v>
                </c:pt>
                <c:pt idx="153">
                  <c:v>0.9058982971375098</c:v>
                </c:pt>
                <c:pt idx="154">
                  <c:v>0.9051816328052118</c:v>
                </c:pt>
                <c:pt idx="155">
                  <c:v>0.90455509607248841</c:v>
                </c:pt>
                <c:pt idx="156">
                  <c:v>0.90402150991708929</c:v>
                </c:pt>
                <c:pt idx="157">
                  <c:v>0.90358365391894868</c:v>
                </c:pt>
                <c:pt idx="158">
                  <c:v>0.90324425834588951</c:v>
                </c:pt>
                <c:pt idx="159">
                  <c:v>0.90300599817700222</c:v>
                </c:pt>
                <c:pt idx="160">
                  <c:v>0.90287148709479981</c:v>
                </c:pt>
                <c:pt idx="161">
                  <c:v>0.90284327147907184</c:v>
                </c:pt>
                <c:pt idx="162">
                  <c:v>0.90292382443693253</c:v>
                </c:pt>
                <c:pt idx="163">
                  <c:v>0.90311553990481874</c:v>
                </c:pt>
                <c:pt idx="164">
                  <c:v>0.90342072685915287</c:v>
                </c:pt>
                <c:pt idx="165">
                  <c:v>0.90384160367292965</c:v>
                </c:pt>
                <c:pt idx="166">
                  <c:v>0.9043802926557033</c:v>
                </c:pt>
                <c:pt idx="167">
                  <c:v>0.90503881481417947</c:v>
                </c:pt>
                <c:pt idx="168">
                  <c:v>0.90581908486998164</c:v>
                </c:pt>
                <c:pt idx="169">
                  <c:v>0.90672290657003718</c:v>
                </c:pt>
                <c:pt idx="170">
                  <c:v>0.90775196832348537</c:v>
                </c:pt>
                <c:pt idx="171">
                  <c:v>0.90890783919703588</c:v>
                </c:pt>
                <c:pt idx="172">
                  <c:v>0.91019196529830615</c:v>
                </c:pt>
                <c:pt idx="173">
                  <c:v>0.91160566657387521</c:v>
                </c:pt>
                <c:pt idx="174">
                  <c:v>0.91315013404566037</c:v>
                </c:pt>
                <c:pt idx="175">
                  <c:v>0.91482642750574283</c:v>
                </c:pt>
                <c:pt idx="176">
                  <c:v>0.91663547368602971</c:v>
                </c:pt>
                <c:pt idx="177">
                  <c:v>0.91857806491521277</c:v>
                </c:pt>
                <c:pt idx="178">
                  <c:v>0.92065485827132576</c:v>
                </c:pt>
                <c:pt idx="179">
                  <c:v>0.9228663752340438</c:v>
                </c:pt>
                <c:pt idx="180">
                  <c:v>0.92521300183654898</c:v>
                </c:pt>
                <c:pt idx="181">
                  <c:v>0.92769498931263117</c:v>
                </c:pt>
                <c:pt idx="182">
                  <c:v>0.93031245523051576</c:v>
                </c:pt>
                <c:pt idx="183">
                  <c:v>0.9330653851009425</c:v>
                </c:pt>
                <c:pt idx="184">
                  <c:v>0.9359536344432422</c:v>
                </c:pt>
                <c:pt idx="185">
                  <c:v>0.93897693128964255</c:v>
                </c:pt>
                <c:pt idx="186">
                  <c:v>0.94213487910481752</c:v>
                </c:pt>
                <c:pt idx="187">
                  <c:v>0.94542696009483229</c:v>
                </c:pt>
                <c:pt idx="188">
                  <c:v>0.94885253887711707</c:v>
                </c:pt>
                <c:pt idx="189">
                  <c:v>0.95241086648102968</c:v>
                </c:pt>
                <c:pt idx="190">
                  <c:v>0.95610108464686117</c:v>
                </c:pt>
                <c:pt idx="191">
                  <c:v>0.95992223038986879</c:v>
                </c:pt>
                <c:pt idx="192">
                  <c:v>0.96387324079506909</c:v>
                </c:pt>
                <c:pt idx="193">
                  <c:v>0.96795295800808456</c:v>
                </c:pt>
                <c:pt idx="194">
                  <c:v>0.97216013438727544</c:v>
                </c:pt>
                <c:pt idx="195">
                  <c:v>0.97649343778272235</c:v>
                </c:pt>
                <c:pt idx="196">
                  <c:v>0.98095145690828367</c:v>
                </c:pt>
                <c:pt idx="197">
                  <c:v>0.98553270677394555</c:v>
                </c:pt>
                <c:pt idx="198">
                  <c:v>0.99023563414694737</c:v>
                </c:pt>
                <c:pt idx="199">
                  <c:v>0.99505862301166714</c:v>
                </c:pt>
                <c:pt idx="200">
                  <c:v>1.0000000000000009</c:v>
                </c:pt>
              </c:numCache>
            </c:numRef>
          </c:yVal>
          <c:smooth val="0"/>
        </c:ser>
        <c:ser>
          <c:idx val="1"/>
          <c:order val="1"/>
          <c:tx>
            <c:v>45-degree line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yVal>
          <c:smooth val="0"/>
        </c:ser>
        <c:ser>
          <c:idx val="5"/>
          <c:order val="2"/>
          <c:tx>
            <c:v>grid approximation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0.82816354988457064</c:v>
                </c:pt>
                <c:pt idx="2">
                  <c:v>0.96691762542232784</c:v>
                </c:pt>
                <c:pt idx="3">
                  <c:v>1.018328673931898</c:v>
                </c:pt>
                <c:pt idx="4">
                  <c:v>1.0234459893824097</c:v>
                </c:pt>
                <c:pt idx="5">
                  <c:v>1</c:v>
                </c:pt>
                <c:pt idx="6">
                  <c:v>0.96117910674106655</c:v>
                </c:pt>
                <c:pt idx="7">
                  <c:v>0.92208725841168926</c:v>
                </c:pt>
                <c:pt idx="8">
                  <c:v>0.90287148709480014</c:v>
                </c:pt>
                <c:pt idx="9">
                  <c:v>0.92521300183654798</c:v>
                </c:pt>
                <c:pt idx="1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finer grid approximation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Sheet1!$I$16:$I$56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</c:numCache>
            </c:numRef>
          </c:xVal>
          <c:yVal>
            <c:numRef>
              <c:f>Sheet1!$J$16:$J$56</c:f>
              <c:numCache>
                <c:formatCode>General</c:formatCode>
                <c:ptCount val="41"/>
                <c:pt idx="0">
                  <c:v>0</c:v>
                </c:pt>
                <c:pt idx="1">
                  <c:v>0.55000000000000004</c:v>
                </c:pt>
                <c:pt idx="2">
                  <c:v>0.68112846076890798</c:v>
                </c:pt>
                <c:pt idx="3">
                  <c:v>0.76609650950612884</c:v>
                </c:pt>
                <c:pt idx="4">
                  <c:v>0.82816354988457064</c:v>
                </c:pt>
                <c:pt idx="5">
                  <c:v>0.87584951509668107</c:v>
                </c:pt>
                <c:pt idx="6">
                  <c:v>0.91338033513540129</c:v>
                </c:pt>
                <c:pt idx="7">
                  <c:v>0.94321106460378368</c:v>
                </c:pt>
                <c:pt idx="8">
                  <c:v>0.96691762542232784</c:v>
                </c:pt>
                <c:pt idx="9">
                  <c:v>0.98558486913772358</c:v>
                </c:pt>
                <c:pt idx="10">
                  <c:v>1</c:v>
                </c:pt>
                <c:pt idx="11">
                  <c:v>1.0107588324047936</c:v>
                </c:pt>
                <c:pt idx="12">
                  <c:v>1.0183286739318977</c:v>
                </c:pt>
                <c:pt idx="13">
                  <c:v>1.0230878489159634</c:v>
                </c:pt>
                <c:pt idx="14">
                  <c:v>1.0253518522376204</c:v>
                </c:pt>
                <c:pt idx="15">
                  <c:v>1.0253914824255868</c:v>
                </c:pt>
                <c:pt idx="16">
                  <c:v>1.0234459893824097</c:v>
                </c:pt>
                <c:pt idx="17">
                  <c:v>1.0197330456072029</c:v>
                </c:pt>
                <c:pt idx="18">
                  <c:v>1.0144566643969541</c:v>
                </c:pt>
                <c:pt idx="19">
                  <c:v>1.007813785728384</c:v>
                </c:pt>
                <c:pt idx="20">
                  <c:v>1</c:v>
                </c:pt>
                <c:pt idx="21">
                  <c:v>0.99121471139070483</c:v>
                </c:pt>
                <c:pt idx="22">
                  <c:v>0.98166591561453986</c:v>
                </c:pt>
                <c:pt idx="23">
                  <c:v>0.97157465569580426</c:v>
                </c:pt>
                <c:pt idx="24">
                  <c:v>0.96117910674106621</c:v>
                </c:pt>
                <c:pt idx="25">
                  <c:v>0.9507381151903479</c:v>
                </c:pt>
                <c:pt idx="26">
                  <c:v>0.94053387508830277</c:v>
                </c:pt>
                <c:pt idx="27">
                  <c:v>0.93087326923436264</c:v>
                </c:pt>
                <c:pt idx="28">
                  <c:v>0.92208725841168926</c:v>
                </c:pt>
                <c:pt idx="29">
                  <c:v>0.91452761107830993</c:v>
                </c:pt>
                <c:pt idx="30">
                  <c:v>0.90856029641607017</c:v>
                </c:pt>
                <c:pt idx="31">
                  <c:v>0.90455509607248841</c:v>
                </c:pt>
                <c:pt idx="32">
                  <c:v>0.90287148709480014</c:v>
                </c:pt>
                <c:pt idx="33">
                  <c:v>0.90384160367292998</c:v>
                </c:pt>
                <c:pt idx="34">
                  <c:v>0.9077519683234857</c:v>
                </c:pt>
                <c:pt idx="35">
                  <c:v>0.91482642750574328</c:v>
                </c:pt>
                <c:pt idx="36">
                  <c:v>0.92521300183654831</c:v>
                </c:pt>
                <c:pt idx="37">
                  <c:v>0.93897693128964188</c:v>
                </c:pt>
                <c:pt idx="38">
                  <c:v>0.95610108464686083</c:v>
                </c:pt>
                <c:pt idx="39">
                  <c:v>0.97649343778272235</c:v>
                </c:pt>
                <c:pt idx="40">
                  <c:v>1.0000000000000007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00264"/>
        <c:axId val="287800656"/>
      </c:scatterChart>
      <c:valAx>
        <c:axId val="28780026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0656"/>
        <c:crosses val="autoZero"/>
        <c:crossBetween val="midCat"/>
      </c:valAx>
      <c:valAx>
        <c:axId val="2878006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29895266510758E-2"/>
          <c:y val="2.2222222222222223E-2"/>
          <c:w val="0.9420688306686047"/>
          <c:h val="0.88470023065298653"/>
        </c:manualLayout>
      </c:layout>
      <c:scatterChart>
        <c:scatterStyle val="lineMarker"/>
        <c:varyColors val="0"/>
        <c:ser>
          <c:idx val="0"/>
          <c:order val="0"/>
          <c:tx>
            <c:v>true function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1.0234459893824097</c:v>
                </c:pt>
                <c:pt idx="1">
                  <c:v>1.0221612510017788</c:v>
                </c:pt>
                <c:pt idx="2">
                  <c:v>1.0206070972577783</c:v>
                </c:pt>
                <c:pt idx="3">
                  <c:v>1.0187964787406081</c:v>
                </c:pt>
                <c:pt idx="4">
                  <c:v>1.0167421365934688</c:v>
                </c:pt>
                <c:pt idx="5">
                  <c:v>1.0144566643969541</c:v>
                </c:pt>
                <c:pt idx="6">
                  <c:v>1.0119525669467793</c:v>
                </c:pt>
                <c:pt idx="7">
                  <c:v>1.0092423164262485</c:v>
                </c:pt>
                <c:pt idx="8">
                  <c:v>1.0063384063884602</c:v>
                </c:pt>
                <c:pt idx="9">
                  <c:v>1.0032534038844649</c:v>
                </c:pt>
                <c:pt idx="10">
                  <c:v>1</c:v>
                </c:pt>
                <c:pt idx="11">
                  <c:v>0.99659105899283984</c:v>
                </c:pt>
                <c:pt idx="12">
                  <c:v>0.99303966615342898</c:v>
                </c:pt>
                <c:pt idx="13">
                  <c:v>0.98935917444161903</c:v>
                </c:pt>
                <c:pt idx="14">
                  <c:v>0.98556324988062693</c:v>
                </c:pt>
                <c:pt idx="15">
                  <c:v>0.98166591561453997</c:v>
                </c:pt>
                <c:pt idx="16">
                  <c:v>0.97768159445679137</c:v>
                </c:pt>
                <c:pt idx="17">
                  <c:v>0.97362514967328651</c:v>
                </c:pt>
                <c:pt idx="18">
                  <c:v>0.96951192365479133</c:v>
                </c:pt>
                <c:pt idx="19">
                  <c:v>0.96535777403873169</c:v>
                </c:pt>
                <c:pt idx="20">
                  <c:v>0.96117910674106688</c:v>
                </c:pt>
              </c:numCache>
            </c:numRef>
          </c:yVal>
          <c:smooth val="0"/>
        </c:ser>
        <c:ser>
          <c:idx val="1"/>
          <c:order val="1"/>
          <c:tx>
            <c:v>45-degree line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xVal>
          <c:yVal>
            <c:numRef>
              <c:f>Sheet1!$N$2:$N$22</c:f>
              <c:numCache>
                <c:formatCode>General</c:formatCode>
                <c:ptCount val="21"/>
                <c:pt idx="0">
                  <c:v>0.79999999999999982</c:v>
                </c:pt>
                <c:pt idx="1">
                  <c:v>0.81999999999999984</c:v>
                </c:pt>
                <c:pt idx="2">
                  <c:v>0.83999999999999986</c:v>
                </c:pt>
                <c:pt idx="3">
                  <c:v>0.85999999999999988</c:v>
                </c:pt>
                <c:pt idx="4">
                  <c:v>0.87999999999999989</c:v>
                </c:pt>
                <c:pt idx="5">
                  <c:v>0.89999999999999991</c:v>
                </c:pt>
                <c:pt idx="6">
                  <c:v>0.91999999999999993</c:v>
                </c:pt>
                <c:pt idx="7">
                  <c:v>0.94</c:v>
                </c:pt>
                <c:pt idx="8">
                  <c:v>0.96</c:v>
                </c:pt>
                <c:pt idx="9">
                  <c:v>0.98</c:v>
                </c:pt>
                <c:pt idx="10">
                  <c:v>1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1.1400000000000001</c:v>
                </c:pt>
                <c:pt idx="18">
                  <c:v>1.1600000000000001</c:v>
                </c:pt>
                <c:pt idx="19">
                  <c:v>1.1800000000000002</c:v>
                </c:pt>
                <c:pt idx="20">
                  <c:v>1.2000000000000002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Sheet1!$I$6:$I$8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</c:numCache>
            </c:numRef>
          </c:xVal>
          <c:yVal>
            <c:numRef>
              <c:f>Sheet1!$J$6:$J$8</c:f>
              <c:numCache>
                <c:formatCode>General</c:formatCode>
                <c:ptCount val="3"/>
                <c:pt idx="0">
                  <c:v>1.0234459893824097</c:v>
                </c:pt>
                <c:pt idx="1">
                  <c:v>1</c:v>
                </c:pt>
                <c:pt idx="2">
                  <c:v>0.96117910674106655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3176"/>
        <c:axId val="93404256"/>
      </c:scatterChart>
      <c:valAx>
        <c:axId val="93673176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4256"/>
        <c:crosses val="autoZero"/>
        <c:crossBetween val="midCat"/>
      </c:valAx>
      <c:valAx>
        <c:axId val="934042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true function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</c:v>
                </c:pt>
                <c:pt idx="1">
                  <c:v>0.32601575695101054</c:v>
                </c:pt>
                <c:pt idx="2">
                  <c:v>0.40937839575296392</c:v>
                </c:pt>
                <c:pt idx="3">
                  <c:v>0.46704498800091815</c:v>
                </c:pt>
                <c:pt idx="4">
                  <c:v>0.51231295970624913</c:v>
                </c:pt>
                <c:pt idx="5">
                  <c:v>0.55000000000000004</c:v>
                </c:pt>
                <c:pt idx="6">
                  <c:v>0.58247063406883404</c:v>
                </c:pt>
                <c:pt idx="7">
                  <c:v>0.61108380288133968</c:v>
                </c:pt>
                <c:pt idx="8">
                  <c:v>0.63670178194459681</c:v>
                </c:pt>
                <c:pt idx="9">
                  <c:v>0.65991045617147648</c:v>
                </c:pt>
                <c:pt idx="10">
                  <c:v>0.68112846076890798</c:v>
                </c:pt>
                <c:pt idx="11">
                  <c:v>0.70066671173069839</c:v>
                </c:pt>
                <c:pt idx="12">
                  <c:v>0.71876330914233599</c:v>
                </c:pt>
                <c:pt idx="13">
                  <c:v>0.73560519054391516</c:v>
                </c:pt>
                <c:pt idx="14">
                  <c:v>0.75134218919729834</c:v>
                </c:pt>
                <c:pt idx="15">
                  <c:v>0.76609650950612884</c:v>
                </c:pt>
                <c:pt idx="16">
                  <c:v>0.77996931722390772</c:v>
                </c:pt>
                <c:pt idx="17">
                  <c:v>0.79304544709791358</c:v>
                </c:pt>
                <c:pt idx="18">
                  <c:v>0.80539684405731826</c:v>
                </c:pt>
                <c:pt idx="19">
                  <c:v>0.81708512961105573</c:v>
                </c:pt>
                <c:pt idx="20">
                  <c:v>0.82816354988457075</c:v>
                </c:pt>
                <c:pt idx="21">
                  <c:v>0.83867847757260472</c:v>
                </c:pt>
                <c:pt idx="22">
                  <c:v>0.84867058621913527</c:v>
                </c:pt>
                <c:pt idx="23">
                  <c:v>0.85817577988132088</c:v>
                </c:pt>
                <c:pt idx="24">
                  <c:v>0.86722593750573795</c:v>
                </c:pt>
                <c:pt idx="25">
                  <c:v>0.87584951509668107</c:v>
                </c:pt>
                <c:pt idx="26">
                  <c:v>0.8840720374264458</c:v>
                </c:pt>
                <c:pt idx="27">
                  <c:v>0.8919165030063716</c:v>
                </c:pt>
                <c:pt idx="28">
                  <c:v>0.89940372025854987</c:v>
                </c:pt>
                <c:pt idx="29">
                  <c:v>0.90655258861234911</c:v>
                </c:pt>
                <c:pt idx="30">
                  <c:v>0.91338033513540129</c:v>
                </c:pt>
                <c:pt idx="31">
                  <c:v>0.91990271498079945</c:v>
                </c:pt>
                <c:pt idx="32">
                  <c:v>0.92613418217345445</c:v>
                </c:pt>
                <c:pt idx="33">
                  <c:v>0.93208803591635203</c:v>
                </c:pt>
                <c:pt idx="34">
                  <c:v>0.93777654656359166</c:v>
                </c:pt>
                <c:pt idx="35">
                  <c:v>0.94321106460378379</c:v>
                </c:pt>
                <c:pt idx="36">
                  <c:v>0.94840211536811803</c:v>
                </c:pt>
                <c:pt idx="37">
                  <c:v>0.95335948168073181</c:v>
                </c:pt>
                <c:pt idx="38">
                  <c:v>0.95809227627413318</c:v>
                </c:pt>
                <c:pt idx="39">
                  <c:v>0.96260900547640238</c:v>
                </c:pt>
                <c:pt idx="40">
                  <c:v>0.96691762542232784</c:v>
                </c:pt>
                <c:pt idx="41">
                  <c:v>0.97102559183437342</c:v>
                </c:pt>
                <c:pt idx="42">
                  <c:v>0.9749399042512672</c:v>
                </c:pt>
                <c:pt idx="43">
                  <c:v>0.97866714544429201</c:v>
                </c:pt>
                <c:pt idx="44">
                  <c:v>0.98221351664793666</c:v>
                </c:pt>
                <c:pt idx="45">
                  <c:v>0.9855848691377237</c:v>
                </c:pt>
                <c:pt idx="46">
                  <c:v>0.9887867326100076</c:v>
                </c:pt>
                <c:pt idx="47">
                  <c:v>0.99182434075339809</c:v>
                </c:pt>
                <c:pt idx="48">
                  <c:v>0.99470265434684102</c:v>
                </c:pt>
                <c:pt idx="49">
                  <c:v>0.9974263821734094</c:v>
                </c:pt>
                <c:pt idx="50">
                  <c:v>1</c:v>
                </c:pt>
                <c:pt idx="51">
                  <c:v>1.0024277678401805</c:v>
                </c:pt>
                <c:pt idx="52">
                  <c:v>1.004713745689378</c:v>
                </c:pt>
                <c:pt idx="53">
                  <c:v>1.0068618078976557</c:v>
                </c:pt>
                <c:pt idx="54">
                  <c:v>1.0088756563247971</c:v>
                </c:pt>
                <c:pt idx="55">
                  <c:v>1.0107588324047936</c:v>
                </c:pt>
                <c:pt idx="56">
                  <c:v>1.0125147282316231</c:v>
                </c:pt>
                <c:pt idx="57">
                  <c:v>1.0141465967650816</c:v>
                </c:pt>
                <c:pt idx="58">
                  <c:v>1.0156575612440339</c:v>
                </c:pt>
                <c:pt idx="59">
                  <c:v>1.0170506238845674</c:v>
                </c:pt>
                <c:pt idx="60">
                  <c:v>1.0183286739318977</c:v>
                </c:pt>
                <c:pt idx="61">
                  <c:v>1.0194944951273661</c:v>
                </c:pt>
                <c:pt idx="62">
                  <c:v>1.0205507726452558</c:v>
                </c:pt>
                <c:pt idx="63">
                  <c:v>1.0215000995483927</c:v>
                </c:pt>
                <c:pt idx="64">
                  <c:v>1.0223449828063953</c:v>
                </c:pt>
                <c:pt idx="65">
                  <c:v>1.0230878489159636</c:v>
                </c:pt>
                <c:pt idx="66">
                  <c:v>1.0237310491586371</c:v>
                </c:pt>
                <c:pt idx="67">
                  <c:v>1.0242768645279539</c:v>
                </c:pt>
                <c:pt idx="68">
                  <c:v>1.0247275103548259</c:v>
                </c:pt>
                <c:pt idx="69">
                  <c:v>1.0250851406572021</c:v>
                </c:pt>
                <c:pt idx="70">
                  <c:v>1.0253518522376204</c:v>
                </c:pt>
                <c:pt idx="71">
                  <c:v>1.025529688550072</c:v>
                </c:pt>
                <c:pt idx="72">
                  <c:v>1.0256206433556347</c:v>
                </c:pt>
                <c:pt idx="73">
                  <c:v>1.0256266641845895</c:v>
                </c:pt>
                <c:pt idx="74">
                  <c:v>1.025549655621157</c:v>
                </c:pt>
                <c:pt idx="75">
                  <c:v>1.025391482425587</c:v>
                </c:pt>
                <c:pt idx="76">
                  <c:v>1.0251539725070586</c:v>
                </c:pt>
                <c:pt idx="77">
                  <c:v>1.0248389197597096</c:v>
                </c:pt>
                <c:pt idx="78">
                  <c:v>1.0244480867730705</c:v>
                </c:pt>
                <c:pt idx="79">
                  <c:v>1.0239832074272568</c:v>
                </c:pt>
                <c:pt idx="80">
                  <c:v>1.0234459893824097</c:v>
                </c:pt>
                <c:pt idx="81">
                  <c:v>1.0228381164711084</c:v>
                </c:pt>
                <c:pt idx="82">
                  <c:v>1.0221612510017788</c:v>
                </c:pt>
                <c:pt idx="83">
                  <c:v>1.021417035980468</c:v>
                </c:pt>
                <c:pt idx="84">
                  <c:v>1.0206070972577783</c:v>
                </c:pt>
                <c:pt idx="85">
                  <c:v>1.0197330456072029</c:v>
                </c:pt>
                <c:pt idx="86">
                  <c:v>1.0187964787406081</c:v>
                </c:pt>
                <c:pt idx="87">
                  <c:v>1.017798983266148</c:v>
                </c:pt>
                <c:pt idx="88">
                  <c:v>1.0167421365934686</c:v>
                </c:pt>
                <c:pt idx="89">
                  <c:v>1.015627508790647</c:v>
                </c:pt>
                <c:pt idx="90">
                  <c:v>1.0144566643969541</c:v>
                </c:pt>
                <c:pt idx="91">
                  <c:v>1.0132311641951612</c:v>
                </c:pt>
                <c:pt idx="92">
                  <c:v>1.0119525669467793</c:v>
                </c:pt>
                <c:pt idx="93">
                  <c:v>1.0106224310933065</c:v>
                </c:pt>
                <c:pt idx="94">
                  <c:v>1.0092423164262485</c:v>
                </c:pt>
                <c:pt idx="95">
                  <c:v>1.0078137857283838</c:v>
                </c:pt>
                <c:pt idx="96">
                  <c:v>1.0063384063884599</c:v>
                </c:pt>
                <c:pt idx="97">
                  <c:v>1.0048177519912305</c:v>
                </c:pt>
                <c:pt idx="98">
                  <c:v>1.0032534038844649</c:v>
                </c:pt>
                <c:pt idx="99">
                  <c:v>1.0016469527242964</c:v>
                </c:pt>
                <c:pt idx="100">
                  <c:v>0.99999999999999989</c:v>
                </c:pt>
                <c:pt idx="101">
                  <c:v>0.99831415953902558</c:v>
                </c:pt>
                <c:pt idx="102">
                  <c:v>0.99659105899283995</c:v>
                </c:pt>
                <c:pt idx="103">
                  <c:v>0.99483234130385212</c:v>
                </c:pt>
                <c:pt idx="104">
                  <c:v>0.99303966615342898</c:v>
                </c:pt>
                <c:pt idx="105">
                  <c:v>0.99121471139070461</c:v>
                </c:pt>
                <c:pt idx="106">
                  <c:v>0.98935917444161903</c:v>
                </c:pt>
                <c:pt idx="107">
                  <c:v>0.98747477369730252</c:v>
                </c:pt>
                <c:pt idx="108">
                  <c:v>0.9855632498806266</c:v>
                </c:pt>
                <c:pt idx="109">
                  <c:v>0.98362636738942311</c:v>
                </c:pt>
                <c:pt idx="110">
                  <c:v>0.98166591561453953</c:v>
                </c:pt>
                <c:pt idx="111">
                  <c:v>0.97968371023057732</c:v>
                </c:pt>
                <c:pt idx="112">
                  <c:v>0.97768159445679104</c:v>
                </c:pt>
                <c:pt idx="113">
                  <c:v>0.97566144028528878</c:v>
                </c:pt>
                <c:pt idx="114">
                  <c:v>0.97362514967328651</c:v>
                </c:pt>
                <c:pt idx="115">
                  <c:v>0.97157465569580415</c:v>
                </c:pt>
                <c:pt idx="116">
                  <c:v>0.969511923654791</c:v>
                </c:pt>
                <c:pt idx="117">
                  <c:v>0.96743895214027642</c:v>
                </c:pt>
                <c:pt idx="118">
                  <c:v>0.96535777403873135</c:v>
                </c:pt>
                <c:pt idx="119">
                  <c:v>0.96327045748341444</c:v>
                </c:pt>
                <c:pt idx="120">
                  <c:v>0.96117910674106621</c:v>
                </c:pt>
                <c:pt idx="121">
                  <c:v>0.95908586302888366</c:v>
                </c:pt>
                <c:pt idx="122">
                  <c:v>0.95699290525530112</c:v>
                </c:pt>
                <c:pt idx="123">
                  <c:v>0.95490245067768975</c:v>
                </c:pt>
                <c:pt idx="124">
                  <c:v>0.95281675546966815</c:v>
                </c:pt>
                <c:pt idx="125">
                  <c:v>0.9507381151903479</c:v>
                </c:pt>
                <c:pt idx="126">
                  <c:v>0.94866886514743332</c:v>
                </c:pt>
                <c:pt idx="127">
                  <c:v>0.94661138064577044</c:v>
                </c:pt>
                <c:pt idx="128">
                  <c:v>0.94456807711258683</c:v>
                </c:pt>
                <c:pt idx="129">
                  <c:v>0.94254141009039938</c:v>
                </c:pt>
                <c:pt idx="130">
                  <c:v>0.940533875088303</c:v>
                </c:pt>
                <c:pt idx="131">
                  <c:v>0.93854800728216659</c:v>
                </c:pt>
                <c:pt idx="132">
                  <c:v>0.9365863810541164</c:v>
                </c:pt>
                <c:pt idx="133">
                  <c:v>0.93465160936162561</c:v>
                </c:pt>
                <c:pt idx="134">
                  <c:v>0.93274634292652792</c:v>
                </c:pt>
                <c:pt idx="135">
                  <c:v>0.93087326923436264</c:v>
                </c:pt>
                <c:pt idx="136">
                  <c:v>0.92903511133465899</c:v>
                </c:pt>
                <c:pt idx="137">
                  <c:v>0.92723462643304588</c:v>
                </c:pt>
                <c:pt idx="138">
                  <c:v>0.92547460426648676</c:v>
                </c:pt>
                <c:pt idx="139">
                  <c:v>0.92375786525347603</c:v>
                </c:pt>
                <c:pt idx="140">
                  <c:v>0.92208725841168926</c:v>
                </c:pt>
                <c:pt idx="141">
                  <c:v>0.92046565903639488</c:v>
                </c:pt>
                <c:pt idx="142">
                  <c:v>0.91889596613388069</c:v>
                </c:pt>
                <c:pt idx="143">
                  <c:v>0.91738109960526404</c:v>
                </c:pt>
                <c:pt idx="144">
                  <c:v>0.91592399717730855</c:v>
                </c:pt>
                <c:pt idx="145">
                  <c:v>0.91452761107830949</c:v>
                </c:pt>
                <c:pt idx="146">
                  <c:v>0.91319490445868023</c:v>
                </c:pt>
                <c:pt idx="147">
                  <c:v>0.91192884755761972</c:v>
                </c:pt>
                <c:pt idx="148">
                  <c:v>0.91073241361912982</c:v>
                </c:pt>
                <c:pt idx="149">
                  <c:v>0.90960857456269284</c:v>
                </c:pt>
                <c:pt idx="150">
                  <c:v>0.9085602964160695</c:v>
                </c:pt>
                <c:pt idx="151">
                  <c:v>0.90759053451997085</c:v>
                </c:pt>
                <c:pt idx="152">
                  <c:v>0.90670222851672477</c:v>
                </c:pt>
                <c:pt idx="153">
                  <c:v>0.9058982971375098</c:v>
                </c:pt>
                <c:pt idx="154">
                  <c:v>0.9051816328052118</c:v>
                </c:pt>
                <c:pt idx="155">
                  <c:v>0.90455509607248841</c:v>
                </c:pt>
                <c:pt idx="156">
                  <c:v>0.90402150991708929</c:v>
                </c:pt>
                <c:pt idx="157">
                  <c:v>0.90358365391894868</c:v>
                </c:pt>
                <c:pt idx="158">
                  <c:v>0.90324425834588951</c:v>
                </c:pt>
                <c:pt idx="159">
                  <c:v>0.90300599817700222</c:v>
                </c:pt>
                <c:pt idx="160">
                  <c:v>0.90287148709479981</c:v>
                </c:pt>
                <c:pt idx="161">
                  <c:v>0.90284327147907184</c:v>
                </c:pt>
                <c:pt idx="162">
                  <c:v>0.90292382443693253</c:v>
                </c:pt>
                <c:pt idx="163">
                  <c:v>0.90311553990481874</c:v>
                </c:pt>
                <c:pt idx="164">
                  <c:v>0.90342072685915287</c:v>
                </c:pt>
                <c:pt idx="165">
                  <c:v>0.90384160367292965</c:v>
                </c:pt>
                <c:pt idx="166">
                  <c:v>0.9043802926557033</c:v>
                </c:pt>
                <c:pt idx="167">
                  <c:v>0.90503881481417947</c:v>
                </c:pt>
                <c:pt idx="168">
                  <c:v>0.90581908486998164</c:v>
                </c:pt>
                <c:pt idx="169">
                  <c:v>0.90672290657003718</c:v>
                </c:pt>
                <c:pt idx="170">
                  <c:v>0.90775196832348537</c:v>
                </c:pt>
                <c:pt idx="171">
                  <c:v>0.90890783919703588</c:v>
                </c:pt>
                <c:pt idx="172">
                  <c:v>0.91019196529830615</c:v>
                </c:pt>
                <c:pt idx="173">
                  <c:v>0.91160566657387521</c:v>
                </c:pt>
                <c:pt idx="174">
                  <c:v>0.91315013404566037</c:v>
                </c:pt>
                <c:pt idx="175">
                  <c:v>0.91482642750574283</c:v>
                </c:pt>
                <c:pt idx="176">
                  <c:v>0.91663547368602971</c:v>
                </c:pt>
                <c:pt idx="177">
                  <c:v>0.91857806491521277</c:v>
                </c:pt>
                <c:pt idx="178">
                  <c:v>0.92065485827132576</c:v>
                </c:pt>
                <c:pt idx="179">
                  <c:v>0.9228663752340438</c:v>
                </c:pt>
                <c:pt idx="180">
                  <c:v>0.92521300183654898</c:v>
                </c:pt>
                <c:pt idx="181">
                  <c:v>0.92769498931263117</c:v>
                </c:pt>
                <c:pt idx="182">
                  <c:v>0.93031245523051576</c:v>
                </c:pt>
                <c:pt idx="183">
                  <c:v>0.9330653851009425</c:v>
                </c:pt>
                <c:pt idx="184">
                  <c:v>0.9359536344432422</c:v>
                </c:pt>
                <c:pt idx="185">
                  <c:v>0.93897693128964255</c:v>
                </c:pt>
                <c:pt idx="186">
                  <c:v>0.94213487910481752</c:v>
                </c:pt>
                <c:pt idx="187">
                  <c:v>0.94542696009483229</c:v>
                </c:pt>
                <c:pt idx="188">
                  <c:v>0.94885253887711707</c:v>
                </c:pt>
                <c:pt idx="189">
                  <c:v>0.95241086648102968</c:v>
                </c:pt>
                <c:pt idx="190">
                  <c:v>0.95610108464686117</c:v>
                </c:pt>
                <c:pt idx="191">
                  <c:v>0.95992223038986879</c:v>
                </c:pt>
                <c:pt idx="192">
                  <c:v>0.96387324079506909</c:v>
                </c:pt>
                <c:pt idx="193">
                  <c:v>0.96795295800808456</c:v>
                </c:pt>
                <c:pt idx="194">
                  <c:v>0.97216013438727544</c:v>
                </c:pt>
                <c:pt idx="195">
                  <c:v>0.97649343778272235</c:v>
                </c:pt>
                <c:pt idx="196">
                  <c:v>0.98095145690828367</c:v>
                </c:pt>
                <c:pt idx="197">
                  <c:v>0.98553270677394555</c:v>
                </c:pt>
                <c:pt idx="198">
                  <c:v>0.99023563414694737</c:v>
                </c:pt>
                <c:pt idx="199">
                  <c:v>0.99505862301166714</c:v>
                </c:pt>
                <c:pt idx="200">
                  <c:v>1.0000000000000009</c:v>
                </c:pt>
              </c:numCache>
            </c:numRef>
          </c:yVal>
          <c:smooth val="0"/>
        </c:ser>
        <c:ser>
          <c:idx val="6"/>
          <c:order val="1"/>
          <c:tx>
            <c:v>linearize about the steady state</c:v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1.1666666666666667</c:v>
                </c:pt>
                <c:pt idx="1">
                  <c:v>1.165</c:v>
                </c:pt>
                <c:pt idx="2">
                  <c:v>1.1633333333333333</c:v>
                </c:pt>
                <c:pt idx="3">
                  <c:v>1.1616666666666666</c:v>
                </c:pt>
                <c:pt idx="4">
                  <c:v>1.1599999999999999</c:v>
                </c:pt>
                <c:pt idx="5">
                  <c:v>1.1583333333333332</c:v>
                </c:pt>
                <c:pt idx="6">
                  <c:v>1.1566666666666667</c:v>
                </c:pt>
                <c:pt idx="7">
                  <c:v>1.155</c:v>
                </c:pt>
                <c:pt idx="8">
                  <c:v>1.1533333333333333</c:v>
                </c:pt>
                <c:pt idx="9">
                  <c:v>1.1516666666666666</c:v>
                </c:pt>
                <c:pt idx="10">
                  <c:v>1.1499999999999999</c:v>
                </c:pt>
                <c:pt idx="11">
                  <c:v>1.1483333333333334</c:v>
                </c:pt>
                <c:pt idx="12">
                  <c:v>1.1466666666666667</c:v>
                </c:pt>
                <c:pt idx="13">
                  <c:v>1.145</c:v>
                </c:pt>
                <c:pt idx="14">
                  <c:v>1.1433333333333333</c:v>
                </c:pt>
                <c:pt idx="15">
                  <c:v>1.1416666666666666</c:v>
                </c:pt>
                <c:pt idx="16">
                  <c:v>1.1399999999999999</c:v>
                </c:pt>
                <c:pt idx="17">
                  <c:v>1.1383333333333332</c:v>
                </c:pt>
                <c:pt idx="18">
                  <c:v>1.1366666666666667</c:v>
                </c:pt>
                <c:pt idx="19">
                  <c:v>1.135</c:v>
                </c:pt>
                <c:pt idx="20">
                  <c:v>1.1333333333333333</c:v>
                </c:pt>
                <c:pt idx="21">
                  <c:v>1.1316666666666666</c:v>
                </c:pt>
                <c:pt idx="22">
                  <c:v>1.1299999999999999</c:v>
                </c:pt>
                <c:pt idx="23">
                  <c:v>1.1283333333333334</c:v>
                </c:pt>
                <c:pt idx="24">
                  <c:v>1.1266666666666667</c:v>
                </c:pt>
                <c:pt idx="25">
                  <c:v>1.125</c:v>
                </c:pt>
                <c:pt idx="26">
                  <c:v>1.1233333333333333</c:v>
                </c:pt>
                <c:pt idx="27">
                  <c:v>1.1216666666666666</c:v>
                </c:pt>
                <c:pt idx="28">
                  <c:v>1.1200000000000001</c:v>
                </c:pt>
                <c:pt idx="29">
                  <c:v>1.1183333333333334</c:v>
                </c:pt>
                <c:pt idx="30">
                  <c:v>1.1166666666666667</c:v>
                </c:pt>
                <c:pt idx="31">
                  <c:v>1.115</c:v>
                </c:pt>
                <c:pt idx="32">
                  <c:v>1.1133333333333333</c:v>
                </c:pt>
                <c:pt idx="33">
                  <c:v>1.1116666666666666</c:v>
                </c:pt>
                <c:pt idx="34">
                  <c:v>1.1099999999999999</c:v>
                </c:pt>
                <c:pt idx="35">
                  <c:v>1.1083333333333334</c:v>
                </c:pt>
                <c:pt idx="36">
                  <c:v>1.1066666666666667</c:v>
                </c:pt>
                <c:pt idx="37">
                  <c:v>1.105</c:v>
                </c:pt>
                <c:pt idx="38">
                  <c:v>1.1033333333333333</c:v>
                </c:pt>
                <c:pt idx="39">
                  <c:v>1.1016666666666666</c:v>
                </c:pt>
                <c:pt idx="40">
                  <c:v>1.1000000000000001</c:v>
                </c:pt>
                <c:pt idx="41">
                  <c:v>1.0983333333333334</c:v>
                </c:pt>
                <c:pt idx="42">
                  <c:v>1.0966666666666667</c:v>
                </c:pt>
                <c:pt idx="43">
                  <c:v>1.095</c:v>
                </c:pt>
                <c:pt idx="44">
                  <c:v>1.0933333333333333</c:v>
                </c:pt>
                <c:pt idx="45">
                  <c:v>1.0916666666666666</c:v>
                </c:pt>
                <c:pt idx="46">
                  <c:v>1.0899999999999999</c:v>
                </c:pt>
                <c:pt idx="47">
                  <c:v>1.0883333333333334</c:v>
                </c:pt>
                <c:pt idx="48">
                  <c:v>1.0866666666666667</c:v>
                </c:pt>
                <c:pt idx="49">
                  <c:v>1.085</c:v>
                </c:pt>
                <c:pt idx="50">
                  <c:v>1.0833333333333333</c:v>
                </c:pt>
                <c:pt idx="51">
                  <c:v>1.0816666666666666</c:v>
                </c:pt>
                <c:pt idx="52">
                  <c:v>1.08</c:v>
                </c:pt>
                <c:pt idx="53">
                  <c:v>1.0783333333333334</c:v>
                </c:pt>
                <c:pt idx="54">
                  <c:v>1.0766666666666667</c:v>
                </c:pt>
                <c:pt idx="55">
                  <c:v>1.075</c:v>
                </c:pt>
                <c:pt idx="56">
                  <c:v>1.0733333333333333</c:v>
                </c:pt>
                <c:pt idx="57">
                  <c:v>1.0716666666666665</c:v>
                </c:pt>
                <c:pt idx="58">
                  <c:v>1.0699999999999998</c:v>
                </c:pt>
                <c:pt idx="59">
                  <c:v>1.0683333333333334</c:v>
                </c:pt>
                <c:pt idx="60">
                  <c:v>1.0666666666666667</c:v>
                </c:pt>
                <c:pt idx="61">
                  <c:v>1.0649999999999999</c:v>
                </c:pt>
                <c:pt idx="62">
                  <c:v>1.0633333333333332</c:v>
                </c:pt>
                <c:pt idx="63">
                  <c:v>1.0616666666666665</c:v>
                </c:pt>
                <c:pt idx="64">
                  <c:v>1.06</c:v>
                </c:pt>
                <c:pt idx="65">
                  <c:v>1.0583333333333333</c:v>
                </c:pt>
                <c:pt idx="66">
                  <c:v>1.0566666666666666</c:v>
                </c:pt>
                <c:pt idx="67">
                  <c:v>1.0549999999999999</c:v>
                </c:pt>
                <c:pt idx="68">
                  <c:v>1.0533333333333332</c:v>
                </c:pt>
                <c:pt idx="69">
                  <c:v>1.0516666666666665</c:v>
                </c:pt>
                <c:pt idx="70">
                  <c:v>1.0499999999999998</c:v>
                </c:pt>
                <c:pt idx="71">
                  <c:v>1.0483333333333333</c:v>
                </c:pt>
                <c:pt idx="72">
                  <c:v>1.0466666666666666</c:v>
                </c:pt>
                <c:pt idx="73">
                  <c:v>1.0449999999999999</c:v>
                </c:pt>
                <c:pt idx="74">
                  <c:v>1.0433333333333332</c:v>
                </c:pt>
                <c:pt idx="75">
                  <c:v>1.0416666666666665</c:v>
                </c:pt>
                <c:pt idx="76">
                  <c:v>1.04</c:v>
                </c:pt>
                <c:pt idx="77">
                  <c:v>1.0383333333333333</c:v>
                </c:pt>
                <c:pt idx="78">
                  <c:v>1.0366666666666666</c:v>
                </c:pt>
                <c:pt idx="79">
                  <c:v>1.0349999999999999</c:v>
                </c:pt>
                <c:pt idx="80">
                  <c:v>1.0333333333333332</c:v>
                </c:pt>
                <c:pt idx="81">
                  <c:v>1.0316666666666665</c:v>
                </c:pt>
                <c:pt idx="82">
                  <c:v>1.0299999999999998</c:v>
                </c:pt>
                <c:pt idx="83">
                  <c:v>1.0283333333333333</c:v>
                </c:pt>
                <c:pt idx="84">
                  <c:v>1.0266666666666666</c:v>
                </c:pt>
                <c:pt idx="85">
                  <c:v>1.0249999999999999</c:v>
                </c:pt>
                <c:pt idx="86">
                  <c:v>1.0233333333333332</c:v>
                </c:pt>
                <c:pt idx="87">
                  <c:v>1.0216666666666665</c:v>
                </c:pt>
                <c:pt idx="88">
                  <c:v>1.02</c:v>
                </c:pt>
                <c:pt idx="89">
                  <c:v>1.0183333333333333</c:v>
                </c:pt>
                <c:pt idx="90">
                  <c:v>1.0166666666666666</c:v>
                </c:pt>
                <c:pt idx="91">
                  <c:v>1.0149999999999999</c:v>
                </c:pt>
                <c:pt idx="92">
                  <c:v>1.0133333333333332</c:v>
                </c:pt>
                <c:pt idx="93">
                  <c:v>1.0116666666666665</c:v>
                </c:pt>
                <c:pt idx="94">
                  <c:v>1.0099999999999998</c:v>
                </c:pt>
                <c:pt idx="95">
                  <c:v>1.0083333333333333</c:v>
                </c:pt>
                <c:pt idx="96">
                  <c:v>1.0066666666666666</c:v>
                </c:pt>
                <c:pt idx="97">
                  <c:v>1.0049999999999999</c:v>
                </c:pt>
                <c:pt idx="98">
                  <c:v>1.0033333333333332</c:v>
                </c:pt>
                <c:pt idx="99">
                  <c:v>1.0016666666666665</c:v>
                </c:pt>
                <c:pt idx="100">
                  <c:v>0.99999999999999989</c:v>
                </c:pt>
                <c:pt idx="101">
                  <c:v>0.99833333333333318</c:v>
                </c:pt>
                <c:pt idx="102">
                  <c:v>0.99666666666666659</c:v>
                </c:pt>
                <c:pt idx="103">
                  <c:v>0.99499999999999988</c:v>
                </c:pt>
                <c:pt idx="104">
                  <c:v>0.99333333333333318</c:v>
                </c:pt>
                <c:pt idx="105">
                  <c:v>0.99166666666666659</c:v>
                </c:pt>
                <c:pt idx="106">
                  <c:v>0.98999999999999988</c:v>
                </c:pt>
                <c:pt idx="107">
                  <c:v>0.98833333333333317</c:v>
                </c:pt>
                <c:pt idx="108">
                  <c:v>0.98666666666666658</c:v>
                </c:pt>
                <c:pt idx="109">
                  <c:v>0.98499999999999988</c:v>
                </c:pt>
                <c:pt idx="110">
                  <c:v>0.98333333333333317</c:v>
                </c:pt>
                <c:pt idx="111">
                  <c:v>0.98166666666666658</c:v>
                </c:pt>
                <c:pt idx="112">
                  <c:v>0.97999999999999987</c:v>
                </c:pt>
                <c:pt idx="113">
                  <c:v>0.97833333333333317</c:v>
                </c:pt>
                <c:pt idx="114">
                  <c:v>0.97666666666666657</c:v>
                </c:pt>
                <c:pt idx="115">
                  <c:v>0.97499999999999987</c:v>
                </c:pt>
                <c:pt idx="116">
                  <c:v>0.97333333333333316</c:v>
                </c:pt>
                <c:pt idx="117">
                  <c:v>0.97166666666666657</c:v>
                </c:pt>
                <c:pt idx="118">
                  <c:v>0.96999999999999986</c:v>
                </c:pt>
                <c:pt idx="119">
                  <c:v>0.96833333333333316</c:v>
                </c:pt>
                <c:pt idx="120">
                  <c:v>0.96666666666666656</c:v>
                </c:pt>
                <c:pt idx="121">
                  <c:v>0.96499999999999986</c:v>
                </c:pt>
                <c:pt idx="122">
                  <c:v>0.96333333333333315</c:v>
                </c:pt>
                <c:pt idx="123">
                  <c:v>0.96166666666666656</c:v>
                </c:pt>
                <c:pt idx="124">
                  <c:v>0.95999999999999985</c:v>
                </c:pt>
                <c:pt idx="125">
                  <c:v>0.95833333333333315</c:v>
                </c:pt>
                <c:pt idx="126">
                  <c:v>0.95666666666666655</c:v>
                </c:pt>
                <c:pt idx="127">
                  <c:v>0.95499999999999985</c:v>
                </c:pt>
                <c:pt idx="128">
                  <c:v>0.95333333333333314</c:v>
                </c:pt>
                <c:pt idx="129">
                  <c:v>0.95166666666666655</c:v>
                </c:pt>
                <c:pt idx="130">
                  <c:v>0.94999999999999984</c:v>
                </c:pt>
                <c:pt idx="131">
                  <c:v>0.94833333333333314</c:v>
                </c:pt>
                <c:pt idx="132">
                  <c:v>0.94666666666666655</c:v>
                </c:pt>
                <c:pt idx="133">
                  <c:v>0.94499999999999984</c:v>
                </c:pt>
                <c:pt idx="134">
                  <c:v>0.94333333333333313</c:v>
                </c:pt>
                <c:pt idx="135">
                  <c:v>0.94166666666666654</c:v>
                </c:pt>
                <c:pt idx="136">
                  <c:v>0.93999999999999984</c:v>
                </c:pt>
                <c:pt idx="137">
                  <c:v>0.93833333333333313</c:v>
                </c:pt>
                <c:pt idx="138">
                  <c:v>0.93666666666666654</c:v>
                </c:pt>
                <c:pt idx="139">
                  <c:v>0.93499999999999983</c:v>
                </c:pt>
                <c:pt idx="140">
                  <c:v>0.93333333333333313</c:v>
                </c:pt>
                <c:pt idx="141">
                  <c:v>0.93166666666666653</c:v>
                </c:pt>
                <c:pt idx="142">
                  <c:v>0.92999999999999983</c:v>
                </c:pt>
                <c:pt idx="143">
                  <c:v>0.92833333333333312</c:v>
                </c:pt>
                <c:pt idx="144">
                  <c:v>0.92666666666666653</c:v>
                </c:pt>
                <c:pt idx="145">
                  <c:v>0.92499999999999982</c:v>
                </c:pt>
                <c:pt idx="146">
                  <c:v>0.92333333333333312</c:v>
                </c:pt>
                <c:pt idx="147">
                  <c:v>0.92166666666666652</c:v>
                </c:pt>
                <c:pt idx="148">
                  <c:v>0.91999999999999982</c:v>
                </c:pt>
                <c:pt idx="149">
                  <c:v>0.91833333333333311</c:v>
                </c:pt>
                <c:pt idx="150">
                  <c:v>0.91666666666666652</c:v>
                </c:pt>
                <c:pt idx="151">
                  <c:v>0.91499999999999981</c:v>
                </c:pt>
                <c:pt idx="152">
                  <c:v>0.91333333333333311</c:v>
                </c:pt>
                <c:pt idx="153">
                  <c:v>0.91166666666666651</c:v>
                </c:pt>
                <c:pt idx="154">
                  <c:v>0.90999999999999981</c:v>
                </c:pt>
                <c:pt idx="155">
                  <c:v>0.9083333333333331</c:v>
                </c:pt>
                <c:pt idx="156">
                  <c:v>0.90666666666666651</c:v>
                </c:pt>
                <c:pt idx="157">
                  <c:v>0.9049999999999998</c:v>
                </c:pt>
                <c:pt idx="158">
                  <c:v>0.9033333333333331</c:v>
                </c:pt>
                <c:pt idx="159">
                  <c:v>0.90166666666666651</c:v>
                </c:pt>
                <c:pt idx="160">
                  <c:v>0.8999999999999998</c:v>
                </c:pt>
                <c:pt idx="161">
                  <c:v>0.8983333333333331</c:v>
                </c:pt>
                <c:pt idx="162">
                  <c:v>0.8966666666666665</c:v>
                </c:pt>
                <c:pt idx="163">
                  <c:v>0.8949999999999998</c:v>
                </c:pt>
                <c:pt idx="164">
                  <c:v>0.89333333333333309</c:v>
                </c:pt>
                <c:pt idx="165">
                  <c:v>0.8916666666666665</c:v>
                </c:pt>
                <c:pt idx="166">
                  <c:v>0.88999999999999979</c:v>
                </c:pt>
                <c:pt idx="167">
                  <c:v>0.88833333333333309</c:v>
                </c:pt>
                <c:pt idx="168">
                  <c:v>0.88666666666666649</c:v>
                </c:pt>
                <c:pt idx="169">
                  <c:v>0.88499999999999979</c:v>
                </c:pt>
                <c:pt idx="170">
                  <c:v>0.88333333333333308</c:v>
                </c:pt>
                <c:pt idx="171">
                  <c:v>0.88166666666666649</c:v>
                </c:pt>
                <c:pt idx="172">
                  <c:v>0.87999999999999978</c:v>
                </c:pt>
                <c:pt idx="173">
                  <c:v>0.87833333333333308</c:v>
                </c:pt>
                <c:pt idx="174">
                  <c:v>0.87666666666666648</c:v>
                </c:pt>
                <c:pt idx="175">
                  <c:v>0.87499999999999978</c:v>
                </c:pt>
                <c:pt idx="176">
                  <c:v>0.87333333333333307</c:v>
                </c:pt>
                <c:pt idx="177">
                  <c:v>0.87166666666666648</c:v>
                </c:pt>
                <c:pt idx="178">
                  <c:v>0.86999999999999977</c:v>
                </c:pt>
                <c:pt idx="179">
                  <c:v>0.86833333333333318</c:v>
                </c:pt>
                <c:pt idx="180">
                  <c:v>0.86666666666666647</c:v>
                </c:pt>
                <c:pt idx="181">
                  <c:v>0.86499999999999977</c:v>
                </c:pt>
                <c:pt idx="182">
                  <c:v>0.86333333333333306</c:v>
                </c:pt>
                <c:pt idx="183">
                  <c:v>0.86166666666666647</c:v>
                </c:pt>
                <c:pt idx="184">
                  <c:v>0.85999999999999976</c:v>
                </c:pt>
                <c:pt idx="185">
                  <c:v>0.85833333333333317</c:v>
                </c:pt>
                <c:pt idx="186">
                  <c:v>0.85666666666666647</c:v>
                </c:pt>
                <c:pt idx="187">
                  <c:v>0.85499999999999976</c:v>
                </c:pt>
                <c:pt idx="188">
                  <c:v>0.85333333333333306</c:v>
                </c:pt>
                <c:pt idx="189">
                  <c:v>0.85166666666666646</c:v>
                </c:pt>
                <c:pt idx="190">
                  <c:v>0.84999999999999976</c:v>
                </c:pt>
                <c:pt idx="191">
                  <c:v>0.84833333333333316</c:v>
                </c:pt>
                <c:pt idx="192">
                  <c:v>0.84666666666666646</c:v>
                </c:pt>
                <c:pt idx="193">
                  <c:v>0.84499999999999975</c:v>
                </c:pt>
                <c:pt idx="194">
                  <c:v>0.84333333333333305</c:v>
                </c:pt>
                <c:pt idx="195">
                  <c:v>0.84166666666666645</c:v>
                </c:pt>
                <c:pt idx="196">
                  <c:v>0.83999999999999975</c:v>
                </c:pt>
                <c:pt idx="197">
                  <c:v>0.83833333333333315</c:v>
                </c:pt>
                <c:pt idx="198">
                  <c:v>0.83666666666666645</c:v>
                </c:pt>
                <c:pt idx="199">
                  <c:v>0.83499999999999974</c:v>
                </c:pt>
                <c:pt idx="200">
                  <c:v>0.83333333333333315</c:v>
                </c:pt>
              </c:numCache>
            </c:numRef>
          </c:yVal>
          <c:smooth val="0"/>
        </c:ser>
        <c:ser>
          <c:idx val="2"/>
          <c:order val="2"/>
          <c:tx>
            <c:v>linearize about 1.5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1.0599870124854147</c:v>
                </c:pt>
                <c:pt idx="1">
                  <c:v>1.0397967836761688</c:v>
                </c:pt>
                <c:pt idx="2">
                  <c:v>1.0196065548669229</c:v>
                </c:pt>
                <c:pt idx="3">
                  <c:v>0.99941632605767683</c:v>
                </c:pt>
                <c:pt idx="4">
                  <c:v>0.97922609724843079</c:v>
                </c:pt>
                <c:pt idx="5">
                  <c:v>0.95903586843918487</c:v>
                </c:pt>
                <c:pt idx="6">
                  <c:v>0.93884563962993883</c:v>
                </c:pt>
                <c:pt idx="7">
                  <c:v>0.9186554108206928</c:v>
                </c:pt>
                <c:pt idx="8">
                  <c:v>0.89846518201144687</c:v>
                </c:pt>
                <c:pt idx="9">
                  <c:v>0.87827495320220084</c:v>
                </c:pt>
                <c:pt idx="10">
                  <c:v>0.85808472439295491</c:v>
                </c:pt>
              </c:numCache>
            </c:numRef>
          </c:yVal>
          <c:smooth val="0"/>
        </c:ser>
        <c:ser>
          <c:idx val="3"/>
          <c:order val="3"/>
          <c:tx>
            <c:v>linearize about .05</c:v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0.875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1.0249999999999999</c:v>
                </c:pt>
                <c:pt idx="4">
                  <c:v>1.075</c:v>
                </c:pt>
                <c:pt idx="5">
                  <c:v>1.125</c:v>
                </c:pt>
                <c:pt idx="6">
                  <c:v>1.175</c:v>
                </c:pt>
                <c:pt idx="7">
                  <c:v>1.2250000000000001</c:v>
                </c:pt>
                <c:pt idx="8">
                  <c:v>1.2749999999999999</c:v>
                </c:pt>
                <c:pt idx="9">
                  <c:v>1.325</c:v>
                </c:pt>
                <c:pt idx="10">
                  <c:v>1.375</c:v>
                </c:pt>
              </c:numCache>
            </c:numRef>
          </c:yVal>
          <c:smooth val="0"/>
        </c:ser>
        <c:ser>
          <c:idx val="1"/>
          <c:order val="4"/>
          <c:tx>
            <c:v>45-degree line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yVal>
          <c:smooth val="0"/>
        </c:ser>
        <c:ser>
          <c:idx val="4"/>
          <c:order val="5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C00000"/>
                </a:solidFill>
                <a:prstDash val="sysDot"/>
                <a:round/>
              </a:ln>
              <a:effectLst/>
            </c:spPr>
          </c:dPt>
          <c:xVal>
            <c:numRef>
              <c:f>Sheet1!$O$39:$O$40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Sheet1!$P$39:$P$40</c:f>
              <c:numCache>
                <c:formatCode>General</c:formatCode>
                <c:ptCount val="2"/>
                <c:pt idx="0">
                  <c:v>0.90856029641606983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6"/>
          <c:spPr>
            <a:ln w="127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Sheet1!$O$43:$O$44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Sheet1!$P$43:$P$44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Sheet1!$O$46:$O$47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Sheet1!$P$46:$P$47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5040"/>
        <c:axId val="93405432"/>
      </c:scatterChart>
      <c:valAx>
        <c:axId val="9340504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5432"/>
        <c:crosses val="autoZero"/>
        <c:crossBetween val="midCat"/>
      </c:valAx>
      <c:valAx>
        <c:axId val="934054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L59" sqref="L59"/>
    </sheetView>
  </sheetViews>
  <sheetFormatPr defaultRowHeight="15" x14ac:dyDescent="0.25"/>
  <sheetData>
    <row r="1" spans="1:18" x14ac:dyDescent="0.25">
      <c r="D1" t="s">
        <v>0</v>
      </c>
      <c r="E1" t="s">
        <v>1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20</v>
      </c>
      <c r="L1" t="s">
        <v>21</v>
      </c>
      <c r="N1" t="s">
        <v>0</v>
      </c>
      <c r="O1" t="s">
        <v>1</v>
      </c>
      <c r="P1" t="s">
        <v>5</v>
      </c>
      <c r="Q1" t="s">
        <v>6</v>
      </c>
      <c r="R1" t="s">
        <v>11</v>
      </c>
    </row>
    <row r="2" spans="1:18" x14ac:dyDescent="0.25">
      <c r="A2" t="s">
        <v>2</v>
      </c>
      <c r="B2">
        <v>3.5</v>
      </c>
      <c r="D2">
        <v>0</v>
      </c>
      <c r="E2">
        <f t="shared" ref="E2:E65" si="0">(D2^3-k*D2^2+k*D2)^(1/3)</f>
        <v>0</v>
      </c>
      <c r="F2">
        <f t="shared" ref="F2:F65" si="1">f_0+f_1*(D2-xbar)</f>
        <v>1.1666666666666667</v>
      </c>
      <c r="G2">
        <f t="shared" ref="G2:G65" si="2">f_0+f_1*(D2-xbar)+(1/2)*f_2*(D2-xbar)^2</f>
        <v>1.0555555555555556</v>
      </c>
      <c r="H2">
        <f t="shared" ref="H2:H65" si="3">f_0+f_1*(D2-xbar)+(1/2)*f_2*(D2-xbar)^2+f_3*(1/6)*(D2-xbar)^3</f>
        <v>0.67901234567901247</v>
      </c>
      <c r="I2">
        <v>0</v>
      </c>
      <c r="J2">
        <f t="shared" ref="J2:J12" si="4">(I2^3-k*I2^2+k*I2)^(1/3)</f>
        <v>0</v>
      </c>
      <c r="K2">
        <f t="shared" ref="K2:K12" si="5">f_01+f_11*(I2-x_1)</f>
        <v>1.0599870124854147</v>
      </c>
      <c r="L2">
        <f t="shared" ref="L2:L12" si="6">f_02+f_12*(I2-x_2)</f>
        <v>0.875</v>
      </c>
      <c r="N2">
        <f t="shared" ref="N2:N11" si="7">N3-2*incr</f>
        <v>0.79999999999999982</v>
      </c>
      <c r="O2">
        <f t="shared" ref="O2:O22" si="8">(N2^3-k*N2^2+k*N2)^(1/3)</f>
        <v>1.0234459893824097</v>
      </c>
      <c r="P2">
        <f t="shared" ref="P2:P22" si="9">f_0+f_1*(N2-xbar)</f>
        <v>1.0333333333333334</v>
      </c>
      <c r="Q2">
        <f t="shared" ref="Q2:Q22" si="10">f_0+f_1*(N2-xbar)+(1/2)*f_2*(N2-xbar)^2</f>
        <v>1.028888888888889</v>
      </c>
      <c r="R2">
        <f t="shared" ref="R2:R22" si="11">f_0+f_1*(N2-xbar)+(1/2)*f_2*(N2-xbar)^2+f_3*(1/6)*(N2-xbar)^3</f>
        <v>1.0258765432098766</v>
      </c>
    </row>
    <row r="3" spans="1:18" x14ac:dyDescent="0.25">
      <c r="A3" t="s">
        <v>3</v>
      </c>
      <c r="B3">
        <f>0.01</f>
        <v>0.01</v>
      </c>
      <c r="D3">
        <f t="shared" ref="D3:D34" si="12">D2+incr</f>
        <v>0.01</v>
      </c>
      <c r="E3">
        <f t="shared" si="0"/>
        <v>0.32601575695101054</v>
      </c>
      <c r="F3">
        <f t="shared" si="1"/>
        <v>1.165</v>
      </c>
      <c r="G3">
        <f t="shared" si="2"/>
        <v>1.0561</v>
      </c>
      <c r="H3">
        <f t="shared" si="3"/>
        <v>0.6907405000000002</v>
      </c>
      <c r="I3">
        <f>I2+0.2</f>
        <v>0.2</v>
      </c>
      <c r="J3">
        <f t="shared" si="4"/>
        <v>0.82816354988457064</v>
      </c>
      <c r="K3">
        <f t="shared" si="5"/>
        <v>1.0397967836761688</v>
      </c>
      <c r="L3">
        <f t="shared" si="6"/>
        <v>0.92500000000000004</v>
      </c>
      <c r="N3">
        <f t="shared" si="7"/>
        <v>0.81999999999999984</v>
      </c>
      <c r="O3">
        <f t="shared" si="8"/>
        <v>1.0221612510017788</v>
      </c>
      <c r="P3">
        <f t="shared" si="9"/>
        <v>1.03</v>
      </c>
      <c r="Q3">
        <f t="shared" si="10"/>
        <v>1.0264</v>
      </c>
      <c r="R3">
        <f t="shared" si="11"/>
        <v>1.0242039999999999</v>
      </c>
    </row>
    <row r="4" spans="1:18" x14ac:dyDescent="0.25">
      <c r="D4">
        <f t="shared" si="12"/>
        <v>0.02</v>
      </c>
      <c r="E4">
        <f t="shared" si="0"/>
        <v>0.40937839575296392</v>
      </c>
      <c r="F4">
        <f t="shared" si="1"/>
        <v>1.1633333333333333</v>
      </c>
      <c r="G4">
        <f t="shared" si="2"/>
        <v>1.0566222222222224</v>
      </c>
      <c r="H4">
        <f t="shared" si="3"/>
        <v>0.70222276543209894</v>
      </c>
      <c r="I4">
        <f t="shared" ref="I4:I12" si="13">I3+0.2</f>
        <v>0.4</v>
      </c>
      <c r="J4">
        <f t="shared" si="4"/>
        <v>0.96691762542232784</v>
      </c>
      <c r="K4">
        <f t="shared" si="5"/>
        <v>1.0196065548669229</v>
      </c>
      <c r="L4">
        <f t="shared" si="6"/>
        <v>0.97499999999999998</v>
      </c>
      <c r="N4">
        <f t="shared" si="7"/>
        <v>0.83999999999999986</v>
      </c>
      <c r="O4">
        <f t="shared" si="8"/>
        <v>1.0206070972577783</v>
      </c>
      <c r="P4">
        <f t="shared" si="9"/>
        <v>1.0266666666666666</v>
      </c>
      <c r="Q4">
        <f t="shared" si="10"/>
        <v>1.0238222222222222</v>
      </c>
      <c r="R4">
        <f t="shared" si="11"/>
        <v>1.0222799012345678</v>
      </c>
    </row>
    <row r="5" spans="1:18" x14ac:dyDescent="0.25">
      <c r="A5" t="s">
        <v>4</v>
      </c>
      <c r="B5">
        <v>1</v>
      </c>
      <c r="D5">
        <f t="shared" si="12"/>
        <v>0.03</v>
      </c>
      <c r="E5">
        <f t="shared" si="0"/>
        <v>0.46704498800091815</v>
      </c>
      <c r="F5">
        <f t="shared" si="1"/>
        <v>1.1616666666666666</v>
      </c>
      <c r="G5">
        <f t="shared" si="2"/>
        <v>1.0571222222222221</v>
      </c>
      <c r="H5">
        <f t="shared" si="3"/>
        <v>0.7134614012345678</v>
      </c>
      <c r="I5">
        <f t="shared" si="13"/>
        <v>0.60000000000000009</v>
      </c>
      <c r="J5">
        <f t="shared" si="4"/>
        <v>1.018328673931898</v>
      </c>
      <c r="K5">
        <f t="shared" si="5"/>
        <v>0.99941632605767683</v>
      </c>
      <c r="L5">
        <f t="shared" si="6"/>
        <v>1.0249999999999999</v>
      </c>
      <c r="N5">
        <f t="shared" si="7"/>
        <v>0.85999999999999988</v>
      </c>
      <c r="O5">
        <f t="shared" si="8"/>
        <v>1.0187964787406081</v>
      </c>
      <c r="P5">
        <f t="shared" si="9"/>
        <v>1.0233333333333334</v>
      </c>
      <c r="Q5">
        <f t="shared" si="10"/>
        <v>1.0211555555555556</v>
      </c>
      <c r="R5">
        <f t="shared" si="11"/>
        <v>1.0201223209876544</v>
      </c>
    </row>
    <row r="6" spans="1:18" x14ac:dyDescent="0.25">
      <c r="A6" t="s">
        <v>7</v>
      </c>
      <c r="B6">
        <f>(xbar^3-k*xbar^2+k*xbar)^(1/3)</f>
        <v>1</v>
      </c>
      <c r="D6">
        <f t="shared" si="12"/>
        <v>0.04</v>
      </c>
      <c r="E6">
        <f t="shared" si="0"/>
        <v>0.51231295970624913</v>
      </c>
      <c r="F6">
        <f t="shared" si="1"/>
        <v>1.1599999999999999</v>
      </c>
      <c r="G6">
        <f t="shared" si="2"/>
        <v>1.0575999999999999</v>
      </c>
      <c r="H6">
        <f t="shared" si="3"/>
        <v>0.72445866666666658</v>
      </c>
      <c r="I6">
        <f t="shared" si="13"/>
        <v>0.8</v>
      </c>
      <c r="J6">
        <f t="shared" si="4"/>
        <v>1.0234459893824097</v>
      </c>
      <c r="K6">
        <f t="shared" si="5"/>
        <v>0.97922609724843079</v>
      </c>
      <c r="L6">
        <f t="shared" si="6"/>
        <v>1.075</v>
      </c>
      <c r="N6">
        <f t="shared" si="7"/>
        <v>0.87999999999999989</v>
      </c>
      <c r="O6">
        <f t="shared" si="8"/>
        <v>1.0167421365934688</v>
      </c>
      <c r="P6">
        <f t="shared" si="9"/>
        <v>1.02</v>
      </c>
      <c r="Q6">
        <f t="shared" si="10"/>
        <v>1.0184</v>
      </c>
      <c r="R6">
        <f t="shared" si="11"/>
        <v>1.0177493333333334</v>
      </c>
    </row>
    <row r="7" spans="1:18" x14ac:dyDescent="0.25">
      <c r="A7" t="s">
        <v>8</v>
      </c>
      <c r="B7">
        <f>(1/3)*(xbar^3-k*xbar^2+k*xbar)^(1/3-1)*(3*xbar^2-2*k*xbar+k)</f>
        <v>-0.16666666666666666</v>
      </c>
      <c r="D7">
        <f t="shared" si="12"/>
        <v>0.05</v>
      </c>
      <c r="E7">
        <f t="shared" si="0"/>
        <v>0.55000000000000004</v>
      </c>
      <c r="F7">
        <f t="shared" si="1"/>
        <v>1.1583333333333332</v>
      </c>
      <c r="G7">
        <f t="shared" si="2"/>
        <v>1.0580555555555555</v>
      </c>
      <c r="H7">
        <f t="shared" si="3"/>
        <v>0.7352168209876544</v>
      </c>
      <c r="I7">
        <f t="shared" si="13"/>
        <v>1</v>
      </c>
      <c r="J7">
        <f t="shared" si="4"/>
        <v>1</v>
      </c>
      <c r="K7">
        <f t="shared" si="5"/>
        <v>0.95903586843918487</v>
      </c>
      <c r="L7">
        <f t="shared" si="6"/>
        <v>1.125</v>
      </c>
      <c r="N7">
        <f t="shared" si="7"/>
        <v>0.89999999999999991</v>
      </c>
      <c r="O7">
        <f t="shared" si="8"/>
        <v>1.0144566643969541</v>
      </c>
      <c r="P7">
        <f t="shared" si="9"/>
        <v>1.0166666666666666</v>
      </c>
      <c r="Q7">
        <f t="shared" si="10"/>
        <v>1.0155555555555555</v>
      </c>
      <c r="R7">
        <f t="shared" si="11"/>
        <v>1.015179012345679</v>
      </c>
    </row>
    <row r="8" spans="1:18" x14ac:dyDescent="0.25">
      <c r="A8" t="s">
        <v>9</v>
      </c>
      <c r="B8">
        <f>C8+C9</f>
        <v>-0.22222222222222221</v>
      </c>
      <c r="C8">
        <f>(-2/3)*(1/3)*(xbar^3-k*xbar^2+k*xbar)^(1/3-2)*(3*xbar^2-2*k*xbar+k)</f>
        <v>0.1111111111111111</v>
      </c>
      <c r="D8">
        <f t="shared" si="12"/>
        <v>6.0000000000000005E-2</v>
      </c>
      <c r="E8">
        <f t="shared" si="0"/>
        <v>0.58247063406883404</v>
      </c>
      <c r="F8">
        <f t="shared" si="1"/>
        <v>1.1566666666666667</v>
      </c>
      <c r="G8">
        <f t="shared" si="2"/>
        <v>1.058488888888889</v>
      </c>
      <c r="H8">
        <f t="shared" si="3"/>
        <v>0.74573812345679036</v>
      </c>
      <c r="I8">
        <f t="shared" si="13"/>
        <v>1.2</v>
      </c>
      <c r="J8">
        <f t="shared" si="4"/>
        <v>0.96117910674106655</v>
      </c>
      <c r="K8">
        <f t="shared" si="5"/>
        <v>0.93884563962993883</v>
      </c>
      <c r="L8">
        <f t="shared" si="6"/>
        <v>1.175</v>
      </c>
      <c r="N8">
        <f t="shared" si="7"/>
        <v>0.91999999999999993</v>
      </c>
      <c r="O8">
        <f t="shared" si="8"/>
        <v>1.0119525669467793</v>
      </c>
      <c r="P8">
        <f t="shared" si="9"/>
        <v>1.0133333333333334</v>
      </c>
      <c r="Q8">
        <f t="shared" si="10"/>
        <v>1.0126222222222223</v>
      </c>
      <c r="R8">
        <f t="shared" si="11"/>
        <v>1.0124294320987655</v>
      </c>
    </row>
    <row r="9" spans="1:18" x14ac:dyDescent="0.25">
      <c r="C9">
        <f>(1/3)*(xbar^3-k*xbar^2+k*xbar)^(1/3-1)*(6*xbar-2*k)</f>
        <v>-0.33333333333333331</v>
      </c>
      <c r="D9">
        <f t="shared" si="12"/>
        <v>7.0000000000000007E-2</v>
      </c>
      <c r="E9">
        <f t="shared" si="0"/>
        <v>0.61108380288133968</v>
      </c>
      <c r="F9">
        <f t="shared" si="1"/>
        <v>1.155</v>
      </c>
      <c r="G9">
        <f t="shared" si="2"/>
        <v>1.0589</v>
      </c>
      <c r="H9">
        <f t="shared" si="3"/>
        <v>0.75602483333333337</v>
      </c>
      <c r="I9">
        <f t="shared" si="13"/>
        <v>1.4</v>
      </c>
      <c r="J9">
        <f t="shared" si="4"/>
        <v>0.92208725841168926</v>
      </c>
      <c r="K9">
        <f t="shared" si="5"/>
        <v>0.9186554108206928</v>
      </c>
      <c r="L9">
        <f t="shared" si="6"/>
        <v>1.2250000000000001</v>
      </c>
      <c r="N9">
        <f t="shared" si="7"/>
        <v>0.94</v>
      </c>
      <c r="O9">
        <f t="shared" si="8"/>
        <v>1.0092423164262485</v>
      </c>
      <c r="P9">
        <f t="shared" si="9"/>
        <v>1.01</v>
      </c>
      <c r="Q9">
        <f t="shared" si="10"/>
        <v>1.0096000000000001</v>
      </c>
      <c r="R9">
        <f t="shared" si="11"/>
        <v>1.0095186666666667</v>
      </c>
    </row>
    <row r="10" spans="1:18" x14ac:dyDescent="0.25">
      <c r="A10" t="s">
        <v>10</v>
      </c>
      <c r="B10">
        <f>SUM(C10:C13)</f>
        <v>2.2592592592592591</v>
      </c>
      <c r="C10">
        <f>(-5/3)*(-2/3)*(1/3)*(xbar^3-k*xbar^2+k*xbar)^(1/3-3)*(3*xbar^2-2*k*xbar+k)</f>
        <v>-0.18518518518518517</v>
      </c>
      <c r="D10">
        <f t="shared" si="12"/>
        <v>0.08</v>
      </c>
      <c r="E10">
        <f t="shared" si="0"/>
        <v>0.63670178194459681</v>
      </c>
      <c r="F10">
        <f t="shared" si="1"/>
        <v>1.1533333333333333</v>
      </c>
      <c r="G10">
        <f t="shared" si="2"/>
        <v>1.0592888888888889</v>
      </c>
      <c r="H10">
        <f t="shared" si="3"/>
        <v>0.76607920987654321</v>
      </c>
      <c r="I10">
        <f t="shared" si="13"/>
        <v>1.5999999999999999</v>
      </c>
      <c r="J10">
        <f t="shared" si="4"/>
        <v>0.90287148709480014</v>
      </c>
      <c r="K10">
        <f t="shared" si="5"/>
        <v>0.89846518201144687</v>
      </c>
      <c r="L10">
        <f t="shared" si="6"/>
        <v>1.2749999999999999</v>
      </c>
      <c r="N10">
        <f t="shared" si="7"/>
        <v>0.96</v>
      </c>
      <c r="O10">
        <f t="shared" si="8"/>
        <v>1.0063384063884602</v>
      </c>
      <c r="P10">
        <f t="shared" si="9"/>
        <v>1.0066666666666666</v>
      </c>
      <c r="Q10">
        <f t="shared" si="10"/>
        <v>1.0064888888888888</v>
      </c>
      <c r="R10">
        <f t="shared" si="11"/>
        <v>1.0064647901234567</v>
      </c>
    </row>
    <row r="11" spans="1:18" x14ac:dyDescent="0.25">
      <c r="C11">
        <f>(-2/3)*(1/3)*(xbar^3-k*xbar^2+k*xbar)^(1/3-2)*(6*xbar-2*k)</f>
        <v>0.22222222222222221</v>
      </c>
      <c r="D11">
        <f t="shared" si="12"/>
        <v>0.09</v>
      </c>
      <c r="E11">
        <f t="shared" si="0"/>
        <v>0.65991045617147648</v>
      </c>
      <c r="F11">
        <f t="shared" si="1"/>
        <v>1.1516666666666666</v>
      </c>
      <c r="G11">
        <f t="shared" si="2"/>
        <v>1.0596555555555556</v>
      </c>
      <c r="H11">
        <f t="shared" si="3"/>
        <v>0.775903512345679</v>
      </c>
      <c r="I11">
        <f t="shared" si="13"/>
        <v>1.7999999999999998</v>
      </c>
      <c r="J11">
        <f t="shared" si="4"/>
        <v>0.92521300183654798</v>
      </c>
      <c r="K11">
        <f t="shared" si="5"/>
        <v>0.87827495320220084</v>
      </c>
      <c r="L11">
        <f t="shared" si="6"/>
        <v>1.325</v>
      </c>
      <c r="N11">
        <f t="shared" si="7"/>
        <v>0.98</v>
      </c>
      <c r="O11">
        <f t="shared" si="8"/>
        <v>1.0032534038844649</v>
      </c>
      <c r="P11">
        <f t="shared" si="9"/>
        <v>1.0033333333333334</v>
      </c>
      <c r="Q11">
        <f t="shared" si="10"/>
        <v>1.0032888888888889</v>
      </c>
      <c r="R11">
        <f t="shared" si="11"/>
        <v>1.0032858765432098</v>
      </c>
    </row>
    <row r="12" spans="1:18" x14ac:dyDescent="0.25">
      <c r="C12">
        <f>(-2/3)*(1/3)*(xbar^3-k*xbar^2+k*xbar)^(1/3-2)*(6*xbar-2*k)</f>
        <v>0.22222222222222221</v>
      </c>
      <c r="D12">
        <f t="shared" si="12"/>
        <v>9.9999999999999992E-2</v>
      </c>
      <c r="E12">
        <f t="shared" si="0"/>
        <v>0.68112846076890798</v>
      </c>
      <c r="F12">
        <f t="shared" si="1"/>
        <v>1.1499999999999999</v>
      </c>
      <c r="G12">
        <f t="shared" si="2"/>
        <v>1.0599999999999998</v>
      </c>
      <c r="H12">
        <f t="shared" si="3"/>
        <v>0.78549999999999986</v>
      </c>
      <c r="I12">
        <f t="shared" si="13"/>
        <v>1.9999999999999998</v>
      </c>
      <c r="J12">
        <f t="shared" si="4"/>
        <v>1</v>
      </c>
      <c r="K12">
        <f t="shared" si="5"/>
        <v>0.85808472439295491</v>
      </c>
      <c r="L12">
        <f t="shared" si="6"/>
        <v>1.375</v>
      </c>
      <c r="N12">
        <f>xbar</f>
        <v>1</v>
      </c>
      <c r="O12">
        <f t="shared" si="8"/>
        <v>1</v>
      </c>
      <c r="P12">
        <f t="shared" si="9"/>
        <v>1</v>
      </c>
      <c r="Q12">
        <f t="shared" si="10"/>
        <v>1</v>
      </c>
      <c r="R12">
        <f t="shared" si="11"/>
        <v>1</v>
      </c>
    </row>
    <row r="13" spans="1:18" x14ac:dyDescent="0.25">
      <c r="A13" t="s">
        <v>14</v>
      </c>
      <c r="B13">
        <v>1.5</v>
      </c>
      <c r="C13">
        <f>(1/3)*(xbar^3-k*xbar^2+k*xbar)^(1/3-1)*6</f>
        <v>2</v>
      </c>
      <c r="D13">
        <f t="shared" si="12"/>
        <v>0.10999999999999999</v>
      </c>
      <c r="E13">
        <f t="shared" si="0"/>
        <v>0.70066671173069839</v>
      </c>
      <c r="F13">
        <f t="shared" si="1"/>
        <v>1.1483333333333334</v>
      </c>
      <c r="G13">
        <f t="shared" si="2"/>
        <v>1.0603222222222224</v>
      </c>
      <c r="H13">
        <f t="shared" si="3"/>
        <v>0.79487093209876558</v>
      </c>
      <c r="N13">
        <f t="shared" ref="N13:N22" si="14">N12+2*incr</f>
        <v>1.02</v>
      </c>
      <c r="O13">
        <f t="shared" si="8"/>
        <v>0.99659105899283984</v>
      </c>
      <c r="P13">
        <f t="shared" si="9"/>
        <v>0.9966666666666667</v>
      </c>
      <c r="Q13">
        <f t="shared" si="10"/>
        <v>0.9966222222222223</v>
      </c>
      <c r="R13">
        <f t="shared" si="11"/>
        <v>0.99662523456790131</v>
      </c>
    </row>
    <row r="14" spans="1:18" x14ac:dyDescent="0.25">
      <c r="A14" t="s">
        <v>16</v>
      </c>
      <c r="B14">
        <f>(B13^3-k*B13^2+k*B13)^(1/3)</f>
        <v>0.90856029641606983</v>
      </c>
      <c r="D14">
        <f t="shared" si="12"/>
        <v>0.11999999999999998</v>
      </c>
      <c r="E14">
        <f t="shared" si="0"/>
        <v>0.71876330914233599</v>
      </c>
      <c r="F14">
        <f t="shared" si="1"/>
        <v>1.1466666666666667</v>
      </c>
      <c r="G14">
        <f t="shared" si="2"/>
        <v>1.0606222222222224</v>
      </c>
      <c r="H14">
        <f t="shared" si="3"/>
        <v>0.80401856790123483</v>
      </c>
      <c r="N14">
        <f t="shared" si="14"/>
        <v>1.04</v>
      </c>
      <c r="O14">
        <f t="shared" si="8"/>
        <v>0.99303966615342898</v>
      </c>
      <c r="P14">
        <f t="shared" si="9"/>
        <v>0.99333333333333329</v>
      </c>
      <c r="Q14">
        <f t="shared" si="10"/>
        <v>0.99315555555555546</v>
      </c>
      <c r="R14">
        <f t="shared" si="11"/>
        <v>0.99317965432098754</v>
      </c>
    </row>
    <row r="15" spans="1:18" x14ac:dyDescent="0.25">
      <c r="A15" t="s">
        <v>17</v>
      </c>
      <c r="B15">
        <f>(1/3)*(B13^3-k*B13^2+k*B13)^(1/3-1)*(3*B13^2-2*k*B13+k)</f>
        <v>-0.10095114404622997</v>
      </c>
      <c r="D15">
        <f t="shared" si="12"/>
        <v>0.12999999999999998</v>
      </c>
      <c r="E15">
        <f t="shared" si="0"/>
        <v>0.73560519054391516</v>
      </c>
      <c r="F15">
        <f t="shared" si="1"/>
        <v>1.145</v>
      </c>
      <c r="G15">
        <f t="shared" si="2"/>
        <v>1.0609</v>
      </c>
      <c r="H15">
        <f t="shared" si="3"/>
        <v>0.81294516666666661</v>
      </c>
      <c r="N15">
        <f t="shared" si="14"/>
        <v>1.06</v>
      </c>
      <c r="O15">
        <f t="shared" si="8"/>
        <v>0.98935917444161903</v>
      </c>
      <c r="P15">
        <f t="shared" si="9"/>
        <v>0.99</v>
      </c>
      <c r="Q15">
        <f t="shared" si="10"/>
        <v>0.98960000000000004</v>
      </c>
      <c r="R15">
        <f t="shared" si="11"/>
        <v>0.98968133333333341</v>
      </c>
    </row>
    <row r="16" spans="1:18" x14ac:dyDescent="0.25">
      <c r="D16">
        <f t="shared" si="12"/>
        <v>0.13999999999999999</v>
      </c>
      <c r="E16">
        <f t="shared" si="0"/>
        <v>0.75134218919729834</v>
      </c>
      <c r="F16">
        <f t="shared" si="1"/>
        <v>1.1433333333333333</v>
      </c>
      <c r="G16">
        <f t="shared" si="2"/>
        <v>1.0611555555555556</v>
      </c>
      <c r="H16">
        <f t="shared" si="3"/>
        <v>0.82165298765432104</v>
      </c>
      <c r="I16">
        <v>0</v>
      </c>
      <c r="J16">
        <f t="shared" ref="J16:J26" si="15">(I16^3-k*I16^2+k*I16)^(1/3)</f>
        <v>0</v>
      </c>
      <c r="K16">
        <f t="shared" ref="K16:K26" si="16">f_01+f_11*(I16-x_1)</f>
        <v>1.0599870124854147</v>
      </c>
      <c r="L16">
        <f t="shared" ref="L16:L26" si="17">f_02+f_12*(I16-x_2)</f>
        <v>0.875</v>
      </c>
      <c r="N16">
        <f t="shared" si="14"/>
        <v>1.08</v>
      </c>
      <c r="O16">
        <f t="shared" si="8"/>
        <v>0.98556324988062693</v>
      </c>
      <c r="P16">
        <f t="shared" si="9"/>
        <v>0.98666666666666669</v>
      </c>
      <c r="Q16">
        <f t="shared" si="10"/>
        <v>0.98595555555555559</v>
      </c>
      <c r="R16">
        <f t="shared" si="11"/>
        <v>0.98614834567901233</v>
      </c>
    </row>
    <row r="17" spans="1:18" x14ac:dyDescent="0.25">
      <c r="A17" t="s">
        <v>15</v>
      </c>
      <c r="B17">
        <v>0.5</v>
      </c>
      <c r="D17">
        <f t="shared" si="12"/>
        <v>0.15</v>
      </c>
      <c r="E17">
        <f t="shared" si="0"/>
        <v>0.76609650950612884</v>
      </c>
      <c r="F17">
        <f t="shared" si="1"/>
        <v>1.1416666666666666</v>
      </c>
      <c r="G17">
        <f t="shared" si="2"/>
        <v>1.0613888888888889</v>
      </c>
      <c r="H17">
        <f t="shared" si="3"/>
        <v>0.83014429012345692</v>
      </c>
      <c r="I17">
        <f>I16+0.05</f>
        <v>0.05</v>
      </c>
      <c r="J17">
        <f t="shared" si="15"/>
        <v>0.55000000000000004</v>
      </c>
      <c r="K17">
        <f t="shared" si="16"/>
        <v>1.0549394552831033</v>
      </c>
      <c r="L17">
        <f t="shared" si="17"/>
        <v>0.88749999999999996</v>
      </c>
      <c r="N17">
        <f t="shared" si="14"/>
        <v>1.1000000000000001</v>
      </c>
      <c r="O17">
        <f t="shared" si="8"/>
        <v>0.98166591561453997</v>
      </c>
      <c r="P17">
        <f t="shared" si="9"/>
        <v>0.98333333333333328</v>
      </c>
      <c r="Q17">
        <f t="shared" si="10"/>
        <v>0.98222222222222222</v>
      </c>
      <c r="R17">
        <f t="shared" si="11"/>
        <v>0.98259876543209879</v>
      </c>
    </row>
    <row r="18" spans="1:18" x14ac:dyDescent="0.25">
      <c r="A18" t="s">
        <v>18</v>
      </c>
      <c r="B18">
        <f>(B17^3-k*B17^2+k*B17)^(1/3)</f>
        <v>1</v>
      </c>
      <c r="D18">
        <f t="shared" si="12"/>
        <v>0.16</v>
      </c>
      <c r="E18">
        <f t="shared" si="0"/>
        <v>0.77996931722390772</v>
      </c>
      <c r="F18">
        <f t="shared" si="1"/>
        <v>1.1399999999999999</v>
      </c>
      <c r="G18">
        <f t="shared" si="2"/>
        <v>1.0615999999999999</v>
      </c>
      <c r="H18">
        <f t="shared" si="3"/>
        <v>0.83842133333333324</v>
      </c>
      <c r="I18">
        <f t="shared" ref="I18:I26" si="18">I17+0.05</f>
        <v>0.1</v>
      </c>
      <c r="J18">
        <f t="shared" si="15"/>
        <v>0.68112846076890798</v>
      </c>
      <c r="K18">
        <f t="shared" si="16"/>
        <v>1.0498918980807919</v>
      </c>
      <c r="L18">
        <f t="shared" si="17"/>
        <v>0.9</v>
      </c>
      <c r="N18">
        <f t="shared" si="14"/>
        <v>1.1200000000000001</v>
      </c>
      <c r="O18">
        <f t="shared" si="8"/>
        <v>0.97768159445679137</v>
      </c>
      <c r="P18">
        <f t="shared" si="9"/>
        <v>0.98</v>
      </c>
      <c r="Q18">
        <f t="shared" si="10"/>
        <v>0.97839999999999994</v>
      </c>
      <c r="R18">
        <f t="shared" si="11"/>
        <v>0.97905066666666662</v>
      </c>
    </row>
    <row r="19" spans="1:18" x14ac:dyDescent="0.25">
      <c r="A19" t="s">
        <v>19</v>
      </c>
      <c r="B19">
        <f>(1/3)*(B17^3-k*B17^2+k*B17)^(1/3-1)*(3*B17^2-2*k*B17+k)</f>
        <v>0.25</v>
      </c>
      <c r="D19">
        <f t="shared" si="12"/>
        <v>0.17</v>
      </c>
      <c r="E19">
        <f t="shared" si="0"/>
        <v>0.79304544709791358</v>
      </c>
      <c r="F19">
        <f t="shared" si="1"/>
        <v>1.1383333333333332</v>
      </c>
      <c r="G19">
        <f t="shared" si="2"/>
        <v>1.0617888888888887</v>
      </c>
      <c r="H19">
        <f t="shared" si="3"/>
        <v>0.84648637654320968</v>
      </c>
      <c r="I19">
        <f t="shared" si="18"/>
        <v>0.15000000000000002</v>
      </c>
      <c r="J19">
        <f t="shared" si="15"/>
        <v>0.76609650950612884</v>
      </c>
      <c r="K19">
        <f t="shared" si="16"/>
        <v>1.0448443408784802</v>
      </c>
      <c r="L19">
        <f t="shared" si="17"/>
        <v>0.91249999999999998</v>
      </c>
      <c r="N19">
        <f t="shared" si="14"/>
        <v>1.1400000000000001</v>
      </c>
      <c r="O19">
        <f t="shared" si="8"/>
        <v>0.97362514967328651</v>
      </c>
      <c r="P19">
        <f t="shared" si="9"/>
        <v>0.97666666666666668</v>
      </c>
      <c r="Q19">
        <f t="shared" si="10"/>
        <v>0.97448888888888885</v>
      </c>
      <c r="R19">
        <f t="shared" si="11"/>
        <v>0.97552212345679012</v>
      </c>
    </row>
    <row r="20" spans="1:18" x14ac:dyDescent="0.25">
      <c r="D20">
        <f t="shared" si="12"/>
        <v>0.18000000000000002</v>
      </c>
      <c r="E20">
        <f t="shared" si="0"/>
        <v>0.80539684405731826</v>
      </c>
      <c r="F20">
        <f t="shared" si="1"/>
        <v>1.1366666666666667</v>
      </c>
      <c r="G20">
        <f t="shared" si="2"/>
        <v>1.0619555555555555</v>
      </c>
      <c r="H20">
        <f t="shared" si="3"/>
        <v>0.8543416790123457</v>
      </c>
      <c r="I20">
        <f t="shared" si="18"/>
        <v>0.2</v>
      </c>
      <c r="J20">
        <f t="shared" si="15"/>
        <v>0.82816354988457064</v>
      </c>
      <c r="K20">
        <f t="shared" si="16"/>
        <v>1.0397967836761688</v>
      </c>
      <c r="L20">
        <f t="shared" si="17"/>
        <v>0.92500000000000004</v>
      </c>
      <c r="N20">
        <f t="shared" si="14"/>
        <v>1.1600000000000001</v>
      </c>
      <c r="O20">
        <f t="shared" si="8"/>
        <v>0.96951192365479133</v>
      </c>
      <c r="P20">
        <f t="shared" si="9"/>
        <v>0.97333333333333327</v>
      </c>
      <c r="Q20">
        <f t="shared" si="10"/>
        <v>0.97048888888888885</v>
      </c>
      <c r="R20">
        <f t="shared" si="11"/>
        <v>0.97203120987654312</v>
      </c>
    </row>
    <row r="21" spans="1:18" x14ac:dyDescent="0.25">
      <c r="D21">
        <f t="shared" si="12"/>
        <v>0.19000000000000003</v>
      </c>
      <c r="E21">
        <f t="shared" si="0"/>
        <v>0.81708512961105573</v>
      </c>
      <c r="F21">
        <f t="shared" si="1"/>
        <v>1.135</v>
      </c>
      <c r="G21">
        <f t="shared" si="2"/>
        <v>1.0621</v>
      </c>
      <c r="H21">
        <f t="shared" si="3"/>
        <v>0.86198950000000019</v>
      </c>
      <c r="I21">
        <f t="shared" si="18"/>
        <v>0.25</v>
      </c>
      <c r="J21">
        <f t="shared" si="15"/>
        <v>0.87584951509668107</v>
      </c>
      <c r="K21">
        <f t="shared" si="16"/>
        <v>1.0347492264738574</v>
      </c>
      <c r="L21">
        <f t="shared" si="17"/>
        <v>0.9375</v>
      </c>
      <c r="N21">
        <f t="shared" si="14"/>
        <v>1.1800000000000002</v>
      </c>
      <c r="O21">
        <f t="shared" si="8"/>
        <v>0.96535777403873169</v>
      </c>
      <c r="P21">
        <f t="shared" si="9"/>
        <v>0.97</v>
      </c>
      <c r="Q21">
        <f t="shared" si="10"/>
        <v>0.96639999999999993</v>
      </c>
      <c r="R21">
        <f t="shared" si="11"/>
        <v>0.9685959999999999</v>
      </c>
    </row>
    <row r="22" spans="1:18" x14ac:dyDescent="0.25">
      <c r="D22">
        <f t="shared" si="12"/>
        <v>0.20000000000000004</v>
      </c>
      <c r="E22">
        <f t="shared" si="0"/>
        <v>0.82816354988457075</v>
      </c>
      <c r="F22">
        <f t="shared" si="1"/>
        <v>1.1333333333333333</v>
      </c>
      <c r="G22">
        <f t="shared" si="2"/>
        <v>1.0622222222222222</v>
      </c>
      <c r="H22">
        <f t="shared" si="3"/>
        <v>0.86943209876543215</v>
      </c>
      <c r="I22">
        <f t="shared" si="18"/>
        <v>0.3</v>
      </c>
      <c r="J22">
        <f t="shared" si="15"/>
        <v>0.91338033513540129</v>
      </c>
      <c r="K22">
        <f t="shared" si="16"/>
        <v>1.0297016692715457</v>
      </c>
      <c r="L22">
        <f t="shared" si="17"/>
        <v>0.95</v>
      </c>
      <c r="N22">
        <f t="shared" si="14"/>
        <v>1.2000000000000002</v>
      </c>
      <c r="O22">
        <f t="shared" si="8"/>
        <v>0.96117910674106688</v>
      </c>
      <c r="P22">
        <f t="shared" si="9"/>
        <v>0.96666666666666667</v>
      </c>
      <c r="Q22">
        <f t="shared" si="10"/>
        <v>0.9622222222222222</v>
      </c>
      <c r="R22">
        <f t="shared" si="11"/>
        <v>0.96523456790123452</v>
      </c>
    </row>
    <row r="23" spans="1:18" x14ac:dyDescent="0.25">
      <c r="D23">
        <f t="shared" si="12"/>
        <v>0.21000000000000005</v>
      </c>
      <c r="E23">
        <f t="shared" si="0"/>
        <v>0.83867847757260472</v>
      </c>
      <c r="F23">
        <f t="shared" si="1"/>
        <v>1.1316666666666666</v>
      </c>
      <c r="G23">
        <f t="shared" si="2"/>
        <v>1.0623222222222222</v>
      </c>
      <c r="H23">
        <f t="shared" si="3"/>
        <v>0.87667173456790126</v>
      </c>
      <c r="I23">
        <f t="shared" si="18"/>
        <v>0.35</v>
      </c>
      <c r="J23">
        <f t="shared" si="15"/>
        <v>0.94321106460378368</v>
      </c>
      <c r="K23">
        <f t="shared" si="16"/>
        <v>1.0246541120692343</v>
      </c>
      <c r="L23">
        <f t="shared" si="17"/>
        <v>0.96250000000000002</v>
      </c>
    </row>
    <row r="24" spans="1:18" x14ac:dyDescent="0.25">
      <c r="D24">
        <f t="shared" si="12"/>
        <v>0.22000000000000006</v>
      </c>
      <c r="E24">
        <f t="shared" si="0"/>
        <v>0.84867058621913527</v>
      </c>
      <c r="F24">
        <f t="shared" si="1"/>
        <v>1.1299999999999999</v>
      </c>
      <c r="G24">
        <f t="shared" si="2"/>
        <v>1.0624</v>
      </c>
      <c r="H24">
        <f t="shared" si="3"/>
        <v>0.88371066666666676</v>
      </c>
      <c r="I24">
        <f t="shared" si="18"/>
        <v>0.39999999999999997</v>
      </c>
      <c r="J24">
        <f t="shared" si="15"/>
        <v>0.96691762542232784</v>
      </c>
      <c r="K24">
        <f t="shared" si="16"/>
        <v>1.0196065548669229</v>
      </c>
      <c r="L24">
        <f t="shared" si="17"/>
        <v>0.97499999999999998</v>
      </c>
    </row>
    <row r="25" spans="1:18" x14ac:dyDescent="0.25">
      <c r="D25">
        <f t="shared" si="12"/>
        <v>0.23000000000000007</v>
      </c>
      <c r="E25">
        <f t="shared" si="0"/>
        <v>0.85817577988132088</v>
      </c>
      <c r="F25">
        <f t="shared" si="1"/>
        <v>1.1283333333333334</v>
      </c>
      <c r="G25">
        <f t="shared" si="2"/>
        <v>1.0624555555555557</v>
      </c>
      <c r="H25">
        <f t="shared" si="3"/>
        <v>0.89055115432098786</v>
      </c>
      <c r="I25">
        <f t="shared" si="18"/>
        <v>0.44999999999999996</v>
      </c>
      <c r="J25">
        <f t="shared" si="15"/>
        <v>0.98558486913772358</v>
      </c>
      <c r="K25">
        <f t="shared" si="16"/>
        <v>1.0145589976646112</v>
      </c>
      <c r="L25">
        <f t="shared" si="17"/>
        <v>0.98750000000000004</v>
      </c>
    </row>
    <row r="26" spans="1:18" x14ac:dyDescent="0.25">
      <c r="D26">
        <f t="shared" si="12"/>
        <v>0.24000000000000007</v>
      </c>
      <c r="E26">
        <f t="shared" si="0"/>
        <v>0.86722593750573795</v>
      </c>
      <c r="F26">
        <f t="shared" si="1"/>
        <v>1.1266666666666667</v>
      </c>
      <c r="G26">
        <f t="shared" si="2"/>
        <v>1.062488888888889</v>
      </c>
      <c r="H26">
        <f t="shared" si="3"/>
        <v>0.89719545679012369</v>
      </c>
      <c r="I26">
        <f t="shared" si="18"/>
        <v>0.49999999999999994</v>
      </c>
      <c r="J26">
        <f t="shared" si="15"/>
        <v>1</v>
      </c>
      <c r="K26">
        <f t="shared" si="16"/>
        <v>1.0095114404622998</v>
      </c>
      <c r="L26">
        <f t="shared" si="17"/>
        <v>1</v>
      </c>
    </row>
    <row r="27" spans="1:18" x14ac:dyDescent="0.25">
      <c r="D27">
        <f t="shared" si="12"/>
        <v>0.25000000000000006</v>
      </c>
      <c r="E27">
        <f t="shared" si="0"/>
        <v>0.87584951509668107</v>
      </c>
      <c r="F27">
        <f t="shared" si="1"/>
        <v>1.125</v>
      </c>
      <c r="G27">
        <f t="shared" si="2"/>
        <v>1.0625</v>
      </c>
      <c r="H27">
        <f t="shared" si="3"/>
        <v>0.90364583333333337</v>
      </c>
      <c r="I27">
        <f t="shared" ref="I27:I36" si="19">I26+0.05</f>
        <v>0.54999999999999993</v>
      </c>
      <c r="J27">
        <f t="shared" ref="J27:J36" si="20">(I27^3-k*I27^2+k*I27)^(1/3)</f>
        <v>1.0107588324047936</v>
      </c>
      <c r="K27">
        <f t="shared" ref="K27:K36" si="21">f_01+f_11*(I27-x_1)</f>
        <v>1.0044638832599884</v>
      </c>
      <c r="L27">
        <f t="shared" ref="L27:L36" si="22">f_02+f_12*(I27-x_2)</f>
        <v>1.0125</v>
      </c>
    </row>
    <row r="28" spans="1:18" x14ac:dyDescent="0.25">
      <c r="D28">
        <f t="shared" si="12"/>
        <v>0.26000000000000006</v>
      </c>
      <c r="E28">
        <f t="shared" si="0"/>
        <v>0.8840720374264458</v>
      </c>
      <c r="F28">
        <f t="shared" si="1"/>
        <v>1.1233333333333333</v>
      </c>
      <c r="G28">
        <f t="shared" si="2"/>
        <v>1.0624888888888888</v>
      </c>
      <c r="H28">
        <f t="shared" si="3"/>
        <v>0.90990454320987646</v>
      </c>
      <c r="I28">
        <f t="shared" si="19"/>
        <v>0.6</v>
      </c>
      <c r="J28">
        <f t="shared" si="20"/>
        <v>1.0183286739318977</v>
      </c>
      <c r="K28">
        <f t="shared" si="21"/>
        <v>0.99941632605767683</v>
      </c>
      <c r="L28">
        <f t="shared" si="22"/>
        <v>1.0249999999999999</v>
      </c>
    </row>
    <row r="29" spans="1:18" x14ac:dyDescent="0.25">
      <c r="D29">
        <f t="shared" si="12"/>
        <v>0.27000000000000007</v>
      </c>
      <c r="E29">
        <f t="shared" si="0"/>
        <v>0.8919165030063716</v>
      </c>
      <c r="F29">
        <f t="shared" si="1"/>
        <v>1.1216666666666666</v>
      </c>
      <c r="G29">
        <f t="shared" si="2"/>
        <v>1.0624555555555555</v>
      </c>
      <c r="H29">
        <f t="shared" si="3"/>
        <v>0.9159738456790123</v>
      </c>
      <c r="I29">
        <f t="shared" si="19"/>
        <v>0.65</v>
      </c>
      <c r="J29">
        <f t="shared" si="20"/>
        <v>1.0230878489159634</v>
      </c>
      <c r="K29">
        <f t="shared" si="21"/>
        <v>0.99436876885536529</v>
      </c>
      <c r="L29">
        <f t="shared" si="22"/>
        <v>1.0375000000000001</v>
      </c>
    </row>
    <row r="30" spans="1:18" x14ac:dyDescent="0.25">
      <c r="D30">
        <f t="shared" si="12"/>
        <v>0.28000000000000008</v>
      </c>
      <c r="E30">
        <f t="shared" si="0"/>
        <v>0.89940372025854987</v>
      </c>
      <c r="F30">
        <f t="shared" si="1"/>
        <v>1.1200000000000001</v>
      </c>
      <c r="G30">
        <f t="shared" si="2"/>
        <v>1.0624</v>
      </c>
      <c r="H30">
        <f t="shared" si="3"/>
        <v>0.92185600000000001</v>
      </c>
      <c r="I30">
        <f t="shared" si="19"/>
        <v>0.70000000000000007</v>
      </c>
      <c r="J30">
        <f t="shared" si="20"/>
        <v>1.0253518522376204</v>
      </c>
      <c r="K30">
        <f t="shared" si="21"/>
        <v>0.98932121165305387</v>
      </c>
      <c r="L30">
        <f t="shared" si="22"/>
        <v>1.05</v>
      </c>
      <c r="N30">
        <f>0.02^2</f>
        <v>4.0000000000000002E-4</v>
      </c>
    </row>
    <row r="31" spans="1:18" x14ac:dyDescent="0.25">
      <c r="D31">
        <f t="shared" si="12"/>
        <v>0.29000000000000009</v>
      </c>
      <c r="E31">
        <f t="shared" si="0"/>
        <v>0.90655258861234911</v>
      </c>
      <c r="F31">
        <f t="shared" si="1"/>
        <v>1.1183333333333334</v>
      </c>
      <c r="G31">
        <f t="shared" si="2"/>
        <v>1.0623222222222224</v>
      </c>
      <c r="H31">
        <f t="shared" si="3"/>
        <v>0.92755326543209893</v>
      </c>
      <c r="I31">
        <f t="shared" si="19"/>
        <v>0.75000000000000011</v>
      </c>
      <c r="J31">
        <f t="shared" si="20"/>
        <v>1.0253914824255868</v>
      </c>
      <c r="K31">
        <f t="shared" si="21"/>
        <v>0.98427365445074233</v>
      </c>
      <c r="L31">
        <f t="shared" si="22"/>
        <v>1.0625</v>
      </c>
    </row>
    <row r="32" spans="1:18" x14ac:dyDescent="0.25">
      <c r="D32">
        <f t="shared" si="12"/>
        <v>0.3000000000000001</v>
      </c>
      <c r="E32">
        <f t="shared" si="0"/>
        <v>0.91338033513540129</v>
      </c>
      <c r="F32">
        <f t="shared" si="1"/>
        <v>1.1166666666666667</v>
      </c>
      <c r="G32">
        <f t="shared" si="2"/>
        <v>1.0622222222222222</v>
      </c>
      <c r="H32">
        <f t="shared" si="3"/>
        <v>0.93306790123456795</v>
      </c>
      <c r="I32">
        <f t="shared" si="19"/>
        <v>0.80000000000000016</v>
      </c>
      <c r="J32">
        <f t="shared" si="20"/>
        <v>1.0234459893824097</v>
      </c>
      <c r="K32">
        <f t="shared" si="21"/>
        <v>0.97922609724843079</v>
      </c>
      <c r="L32">
        <f t="shared" si="22"/>
        <v>1.075</v>
      </c>
    </row>
    <row r="33" spans="4:16" x14ac:dyDescent="0.25">
      <c r="D33">
        <f t="shared" si="12"/>
        <v>0.31000000000000011</v>
      </c>
      <c r="E33">
        <f t="shared" si="0"/>
        <v>0.91990271498079945</v>
      </c>
      <c r="F33">
        <f t="shared" si="1"/>
        <v>1.115</v>
      </c>
      <c r="G33">
        <f t="shared" si="2"/>
        <v>1.0621</v>
      </c>
      <c r="H33">
        <f t="shared" si="3"/>
        <v>0.93840216666666676</v>
      </c>
      <c r="I33">
        <f t="shared" si="19"/>
        <v>0.8500000000000002</v>
      </c>
      <c r="J33">
        <f t="shared" si="20"/>
        <v>1.0197330456072029</v>
      </c>
      <c r="K33">
        <f t="shared" si="21"/>
        <v>0.97417854004611926</v>
      </c>
      <c r="L33">
        <f t="shared" si="22"/>
        <v>1.0875000000000001</v>
      </c>
    </row>
    <row r="34" spans="4:16" x14ac:dyDescent="0.25">
      <c r="D34">
        <f t="shared" si="12"/>
        <v>0.32000000000000012</v>
      </c>
      <c r="E34">
        <f t="shared" si="0"/>
        <v>0.92613418217345445</v>
      </c>
      <c r="F34">
        <f t="shared" si="1"/>
        <v>1.1133333333333333</v>
      </c>
      <c r="G34">
        <f t="shared" si="2"/>
        <v>1.0619555555555555</v>
      </c>
      <c r="H34">
        <f t="shared" si="3"/>
        <v>0.94355832098765435</v>
      </c>
      <c r="I34">
        <f t="shared" si="19"/>
        <v>0.90000000000000024</v>
      </c>
      <c r="J34">
        <f t="shared" si="20"/>
        <v>1.0144566643969541</v>
      </c>
      <c r="K34">
        <f t="shared" si="21"/>
        <v>0.96913098284380783</v>
      </c>
      <c r="L34">
        <f t="shared" si="22"/>
        <v>1.1000000000000001</v>
      </c>
    </row>
    <row r="35" spans="4:16" x14ac:dyDescent="0.25">
      <c r="D35">
        <f t="shared" ref="D35:D66" si="23">D34+incr</f>
        <v>0.33000000000000013</v>
      </c>
      <c r="E35">
        <f t="shared" si="0"/>
        <v>0.93208803591635203</v>
      </c>
      <c r="F35">
        <f t="shared" si="1"/>
        <v>1.1116666666666666</v>
      </c>
      <c r="G35">
        <f t="shared" si="2"/>
        <v>1.0617888888888889</v>
      </c>
      <c r="H35">
        <f t="shared" si="3"/>
        <v>0.94853862345679019</v>
      </c>
      <c r="I35">
        <f t="shared" si="19"/>
        <v>0.95000000000000029</v>
      </c>
      <c r="J35">
        <f t="shared" si="20"/>
        <v>1.007813785728384</v>
      </c>
      <c r="K35">
        <f t="shared" si="21"/>
        <v>0.96408342564149629</v>
      </c>
      <c r="L35">
        <f t="shared" si="22"/>
        <v>1.1125</v>
      </c>
    </row>
    <row r="36" spans="4:16" x14ac:dyDescent="0.25">
      <c r="D36">
        <f t="shared" si="23"/>
        <v>0.34000000000000014</v>
      </c>
      <c r="E36">
        <f t="shared" si="0"/>
        <v>0.93777654656359166</v>
      </c>
      <c r="F36">
        <f t="shared" si="1"/>
        <v>1.1099999999999999</v>
      </c>
      <c r="G36">
        <f t="shared" si="2"/>
        <v>1.0615999999999999</v>
      </c>
      <c r="H36">
        <f t="shared" si="3"/>
        <v>0.95334533333333327</v>
      </c>
      <c r="I36">
        <f t="shared" si="19"/>
        <v>1.0000000000000002</v>
      </c>
      <c r="J36">
        <f t="shared" si="20"/>
        <v>1</v>
      </c>
      <c r="K36">
        <f t="shared" si="21"/>
        <v>0.95903586843918476</v>
      </c>
      <c r="L36">
        <f t="shared" si="22"/>
        <v>1.125</v>
      </c>
    </row>
    <row r="37" spans="4:16" x14ac:dyDescent="0.25">
      <c r="D37">
        <f t="shared" si="23"/>
        <v>0.35000000000000014</v>
      </c>
      <c r="E37">
        <f t="shared" si="0"/>
        <v>0.94321106460378379</v>
      </c>
      <c r="F37">
        <f t="shared" si="1"/>
        <v>1.1083333333333334</v>
      </c>
      <c r="G37">
        <f t="shared" si="2"/>
        <v>1.0613888888888889</v>
      </c>
      <c r="H37">
        <f t="shared" si="3"/>
        <v>0.95798070987654327</v>
      </c>
      <c r="I37">
        <f t="shared" ref="I37:I55" si="24">I36+0.05</f>
        <v>1.0500000000000003</v>
      </c>
      <c r="J37">
        <f t="shared" ref="J37:J55" si="25">(I37^3-k*I37^2+k*I37)^(1/3)</f>
        <v>0.99121471139070483</v>
      </c>
      <c r="K37">
        <f t="shared" ref="K37:K55" si="26">f_01+f_11*(I37-x_1)</f>
        <v>0.95398831123687333</v>
      </c>
      <c r="L37">
        <f t="shared" ref="L37:L55" si="27">f_02+f_12*(I37-x_2)</f>
        <v>1.1375000000000002</v>
      </c>
    </row>
    <row r="38" spans="4:16" x14ac:dyDescent="0.25">
      <c r="D38">
        <f t="shared" si="23"/>
        <v>0.36000000000000015</v>
      </c>
      <c r="E38">
        <f t="shared" si="0"/>
        <v>0.94840211536811803</v>
      </c>
      <c r="F38">
        <f t="shared" si="1"/>
        <v>1.1066666666666667</v>
      </c>
      <c r="G38">
        <f t="shared" si="2"/>
        <v>1.0611555555555556</v>
      </c>
      <c r="H38">
        <f t="shared" si="3"/>
        <v>0.9624470123456792</v>
      </c>
      <c r="I38">
        <f t="shared" si="24"/>
        <v>1.1000000000000003</v>
      </c>
      <c r="J38">
        <f t="shared" si="25"/>
        <v>0.98166591561453986</v>
      </c>
      <c r="K38">
        <f t="shared" si="26"/>
        <v>0.9489407540345618</v>
      </c>
      <c r="L38">
        <f t="shared" si="27"/>
        <v>1.1500000000000001</v>
      </c>
    </row>
    <row r="39" spans="4:16" x14ac:dyDescent="0.25">
      <c r="D39">
        <f t="shared" si="23"/>
        <v>0.37000000000000016</v>
      </c>
      <c r="E39">
        <f t="shared" si="0"/>
        <v>0.95335948168073181</v>
      </c>
      <c r="F39">
        <f t="shared" si="1"/>
        <v>1.105</v>
      </c>
      <c r="G39">
        <f t="shared" si="2"/>
        <v>1.0609</v>
      </c>
      <c r="H39">
        <f t="shared" si="3"/>
        <v>0.96674650000000006</v>
      </c>
      <c r="I39">
        <f t="shared" si="24"/>
        <v>1.1500000000000004</v>
      </c>
      <c r="J39">
        <f t="shared" si="25"/>
        <v>0.97157465569580426</v>
      </c>
      <c r="K39">
        <f t="shared" si="26"/>
        <v>0.94389319683225026</v>
      </c>
      <c r="L39">
        <f t="shared" si="27"/>
        <v>1.1625000000000001</v>
      </c>
      <c r="O39">
        <f>x_1</f>
        <v>1.5</v>
      </c>
      <c r="P39">
        <f>f_01</f>
        <v>0.90856029641606983</v>
      </c>
    </row>
    <row r="40" spans="4:16" x14ac:dyDescent="0.25">
      <c r="D40">
        <f t="shared" si="23"/>
        <v>0.38000000000000017</v>
      </c>
      <c r="E40">
        <f t="shared" si="0"/>
        <v>0.95809227627413318</v>
      </c>
      <c r="F40">
        <f t="shared" si="1"/>
        <v>1.1033333333333333</v>
      </c>
      <c r="G40">
        <f t="shared" si="2"/>
        <v>1.0606222222222221</v>
      </c>
      <c r="H40">
        <f t="shared" si="3"/>
        <v>0.97088143209876543</v>
      </c>
      <c r="I40">
        <f t="shared" si="24"/>
        <v>1.2000000000000004</v>
      </c>
      <c r="J40">
        <f t="shared" si="25"/>
        <v>0.96117910674106621</v>
      </c>
      <c r="K40">
        <f t="shared" si="26"/>
        <v>0.93884563962993883</v>
      </c>
      <c r="L40">
        <f t="shared" si="27"/>
        <v>1.175</v>
      </c>
      <c r="O40">
        <f>O39</f>
        <v>1.5</v>
      </c>
      <c r="P40">
        <v>0</v>
      </c>
    </row>
    <row r="41" spans="4:16" x14ac:dyDescent="0.25">
      <c r="D41">
        <f t="shared" si="23"/>
        <v>0.39000000000000018</v>
      </c>
      <c r="E41">
        <f t="shared" si="0"/>
        <v>0.96260900547640238</v>
      </c>
      <c r="F41">
        <f t="shared" si="1"/>
        <v>1.1016666666666666</v>
      </c>
      <c r="G41">
        <f t="shared" si="2"/>
        <v>1.0603222222222222</v>
      </c>
      <c r="H41">
        <f t="shared" si="3"/>
        <v>0.97485406790123452</v>
      </c>
      <c r="I41">
        <f t="shared" si="24"/>
        <v>1.2500000000000004</v>
      </c>
      <c r="J41">
        <f t="shared" si="25"/>
        <v>0.9507381151903479</v>
      </c>
      <c r="K41">
        <f t="shared" si="26"/>
        <v>0.9337980824276273</v>
      </c>
      <c r="L41">
        <f t="shared" si="27"/>
        <v>1.1875</v>
      </c>
    </row>
    <row r="42" spans="4:16" x14ac:dyDescent="0.25">
      <c r="D42">
        <f t="shared" si="23"/>
        <v>0.40000000000000019</v>
      </c>
      <c r="E42">
        <f t="shared" si="0"/>
        <v>0.96691762542232784</v>
      </c>
      <c r="F42">
        <f t="shared" si="1"/>
        <v>1.1000000000000001</v>
      </c>
      <c r="G42">
        <f t="shared" si="2"/>
        <v>1.06</v>
      </c>
      <c r="H42">
        <f t="shared" si="3"/>
        <v>0.9786666666666668</v>
      </c>
      <c r="I42">
        <f t="shared" si="24"/>
        <v>1.3000000000000005</v>
      </c>
      <c r="J42">
        <f t="shared" si="25"/>
        <v>0.94053387508830277</v>
      </c>
      <c r="K42">
        <f t="shared" si="26"/>
        <v>0.92875052522531576</v>
      </c>
      <c r="L42">
        <f t="shared" si="27"/>
        <v>1.2000000000000002</v>
      </c>
    </row>
    <row r="43" spans="4:16" x14ac:dyDescent="0.25">
      <c r="D43">
        <f t="shared" si="23"/>
        <v>0.4100000000000002</v>
      </c>
      <c r="E43">
        <f t="shared" si="0"/>
        <v>0.97102559183437342</v>
      </c>
      <c r="F43">
        <f t="shared" si="1"/>
        <v>1.0983333333333334</v>
      </c>
      <c r="G43">
        <f t="shared" si="2"/>
        <v>1.0596555555555556</v>
      </c>
      <c r="H43">
        <f t="shared" si="3"/>
        <v>0.98232148765432103</v>
      </c>
      <c r="I43">
        <f t="shared" si="24"/>
        <v>1.3500000000000005</v>
      </c>
      <c r="J43">
        <f t="shared" si="25"/>
        <v>0.93087326923436264</v>
      </c>
      <c r="K43">
        <f t="shared" si="26"/>
        <v>0.92370296802300422</v>
      </c>
      <c r="L43">
        <f t="shared" si="27"/>
        <v>1.2125000000000001</v>
      </c>
      <c r="O43">
        <f>x_2</f>
        <v>0.5</v>
      </c>
      <c r="P43">
        <f>f_02</f>
        <v>1</v>
      </c>
    </row>
    <row r="44" spans="4:16" x14ac:dyDescent="0.25">
      <c r="D44">
        <f t="shared" si="23"/>
        <v>0.42000000000000021</v>
      </c>
      <c r="E44">
        <f t="shared" si="0"/>
        <v>0.9749399042512672</v>
      </c>
      <c r="F44">
        <f t="shared" si="1"/>
        <v>1.0966666666666667</v>
      </c>
      <c r="G44">
        <f t="shared" si="2"/>
        <v>1.0592888888888889</v>
      </c>
      <c r="H44">
        <f t="shared" si="3"/>
        <v>0.98582079012345691</v>
      </c>
      <c r="I44">
        <f t="shared" si="24"/>
        <v>1.4000000000000006</v>
      </c>
      <c r="J44">
        <f t="shared" si="25"/>
        <v>0.92208725841168926</v>
      </c>
      <c r="K44">
        <f t="shared" si="26"/>
        <v>0.9186554108206928</v>
      </c>
      <c r="L44">
        <f t="shared" si="27"/>
        <v>1.2250000000000001</v>
      </c>
      <c r="O44">
        <f>O43</f>
        <v>0.5</v>
      </c>
      <c r="P44">
        <v>0</v>
      </c>
    </row>
    <row r="45" spans="4:16" x14ac:dyDescent="0.25">
      <c r="D45">
        <f t="shared" si="23"/>
        <v>0.43000000000000022</v>
      </c>
      <c r="E45">
        <f t="shared" si="0"/>
        <v>0.97866714544429201</v>
      </c>
      <c r="F45">
        <f t="shared" si="1"/>
        <v>1.095</v>
      </c>
      <c r="G45">
        <f t="shared" si="2"/>
        <v>1.0589</v>
      </c>
      <c r="H45">
        <f t="shared" si="3"/>
        <v>0.98916683333333333</v>
      </c>
      <c r="I45">
        <f t="shared" si="24"/>
        <v>1.4500000000000006</v>
      </c>
      <c r="J45">
        <f t="shared" si="25"/>
        <v>0.91452761107830993</v>
      </c>
      <c r="K45">
        <f t="shared" si="26"/>
        <v>0.91360785361838126</v>
      </c>
      <c r="L45">
        <f t="shared" si="27"/>
        <v>1.2375000000000003</v>
      </c>
    </row>
    <row r="46" spans="4:16" x14ac:dyDescent="0.25">
      <c r="D46">
        <f t="shared" si="23"/>
        <v>0.44000000000000022</v>
      </c>
      <c r="E46">
        <f t="shared" si="0"/>
        <v>0.98221351664793666</v>
      </c>
      <c r="F46">
        <f t="shared" si="1"/>
        <v>1.0933333333333333</v>
      </c>
      <c r="G46">
        <f t="shared" si="2"/>
        <v>1.0584888888888888</v>
      </c>
      <c r="H46">
        <f t="shared" si="3"/>
        <v>0.99236187654320984</v>
      </c>
      <c r="I46">
        <f t="shared" si="24"/>
        <v>1.5000000000000007</v>
      </c>
      <c r="J46">
        <f t="shared" si="25"/>
        <v>0.90856029641607017</v>
      </c>
      <c r="K46">
        <f t="shared" si="26"/>
        <v>0.90856029641606972</v>
      </c>
      <c r="L46">
        <f t="shared" si="27"/>
        <v>1.2500000000000002</v>
      </c>
      <c r="O46">
        <f>xbar</f>
        <v>1</v>
      </c>
      <c r="P46">
        <f>f_0</f>
        <v>1</v>
      </c>
    </row>
    <row r="47" spans="4:16" x14ac:dyDescent="0.25">
      <c r="D47">
        <f t="shared" si="23"/>
        <v>0.45000000000000023</v>
      </c>
      <c r="E47">
        <f t="shared" si="0"/>
        <v>0.9855848691377237</v>
      </c>
      <c r="F47">
        <f t="shared" si="1"/>
        <v>1.0916666666666666</v>
      </c>
      <c r="G47">
        <f t="shared" si="2"/>
        <v>1.0580555555555555</v>
      </c>
      <c r="H47">
        <f t="shared" si="3"/>
        <v>0.99540817901234568</v>
      </c>
      <c r="I47">
        <f t="shared" si="24"/>
        <v>1.5500000000000007</v>
      </c>
      <c r="J47">
        <f t="shared" si="25"/>
        <v>0.90455509607248841</v>
      </c>
      <c r="K47">
        <f t="shared" si="26"/>
        <v>0.9035127392137583</v>
      </c>
      <c r="L47">
        <f t="shared" si="27"/>
        <v>1.2625000000000002</v>
      </c>
      <c r="O47">
        <f>O46</f>
        <v>1</v>
      </c>
      <c r="P47">
        <v>0</v>
      </c>
    </row>
    <row r="48" spans="4:16" x14ac:dyDescent="0.25">
      <c r="D48">
        <f t="shared" si="23"/>
        <v>0.46000000000000024</v>
      </c>
      <c r="E48">
        <f t="shared" si="0"/>
        <v>0.9887867326100076</v>
      </c>
      <c r="F48">
        <f t="shared" si="1"/>
        <v>1.0899999999999999</v>
      </c>
      <c r="G48">
        <f t="shared" si="2"/>
        <v>1.0575999999999999</v>
      </c>
      <c r="H48">
        <f t="shared" si="3"/>
        <v>0.99830799999999997</v>
      </c>
      <c r="I48">
        <f t="shared" si="24"/>
        <v>1.6000000000000008</v>
      </c>
      <c r="J48">
        <f t="shared" si="25"/>
        <v>0.90287148709480014</v>
      </c>
      <c r="K48">
        <f t="shared" si="26"/>
        <v>0.89846518201144676</v>
      </c>
      <c r="L48">
        <f t="shared" si="27"/>
        <v>1.2750000000000001</v>
      </c>
    </row>
    <row r="49" spans="4:12" x14ac:dyDescent="0.25">
      <c r="D49">
        <f t="shared" si="23"/>
        <v>0.47000000000000025</v>
      </c>
      <c r="E49">
        <f t="shared" si="0"/>
        <v>0.99182434075339809</v>
      </c>
      <c r="F49">
        <f t="shared" si="1"/>
        <v>1.0883333333333334</v>
      </c>
      <c r="G49">
        <f t="shared" si="2"/>
        <v>1.0571222222222223</v>
      </c>
      <c r="H49">
        <f t="shared" si="3"/>
        <v>1.0010635987654322</v>
      </c>
      <c r="I49">
        <f t="shared" si="24"/>
        <v>1.6500000000000008</v>
      </c>
      <c r="J49">
        <f t="shared" si="25"/>
        <v>0.90384160367292998</v>
      </c>
      <c r="K49">
        <f t="shared" si="26"/>
        <v>0.89341762480913522</v>
      </c>
      <c r="L49">
        <f t="shared" si="27"/>
        <v>1.2875000000000001</v>
      </c>
    </row>
    <row r="50" spans="4:12" x14ac:dyDescent="0.25">
      <c r="D50">
        <f t="shared" si="23"/>
        <v>0.48000000000000026</v>
      </c>
      <c r="E50">
        <f t="shared" si="0"/>
        <v>0.99470265434684102</v>
      </c>
      <c r="F50">
        <f t="shared" si="1"/>
        <v>1.0866666666666667</v>
      </c>
      <c r="G50">
        <f t="shared" si="2"/>
        <v>1.0566222222222224</v>
      </c>
      <c r="H50">
        <f t="shared" si="3"/>
        <v>1.0036772345679015</v>
      </c>
      <c r="I50">
        <f t="shared" si="24"/>
        <v>1.7000000000000008</v>
      </c>
      <c r="J50">
        <f t="shared" si="25"/>
        <v>0.9077519683234857</v>
      </c>
      <c r="K50">
        <f t="shared" si="26"/>
        <v>0.8883700676068238</v>
      </c>
      <c r="L50">
        <f t="shared" si="27"/>
        <v>1.3000000000000003</v>
      </c>
    </row>
    <row r="51" spans="4:12" x14ac:dyDescent="0.25">
      <c r="D51">
        <f t="shared" si="23"/>
        <v>0.49000000000000027</v>
      </c>
      <c r="E51">
        <f t="shared" si="0"/>
        <v>0.9974263821734094</v>
      </c>
      <c r="F51">
        <f t="shared" si="1"/>
        <v>1.085</v>
      </c>
      <c r="G51">
        <f t="shared" si="2"/>
        <v>1.0561</v>
      </c>
      <c r="H51">
        <f t="shared" si="3"/>
        <v>1.0061511666666667</v>
      </c>
      <c r="I51">
        <f t="shared" si="24"/>
        <v>1.7500000000000009</v>
      </c>
      <c r="J51">
        <f t="shared" si="25"/>
        <v>0.91482642750574328</v>
      </c>
      <c r="K51">
        <f t="shared" si="26"/>
        <v>0.88332251040451226</v>
      </c>
      <c r="L51">
        <f t="shared" si="27"/>
        <v>1.3125000000000002</v>
      </c>
    </row>
    <row r="52" spans="4:12" x14ac:dyDescent="0.25">
      <c r="D52">
        <f t="shared" si="23"/>
        <v>0.50000000000000022</v>
      </c>
      <c r="E52">
        <f t="shared" si="0"/>
        <v>1</v>
      </c>
      <c r="F52">
        <f t="shared" si="1"/>
        <v>1.0833333333333333</v>
      </c>
      <c r="G52">
        <f t="shared" si="2"/>
        <v>1.0555555555555556</v>
      </c>
      <c r="H52">
        <f t="shared" si="3"/>
        <v>1.0084876543209877</v>
      </c>
      <c r="I52">
        <f t="shared" si="24"/>
        <v>1.8000000000000009</v>
      </c>
      <c r="J52">
        <f t="shared" si="25"/>
        <v>0.92521300183654831</v>
      </c>
      <c r="K52">
        <f t="shared" si="26"/>
        <v>0.87827495320220073</v>
      </c>
      <c r="L52">
        <f t="shared" si="27"/>
        <v>1.3250000000000002</v>
      </c>
    </row>
    <row r="53" spans="4:12" x14ac:dyDescent="0.25">
      <c r="D53">
        <f t="shared" si="23"/>
        <v>0.51000000000000023</v>
      </c>
      <c r="E53">
        <f t="shared" si="0"/>
        <v>1.0024277678401805</v>
      </c>
      <c r="F53">
        <f t="shared" si="1"/>
        <v>1.0816666666666666</v>
      </c>
      <c r="G53">
        <f t="shared" si="2"/>
        <v>1.0549888888888888</v>
      </c>
      <c r="H53">
        <f t="shared" si="3"/>
        <v>1.0106889567901234</v>
      </c>
      <c r="I53">
        <f t="shared" si="24"/>
        <v>1.850000000000001</v>
      </c>
      <c r="J53">
        <f t="shared" si="25"/>
        <v>0.93897693128964188</v>
      </c>
      <c r="K53">
        <f t="shared" si="26"/>
        <v>0.8732273959998893</v>
      </c>
      <c r="L53">
        <f t="shared" si="27"/>
        <v>1.3375000000000004</v>
      </c>
    </row>
    <row r="54" spans="4:12" x14ac:dyDescent="0.25">
      <c r="D54">
        <f t="shared" si="23"/>
        <v>0.52000000000000024</v>
      </c>
      <c r="E54">
        <f t="shared" si="0"/>
        <v>1.004713745689378</v>
      </c>
      <c r="F54">
        <f t="shared" si="1"/>
        <v>1.08</v>
      </c>
      <c r="G54">
        <f t="shared" si="2"/>
        <v>1.0544</v>
      </c>
      <c r="H54">
        <f t="shared" si="3"/>
        <v>1.0127573333333335</v>
      </c>
      <c r="I54">
        <f t="shared" si="24"/>
        <v>1.900000000000001</v>
      </c>
      <c r="J54">
        <f t="shared" si="25"/>
        <v>0.95610108464686083</v>
      </c>
      <c r="K54">
        <f t="shared" si="26"/>
        <v>0.86817983879757776</v>
      </c>
      <c r="L54">
        <f t="shared" si="27"/>
        <v>1.3500000000000003</v>
      </c>
    </row>
    <row r="55" spans="4:12" x14ac:dyDescent="0.25">
      <c r="D55">
        <f t="shared" si="23"/>
        <v>0.53000000000000025</v>
      </c>
      <c r="E55">
        <f t="shared" si="0"/>
        <v>1.0068618078976557</v>
      </c>
      <c r="F55">
        <f t="shared" si="1"/>
        <v>1.0783333333333334</v>
      </c>
      <c r="G55">
        <f t="shared" si="2"/>
        <v>1.0537888888888889</v>
      </c>
      <c r="H55">
        <f t="shared" si="3"/>
        <v>1.0146950432098767</v>
      </c>
      <c r="I55">
        <f t="shared" si="24"/>
        <v>1.9500000000000011</v>
      </c>
      <c r="J55">
        <f t="shared" si="25"/>
        <v>0.97649343778272235</v>
      </c>
      <c r="K55">
        <f t="shared" si="26"/>
        <v>0.86313228159526623</v>
      </c>
      <c r="L55">
        <f t="shared" si="27"/>
        <v>1.3625000000000003</v>
      </c>
    </row>
    <row r="56" spans="4:12" x14ac:dyDescent="0.25">
      <c r="D56">
        <f t="shared" si="23"/>
        <v>0.54000000000000026</v>
      </c>
      <c r="E56">
        <f t="shared" si="0"/>
        <v>1.0088756563247971</v>
      </c>
      <c r="F56">
        <f t="shared" si="1"/>
        <v>1.0766666666666667</v>
      </c>
      <c r="G56">
        <f t="shared" si="2"/>
        <v>1.0531555555555556</v>
      </c>
      <c r="H56">
        <f t="shared" si="3"/>
        <v>1.0165043456790124</v>
      </c>
      <c r="I56">
        <f t="shared" ref="I56" si="28">I55+0.05</f>
        <v>2.0000000000000009</v>
      </c>
      <c r="J56">
        <f t="shared" ref="J56" si="29">(I56^3-k*I56^2+k*I56)^(1/3)</f>
        <v>1.0000000000000007</v>
      </c>
      <c r="K56">
        <f t="shared" ref="K56" si="30">f_01+f_11*(I56-x_1)</f>
        <v>0.8580847243929548</v>
      </c>
      <c r="L56">
        <f t="shared" ref="L56" si="31">f_02+f_12*(I56-x_2)</f>
        <v>1.3750000000000002</v>
      </c>
    </row>
    <row r="57" spans="4:12" x14ac:dyDescent="0.25">
      <c r="D57">
        <f t="shared" si="23"/>
        <v>0.55000000000000027</v>
      </c>
      <c r="E57">
        <f t="shared" si="0"/>
        <v>1.0107588324047936</v>
      </c>
      <c r="F57">
        <f t="shared" si="1"/>
        <v>1.075</v>
      </c>
      <c r="G57">
        <f t="shared" si="2"/>
        <v>1.0525</v>
      </c>
      <c r="H57">
        <f t="shared" si="3"/>
        <v>1.0181875</v>
      </c>
    </row>
    <row r="58" spans="4:12" x14ac:dyDescent="0.25">
      <c r="D58">
        <f t="shared" si="23"/>
        <v>0.56000000000000028</v>
      </c>
      <c r="E58">
        <f t="shared" si="0"/>
        <v>1.0125147282316231</v>
      </c>
      <c r="F58">
        <f t="shared" si="1"/>
        <v>1.0733333333333333</v>
      </c>
      <c r="G58">
        <f t="shared" si="2"/>
        <v>1.0518222222222222</v>
      </c>
      <c r="H58">
        <f t="shared" si="3"/>
        <v>1.0197467654320989</v>
      </c>
    </row>
    <row r="59" spans="4:12" x14ac:dyDescent="0.25">
      <c r="D59">
        <f t="shared" si="23"/>
        <v>0.57000000000000028</v>
      </c>
      <c r="E59">
        <f t="shared" si="0"/>
        <v>1.0141465967650816</v>
      </c>
      <c r="F59">
        <f t="shared" si="1"/>
        <v>1.0716666666666665</v>
      </c>
      <c r="G59">
        <f t="shared" si="2"/>
        <v>1.0511222222222221</v>
      </c>
      <c r="H59">
        <f t="shared" si="3"/>
        <v>1.0211844012345679</v>
      </c>
    </row>
    <row r="60" spans="4:12" x14ac:dyDescent="0.25">
      <c r="D60">
        <f t="shared" si="23"/>
        <v>0.58000000000000029</v>
      </c>
      <c r="E60">
        <f t="shared" si="0"/>
        <v>1.0156575612440339</v>
      </c>
      <c r="F60">
        <f t="shared" si="1"/>
        <v>1.0699999999999998</v>
      </c>
      <c r="G60">
        <f t="shared" si="2"/>
        <v>1.0503999999999998</v>
      </c>
      <c r="H60">
        <f t="shared" si="3"/>
        <v>1.0225026666666666</v>
      </c>
    </row>
    <row r="61" spans="4:12" x14ac:dyDescent="0.25">
      <c r="D61">
        <f t="shared" si="23"/>
        <v>0.5900000000000003</v>
      </c>
      <c r="E61">
        <f t="shared" si="0"/>
        <v>1.0170506238845674</v>
      </c>
      <c r="F61">
        <f t="shared" si="1"/>
        <v>1.0683333333333334</v>
      </c>
      <c r="G61">
        <f t="shared" si="2"/>
        <v>1.0496555555555556</v>
      </c>
      <c r="H61">
        <f t="shared" si="3"/>
        <v>1.0237038209876543</v>
      </c>
    </row>
    <row r="62" spans="4:12" x14ac:dyDescent="0.25">
      <c r="D62">
        <f t="shared" si="23"/>
        <v>0.60000000000000031</v>
      </c>
      <c r="E62">
        <f t="shared" si="0"/>
        <v>1.0183286739318977</v>
      </c>
      <c r="F62">
        <f t="shared" si="1"/>
        <v>1.0666666666666667</v>
      </c>
      <c r="G62">
        <f t="shared" si="2"/>
        <v>1.048888888888889</v>
      </c>
      <c r="H62">
        <f t="shared" si="3"/>
        <v>1.0247901234567902</v>
      </c>
    </row>
    <row r="63" spans="4:12" x14ac:dyDescent="0.25">
      <c r="D63">
        <f t="shared" si="23"/>
        <v>0.61000000000000032</v>
      </c>
      <c r="E63">
        <f t="shared" si="0"/>
        <v>1.0194944951273661</v>
      </c>
      <c r="F63">
        <f t="shared" si="1"/>
        <v>1.0649999999999999</v>
      </c>
      <c r="G63">
        <f t="shared" si="2"/>
        <v>1.0481</v>
      </c>
      <c r="H63">
        <f t="shared" si="3"/>
        <v>1.0257638333333334</v>
      </c>
    </row>
    <row r="64" spans="4:12" x14ac:dyDescent="0.25">
      <c r="D64">
        <f t="shared" si="23"/>
        <v>0.62000000000000033</v>
      </c>
      <c r="E64">
        <f t="shared" si="0"/>
        <v>1.0205507726452558</v>
      </c>
      <c r="F64">
        <f t="shared" si="1"/>
        <v>1.0633333333333332</v>
      </c>
      <c r="G64">
        <f t="shared" si="2"/>
        <v>1.0472888888888887</v>
      </c>
      <c r="H64">
        <f t="shared" si="3"/>
        <v>1.026627209876543</v>
      </c>
    </row>
    <row r="65" spans="4:8" x14ac:dyDescent="0.25">
      <c r="D65">
        <f t="shared" si="23"/>
        <v>0.63000000000000034</v>
      </c>
      <c r="E65">
        <f t="shared" si="0"/>
        <v>1.0215000995483927</v>
      </c>
      <c r="F65">
        <f t="shared" si="1"/>
        <v>1.0616666666666665</v>
      </c>
      <c r="G65">
        <f t="shared" si="2"/>
        <v>1.0464555555555555</v>
      </c>
      <c r="H65">
        <f t="shared" si="3"/>
        <v>1.027382512345679</v>
      </c>
    </row>
    <row r="66" spans="4:8" x14ac:dyDescent="0.25">
      <c r="D66">
        <f t="shared" si="23"/>
        <v>0.64000000000000035</v>
      </c>
      <c r="E66">
        <f t="shared" ref="E66:E129" si="32">(D66^3-k*D66^2+k*D66)^(1/3)</f>
        <v>1.0223449828063953</v>
      </c>
      <c r="F66">
        <f t="shared" ref="F66:F129" si="33">f_0+f_1*(D66-xbar)</f>
        <v>1.06</v>
      </c>
      <c r="G66">
        <f t="shared" ref="G66:G129" si="34">f_0+f_1*(D66-xbar)+(1/2)*f_2*(D66-xbar)^2</f>
        <v>1.0456000000000001</v>
      </c>
      <c r="H66">
        <f t="shared" ref="H66:H129" si="35">f_0+f_1*(D66-xbar)+(1/2)*f_2*(D66-xbar)^2+f_3*(1/6)*(D66-xbar)^3</f>
        <v>1.0280320000000001</v>
      </c>
    </row>
    <row r="67" spans="4:8" x14ac:dyDescent="0.25">
      <c r="D67">
        <f t="shared" ref="D67:D98" si="36">D66+incr</f>
        <v>0.65000000000000036</v>
      </c>
      <c r="E67">
        <f t="shared" si="32"/>
        <v>1.0230878489159636</v>
      </c>
      <c r="F67">
        <f t="shared" si="33"/>
        <v>1.0583333333333333</v>
      </c>
      <c r="G67">
        <f t="shared" si="34"/>
        <v>1.0447222222222223</v>
      </c>
      <c r="H67">
        <f t="shared" si="35"/>
        <v>1.0285779320987656</v>
      </c>
    </row>
    <row r="68" spans="4:8" x14ac:dyDescent="0.25">
      <c r="D68">
        <f t="shared" si="36"/>
        <v>0.66000000000000036</v>
      </c>
      <c r="E68">
        <f t="shared" si="32"/>
        <v>1.0237310491586371</v>
      </c>
      <c r="F68">
        <f t="shared" si="33"/>
        <v>1.0566666666666666</v>
      </c>
      <c r="G68">
        <f t="shared" si="34"/>
        <v>1.0438222222222222</v>
      </c>
      <c r="H68">
        <f t="shared" si="35"/>
        <v>1.0290225679012346</v>
      </c>
    </row>
    <row r="69" spans="4:8" x14ac:dyDescent="0.25">
      <c r="D69">
        <f t="shared" si="36"/>
        <v>0.67000000000000037</v>
      </c>
      <c r="E69">
        <f t="shared" si="32"/>
        <v>1.0242768645279539</v>
      </c>
      <c r="F69">
        <f t="shared" si="33"/>
        <v>1.0549999999999999</v>
      </c>
      <c r="G69">
        <f t="shared" si="34"/>
        <v>1.0428999999999999</v>
      </c>
      <c r="H69">
        <f t="shared" si="35"/>
        <v>1.0293681666666668</v>
      </c>
    </row>
    <row r="70" spans="4:8" x14ac:dyDescent="0.25">
      <c r="D70">
        <f t="shared" si="36"/>
        <v>0.68000000000000038</v>
      </c>
      <c r="E70">
        <f t="shared" si="32"/>
        <v>1.0247275103548259</v>
      </c>
      <c r="F70">
        <f t="shared" si="33"/>
        <v>1.0533333333333332</v>
      </c>
      <c r="G70">
        <f t="shared" si="34"/>
        <v>1.0419555555555555</v>
      </c>
      <c r="H70">
        <f t="shared" si="35"/>
        <v>1.0296169876543211</v>
      </c>
    </row>
    <row r="71" spans="4:8" x14ac:dyDescent="0.25">
      <c r="D71">
        <f t="shared" si="36"/>
        <v>0.69000000000000039</v>
      </c>
      <c r="E71">
        <f t="shared" si="32"/>
        <v>1.0250851406572021</v>
      </c>
      <c r="F71">
        <f t="shared" si="33"/>
        <v>1.0516666666666665</v>
      </c>
      <c r="G71">
        <f t="shared" si="34"/>
        <v>1.0409888888888887</v>
      </c>
      <c r="H71">
        <f t="shared" si="35"/>
        <v>1.0297712901234566</v>
      </c>
    </row>
    <row r="72" spans="4:8" x14ac:dyDescent="0.25">
      <c r="D72">
        <f t="shared" si="36"/>
        <v>0.7000000000000004</v>
      </c>
      <c r="E72">
        <f t="shared" si="32"/>
        <v>1.0253518522376204</v>
      </c>
      <c r="F72">
        <f t="shared" si="33"/>
        <v>1.0499999999999998</v>
      </c>
      <c r="G72">
        <f t="shared" si="34"/>
        <v>1.0399999999999998</v>
      </c>
      <c r="H72">
        <f t="shared" si="35"/>
        <v>1.0298333333333332</v>
      </c>
    </row>
    <row r="73" spans="4:8" x14ac:dyDescent="0.25">
      <c r="D73">
        <f t="shared" si="36"/>
        <v>0.71000000000000041</v>
      </c>
      <c r="E73">
        <f t="shared" si="32"/>
        <v>1.025529688550072</v>
      </c>
      <c r="F73">
        <f t="shared" si="33"/>
        <v>1.0483333333333333</v>
      </c>
      <c r="G73">
        <f t="shared" si="34"/>
        <v>1.038988888888889</v>
      </c>
      <c r="H73">
        <f t="shared" si="35"/>
        <v>1.02980537654321</v>
      </c>
    </row>
    <row r="74" spans="4:8" x14ac:dyDescent="0.25">
      <c r="D74">
        <f t="shared" si="36"/>
        <v>0.72000000000000042</v>
      </c>
      <c r="E74">
        <f t="shared" si="32"/>
        <v>1.0256206433556347</v>
      </c>
      <c r="F74">
        <f t="shared" si="33"/>
        <v>1.0466666666666666</v>
      </c>
      <c r="G74">
        <f t="shared" si="34"/>
        <v>1.0379555555555555</v>
      </c>
      <c r="H74">
        <f t="shared" si="35"/>
        <v>1.0296896790123458</v>
      </c>
    </row>
    <row r="75" spans="4:8" x14ac:dyDescent="0.25">
      <c r="D75">
        <f t="shared" si="36"/>
        <v>0.73000000000000043</v>
      </c>
      <c r="E75">
        <f t="shared" si="32"/>
        <v>1.0256266641845895</v>
      </c>
      <c r="F75">
        <f t="shared" si="33"/>
        <v>1.0449999999999999</v>
      </c>
      <c r="G75">
        <f t="shared" si="34"/>
        <v>1.0368999999999999</v>
      </c>
      <c r="H75">
        <f t="shared" si="35"/>
        <v>1.0294885</v>
      </c>
    </row>
    <row r="76" spans="4:8" x14ac:dyDescent="0.25">
      <c r="D76">
        <f t="shared" si="36"/>
        <v>0.74000000000000044</v>
      </c>
      <c r="E76">
        <f t="shared" si="32"/>
        <v>1.025549655621157</v>
      </c>
      <c r="F76">
        <f t="shared" si="33"/>
        <v>1.0433333333333332</v>
      </c>
      <c r="G76">
        <f t="shared" si="34"/>
        <v>1.0358222222222222</v>
      </c>
      <c r="H76">
        <f t="shared" si="35"/>
        <v>1.0292040987654321</v>
      </c>
    </row>
    <row r="77" spans="4:8" x14ac:dyDescent="0.25">
      <c r="D77">
        <f t="shared" si="36"/>
        <v>0.75000000000000044</v>
      </c>
      <c r="E77">
        <f t="shared" si="32"/>
        <v>1.025391482425587</v>
      </c>
      <c r="F77">
        <f t="shared" si="33"/>
        <v>1.0416666666666665</v>
      </c>
      <c r="G77">
        <f t="shared" si="34"/>
        <v>1.0347222222222221</v>
      </c>
      <c r="H77">
        <f t="shared" si="35"/>
        <v>1.0288387345679011</v>
      </c>
    </row>
    <row r="78" spans="4:8" x14ac:dyDescent="0.25">
      <c r="D78">
        <f t="shared" si="36"/>
        <v>0.76000000000000045</v>
      </c>
      <c r="E78">
        <f t="shared" si="32"/>
        <v>1.0251539725070586</v>
      </c>
      <c r="F78">
        <f t="shared" si="33"/>
        <v>1.04</v>
      </c>
      <c r="G78">
        <f t="shared" si="34"/>
        <v>1.0336000000000001</v>
      </c>
      <c r="H78">
        <f t="shared" si="35"/>
        <v>1.0283946666666668</v>
      </c>
    </row>
    <row r="79" spans="4:8" x14ac:dyDescent="0.25">
      <c r="D79">
        <f t="shared" si="36"/>
        <v>0.77000000000000046</v>
      </c>
      <c r="E79">
        <f t="shared" si="32"/>
        <v>1.0248389197597096</v>
      </c>
      <c r="F79">
        <f t="shared" si="33"/>
        <v>1.0383333333333333</v>
      </c>
      <c r="G79">
        <f t="shared" si="34"/>
        <v>1.0324555555555557</v>
      </c>
      <c r="H79">
        <f t="shared" si="35"/>
        <v>1.0278741543209877</v>
      </c>
    </row>
    <row r="80" spans="4:8" x14ac:dyDescent="0.25">
      <c r="D80">
        <f t="shared" si="36"/>
        <v>0.78000000000000047</v>
      </c>
      <c r="E80">
        <f t="shared" si="32"/>
        <v>1.0244480867730705</v>
      </c>
      <c r="F80">
        <f t="shared" si="33"/>
        <v>1.0366666666666666</v>
      </c>
      <c r="G80">
        <f t="shared" si="34"/>
        <v>1.0312888888888889</v>
      </c>
      <c r="H80">
        <f t="shared" si="35"/>
        <v>1.0272794567901236</v>
      </c>
    </row>
    <row r="81" spans="4:8" x14ac:dyDescent="0.25">
      <c r="D81">
        <f t="shared" si="36"/>
        <v>0.79000000000000048</v>
      </c>
      <c r="E81">
        <f t="shared" si="32"/>
        <v>1.0239832074272568</v>
      </c>
      <c r="F81">
        <f t="shared" si="33"/>
        <v>1.0349999999999999</v>
      </c>
      <c r="G81">
        <f t="shared" si="34"/>
        <v>1.0301</v>
      </c>
      <c r="H81">
        <f t="shared" si="35"/>
        <v>1.0266128333333333</v>
      </c>
    </row>
    <row r="82" spans="4:8" x14ac:dyDescent="0.25">
      <c r="D82">
        <f t="shared" si="36"/>
        <v>0.80000000000000049</v>
      </c>
      <c r="E82">
        <f t="shared" si="32"/>
        <v>1.0234459893824097</v>
      </c>
      <c r="F82">
        <f t="shared" si="33"/>
        <v>1.0333333333333332</v>
      </c>
      <c r="G82">
        <f t="shared" si="34"/>
        <v>1.0288888888888887</v>
      </c>
      <c r="H82">
        <f t="shared" si="35"/>
        <v>1.0258765432098764</v>
      </c>
    </row>
    <row r="83" spans="4:8" x14ac:dyDescent="0.25">
      <c r="D83">
        <f t="shared" si="36"/>
        <v>0.8100000000000005</v>
      </c>
      <c r="E83">
        <f t="shared" si="32"/>
        <v>1.0228381164711084</v>
      </c>
      <c r="F83">
        <f t="shared" si="33"/>
        <v>1.0316666666666665</v>
      </c>
      <c r="G83">
        <f t="shared" si="34"/>
        <v>1.0276555555555553</v>
      </c>
      <c r="H83">
        <f t="shared" si="35"/>
        <v>1.0250728456790121</v>
      </c>
    </row>
    <row r="84" spans="4:8" x14ac:dyDescent="0.25">
      <c r="D84">
        <f t="shared" si="36"/>
        <v>0.82000000000000051</v>
      </c>
      <c r="E84">
        <f t="shared" si="32"/>
        <v>1.0221612510017788</v>
      </c>
      <c r="F84">
        <f t="shared" si="33"/>
        <v>1.0299999999999998</v>
      </c>
      <c r="G84">
        <f t="shared" si="34"/>
        <v>1.0263999999999998</v>
      </c>
      <c r="H84">
        <f t="shared" si="35"/>
        <v>1.0242039999999997</v>
      </c>
    </row>
    <row r="85" spans="4:8" x14ac:dyDescent="0.25">
      <c r="D85">
        <f t="shared" si="36"/>
        <v>0.83000000000000052</v>
      </c>
      <c r="E85">
        <f t="shared" si="32"/>
        <v>1.021417035980468</v>
      </c>
      <c r="F85">
        <f t="shared" si="33"/>
        <v>1.0283333333333333</v>
      </c>
      <c r="G85">
        <f t="shared" si="34"/>
        <v>1.0251222222222223</v>
      </c>
      <c r="H85">
        <f t="shared" si="35"/>
        <v>1.0232722654320989</v>
      </c>
    </row>
    <row r="86" spans="4:8" x14ac:dyDescent="0.25">
      <c r="D86">
        <f t="shared" si="36"/>
        <v>0.84000000000000052</v>
      </c>
      <c r="E86">
        <f t="shared" si="32"/>
        <v>1.0206070972577783</v>
      </c>
      <c r="F86">
        <f t="shared" si="33"/>
        <v>1.0266666666666666</v>
      </c>
      <c r="G86">
        <f t="shared" si="34"/>
        <v>1.0238222222222222</v>
      </c>
      <c r="H86">
        <f t="shared" si="35"/>
        <v>1.0222799012345678</v>
      </c>
    </row>
    <row r="87" spans="4:8" x14ac:dyDescent="0.25">
      <c r="D87">
        <f t="shared" si="36"/>
        <v>0.85000000000000053</v>
      </c>
      <c r="E87">
        <f t="shared" si="32"/>
        <v>1.0197330456072029</v>
      </c>
      <c r="F87">
        <f t="shared" si="33"/>
        <v>1.0249999999999999</v>
      </c>
      <c r="G87">
        <f t="shared" si="34"/>
        <v>1.0225</v>
      </c>
      <c r="H87">
        <f t="shared" si="35"/>
        <v>1.0212291666666666</v>
      </c>
    </row>
    <row r="88" spans="4:8" x14ac:dyDescent="0.25">
      <c r="D88">
        <f t="shared" si="36"/>
        <v>0.86000000000000054</v>
      </c>
      <c r="E88">
        <f t="shared" si="32"/>
        <v>1.0187964787406081</v>
      </c>
      <c r="F88">
        <f t="shared" si="33"/>
        <v>1.0233333333333332</v>
      </c>
      <c r="G88">
        <f t="shared" si="34"/>
        <v>1.0211555555555554</v>
      </c>
      <c r="H88">
        <f t="shared" si="35"/>
        <v>1.0201223209876542</v>
      </c>
    </row>
    <row r="89" spans="4:8" x14ac:dyDescent="0.25">
      <c r="D89">
        <f t="shared" si="36"/>
        <v>0.87000000000000055</v>
      </c>
      <c r="E89">
        <f t="shared" si="32"/>
        <v>1.017798983266148</v>
      </c>
      <c r="F89">
        <f t="shared" si="33"/>
        <v>1.0216666666666665</v>
      </c>
      <c r="G89">
        <f t="shared" si="34"/>
        <v>1.0197888888888886</v>
      </c>
      <c r="H89">
        <f t="shared" si="35"/>
        <v>1.01896162345679</v>
      </c>
    </row>
    <row r="90" spans="4:8" x14ac:dyDescent="0.25">
      <c r="D90">
        <f t="shared" si="36"/>
        <v>0.88000000000000056</v>
      </c>
      <c r="E90">
        <f t="shared" si="32"/>
        <v>1.0167421365934686</v>
      </c>
      <c r="F90">
        <f t="shared" si="33"/>
        <v>1.02</v>
      </c>
      <c r="G90">
        <f t="shared" si="34"/>
        <v>1.0184</v>
      </c>
      <c r="H90">
        <f t="shared" si="35"/>
        <v>1.0177493333333334</v>
      </c>
    </row>
    <row r="91" spans="4:8" x14ac:dyDescent="0.25">
      <c r="D91">
        <f t="shared" si="36"/>
        <v>0.89000000000000057</v>
      </c>
      <c r="E91">
        <f t="shared" si="32"/>
        <v>1.015627508790647</v>
      </c>
      <c r="F91">
        <f t="shared" si="33"/>
        <v>1.0183333333333333</v>
      </c>
      <c r="G91">
        <f t="shared" si="34"/>
        <v>1.0169888888888889</v>
      </c>
      <c r="H91">
        <f t="shared" si="35"/>
        <v>1.0164877098765432</v>
      </c>
    </row>
    <row r="92" spans="4:8" x14ac:dyDescent="0.25">
      <c r="D92">
        <f t="shared" si="36"/>
        <v>0.90000000000000058</v>
      </c>
      <c r="E92">
        <f t="shared" si="32"/>
        <v>1.0144566643969541</v>
      </c>
      <c r="F92">
        <f t="shared" si="33"/>
        <v>1.0166666666666666</v>
      </c>
      <c r="G92">
        <f t="shared" si="34"/>
        <v>1.0155555555555555</v>
      </c>
      <c r="H92">
        <f t="shared" si="35"/>
        <v>1.015179012345679</v>
      </c>
    </row>
    <row r="93" spans="4:8" x14ac:dyDescent="0.25">
      <c r="D93">
        <f t="shared" si="36"/>
        <v>0.91000000000000059</v>
      </c>
      <c r="E93">
        <f t="shared" si="32"/>
        <v>1.0132311641951612</v>
      </c>
      <c r="F93">
        <f t="shared" si="33"/>
        <v>1.0149999999999999</v>
      </c>
      <c r="G93">
        <f t="shared" si="34"/>
        <v>1.0141</v>
      </c>
      <c r="H93">
        <f t="shared" si="35"/>
        <v>1.0138255</v>
      </c>
    </row>
    <row r="94" spans="4:8" x14ac:dyDescent="0.25">
      <c r="D94">
        <f t="shared" si="36"/>
        <v>0.9200000000000006</v>
      </c>
      <c r="E94">
        <f t="shared" si="32"/>
        <v>1.0119525669467793</v>
      </c>
      <c r="F94">
        <f t="shared" si="33"/>
        <v>1.0133333333333332</v>
      </c>
      <c r="G94">
        <f t="shared" si="34"/>
        <v>1.0126222222222221</v>
      </c>
      <c r="H94">
        <f t="shared" si="35"/>
        <v>1.0124294320987652</v>
      </c>
    </row>
    <row r="95" spans="4:8" x14ac:dyDescent="0.25">
      <c r="D95">
        <f t="shared" si="36"/>
        <v>0.9300000000000006</v>
      </c>
      <c r="E95">
        <f t="shared" si="32"/>
        <v>1.0106224310933065</v>
      </c>
      <c r="F95">
        <f t="shared" si="33"/>
        <v>1.0116666666666665</v>
      </c>
      <c r="G95">
        <f t="shared" si="34"/>
        <v>1.011122222222222</v>
      </c>
      <c r="H95">
        <f t="shared" si="35"/>
        <v>1.0109930679012344</v>
      </c>
    </row>
    <row r="96" spans="4:8" x14ac:dyDescent="0.25">
      <c r="D96">
        <f t="shared" si="36"/>
        <v>0.94000000000000061</v>
      </c>
      <c r="E96">
        <f t="shared" si="32"/>
        <v>1.0092423164262485</v>
      </c>
      <c r="F96">
        <f t="shared" si="33"/>
        <v>1.0099999999999998</v>
      </c>
      <c r="G96">
        <f t="shared" si="34"/>
        <v>1.0095999999999998</v>
      </c>
      <c r="H96">
        <f t="shared" si="35"/>
        <v>1.0095186666666665</v>
      </c>
    </row>
    <row r="97" spans="4:8" x14ac:dyDescent="0.25">
      <c r="D97">
        <f t="shared" si="36"/>
        <v>0.95000000000000062</v>
      </c>
      <c r="E97">
        <f t="shared" si="32"/>
        <v>1.0078137857283838</v>
      </c>
      <c r="F97">
        <f t="shared" si="33"/>
        <v>1.0083333333333333</v>
      </c>
      <c r="G97">
        <f t="shared" si="34"/>
        <v>1.0080555555555555</v>
      </c>
      <c r="H97">
        <f t="shared" si="35"/>
        <v>1.0080084876543209</v>
      </c>
    </row>
    <row r="98" spans="4:8" x14ac:dyDescent="0.25">
      <c r="D98">
        <f t="shared" si="36"/>
        <v>0.96000000000000063</v>
      </c>
      <c r="E98">
        <f t="shared" si="32"/>
        <v>1.0063384063884599</v>
      </c>
      <c r="F98">
        <f t="shared" si="33"/>
        <v>1.0066666666666666</v>
      </c>
      <c r="G98">
        <f t="shared" si="34"/>
        <v>1.0064888888888888</v>
      </c>
      <c r="H98">
        <f t="shared" si="35"/>
        <v>1.0064647901234567</v>
      </c>
    </row>
    <row r="99" spans="4:8" x14ac:dyDescent="0.25">
      <c r="D99">
        <f t="shared" ref="D99:D130" si="37">D98+incr</f>
        <v>0.97000000000000064</v>
      </c>
      <c r="E99">
        <f t="shared" si="32"/>
        <v>1.0048177519912305</v>
      </c>
      <c r="F99">
        <f t="shared" si="33"/>
        <v>1.0049999999999999</v>
      </c>
      <c r="G99">
        <f t="shared" si="34"/>
        <v>1.0048999999999999</v>
      </c>
      <c r="H99">
        <f t="shared" si="35"/>
        <v>1.0048898333333331</v>
      </c>
    </row>
    <row r="100" spans="4:8" x14ac:dyDescent="0.25">
      <c r="D100">
        <f t="shared" si="37"/>
        <v>0.98000000000000065</v>
      </c>
      <c r="E100">
        <f t="shared" si="32"/>
        <v>1.0032534038844649</v>
      </c>
      <c r="F100">
        <f t="shared" si="33"/>
        <v>1.0033333333333332</v>
      </c>
      <c r="G100">
        <f t="shared" si="34"/>
        <v>1.0032888888888887</v>
      </c>
      <c r="H100">
        <f t="shared" si="35"/>
        <v>1.0032858765432096</v>
      </c>
    </row>
    <row r="101" spans="4:8" x14ac:dyDescent="0.25">
      <c r="D101">
        <f t="shared" si="37"/>
        <v>0.99000000000000066</v>
      </c>
      <c r="E101">
        <f t="shared" si="32"/>
        <v>1.0016469527242964</v>
      </c>
      <c r="F101">
        <f t="shared" si="33"/>
        <v>1.0016666666666665</v>
      </c>
      <c r="G101">
        <f t="shared" si="34"/>
        <v>1.0016555555555553</v>
      </c>
      <c r="H101">
        <f t="shared" si="35"/>
        <v>1.0016551790123454</v>
      </c>
    </row>
    <row r="102" spans="4:8" x14ac:dyDescent="0.25">
      <c r="D102">
        <f t="shared" si="37"/>
        <v>1.0000000000000007</v>
      </c>
      <c r="E102">
        <f t="shared" si="32"/>
        <v>0.99999999999999989</v>
      </c>
      <c r="F102">
        <f t="shared" si="33"/>
        <v>0.99999999999999989</v>
      </c>
      <c r="G102">
        <f t="shared" si="34"/>
        <v>0.99999999999999989</v>
      </c>
      <c r="H102">
        <f t="shared" si="35"/>
        <v>0.99999999999999989</v>
      </c>
    </row>
    <row r="103" spans="4:8" x14ac:dyDescent="0.25">
      <c r="D103">
        <f t="shared" si="37"/>
        <v>1.0100000000000007</v>
      </c>
      <c r="E103">
        <f t="shared" si="32"/>
        <v>0.99831415953902558</v>
      </c>
      <c r="F103">
        <f t="shared" si="33"/>
        <v>0.99833333333333318</v>
      </c>
      <c r="G103">
        <f t="shared" si="34"/>
        <v>0.99832222222222211</v>
      </c>
      <c r="H103">
        <f t="shared" si="35"/>
        <v>0.99832259876543195</v>
      </c>
    </row>
    <row r="104" spans="4:8" x14ac:dyDescent="0.25">
      <c r="D104">
        <f t="shared" si="37"/>
        <v>1.0200000000000007</v>
      </c>
      <c r="E104">
        <f t="shared" si="32"/>
        <v>0.99659105899283995</v>
      </c>
      <c r="F104">
        <f t="shared" si="33"/>
        <v>0.99666666666666659</v>
      </c>
      <c r="G104">
        <f t="shared" si="34"/>
        <v>0.99662222222222219</v>
      </c>
      <c r="H104">
        <f t="shared" si="35"/>
        <v>0.9966252345679012</v>
      </c>
    </row>
    <row r="105" spans="4:8" x14ac:dyDescent="0.25">
      <c r="D105">
        <f t="shared" si="37"/>
        <v>1.0300000000000007</v>
      </c>
      <c r="E105">
        <f t="shared" si="32"/>
        <v>0.99483234130385212</v>
      </c>
      <c r="F105">
        <f t="shared" si="33"/>
        <v>0.99499999999999988</v>
      </c>
      <c r="G105">
        <f t="shared" si="34"/>
        <v>0.9948999999999999</v>
      </c>
      <c r="H105">
        <f t="shared" si="35"/>
        <v>0.99491016666666654</v>
      </c>
    </row>
    <row r="106" spans="4:8" x14ac:dyDescent="0.25">
      <c r="D106">
        <f t="shared" si="37"/>
        <v>1.0400000000000007</v>
      </c>
      <c r="E106">
        <f t="shared" si="32"/>
        <v>0.99303966615342898</v>
      </c>
      <c r="F106">
        <f t="shared" si="33"/>
        <v>0.99333333333333318</v>
      </c>
      <c r="G106">
        <f t="shared" si="34"/>
        <v>0.99315555555555535</v>
      </c>
      <c r="H106">
        <f t="shared" si="35"/>
        <v>0.99317965432098743</v>
      </c>
    </row>
    <row r="107" spans="4:8" x14ac:dyDescent="0.25">
      <c r="D107">
        <f t="shared" si="37"/>
        <v>1.0500000000000007</v>
      </c>
      <c r="E107">
        <f t="shared" si="32"/>
        <v>0.99121471139070461</v>
      </c>
      <c r="F107">
        <f t="shared" si="33"/>
        <v>0.99166666666666659</v>
      </c>
      <c r="G107">
        <f t="shared" si="34"/>
        <v>0.99138888888888876</v>
      </c>
      <c r="H107">
        <f t="shared" si="35"/>
        <v>0.99143595679012331</v>
      </c>
    </row>
    <row r="108" spans="4:8" x14ac:dyDescent="0.25">
      <c r="D108">
        <f t="shared" si="37"/>
        <v>1.0600000000000007</v>
      </c>
      <c r="E108">
        <f t="shared" si="32"/>
        <v>0.98935917444161903</v>
      </c>
      <c r="F108">
        <f t="shared" si="33"/>
        <v>0.98999999999999988</v>
      </c>
      <c r="G108">
        <f t="shared" si="34"/>
        <v>0.98959999999999992</v>
      </c>
      <c r="H108">
        <f t="shared" si="35"/>
        <v>0.9896813333333333</v>
      </c>
    </row>
    <row r="109" spans="4:8" x14ac:dyDescent="0.25">
      <c r="D109">
        <f t="shared" si="37"/>
        <v>1.0700000000000007</v>
      </c>
      <c r="E109">
        <f t="shared" si="32"/>
        <v>0.98747477369730252</v>
      </c>
      <c r="F109">
        <f t="shared" si="33"/>
        <v>0.98833333333333317</v>
      </c>
      <c r="G109">
        <f t="shared" si="34"/>
        <v>0.98778888888888872</v>
      </c>
      <c r="H109">
        <f t="shared" si="35"/>
        <v>0.98791804320987642</v>
      </c>
    </row>
    <row r="110" spans="4:8" x14ac:dyDescent="0.25">
      <c r="D110">
        <f t="shared" si="37"/>
        <v>1.0800000000000007</v>
      </c>
      <c r="E110">
        <f t="shared" si="32"/>
        <v>0.9855632498806266</v>
      </c>
      <c r="F110">
        <f t="shared" si="33"/>
        <v>0.98666666666666658</v>
      </c>
      <c r="G110">
        <f t="shared" si="34"/>
        <v>0.98595555555555547</v>
      </c>
      <c r="H110">
        <f t="shared" si="35"/>
        <v>0.98614834567901222</v>
      </c>
    </row>
    <row r="111" spans="4:8" x14ac:dyDescent="0.25">
      <c r="D111">
        <f t="shared" si="37"/>
        <v>1.0900000000000007</v>
      </c>
      <c r="E111">
        <f t="shared" si="32"/>
        <v>0.98362636738942311</v>
      </c>
      <c r="F111">
        <f t="shared" si="33"/>
        <v>0.98499999999999988</v>
      </c>
      <c r="G111">
        <f t="shared" si="34"/>
        <v>0.98409999999999986</v>
      </c>
      <c r="H111">
        <f t="shared" si="35"/>
        <v>0.98437449999999982</v>
      </c>
    </row>
    <row r="112" spans="4:8" x14ac:dyDescent="0.25">
      <c r="D112">
        <f t="shared" si="37"/>
        <v>1.1000000000000008</v>
      </c>
      <c r="E112">
        <f t="shared" si="32"/>
        <v>0.98166591561453953</v>
      </c>
      <c r="F112">
        <f t="shared" si="33"/>
        <v>0.98333333333333317</v>
      </c>
      <c r="G112">
        <f t="shared" si="34"/>
        <v>0.982222222222222</v>
      </c>
      <c r="H112">
        <f t="shared" si="35"/>
        <v>0.98259876543209856</v>
      </c>
    </row>
    <row r="113" spans="4:8" x14ac:dyDescent="0.25">
      <c r="D113">
        <f t="shared" si="37"/>
        <v>1.1100000000000008</v>
      </c>
      <c r="E113">
        <f t="shared" si="32"/>
        <v>0.97968371023057732</v>
      </c>
      <c r="F113">
        <f t="shared" si="33"/>
        <v>0.98166666666666658</v>
      </c>
      <c r="G113">
        <f t="shared" si="34"/>
        <v>0.98032222222222209</v>
      </c>
      <c r="H113">
        <f t="shared" si="35"/>
        <v>0.98082340123456779</v>
      </c>
    </row>
    <row r="114" spans="4:8" x14ac:dyDescent="0.25">
      <c r="D114">
        <f t="shared" si="37"/>
        <v>1.1200000000000008</v>
      </c>
      <c r="E114">
        <f t="shared" si="32"/>
        <v>0.97768159445679104</v>
      </c>
      <c r="F114">
        <f t="shared" si="33"/>
        <v>0.97999999999999987</v>
      </c>
      <c r="G114">
        <f t="shared" si="34"/>
        <v>0.97839999999999983</v>
      </c>
      <c r="H114">
        <f t="shared" si="35"/>
        <v>0.97905066666666651</v>
      </c>
    </row>
    <row r="115" spans="4:8" x14ac:dyDescent="0.25">
      <c r="D115">
        <f t="shared" si="37"/>
        <v>1.1300000000000008</v>
      </c>
      <c r="E115">
        <f t="shared" si="32"/>
        <v>0.97566144028528878</v>
      </c>
      <c r="F115">
        <f t="shared" si="33"/>
        <v>0.97833333333333317</v>
      </c>
      <c r="G115">
        <f t="shared" si="34"/>
        <v>0.97645555555555541</v>
      </c>
      <c r="H115">
        <f t="shared" si="35"/>
        <v>0.97728282098765418</v>
      </c>
    </row>
    <row r="116" spans="4:8" x14ac:dyDescent="0.25">
      <c r="D116">
        <f t="shared" si="37"/>
        <v>1.1400000000000008</v>
      </c>
      <c r="E116">
        <f t="shared" si="32"/>
        <v>0.97362514967328651</v>
      </c>
      <c r="F116">
        <f t="shared" si="33"/>
        <v>0.97666666666666657</v>
      </c>
      <c r="G116">
        <f t="shared" si="34"/>
        <v>0.97448888888888874</v>
      </c>
      <c r="H116">
        <f t="shared" si="35"/>
        <v>0.97552212345679001</v>
      </c>
    </row>
    <row r="117" spans="4:8" x14ac:dyDescent="0.25">
      <c r="D117">
        <f t="shared" si="37"/>
        <v>1.1500000000000008</v>
      </c>
      <c r="E117">
        <f t="shared" si="32"/>
        <v>0.97157465569580415</v>
      </c>
      <c r="F117">
        <f t="shared" si="33"/>
        <v>0.97499999999999987</v>
      </c>
      <c r="G117">
        <f t="shared" si="34"/>
        <v>0.97249999999999981</v>
      </c>
      <c r="H117">
        <f t="shared" si="35"/>
        <v>0.97377083333333314</v>
      </c>
    </row>
    <row r="118" spans="4:8" x14ac:dyDescent="0.25">
      <c r="D118">
        <f t="shared" si="37"/>
        <v>1.1600000000000008</v>
      </c>
      <c r="E118">
        <f t="shared" si="32"/>
        <v>0.969511923654791</v>
      </c>
      <c r="F118">
        <f t="shared" si="33"/>
        <v>0.97333333333333316</v>
      </c>
      <c r="G118">
        <f t="shared" si="34"/>
        <v>0.97048888888888873</v>
      </c>
      <c r="H118">
        <f t="shared" si="35"/>
        <v>0.97203120987654312</v>
      </c>
    </row>
    <row r="119" spans="4:8" x14ac:dyDescent="0.25">
      <c r="D119">
        <f t="shared" si="37"/>
        <v>1.1700000000000008</v>
      </c>
      <c r="E119">
        <f t="shared" si="32"/>
        <v>0.96743895214027642</v>
      </c>
      <c r="F119">
        <f t="shared" si="33"/>
        <v>0.97166666666666657</v>
      </c>
      <c r="G119">
        <f t="shared" si="34"/>
        <v>0.9684555555555554</v>
      </c>
      <c r="H119">
        <f t="shared" si="35"/>
        <v>0.97030551234567886</v>
      </c>
    </row>
    <row r="120" spans="4:8" x14ac:dyDescent="0.25">
      <c r="D120">
        <f t="shared" si="37"/>
        <v>1.1800000000000008</v>
      </c>
      <c r="E120">
        <f t="shared" si="32"/>
        <v>0.96535777403873135</v>
      </c>
      <c r="F120">
        <f t="shared" si="33"/>
        <v>0.96999999999999986</v>
      </c>
      <c r="G120">
        <f t="shared" si="34"/>
        <v>0.96639999999999981</v>
      </c>
      <c r="H120">
        <f t="shared" si="35"/>
        <v>0.96859599999999979</v>
      </c>
    </row>
    <row r="121" spans="4:8" x14ac:dyDescent="0.25">
      <c r="D121">
        <f t="shared" si="37"/>
        <v>1.1900000000000008</v>
      </c>
      <c r="E121">
        <f t="shared" si="32"/>
        <v>0.96327045748341444</v>
      </c>
      <c r="F121">
        <f t="shared" si="33"/>
        <v>0.96833333333333316</v>
      </c>
      <c r="G121">
        <f t="shared" si="34"/>
        <v>0.96432222222222197</v>
      </c>
      <c r="H121">
        <f t="shared" si="35"/>
        <v>0.96690493209876527</v>
      </c>
    </row>
    <row r="122" spans="4:8" x14ac:dyDescent="0.25">
      <c r="D122">
        <f t="shared" si="37"/>
        <v>1.2000000000000008</v>
      </c>
      <c r="E122">
        <f t="shared" si="32"/>
        <v>0.96117910674106621</v>
      </c>
      <c r="F122">
        <f t="shared" si="33"/>
        <v>0.96666666666666656</v>
      </c>
      <c r="G122">
        <f t="shared" si="34"/>
        <v>0.96222222222222209</v>
      </c>
      <c r="H122">
        <f t="shared" si="35"/>
        <v>0.96523456790123452</v>
      </c>
    </row>
    <row r="123" spans="4:8" x14ac:dyDescent="0.25">
      <c r="D123">
        <f t="shared" si="37"/>
        <v>1.2100000000000009</v>
      </c>
      <c r="E123">
        <f t="shared" si="32"/>
        <v>0.95908586302888366</v>
      </c>
      <c r="F123">
        <f t="shared" si="33"/>
        <v>0.96499999999999986</v>
      </c>
      <c r="G123">
        <f t="shared" si="34"/>
        <v>0.96009999999999984</v>
      </c>
      <c r="H123">
        <f t="shared" si="35"/>
        <v>0.96358716666666655</v>
      </c>
    </row>
    <row r="124" spans="4:8" x14ac:dyDescent="0.25">
      <c r="D124">
        <f t="shared" si="37"/>
        <v>1.2200000000000009</v>
      </c>
      <c r="E124">
        <f t="shared" si="32"/>
        <v>0.95699290525530112</v>
      </c>
      <c r="F124">
        <f t="shared" si="33"/>
        <v>0.96333333333333315</v>
      </c>
      <c r="G124">
        <f t="shared" si="34"/>
        <v>0.95795555555555534</v>
      </c>
      <c r="H124">
        <f t="shared" si="35"/>
        <v>0.96196498765432081</v>
      </c>
    </row>
    <row r="125" spans="4:8" x14ac:dyDescent="0.25">
      <c r="D125">
        <f t="shared" si="37"/>
        <v>1.2300000000000009</v>
      </c>
      <c r="E125">
        <f t="shared" si="32"/>
        <v>0.95490245067768975</v>
      </c>
      <c r="F125">
        <f t="shared" si="33"/>
        <v>0.96166666666666656</v>
      </c>
      <c r="G125">
        <f t="shared" si="34"/>
        <v>0.95578888888888869</v>
      </c>
      <c r="H125">
        <f t="shared" si="35"/>
        <v>0.96037029012345665</v>
      </c>
    </row>
    <row r="126" spans="4:8" x14ac:dyDescent="0.25">
      <c r="D126">
        <f t="shared" si="37"/>
        <v>1.2400000000000009</v>
      </c>
      <c r="E126">
        <f t="shared" si="32"/>
        <v>0.95281675546966815</v>
      </c>
      <c r="F126">
        <f t="shared" si="33"/>
        <v>0.95999999999999985</v>
      </c>
      <c r="G126">
        <f t="shared" si="34"/>
        <v>0.95359999999999978</v>
      </c>
      <c r="H126">
        <f t="shared" si="35"/>
        <v>0.95880533333333318</v>
      </c>
    </row>
    <row r="127" spans="4:8" x14ac:dyDescent="0.25">
      <c r="D127">
        <f t="shared" si="37"/>
        <v>1.2500000000000009</v>
      </c>
      <c r="E127">
        <f t="shared" si="32"/>
        <v>0.9507381151903479</v>
      </c>
      <c r="F127">
        <f t="shared" si="33"/>
        <v>0.95833333333333315</v>
      </c>
      <c r="G127">
        <f t="shared" si="34"/>
        <v>0.95138888888888862</v>
      </c>
      <c r="H127">
        <f t="shared" si="35"/>
        <v>0.95727237654320962</v>
      </c>
    </row>
    <row r="128" spans="4:8" x14ac:dyDescent="0.25">
      <c r="D128">
        <f t="shared" si="37"/>
        <v>1.2600000000000009</v>
      </c>
      <c r="E128">
        <f t="shared" si="32"/>
        <v>0.94866886514743332</v>
      </c>
      <c r="F128">
        <f t="shared" si="33"/>
        <v>0.95666666666666655</v>
      </c>
      <c r="G128">
        <f t="shared" si="34"/>
        <v>0.94915555555555542</v>
      </c>
      <c r="H128">
        <f t="shared" si="35"/>
        <v>0.95577367901234556</v>
      </c>
    </row>
    <row r="129" spans="4:8" x14ac:dyDescent="0.25">
      <c r="D129">
        <f t="shared" si="37"/>
        <v>1.2700000000000009</v>
      </c>
      <c r="E129">
        <f t="shared" si="32"/>
        <v>0.94661138064577044</v>
      </c>
      <c r="F129">
        <f t="shared" si="33"/>
        <v>0.95499999999999985</v>
      </c>
      <c r="G129">
        <f t="shared" si="34"/>
        <v>0.94689999999999974</v>
      </c>
      <c r="H129">
        <f t="shared" si="35"/>
        <v>0.95431149999999987</v>
      </c>
    </row>
    <row r="130" spans="4:8" x14ac:dyDescent="0.25">
      <c r="D130">
        <f t="shared" si="37"/>
        <v>1.2800000000000009</v>
      </c>
      <c r="E130">
        <f t="shared" ref="E130:E193" si="38">(D130^3-k*D130^2+k*D130)^(1/3)</f>
        <v>0.94456807711258683</v>
      </c>
      <c r="F130">
        <f t="shared" ref="F130:F193" si="39">f_0+f_1*(D130-xbar)</f>
        <v>0.95333333333333314</v>
      </c>
      <c r="G130">
        <f t="shared" ref="G130:G193" si="40">f_0+f_1*(D130-xbar)+(1/2)*f_2*(D130-xbar)^2</f>
        <v>0.94462222222222203</v>
      </c>
      <c r="H130">
        <f t="shared" ref="H130:H193" si="41">f_0+f_1*(D130-xbar)+(1/2)*f_2*(D130-xbar)^2+f_3*(1/6)*(D130-xbar)^3</f>
        <v>0.95288809876543201</v>
      </c>
    </row>
    <row r="131" spans="4:8" x14ac:dyDescent="0.25">
      <c r="D131">
        <f t="shared" ref="D131:D162" si="42">D130+incr</f>
        <v>1.2900000000000009</v>
      </c>
      <c r="E131">
        <f t="shared" si="38"/>
        <v>0.94254141009039938</v>
      </c>
      <c r="F131">
        <f t="shared" si="39"/>
        <v>0.95166666666666655</v>
      </c>
      <c r="G131">
        <f t="shared" si="40"/>
        <v>0.94232222222222206</v>
      </c>
      <c r="H131">
        <f t="shared" si="41"/>
        <v>0.95150573456790111</v>
      </c>
    </row>
    <row r="132" spans="4:8" x14ac:dyDescent="0.25">
      <c r="D132">
        <f t="shared" si="42"/>
        <v>1.3000000000000009</v>
      </c>
      <c r="E132">
        <f t="shared" si="38"/>
        <v>0.940533875088303</v>
      </c>
      <c r="F132">
        <f t="shared" si="39"/>
        <v>0.94999999999999984</v>
      </c>
      <c r="G132">
        <f t="shared" si="40"/>
        <v>0.93999999999999984</v>
      </c>
      <c r="H132">
        <f t="shared" si="41"/>
        <v>0.9501666666666666</v>
      </c>
    </row>
    <row r="133" spans="4:8" x14ac:dyDescent="0.25">
      <c r="D133">
        <f t="shared" si="42"/>
        <v>1.3100000000000009</v>
      </c>
      <c r="E133">
        <f t="shared" si="38"/>
        <v>0.93854800728216659</v>
      </c>
      <c r="F133">
        <f t="shared" si="39"/>
        <v>0.94833333333333314</v>
      </c>
      <c r="G133">
        <f t="shared" si="40"/>
        <v>0.93765555555555524</v>
      </c>
      <c r="H133">
        <f t="shared" si="41"/>
        <v>0.9488731543209874</v>
      </c>
    </row>
    <row r="134" spans="4:8" x14ac:dyDescent="0.25">
      <c r="D134">
        <f t="shared" si="42"/>
        <v>1.320000000000001</v>
      </c>
      <c r="E134">
        <f t="shared" si="38"/>
        <v>0.9365863810541164</v>
      </c>
      <c r="F134">
        <f t="shared" si="39"/>
        <v>0.94666666666666655</v>
      </c>
      <c r="G134">
        <f t="shared" si="40"/>
        <v>0.93528888888888873</v>
      </c>
      <c r="H134">
        <f t="shared" si="41"/>
        <v>0.94762745679012339</v>
      </c>
    </row>
    <row r="135" spans="4:8" x14ac:dyDescent="0.25">
      <c r="D135">
        <f t="shared" si="42"/>
        <v>1.330000000000001</v>
      </c>
      <c r="E135">
        <f t="shared" si="38"/>
        <v>0.93465160936162561</v>
      </c>
      <c r="F135">
        <f t="shared" si="39"/>
        <v>0.94499999999999984</v>
      </c>
      <c r="G135">
        <f t="shared" si="40"/>
        <v>0.93289999999999973</v>
      </c>
      <c r="H135">
        <f t="shared" si="41"/>
        <v>0.94643183333333314</v>
      </c>
    </row>
    <row r="136" spans="4:8" x14ac:dyDescent="0.25">
      <c r="D136">
        <f t="shared" si="42"/>
        <v>1.340000000000001</v>
      </c>
      <c r="E136">
        <f t="shared" si="38"/>
        <v>0.93274634292652792</v>
      </c>
      <c r="F136">
        <f t="shared" si="39"/>
        <v>0.94333333333333313</v>
      </c>
      <c r="G136">
        <f t="shared" si="40"/>
        <v>0.93048888888888859</v>
      </c>
      <c r="H136">
        <f t="shared" si="41"/>
        <v>0.94528854320987632</v>
      </c>
    </row>
    <row r="137" spans="4:8" x14ac:dyDescent="0.25">
      <c r="D137">
        <f t="shared" si="42"/>
        <v>1.350000000000001</v>
      </c>
      <c r="E137">
        <f t="shared" si="38"/>
        <v>0.93087326923436264</v>
      </c>
      <c r="F137">
        <f t="shared" si="39"/>
        <v>0.94166666666666654</v>
      </c>
      <c r="G137">
        <f t="shared" si="40"/>
        <v>0.92805555555555541</v>
      </c>
      <c r="H137">
        <f t="shared" si="41"/>
        <v>0.94419984567901238</v>
      </c>
    </row>
    <row r="138" spans="4:8" x14ac:dyDescent="0.25">
      <c r="D138">
        <f t="shared" si="42"/>
        <v>1.360000000000001</v>
      </c>
      <c r="E138">
        <f t="shared" si="38"/>
        <v>0.92903511133465899</v>
      </c>
      <c r="F138">
        <f t="shared" si="39"/>
        <v>0.93999999999999984</v>
      </c>
      <c r="G138">
        <f t="shared" si="40"/>
        <v>0.92559999999999976</v>
      </c>
      <c r="H138">
        <f t="shared" si="41"/>
        <v>0.9431679999999999</v>
      </c>
    </row>
    <row r="139" spans="4:8" x14ac:dyDescent="0.25">
      <c r="D139">
        <f t="shared" si="42"/>
        <v>1.370000000000001</v>
      </c>
      <c r="E139">
        <f t="shared" si="38"/>
        <v>0.92723462643304588</v>
      </c>
      <c r="F139">
        <f t="shared" si="39"/>
        <v>0.93833333333333313</v>
      </c>
      <c r="G139">
        <f t="shared" si="40"/>
        <v>0.92312222222222196</v>
      </c>
      <c r="H139">
        <f t="shared" si="41"/>
        <v>0.94219526543209864</v>
      </c>
    </row>
    <row r="140" spans="4:8" x14ac:dyDescent="0.25">
      <c r="D140">
        <f t="shared" si="42"/>
        <v>1.380000000000001</v>
      </c>
      <c r="E140">
        <f t="shared" si="38"/>
        <v>0.92547460426648676</v>
      </c>
      <c r="F140">
        <f t="shared" si="39"/>
        <v>0.93666666666666654</v>
      </c>
      <c r="G140">
        <f t="shared" si="40"/>
        <v>0.92062222222222201</v>
      </c>
      <c r="H140">
        <f t="shared" si="41"/>
        <v>0.94128390123456784</v>
      </c>
    </row>
    <row r="141" spans="4:8" x14ac:dyDescent="0.25">
      <c r="D141">
        <f t="shared" si="42"/>
        <v>1.390000000000001</v>
      </c>
      <c r="E141">
        <f t="shared" si="38"/>
        <v>0.92375786525347603</v>
      </c>
      <c r="F141">
        <f t="shared" si="39"/>
        <v>0.93499999999999983</v>
      </c>
      <c r="G141">
        <f t="shared" si="40"/>
        <v>0.91809999999999969</v>
      </c>
      <c r="H141">
        <f t="shared" si="41"/>
        <v>0.94043616666666652</v>
      </c>
    </row>
    <row r="142" spans="4:8" x14ac:dyDescent="0.25">
      <c r="D142">
        <f t="shared" si="42"/>
        <v>1.400000000000001</v>
      </c>
      <c r="E142">
        <f t="shared" si="38"/>
        <v>0.92208725841168926</v>
      </c>
      <c r="F142">
        <f t="shared" si="39"/>
        <v>0.93333333333333313</v>
      </c>
      <c r="G142">
        <f t="shared" si="40"/>
        <v>0.91555555555555523</v>
      </c>
      <c r="H142">
        <f t="shared" si="41"/>
        <v>0.93965432098765422</v>
      </c>
    </row>
    <row r="143" spans="4:8" x14ac:dyDescent="0.25">
      <c r="D143">
        <f t="shared" si="42"/>
        <v>1.410000000000001</v>
      </c>
      <c r="E143">
        <f t="shared" si="38"/>
        <v>0.92046565903639488</v>
      </c>
      <c r="F143">
        <f t="shared" si="39"/>
        <v>0.93166666666666653</v>
      </c>
      <c r="G143">
        <f t="shared" si="40"/>
        <v>0.91298888888888863</v>
      </c>
      <c r="H143">
        <f t="shared" si="41"/>
        <v>0.93894062345679008</v>
      </c>
    </row>
    <row r="144" spans="4:8" x14ac:dyDescent="0.25">
      <c r="D144">
        <f t="shared" si="42"/>
        <v>1.420000000000001</v>
      </c>
      <c r="E144">
        <f t="shared" si="38"/>
        <v>0.91889596613388069</v>
      </c>
      <c r="F144">
        <f t="shared" si="39"/>
        <v>0.92999999999999983</v>
      </c>
      <c r="G144">
        <f t="shared" si="40"/>
        <v>0.91039999999999976</v>
      </c>
      <c r="H144">
        <f t="shared" si="41"/>
        <v>0.93829733333333332</v>
      </c>
    </row>
    <row r="145" spans="4:8" x14ac:dyDescent="0.25">
      <c r="D145">
        <f t="shared" si="42"/>
        <v>1.430000000000001</v>
      </c>
      <c r="E145">
        <f t="shared" si="38"/>
        <v>0.91738109960526404</v>
      </c>
      <c r="F145">
        <f t="shared" si="39"/>
        <v>0.92833333333333312</v>
      </c>
      <c r="G145">
        <f t="shared" si="40"/>
        <v>0.90778888888888853</v>
      </c>
      <c r="H145">
        <f t="shared" si="41"/>
        <v>0.93772670987654305</v>
      </c>
    </row>
    <row r="146" spans="4:8" x14ac:dyDescent="0.25">
      <c r="D146">
        <f t="shared" si="42"/>
        <v>1.4400000000000011</v>
      </c>
      <c r="E146">
        <f t="shared" si="38"/>
        <v>0.91592399717730855</v>
      </c>
      <c r="F146">
        <f t="shared" si="39"/>
        <v>0.92666666666666653</v>
      </c>
      <c r="G146">
        <f t="shared" si="40"/>
        <v>0.90515555555555527</v>
      </c>
      <c r="H146">
        <f t="shared" si="41"/>
        <v>0.93723101234567896</v>
      </c>
    </row>
    <row r="147" spans="4:8" x14ac:dyDescent="0.25">
      <c r="D147">
        <f t="shared" si="42"/>
        <v>1.4500000000000011</v>
      </c>
      <c r="E147">
        <f t="shared" si="38"/>
        <v>0.91452761107830949</v>
      </c>
      <c r="F147">
        <f t="shared" si="39"/>
        <v>0.92499999999999982</v>
      </c>
      <c r="G147">
        <f t="shared" si="40"/>
        <v>0.90249999999999975</v>
      </c>
      <c r="H147">
        <f t="shared" si="41"/>
        <v>0.93681249999999994</v>
      </c>
    </row>
    <row r="148" spans="4:8" x14ac:dyDescent="0.25">
      <c r="D148">
        <f t="shared" si="42"/>
        <v>1.4600000000000011</v>
      </c>
      <c r="E148">
        <f t="shared" si="38"/>
        <v>0.91319490445868023</v>
      </c>
      <c r="F148">
        <f t="shared" si="39"/>
        <v>0.92333333333333312</v>
      </c>
      <c r="G148">
        <f t="shared" si="40"/>
        <v>0.89982222222222186</v>
      </c>
      <c r="H148">
        <f t="shared" si="41"/>
        <v>0.93647343209876532</v>
      </c>
    </row>
    <row r="149" spans="4:8" x14ac:dyDescent="0.25">
      <c r="D149">
        <f t="shared" si="42"/>
        <v>1.4700000000000011</v>
      </c>
      <c r="E149">
        <f t="shared" si="38"/>
        <v>0.91192884755761972</v>
      </c>
      <c r="F149">
        <f t="shared" si="39"/>
        <v>0.92166666666666652</v>
      </c>
      <c r="G149">
        <f t="shared" si="40"/>
        <v>0.89712222222222193</v>
      </c>
      <c r="H149">
        <f t="shared" si="41"/>
        <v>0.93621606790123457</v>
      </c>
    </row>
    <row r="150" spans="4:8" x14ac:dyDescent="0.25">
      <c r="D150">
        <f t="shared" si="42"/>
        <v>1.4800000000000011</v>
      </c>
      <c r="E150">
        <f t="shared" si="38"/>
        <v>0.91073241361912982</v>
      </c>
      <c r="F150">
        <f t="shared" si="39"/>
        <v>0.91999999999999982</v>
      </c>
      <c r="G150">
        <f t="shared" si="40"/>
        <v>0.89439999999999975</v>
      </c>
      <c r="H150">
        <f t="shared" si="41"/>
        <v>0.93604266666666669</v>
      </c>
    </row>
    <row r="151" spans="4:8" x14ac:dyDescent="0.25">
      <c r="D151">
        <f t="shared" si="42"/>
        <v>1.4900000000000011</v>
      </c>
      <c r="E151">
        <f t="shared" si="38"/>
        <v>0.90960857456269284</v>
      </c>
      <c r="F151">
        <f t="shared" si="39"/>
        <v>0.91833333333333311</v>
      </c>
      <c r="G151">
        <f t="shared" si="40"/>
        <v>0.8916555555555552</v>
      </c>
      <c r="H151">
        <f t="shared" si="41"/>
        <v>0.93595548765432091</v>
      </c>
    </row>
    <row r="152" spans="4:8" x14ac:dyDescent="0.25">
      <c r="D152">
        <f t="shared" si="42"/>
        <v>1.5000000000000011</v>
      </c>
      <c r="E152">
        <f t="shared" si="38"/>
        <v>0.9085602964160695</v>
      </c>
      <c r="F152">
        <f t="shared" si="39"/>
        <v>0.91666666666666652</v>
      </c>
      <c r="G152">
        <f t="shared" si="40"/>
        <v>0.88888888888888862</v>
      </c>
      <c r="H152">
        <f t="shared" si="41"/>
        <v>0.93595679012345678</v>
      </c>
    </row>
    <row r="153" spans="4:8" x14ac:dyDescent="0.25">
      <c r="D153">
        <f t="shared" si="42"/>
        <v>1.5100000000000011</v>
      </c>
      <c r="E153">
        <f t="shared" si="38"/>
        <v>0.90759053451997085</v>
      </c>
      <c r="F153">
        <f t="shared" si="39"/>
        <v>0.91499999999999981</v>
      </c>
      <c r="G153">
        <f t="shared" si="40"/>
        <v>0.88609999999999967</v>
      </c>
      <c r="H153">
        <f t="shared" si="41"/>
        <v>0.93604883333333333</v>
      </c>
    </row>
    <row r="154" spans="4:8" x14ac:dyDescent="0.25">
      <c r="D154">
        <f t="shared" si="42"/>
        <v>1.5200000000000011</v>
      </c>
      <c r="E154">
        <f t="shared" si="38"/>
        <v>0.90670222851672477</v>
      </c>
      <c r="F154">
        <f t="shared" si="39"/>
        <v>0.91333333333333311</v>
      </c>
      <c r="G154">
        <f t="shared" si="40"/>
        <v>0.88328888888888857</v>
      </c>
      <c r="H154">
        <f t="shared" si="41"/>
        <v>0.93623387654320989</v>
      </c>
    </row>
    <row r="155" spans="4:8" x14ac:dyDescent="0.25">
      <c r="D155">
        <f t="shared" si="42"/>
        <v>1.5300000000000011</v>
      </c>
      <c r="E155">
        <f t="shared" si="38"/>
        <v>0.9058982971375098</v>
      </c>
      <c r="F155">
        <f t="shared" si="39"/>
        <v>0.91166666666666651</v>
      </c>
      <c r="G155">
        <f t="shared" si="40"/>
        <v>0.88045555555555532</v>
      </c>
      <c r="H155">
        <f t="shared" si="41"/>
        <v>0.93651417901234579</v>
      </c>
    </row>
    <row r="156" spans="4:8" x14ac:dyDescent="0.25">
      <c r="D156">
        <f t="shared" si="42"/>
        <v>1.5400000000000011</v>
      </c>
      <c r="E156">
        <f t="shared" si="38"/>
        <v>0.9051816328052118</v>
      </c>
      <c r="F156">
        <f t="shared" si="39"/>
        <v>0.90999999999999981</v>
      </c>
      <c r="G156">
        <f t="shared" si="40"/>
        <v>0.87759999999999971</v>
      </c>
      <c r="H156">
        <f t="shared" si="41"/>
        <v>0.93689200000000006</v>
      </c>
    </row>
    <row r="157" spans="4:8" x14ac:dyDescent="0.25">
      <c r="D157">
        <f t="shared" si="42"/>
        <v>1.5500000000000012</v>
      </c>
      <c r="E157">
        <f t="shared" si="38"/>
        <v>0.90455509607248841</v>
      </c>
      <c r="F157">
        <f t="shared" si="39"/>
        <v>0.9083333333333331</v>
      </c>
      <c r="G157">
        <f t="shared" si="40"/>
        <v>0.87472222222222185</v>
      </c>
      <c r="H157">
        <f t="shared" si="41"/>
        <v>0.93736959876543213</v>
      </c>
    </row>
    <row r="158" spans="4:8" x14ac:dyDescent="0.25">
      <c r="D158">
        <f t="shared" si="42"/>
        <v>1.5600000000000012</v>
      </c>
      <c r="E158">
        <f t="shared" si="38"/>
        <v>0.90402150991708929</v>
      </c>
      <c r="F158">
        <f t="shared" si="39"/>
        <v>0.90666666666666651</v>
      </c>
      <c r="G158">
        <f t="shared" si="40"/>
        <v>0.87182222222222194</v>
      </c>
      <c r="H158">
        <f t="shared" si="41"/>
        <v>0.93794923456790136</v>
      </c>
    </row>
    <row r="159" spans="4:8" x14ac:dyDescent="0.25">
      <c r="D159">
        <f t="shared" si="42"/>
        <v>1.5700000000000012</v>
      </c>
      <c r="E159">
        <f t="shared" si="38"/>
        <v>0.90358365391894868</v>
      </c>
      <c r="F159">
        <f t="shared" si="39"/>
        <v>0.9049999999999998</v>
      </c>
      <c r="G159">
        <f t="shared" si="40"/>
        <v>0.86889999999999967</v>
      </c>
      <c r="H159">
        <f t="shared" si="41"/>
        <v>0.93863316666666674</v>
      </c>
    </row>
    <row r="160" spans="4:8" x14ac:dyDescent="0.25">
      <c r="D160">
        <f t="shared" si="42"/>
        <v>1.5800000000000012</v>
      </c>
      <c r="E160">
        <f t="shared" si="38"/>
        <v>0.90324425834588951</v>
      </c>
      <c r="F160">
        <f t="shared" si="39"/>
        <v>0.9033333333333331</v>
      </c>
      <c r="G160">
        <f t="shared" si="40"/>
        <v>0.86595555555555515</v>
      </c>
      <c r="H160">
        <f t="shared" si="41"/>
        <v>0.93942365432098773</v>
      </c>
    </row>
    <row r="161" spans="4:8" x14ac:dyDescent="0.25">
      <c r="D161">
        <f t="shared" si="42"/>
        <v>1.5900000000000012</v>
      </c>
      <c r="E161">
        <f t="shared" si="38"/>
        <v>0.90300599817700222</v>
      </c>
      <c r="F161">
        <f t="shared" si="39"/>
        <v>0.90166666666666651</v>
      </c>
      <c r="G161">
        <f t="shared" si="40"/>
        <v>0.86298888888888858</v>
      </c>
      <c r="H161">
        <f t="shared" si="41"/>
        <v>0.94032295679012368</v>
      </c>
    </row>
    <row r="162" spans="4:8" x14ac:dyDescent="0.25">
      <c r="D162">
        <f t="shared" si="42"/>
        <v>1.6000000000000012</v>
      </c>
      <c r="E162">
        <f t="shared" si="38"/>
        <v>0.90287148709479981</v>
      </c>
      <c r="F162">
        <f t="shared" si="39"/>
        <v>0.8999999999999998</v>
      </c>
      <c r="G162">
        <f t="shared" si="40"/>
        <v>0.85999999999999965</v>
      </c>
      <c r="H162">
        <f t="shared" si="41"/>
        <v>0.94133333333333347</v>
      </c>
    </row>
    <row r="163" spans="4:8" x14ac:dyDescent="0.25">
      <c r="D163">
        <f t="shared" ref="D163:D194" si="43">D162+incr</f>
        <v>1.6100000000000012</v>
      </c>
      <c r="E163">
        <f t="shared" si="38"/>
        <v>0.90284327147907184</v>
      </c>
      <c r="F163">
        <f t="shared" si="39"/>
        <v>0.8983333333333331</v>
      </c>
      <c r="G163">
        <f t="shared" si="40"/>
        <v>0.85698888888888847</v>
      </c>
      <c r="H163">
        <f t="shared" si="41"/>
        <v>0.94245704320987667</v>
      </c>
    </row>
    <row r="164" spans="4:8" x14ac:dyDescent="0.25">
      <c r="D164">
        <f t="shared" si="43"/>
        <v>1.6200000000000012</v>
      </c>
      <c r="E164">
        <f t="shared" si="38"/>
        <v>0.90292382443693253</v>
      </c>
      <c r="F164">
        <f t="shared" si="39"/>
        <v>0.8966666666666665</v>
      </c>
      <c r="G164">
        <f t="shared" si="40"/>
        <v>0.85395555555555525</v>
      </c>
      <c r="H164">
        <f t="shared" si="41"/>
        <v>0.9436963456790125</v>
      </c>
    </row>
    <row r="165" spans="4:8" x14ac:dyDescent="0.25">
      <c r="D165">
        <f t="shared" si="43"/>
        <v>1.6300000000000012</v>
      </c>
      <c r="E165">
        <f t="shared" si="38"/>
        <v>0.90311553990481874</v>
      </c>
      <c r="F165">
        <f t="shared" si="39"/>
        <v>0.8949999999999998</v>
      </c>
      <c r="G165">
        <f t="shared" si="40"/>
        <v>0.85089999999999966</v>
      </c>
      <c r="H165">
        <f t="shared" si="41"/>
        <v>0.94505350000000021</v>
      </c>
    </row>
    <row r="166" spans="4:8" x14ac:dyDescent="0.25">
      <c r="D166">
        <f t="shared" si="43"/>
        <v>1.6400000000000012</v>
      </c>
      <c r="E166">
        <f t="shared" si="38"/>
        <v>0.90342072685915287</v>
      </c>
      <c r="F166">
        <f t="shared" si="39"/>
        <v>0.89333333333333309</v>
      </c>
      <c r="G166">
        <f t="shared" si="40"/>
        <v>0.84782222222222181</v>
      </c>
      <c r="H166">
        <f t="shared" si="41"/>
        <v>0.94653076543209891</v>
      </c>
    </row>
    <row r="167" spans="4:8" x14ac:dyDescent="0.25">
      <c r="D167">
        <f t="shared" si="43"/>
        <v>1.6500000000000012</v>
      </c>
      <c r="E167">
        <f t="shared" si="38"/>
        <v>0.90384160367292965</v>
      </c>
      <c r="F167">
        <f t="shared" si="39"/>
        <v>0.8916666666666665</v>
      </c>
      <c r="G167">
        <f t="shared" si="40"/>
        <v>0.84472222222222193</v>
      </c>
      <c r="H167">
        <f t="shared" si="41"/>
        <v>0.94813040123456815</v>
      </c>
    </row>
    <row r="168" spans="4:8" x14ac:dyDescent="0.25">
      <c r="D168">
        <f t="shared" si="43"/>
        <v>1.6600000000000013</v>
      </c>
      <c r="E168">
        <f t="shared" si="38"/>
        <v>0.9043802926557033</v>
      </c>
      <c r="F168">
        <f t="shared" si="39"/>
        <v>0.88999999999999979</v>
      </c>
      <c r="G168">
        <f t="shared" si="40"/>
        <v>0.84159999999999957</v>
      </c>
      <c r="H168">
        <f t="shared" si="41"/>
        <v>0.94985466666666685</v>
      </c>
    </row>
    <row r="169" spans="4:8" x14ac:dyDescent="0.25">
      <c r="D169">
        <f t="shared" si="43"/>
        <v>1.6700000000000013</v>
      </c>
      <c r="E169">
        <f t="shared" si="38"/>
        <v>0.90503881481417947</v>
      </c>
      <c r="F169">
        <f t="shared" si="39"/>
        <v>0.88833333333333309</v>
      </c>
      <c r="G169">
        <f t="shared" si="40"/>
        <v>0.83845555555555507</v>
      </c>
      <c r="H169">
        <f t="shared" si="41"/>
        <v>0.95170582098765444</v>
      </c>
    </row>
    <row r="170" spans="4:8" x14ac:dyDescent="0.25">
      <c r="D170">
        <f t="shared" si="43"/>
        <v>1.6800000000000013</v>
      </c>
      <c r="E170">
        <f t="shared" si="38"/>
        <v>0.90581908486998164</v>
      </c>
      <c r="F170">
        <f t="shared" si="39"/>
        <v>0.88666666666666649</v>
      </c>
      <c r="G170">
        <f t="shared" si="40"/>
        <v>0.83528888888888853</v>
      </c>
      <c r="H170">
        <f t="shared" si="41"/>
        <v>0.95368612345679038</v>
      </c>
    </row>
    <row r="171" spans="4:8" x14ac:dyDescent="0.25">
      <c r="D171">
        <f t="shared" si="43"/>
        <v>1.6900000000000013</v>
      </c>
      <c r="E171">
        <f t="shared" si="38"/>
        <v>0.90672290657003718</v>
      </c>
      <c r="F171">
        <f t="shared" si="39"/>
        <v>0.88499999999999979</v>
      </c>
      <c r="G171">
        <f t="shared" si="40"/>
        <v>0.83209999999999962</v>
      </c>
      <c r="H171">
        <f t="shared" si="41"/>
        <v>0.95579783333333368</v>
      </c>
    </row>
    <row r="172" spans="4:8" x14ac:dyDescent="0.25">
      <c r="D172">
        <f t="shared" si="43"/>
        <v>1.7000000000000013</v>
      </c>
      <c r="E172">
        <f t="shared" si="38"/>
        <v>0.90775196832348537</v>
      </c>
      <c r="F172">
        <f t="shared" si="39"/>
        <v>0.88333333333333308</v>
      </c>
      <c r="G172">
        <f t="shared" si="40"/>
        <v>0.82888888888888845</v>
      </c>
      <c r="H172">
        <f t="shared" si="41"/>
        <v>0.95804320987654346</v>
      </c>
    </row>
    <row r="173" spans="4:8" x14ac:dyDescent="0.25">
      <c r="D173">
        <f t="shared" si="43"/>
        <v>1.7100000000000013</v>
      </c>
      <c r="E173">
        <f t="shared" si="38"/>
        <v>0.90890783919703588</v>
      </c>
      <c r="F173">
        <f t="shared" si="39"/>
        <v>0.88166666666666649</v>
      </c>
      <c r="G173">
        <f t="shared" si="40"/>
        <v>0.82565555555555514</v>
      </c>
      <c r="H173">
        <f t="shared" si="41"/>
        <v>0.96042451234567938</v>
      </c>
    </row>
    <row r="174" spans="4:8" x14ac:dyDescent="0.25">
      <c r="D174">
        <f t="shared" si="43"/>
        <v>1.7200000000000013</v>
      </c>
      <c r="E174">
        <f t="shared" si="38"/>
        <v>0.91019196529830615</v>
      </c>
      <c r="F174">
        <f t="shared" si="39"/>
        <v>0.87999999999999978</v>
      </c>
      <c r="G174">
        <f t="shared" si="40"/>
        <v>0.82239999999999958</v>
      </c>
      <c r="H174">
        <f t="shared" si="41"/>
        <v>0.96294400000000036</v>
      </c>
    </row>
    <row r="175" spans="4:8" x14ac:dyDescent="0.25">
      <c r="D175">
        <f t="shared" si="43"/>
        <v>1.7300000000000013</v>
      </c>
      <c r="E175">
        <f t="shared" si="38"/>
        <v>0.91160566657387521</v>
      </c>
      <c r="F175">
        <f t="shared" si="39"/>
        <v>0.87833333333333308</v>
      </c>
      <c r="G175">
        <f t="shared" si="40"/>
        <v>0.81912222222222175</v>
      </c>
      <c r="H175">
        <f t="shared" si="41"/>
        <v>0.96560393209876572</v>
      </c>
    </row>
    <row r="176" spans="4:8" x14ac:dyDescent="0.25">
      <c r="D176">
        <f t="shared" si="43"/>
        <v>1.7400000000000013</v>
      </c>
      <c r="E176">
        <f t="shared" si="38"/>
        <v>0.91315013404566037</v>
      </c>
      <c r="F176">
        <f t="shared" si="39"/>
        <v>0.87666666666666648</v>
      </c>
      <c r="G176">
        <f t="shared" si="40"/>
        <v>0.81582222222222178</v>
      </c>
      <c r="H176">
        <f t="shared" si="41"/>
        <v>0.96840656790123492</v>
      </c>
    </row>
    <row r="177" spans="4:8" x14ac:dyDescent="0.25">
      <c r="D177">
        <f t="shared" si="43"/>
        <v>1.7500000000000013</v>
      </c>
      <c r="E177">
        <f t="shared" si="38"/>
        <v>0.91482642750574283</v>
      </c>
      <c r="F177">
        <f t="shared" si="39"/>
        <v>0.87499999999999978</v>
      </c>
      <c r="G177">
        <f t="shared" si="40"/>
        <v>0.81249999999999956</v>
      </c>
      <c r="H177">
        <f t="shared" si="41"/>
        <v>0.97135416666666707</v>
      </c>
    </row>
    <row r="178" spans="4:8" x14ac:dyDescent="0.25">
      <c r="D178">
        <f t="shared" si="43"/>
        <v>1.7600000000000013</v>
      </c>
      <c r="E178">
        <f t="shared" si="38"/>
        <v>0.91663547368602971</v>
      </c>
      <c r="F178">
        <f t="shared" si="39"/>
        <v>0.87333333333333307</v>
      </c>
      <c r="G178">
        <f t="shared" si="40"/>
        <v>0.80915555555555507</v>
      </c>
      <c r="H178">
        <f t="shared" si="41"/>
        <v>0.97444898765432142</v>
      </c>
    </row>
    <row r="179" spans="4:8" x14ac:dyDescent="0.25">
      <c r="D179">
        <f t="shared" si="43"/>
        <v>1.7700000000000014</v>
      </c>
      <c r="E179">
        <f t="shared" si="38"/>
        <v>0.91857806491521277</v>
      </c>
      <c r="F179">
        <f t="shared" si="39"/>
        <v>0.87166666666666648</v>
      </c>
      <c r="G179">
        <f t="shared" si="40"/>
        <v>0.80578888888888844</v>
      </c>
      <c r="H179">
        <f t="shared" si="41"/>
        <v>0.97769329012345718</v>
      </c>
    </row>
    <row r="180" spans="4:8" x14ac:dyDescent="0.25">
      <c r="D180">
        <f t="shared" si="43"/>
        <v>1.7800000000000014</v>
      </c>
      <c r="E180">
        <f t="shared" si="38"/>
        <v>0.92065485827132576</v>
      </c>
      <c r="F180">
        <f t="shared" si="39"/>
        <v>0.86999999999999977</v>
      </c>
      <c r="G180">
        <f t="shared" si="40"/>
        <v>0.80239999999999956</v>
      </c>
      <c r="H180">
        <f t="shared" si="41"/>
        <v>0.98108933333333381</v>
      </c>
    </row>
    <row r="181" spans="4:8" x14ac:dyDescent="0.25">
      <c r="D181">
        <f t="shared" si="43"/>
        <v>1.7900000000000014</v>
      </c>
      <c r="E181">
        <f t="shared" si="38"/>
        <v>0.9228663752340438</v>
      </c>
      <c r="F181">
        <f t="shared" si="39"/>
        <v>0.86833333333333318</v>
      </c>
      <c r="G181">
        <f t="shared" si="40"/>
        <v>0.79898888888888853</v>
      </c>
      <c r="H181">
        <f t="shared" si="41"/>
        <v>0.98463937654321043</v>
      </c>
    </row>
    <row r="182" spans="4:8" x14ac:dyDescent="0.25">
      <c r="D182">
        <f t="shared" si="43"/>
        <v>1.8000000000000014</v>
      </c>
      <c r="E182">
        <f t="shared" si="38"/>
        <v>0.92521300183654898</v>
      </c>
      <c r="F182">
        <f t="shared" si="39"/>
        <v>0.86666666666666647</v>
      </c>
      <c r="G182">
        <f t="shared" si="40"/>
        <v>0.79555555555555513</v>
      </c>
      <c r="H182">
        <f t="shared" si="41"/>
        <v>0.98834567901234627</v>
      </c>
    </row>
    <row r="183" spans="4:8" x14ac:dyDescent="0.25">
      <c r="D183">
        <f t="shared" si="43"/>
        <v>1.8100000000000014</v>
      </c>
      <c r="E183">
        <f t="shared" si="38"/>
        <v>0.92769498931263117</v>
      </c>
      <c r="F183">
        <f t="shared" si="39"/>
        <v>0.86499999999999977</v>
      </c>
      <c r="G183">
        <f t="shared" si="40"/>
        <v>0.79209999999999958</v>
      </c>
      <c r="H183">
        <f t="shared" si="41"/>
        <v>0.99221050000000055</v>
      </c>
    </row>
    <row r="184" spans="4:8" x14ac:dyDescent="0.25">
      <c r="D184">
        <f t="shared" si="43"/>
        <v>1.8200000000000014</v>
      </c>
      <c r="E184">
        <f t="shared" si="38"/>
        <v>0.93031245523051576</v>
      </c>
      <c r="F184">
        <f t="shared" si="39"/>
        <v>0.86333333333333306</v>
      </c>
      <c r="G184">
        <f t="shared" si="40"/>
        <v>0.78862222222222167</v>
      </c>
      <c r="H184">
        <f t="shared" si="41"/>
        <v>0.99623609876543262</v>
      </c>
    </row>
    <row r="185" spans="4:8" x14ac:dyDescent="0.25">
      <c r="D185">
        <f t="shared" si="43"/>
        <v>1.8300000000000014</v>
      </c>
      <c r="E185">
        <f t="shared" si="38"/>
        <v>0.9330653851009425</v>
      </c>
      <c r="F185">
        <f t="shared" si="39"/>
        <v>0.86166666666666647</v>
      </c>
      <c r="G185">
        <f t="shared" si="40"/>
        <v>0.78512222222222183</v>
      </c>
      <c r="H185">
        <f t="shared" si="41"/>
        <v>1.0004247345679018</v>
      </c>
    </row>
    <row r="186" spans="4:8" x14ac:dyDescent="0.25">
      <c r="D186">
        <f t="shared" si="43"/>
        <v>1.8400000000000014</v>
      </c>
      <c r="E186">
        <f t="shared" si="38"/>
        <v>0.9359536344432422</v>
      </c>
      <c r="F186">
        <f t="shared" si="39"/>
        <v>0.85999999999999976</v>
      </c>
      <c r="G186">
        <f t="shared" si="40"/>
        <v>0.78159999999999952</v>
      </c>
      <c r="H186">
        <f t="shared" si="41"/>
        <v>1.0047786666666674</v>
      </c>
    </row>
    <row r="187" spans="4:8" x14ac:dyDescent="0.25">
      <c r="D187">
        <f t="shared" si="43"/>
        <v>1.8500000000000014</v>
      </c>
      <c r="E187">
        <f t="shared" si="38"/>
        <v>0.93897693128964255</v>
      </c>
      <c r="F187">
        <f t="shared" si="39"/>
        <v>0.85833333333333317</v>
      </c>
      <c r="G187">
        <f t="shared" si="40"/>
        <v>0.77805555555555517</v>
      </c>
      <c r="H187">
        <f t="shared" si="41"/>
        <v>1.0093001543209883</v>
      </c>
    </row>
    <row r="188" spans="4:8" x14ac:dyDescent="0.25">
      <c r="D188">
        <f t="shared" si="43"/>
        <v>1.8600000000000014</v>
      </c>
      <c r="E188">
        <f t="shared" si="38"/>
        <v>0.94213487910481752</v>
      </c>
      <c r="F188">
        <f t="shared" si="39"/>
        <v>0.85666666666666647</v>
      </c>
      <c r="G188">
        <f t="shared" si="40"/>
        <v>0.77448888888888845</v>
      </c>
      <c r="H188">
        <f t="shared" si="41"/>
        <v>1.0139914567901243</v>
      </c>
    </row>
    <row r="189" spans="4:8" x14ac:dyDescent="0.25">
      <c r="D189">
        <f t="shared" si="43"/>
        <v>1.8700000000000014</v>
      </c>
      <c r="E189">
        <f t="shared" si="38"/>
        <v>0.94542696009483229</v>
      </c>
      <c r="F189">
        <f t="shared" si="39"/>
        <v>0.85499999999999976</v>
      </c>
      <c r="G189">
        <f t="shared" si="40"/>
        <v>0.77089999999999947</v>
      </c>
      <c r="H189">
        <f t="shared" si="41"/>
        <v>1.018854833333334</v>
      </c>
    </row>
    <row r="190" spans="4:8" x14ac:dyDescent="0.25">
      <c r="D190">
        <f t="shared" si="43"/>
        <v>1.8800000000000014</v>
      </c>
      <c r="E190">
        <f t="shared" si="38"/>
        <v>0.94885253887711707</v>
      </c>
      <c r="F190">
        <f t="shared" si="39"/>
        <v>0.85333333333333306</v>
      </c>
      <c r="G190">
        <f t="shared" si="40"/>
        <v>0.76728888888888835</v>
      </c>
      <c r="H190">
        <f t="shared" si="41"/>
        <v>1.0238925432098771</v>
      </c>
    </row>
    <row r="191" spans="4:8" x14ac:dyDescent="0.25">
      <c r="D191">
        <f t="shared" si="43"/>
        <v>1.8900000000000015</v>
      </c>
      <c r="E191">
        <f t="shared" si="38"/>
        <v>0.95241086648102968</v>
      </c>
      <c r="F191">
        <f t="shared" si="39"/>
        <v>0.85166666666666646</v>
      </c>
      <c r="G191">
        <f t="shared" si="40"/>
        <v>0.76365555555555509</v>
      </c>
      <c r="H191">
        <f t="shared" si="41"/>
        <v>1.0291068456790131</v>
      </c>
    </row>
    <row r="192" spans="4:8" x14ac:dyDescent="0.25">
      <c r="D192">
        <f t="shared" si="43"/>
        <v>1.9000000000000015</v>
      </c>
      <c r="E192">
        <f t="shared" si="38"/>
        <v>0.95610108464686117</v>
      </c>
      <c r="F192">
        <f t="shared" si="39"/>
        <v>0.84999999999999976</v>
      </c>
      <c r="G192">
        <f t="shared" si="40"/>
        <v>0.75999999999999945</v>
      </c>
      <c r="H192">
        <f t="shared" si="41"/>
        <v>1.0345000000000009</v>
      </c>
    </row>
    <row r="193" spans="4:8" x14ac:dyDescent="0.25">
      <c r="D193">
        <f t="shared" si="43"/>
        <v>1.9100000000000015</v>
      </c>
      <c r="E193">
        <f t="shared" si="38"/>
        <v>0.95992223038986879</v>
      </c>
      <c r="F193">
        <f t="shared" si="39"/>
        <v>0.84833333333333316</v>
      </c>
      <c r="G193">
        <f t="shared" si="40"/>
        <v>0.75632222222222178</v>
      </c>
      <c r="H193">
        <f t="shared" si="41"/>
        <v>1.0400742654320996</v>
      </c>
    </row>
    <row r="194" spans="4:8" x14ac:dyDescent="0.25">
      <c r="D194">
        <f t="shared" si="43"/>
        <v>1.9200000000000015</v>
      </c>
      <c r="E194">
        <f t="shared" ref="E194:E202" si="44">(D194^3-k*D194^2+k*D194)^(1/3)</f>
        <v>0.96387324079506909</v>
      </c>
      <c r="F194">
        <f t="shared" ref="F194:F202" si="45">f_0+f_1*(D194-xbar)</f>
        <v>0.84666666666666646</v>
      </c>
      <c r="G194">
        <f t="shared" ref="G194:G202" si="46">f_0+f_1*(D194-xbar)+(1/2)*f_2*(D194-xbar)^2</f>
        <v>0.75262222222222175</v>
      </c>
      <c r="H194">
        <f t="shared" ref="H194:H202" si="47">f_0+f_1*(D194-xbar)+(1/2)*f_2*(D194-xbar)^2+f_3*(1/6)*(D194-xbar)^3</f>
        <v>1.0458319012345687</v>
      </c>
    </row>
    <row r="195" spans="4:8" x14ac:dyDescent="0.25">
      <c r="D195">
        <f t="shared" ref="D195:D202" si="48">D194+incr</f>
        <v>1.9300000000000015</v>
      </c>
      <c r="E195">
        <f t="shared" si="44"/>
        <v>0.96795295800808456</v>
      </c>
      <c r="F195">
        <f t="shared" si="45"/>
        <v>0.84499999999999975</v>
      </c>
      <c r="G195">
        <f t="shared" si="46"/>
        <v>0.74889999999999946</v>
      </c>
      <c r="H195">
        <f t="shared" si="47"/>
        <v>1.0517751666666675</v>
      </c>
    </row>
    <row r="196" spans="4:8" x14ac:dyDescent="0.25">
      <c r="D196">
        <f t="shared" si="48"/>
        <v>1.9400000000000015</v>
      </c>
      <c r="E196">
        <f t="shared" si="44"/>
        <v>0.97216013438727544</v>
      </c>
      <c r="F196">
        <f t="shared" si="45"/>
        <v>0.84333333333333305</v>
      </c>
      <c r="G196">
        <f t="shared" si="46"/>
        <v>0.7451555555555549</v>
      </c>
      <c r="H196">
        <f t="shared" si="47"/>
        <v>1.0579063209876551</v>
      </c>
    </row>
    <row r="197" spans="4:8" x14ac:dyDescent="0.25">
      <c r="D197">
        <f t="shared" si="48"/>
        <v>1.9500000000000015</v>
      </c>
      <c r="E197">
        <f t="shared" si="44"/>
        <v>0.97649343778272235</v>
      </c>
      <c r="F197">
        <f t="shared" si="45"/>
        <v>0.84166666666666645</v>
      </c>
      <c r="G197">
        <f t="shared" si="46"/>
        <v>0.74138888888888832</v>
      </c>
      <c r="H197">
        <f t="shared" si="47"/>
        <v>1.0642276234567911</v>
      </c>
    </row>
    <row r="198" spans="4:8" x14ac:dyDescent="0.25">
      <c r="D198">
        <f t="shared" si="48"/>
        <v>1.9600000000000015</v>
      </c>
      <c r="E198">
        <f t="shared" si="44"/>
        <v>0.98095145690828367</v>
      </c>
      <c r="F198">
        <f t="shared" si="45"/>
        <v>0.83999999999999975</v>
      </c>
      <c r="G198">
        <f t="shared" si="46"/>
        <v>0.73759999999999948</v>
      </c>
      <c r="H198">
        <f t="shared" si="47"/>
        <v>1.0707413333333342</v>
      </c>
    </row>
    <row r="199" spans="4:8" x14ac:dyDescent="0.25">
      <c r="D199">
        <f t="shared" si="48"/>
        <v>1.9700000000000015</v>
      </c>
      <c r="E199">
        <f t="shared" si="44"/>
        <v>0.98553270677394555</v>
      </c>
      <c r="F199">
        <f t="shared" si="45"/>
        <v>0.83833333333333315</v>
      </c>
      <c r="G199">
        <f t="shared" si="46"/>
        <v>0.73378888888888838</v>
      </c>
      <c r="H199">
        <f t="shared" si="47"/>
        <v>1.0774497098765443</v>
      </c>
    </row>
    <row r="200" spans="4:8" x14ac:dyDescent="0.25">
      <c r="D200">
        <f t="shared" si="48"/>
        <v>1.9800000000000015</v>
      </c>
      <c r="E200">
        <f t="shared" si="44"/>
        <v>0.99023563414694737</v>
      </c>
      <c r="F200">
        <f t="shared" si="45"/>
        <v>0.83666666666666645</v>
      </c>
      <c r="G200">
        <f t="shared" si="46"/>
        <v>0.72995555555555502</v>
      </c>
      <c r="H200">
        <f t="shared" si="47"/>
        <v>1.08435501234568</v>
      </c>
    </row>
    <row r="201" spans="4:8" x14ac:dyDescent="0.25">
      <c r="D201">
        <f t="shared" si="48"/>
        <v>1.9900000000000015</v>
      </c>
      <c r="E201">
        <f t="shared" si="44"/>
        <v>0.99505862301166714</v>
      </c>
      <c r="F201">
        <f t="shared" si="45"/>
        <v>0.83499999999999974</v>
      </c>
      <c r="G201">
        <f t="shared" si="46"/>
        <v>0.72609999999999941</v>
      </c>
      <c r="H201">
        <f t="shared" si="47"/>
        <v>1.0914595000000011</v>
      </c>
    </row>
    <row r="202" spans="4:8" x14ac:dyDescent="0.25">
      <c r="D202">
        <f t="shared" si="48"/>
        <v>2.0000000000000013</v>
      </c>
      <c r="E202">
        <f t="shared" si="44"/>
        <v>1.0000000000000009</v>
      </c>
      <c r="F202">
        <f t="shared" si="45"/>
        <v>0.83333333333333315</v>
      </c>
      <c r="G202">
        <f t="shared" si="46"/>
        <v>0.72222222222222177</v>
      </c>
      <c r="H202">
        <f t="shared" si="47"/>
        <v>1.0987654320987663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Sheet1</vt:lpstr>
      <vt:lpstr>Polynomial</vt:lpstr>
      <vt:lpstr>Polynomial close</vt:lpstr>
      <vt:lpstr>Grid</vt:lpstr>
      <vt:lpstr>Grid close</vt:lpstr>
      <vt:lpstr>Current</vt:lpstr>
      <vt:lpstr>f_0</vt:lpstr>
      <vt:lpstr>f_01</vt:lpstr>
      <vt:lpstr>f_02</vt:lpstr>
      <vt:lpstr>f_1</vt:lpstr>
      <vt:lpstr>f_11</vt:lpstr>
      <vt:lpstr>f_12</vt:lpstr>
      <vt:lpstr>f_2</vt:lpstr>
      <vt:lpstr>f_3</vt:lpstr>
      <vt:lpstr>incr</vt:lpstr>
      <vt:lpstr>k</vt:lpstr>
      <vt:lpstr>x_1</vt:lpstr>
      <vt:lpstr>x_2</vt:lpstr>
      <vt:lpstr>xbar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Kerk Phillips</cp:lastModifiedBy>
  <cp:lastPrinted>2014-04-05T02:38:29Z</cp:lastPrinted>
  <dcterms:created xsi:type="dcterms:W3CDTF">2014-03-23T18:49:12Z</dcterms:created>
  <dcterms:modified xsi:type="dcterms:W3CDTF">2014-04-05T02:44:28Z</dcterms:modified>
</cp:coreProperties>
</file>