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375"/>
  </bookViews>
  <sheets>
    <sheet name="2024年3月上半月至5月上半月" sheetId="6" r:id="rId1"/>
  </sheets>
  <definedNames>
    <definedName name="_xlnm._FilterDatabase" localSheetId="0" hidden="1">'2024年3月上半月至5月上半月'!$A$1:$I$217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sz val="9"/>
            <rFont val="宋体"/>
            <charset val="134"/>
          </rPr>
          <t>“条件格式”→“突出显示单元格规则”→“文本包含”</t>
        </r>
      </text>
    </comment>
    <comment ref="G1" authorId="0">
      <text>
        <r>
          <rPr>
            <sz val="9"/>
            <rFont val="宋体"/>
            <charset val="134"/>
          </rPr>
          <t>排序→G列升序+H列升序</t>
        </r>
      </text>
    </comment>
    <comment ref="A12" authorId="0">
      <text>
        <r>
          <rPr>
            <sz val="9"/>
            <rFont val="宋体"/>
            <charset val="134"/>
          </rPr>
          <t>注意有无相同监测点</t>
        </r>
      </text>
    </comment>
    <comment ref="A13" authorId="0">
      <text>
        <r>
          <rPr>
            <sz val="9"/>
            <rFont val="宋体"/>
            <charset val="134"/>
          </rPr>
          <t>注意有无相同监测点</t>
        </r>
      </text>
    </comment>
    <comment ref="A19" authorId="0">
      <text>
        <r>
          <rPr>
            <sz val="9"/>
            <rFont val="宋体"/>
            <charset val="134"/>
          </rPr>
          <t>注意有无相同监测点</t>
        </r>
      </text>
    </comment>
    <comment ref="A20" authorId="0">
      <text>
        <r>
          <rPr>
            <sz val="9"/>
            <rFont val="宋体"/>
            <charset val="134"/>
          </rPr>
          <t>注意有无相同监测点</t>
        </r>
      </text>
    </comment>
    <comment ref="A21" authorId="0">
      <text>
        <r>
          <rPr>
            <sz val="9"/>
            <rFont val="宋体"/>
            <charset val="134"/>
          </rPr>
          <t>注意有无相同监测点</t>
        </r>
      </text>
    </comment>
    <comment ref="A50" authorId="0">
      <text>
        <r>
          <rPr>
            <sz val="9"/>
            <rFont val="宋体"/>
            <charset val="134"/>
          </rPr>
          <t>注意有无相同监测点</t>
        </r>
      </text>
    </comment>
    <comment ref="A83" authorId="0">
      <text>
        <r>
          <rPr>
            <sz val="9"/>
            <rFont val="宋体"/>
            <charset val="134"/>
          </rPr>
          <t>注意有无相同监测点</t>
        </r>
      </text>
    </comment>
    <comment ref="A111" authorId="0">
      <text>
        <r>
          <rPr>
            <sz val="9"/>
            <rFont val="宋体"/>
            <charset val="134"/>
          </rPr>
          <t>注意有无相同监测点</t>
        </r>
      </text>
    </comment>
    <comment ref="A125" authorId="0">
      <text>
        <r>
          <rPr>
            <sz val="9"/>
            <rFont val="宋体"/>
            <charset val="134"/>
          </rPr>
          <t>注意有无相同监测点</t>
        </r>
      </text>
    </comment>
    <comment ref="A140" authorId="0">
      <text>
        <r>
          <rPr>
            <sz val="9"/>
            <rFont val="宋体"/>
            <charset val="134"/>
          </rPr>
          <t>注意有无相同监测点</t>
        </r>
      </text>
    </comment>
    <comment ref="A167" authorId="0">
      <text>
        <r>
          <rPr>
            <sz val="9"/>
            <rFont val="宋体"/>
            <charset val="134"/>
          </rPr>
          <t>注意有无相同监测点</t>
        </r>
      </text>
    </comment>
    <comment ref="A194" authorId="0">
      <text>
        <r>
          <rPr>
            <sz val="9"/>
            <rFont val="宋体"/>
            <charset val="134"/>
          </rPr>
          <t>注意有无相同监测点</t>
        </r>
      </text>
    </comment>
  </commentList>
</comments>
</file>

<file path=xl/sharedStrings.xml><?xml version="1.0" encoding="utf-8"?>
<sst xmlns="http://schemas.openxmlformats.org/spreadsheetml/2006/main" count="610" uniqueCount="178">
  <si>
    <t>地区</t>
  </si>
  <si>
    <t>调查户数（户）</t>
  </si>
  <si>
    <t>阳性户数（户）</t>
  </si>
  <si>
    <t>阳性积水数</t>
  </si>
  <si>
    <t>Bi（布雷图指数）</t>
  </si>
  <si>
    <t>蚊媒密度状态</t>
  </si>
  <si>
    <t>乡镇</t>
  </si>
  <si>
    <t>时间</t>
  </si>
  <si>
    <t>乡镇或者普宁CDC</t>
  </si>
  <si>
    <t>池尾街道华市村</t>
  </si>
  <si>
    <t>3月上半月</t>
  </si>
  <si>
    <t>调查户数：INT((100-60+1)*RAND()+60)</t>
  </si>
  <si>
    <t>池尾街道新寮村</t>
  </si>
  <si>
    <t>3月下半月</t>
  </si>
  <si>
    <t>阳性户数：RANDBETWEEN(5,15)</t>
  </si>
  <si>
    <t>池尾街道上寮村</t>
  </si>
  <si>
    <t>4月上半月</t>
  </si>
  <si>
    <t>阳性积水数：RANDBETWEEN(0,20)</t>
  </si>
  <si>
    <t>池尾街道山湖村</t>
  </si>
  <si>
    <t>4月下半月</t>
  </si>
  <si>
    <t>BI：阳性积水数/调查户数</t>
  </si>
  <si>
    <t>池尾街道东山村</t>
  </si>
  <si>
    <t>5月上半月</t>
  </si>
  <si>
    <t>蚊媒密度状态：LOOKUP(ROUNDUP(E2,0),{0,6,11,21},{"符合防控要求","低密度传播风险","中密度传播风险","高密度传播风险"})</t>
  </si>
  <si>
    <t>赤岗镇后湖村</t>
  </si>
  <si>
    <t>赤岗镇仙洞村</t>
  </si>
  <si>
    <t>赤岗镇上洞村</t>
  </si>
  <si>
    <t>赤岗镇双枝山村</t>
  </si>
  <si>
    <t>赤岗镇赤过鸟村</t>
  </si>
  <si>
    <t>船埔镇毕石村</t>
  </si>
  <si>
    <t>船埔镇埔仔村</t>
  </si>
  <si>
    <t>船埔镇永光村</t>
  </si>
  <si>
    <t>船埔镇坑圆村</t>
  </si>
  <si>
    <t>船埔镇梅田村</t>
  </si>
  <si>
    <t>大坝镇新锡村</t>
  </si>
  <si>
    <t>大坝镇铁山洋村</t>
  </si>
  <si>
    <t>大坝镇半径村</t>
  </si>
  <si>
    <t>大坝镇白坑村</t>
  </si>
  <si>
    <t>大坝镇月堀村</t>
  </si>
  <si>
    <t>大南山街道锡坑村</t>
  </si>
  <si>
    <t>大南山街道陂沟村</t>
  </si>
  <si>
    <t>大南山街道圆山村</t>
  </si>
  <si>
    <t>大坪镇稔尾村</t>
  </si>
  <si>
    <t>大坪镇大坪村</t>
  </si>
  <si>
    <t>大坪镇埔岭村</t>
  </si>
  <si>
    <t>大坪镇新福村</t>
  </si>
  <si>
    <t>大坪镇塘唇村</t>
  </si>
  <si>
    <t>高埔镇高埔村</t>
  </si>
  <si>
    <t>高埔镇坪上村</t>
  </si>
  <si>
    <t>高埔镇梅星村</t>
  </si>
  <si>
    <t>高埔镇社径村</t>
  </si>
  <si>
    <t>广太镇黄叶村</t>
  </si>
  <si>
    <t>广太镇冯厝村</t>
  </si>
  <si>
    <t>广太镇富儿村</t>
  </si>
  <si>
    <t>广太镇石潭村</t>
  </si>
  <si>
    <t>广太镇山后村</t>
  </si>
  <si>
    <t>洪阳镇崑安村</t>
  </si>
  <si>
    <t>洪阳镇东村</t>
  </si>
  <si>
    <t>洪阳镇后坑村</t>
  </si>
  <si>
    <t>洪阳镇马南山村</t>
  </si>
  <si>
    <t>洪阳镇钱湖村</t>
  </si>
  <si>
    <t>后溪乡大坑村</t>
  </si>
  <si>
    <t>后溪乡上园背村</t>
  </si>
  <si>
    <t>后溪乡梅兰村</t>
  </si>
  <si>
    <t>后溪乡下园背村</t>
  </si>
  <si>
    <t>后溪乡宫角村</t>
  </si>
  <si>
    <t>后溪乡石结寨村</t>
  </si>
  <si>
    <t>军埠镇山家村</t>
  </si>
  <si>
    <t>军埠镇浮洋村</t>
  </si>
  <si>
    <t>军埠镇陇头后楼村</t>
  </si>
  <si>
    <t>军埠镇陇头东桂村</t>
  </si>
  <si>
    <t>军埠镇军新村</t>
  </si>
  <si>
    <t>里湖镇竹头村</t>
  </si>
  <si>
    <t>里湖镇庵埔村</t>
  </si>
  <si>
    <t>里湖镇松溪村</t>
  </si>
  <si>
    <t>里湖镇竹林村</t>
  </si>
  <si>
    <t>里湖镇河头村</t>
  </si>
  <si>
    <t>燎原街道果陇村</t>
  </si>
  <si>
    <t>燎原街道光南村</t>
  </si>
  <si>
    <t>燎原街道乌石村</t>
  </si>
  <si>
    <t>燎原街道泥沟村</t>
  </si>
  <si>
    <t>流沙北街道兰花社区</t>
  </si>
  <si>
    <t>流沙北街道南园村</t>
  </si>
  <si>
    <t>流沙北街道侨光社区</t>
  </si>
  <si>
    <t>流沙北街道纺织社区</t>
  </si>
  <si>
    <t>流沙北街道小扬美村</t>
  </si>
  <si>
    <t>流沙东街道溪心村</t>
  </si>
  <si>
    <t>流沙东街道六斗埔村</t>
  </si>
  <si>
    <t>流沙东街道湖东村</t>
  </si>
  <si>
    <t>流沙东街道秀陇村</t>
  </si>
  <si>
    <t>流沙东街道溪尾村</t>
  </si>
  <si>
    <t>流沙南街道光草洋村</t>
  </si>
  <si>
    <t>流沙南街道里宅社区</t>
  </si>
  <si>
    <t>流沙南街道泗竹埔村</t>
  </si>
  <si>
    <t>流沙南街道东埔村</t>
  </si>
  <si>
    <t>流沙南街道军屯村</t>
  </si>
  <si>
    <t>普宁CDC</t>
  </si>
  <si>
    <t>流沙南街道泗竹仔村</t>
  </si>
  <si>
    <t>流沙西街道平湖村委</t>
  </si>
  <si>
    <t>流沙西街道赤水村委</t>
  </si>
  <si>
    <t>流沙西街道前蔡村委</t>
  </si>
  <si>
    <t>流沙西街道培英居委</t>
  </si>
  <si>
    <t>梅林镇埔尾村</t>
  </si>
  <si>
    <t>梅林镇涧头村</t>
  </si>
  <si>
    <t>梅林镇边埔村</t>
  </si>
  <si>
    <t>梅林镇梅光村</t>
  </si>
  <si>
    <t>梅林镇边上村</t>
  </si>
  <si>
    <t>梅塘镇社山村</t>
  </si>
  <si>
    <t>梅塘镇涂洋村</t>
  </si>
  <si>
    <t>梅塘镇远光村</t>
  </si>
  <si>
    <t>梅塘镇大宅村</t>
  </si>
  <si>
    <t>梅塘镇长美村</t>
  </si>
  <si>
    <t>南径镇白石村</t>
  </si>
  <si>
    <t>南径镇林内村</t>
  </si>
  <si>
    <t>南径镇大埔寮村</t>
  </si>
  <si>
    <t>南溪镇登峰村</t>
  </si>
  <si>
    <t>南溪镇玉滘村</t>
  </si>
  <si>
    <t>南溪镇钟堂村</t>
  </si>
  <si>
    <t>南溪镇东二村</t>
  </si>
  <si>
    <t>南溪镇新桥村</t>
  </si>
  <si>
    <t>普侨镇普侨居委</t>
  </si>
  <si>
    <t>普侨镇北輋村</t>
  </si>
  <si>
    <t>普侨镇乌犁村</t>
  </si>
  <si>
    <t>普侨镇新兴村</t>
  </si>
  <si>
    <t>普侨镇茶山村</t>
  </si>
  <si>
    <t>麒麟镇堆下村</t>
  </si>
  <si>
    <t>麒麟镇江头村</t>
  </si>
  <si>
    <t>麒麟镇陈洞村</t>
  </si>
  <si>
    <t>麒麟镇奇美村</t>
  </si>
  <si>
    <t>下架山镇蛟池村</t>
  </si>
  <si>
    <t>下架山镇和寮村</t>
  </si>
  <si>
    <t>下架山镇长坛村</t>
  </si>
  <si>
    <t>下架山镇安溪村</t>
  </si>
  <si>
    <t>下架山镇陂新村</t>
  </si>
  <si>
    <t>下架山镇虎岗山村</t>
  </si>
  <si>
    <t>云落镇崩坎村</t>
  </si>
  <si>
    <t>云落镇红光村</t>
  </si>
  <si>
    <t>云落镇中央寨村</t>
  </si>
  <si>
    <t>云落镇大池村</t>
  </si>
  <si>
    <t>云落镇云楼村</t>
  </si>
  <si>
    <t>占陇镇东西南村</t>
  </si>
  <si>
    <t>占陇镇石港村</t>
  </si>
  <si>
    <t>占陇镇陂头村</t>
  </si>
  <si>
    <t>占陇镇下寨村</t>
  </si>
  <si>
    <t>占陇镇占杨村</t>
  </si>
  <si>
    <t>中密度传播风险</t>
  </si>
  <si>
    <t>池尾街道</t>
  </si>
  <si>
    <t>5月下半月</t>
  </si>
  <si>
    <t>符合防控要求</t>
  </si>
  <si>
    <t>赤岗镇</t>
  </si>
  <si>
    <t>低密度传播风险</t>
  </si>
  <si>
    <t>船埔镇</t>
  </si>
  <si>
    <t>高密度传播风险</t>
  </si>
  <si>
    <t>大坝镇</t>
  </si>
  <si>
    <t>大南山街道</t>
  </si>
  <si>
    <t>大坪镇</t>
  </si>
  <si>
    <t>高埔镇</t>
  </si>
  <si>
    <t>广太镇</t>
  </si>
  <si>
    <t>洪阳镇</t>
  </si>
  <si>
    <t>后溪乡</t>
  </si>
  <si>
    <t>军埠镇</t>
  </si>
  <si>
    <t>里湖镇</t>
  </si>
  <si>
    <t>燎原街道</t>
  </si>
  <si>
    <t>流沙北街道</t>
  </si>
  <si>
    <t>流沙东街道</t>
  </si>
  <si>
    <t>流沙南街道</t>
  </si>
  <si>
    <t>流沙西街道</t>
  </si>
  <si>
    <t>梅林镇</t>
  </si>
  <si>
    <t>梅塘镇</t>
  </si>
  <si>
    <t>南径镇</t>
  </si>
  <si>
    <t>南溪镇</t>
  </si>
  <si>
    <t>普侨镇</t>
  </si>
  <si>
    <t>麒麟镇</t>
  </si>
  <si>
    <t>下架山镇</t>
  </si>
  <si>
    <t>云落镇</t>
  </si>
  <si>
    <t>占陇镇</t>
  </si>
  <si>
    <t>6月上半月</t>
  </si>
  <si>
    <t>6月下半月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</si>
</sst>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:ss;@"/>
    <numFmt numFmtId="177" formatCode="0_ "/>
  </numFmts>
  <fonts count="25">
    <font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.5"/>
      <color rgb="FF383A42"/>
      <name val="Consolas"/>
      <charset val="134"/>
    </font>
    <font>
      <b/>
      <sz val="10"/>
      <color rgb="FFFF0000"/>
      <name val="仿宋"/>
      <charset val="134"/>
    </font>
    <font>
      <b/>
      <sz val="10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b val="1"/>
        <i val="0"/>
        <color theme="8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abSelected="1" workbookViewId="0">
      <selection activeCell="M11" sqref="M11"/>
    </sheetView>
  </sheetViews>
  <sheetFormatPr defaultColWidth="9" defaultRowHeight="22.65" customHeight="1"/>
  <cols>
    <col min="1" max="1" width="18.4247787610619" style="3" customWidth="1"/>
    <col min="2" max="4" width="12.6283185840708" style="2" customWidth="1"/>
    <col min="5" max="5" width="11.6283185840708" style="2" customWidth="1"/>
    <col min="6" max="6" width="15.6283185840708" style="2" customWidth="1"/>
    <col min="7" max="7" width="13.8141592920354" style="2" customWidth="1"/>
    <col min="8" max="8" width="15.141592920354" style="2" customWidth="1"/>
    <col min="9" max="9" width="9" style="2"/>
  </cols>
  <sheetData>
    <row r="1" s="1" customFormat="1" ht="28" customHeigh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" t="s">
        <v>8</v>
      </c>
    </row>
    <row r="2" s="2" customFormat="1" customHeight="1" spans="1:9">
      <c r="A2" s="7" t="s">
        <v>9</v>
      </c>
      <c r="B2" s="8">
        <v>70</v>
      </c>
      <c r="C2" s="8">
        <v>8</v>
      </c>
      <c r="D2" s="8">
        <v>8</v>
      </c>
      <c r="E2" s="9">
        <f>D2/B2*100</f>
        <v>11.4285714285714</v>
      </c>
      <c r="F2" s="7" t="str">
        <f>LOOKUP(ROUNDUP(E2,0),{0,6,11,21},{"符合防控要求","低密度传播风险","中密度传播风险","高密度传播风险"})</f>
        <v>中密度传播风险</v>
      </c>
      <c r="G2" s="10" t="str">
        <f t="shared" ref="G2:G65" si="0">IFERROR(IFERROR(IFERROR(LEFT(A2,FIND("街道",A2)+1),LEFT(A2,FIND("镇",A2))),LEFT(A2,FIND("乡",A2))),LEFT(A2,FIND("农场",A2)+1))</f>
        <v>池尾街道</v>
      </c>
      <c r="H2" s="11" t="s">
        <v>10</v>
      </c>
      <c r="I2" s="2" t="s">
        <v>11</v>
      </c>
    </row>
    <row r="3" s="2" customFormat="1" customHeight="1" spans="1:9">
      <c r="A3" s="7" t="s">
        <v>12</v>
      </c>
      <c r="B3" s="8">
        <v>94</v>
      </c>
      <c r="C3" s="8">
        <v>6</v>
      </c>
      <c r="D3" s="8">
        <v>1</v>
      </c>
      <c r="E3" s="9">
        <f t="shared" ref="E3:E34" si="1">D3/B3*100</f>
        <v>1.06382978723404</v>
      </c>
      <c r="F3" s="7" t="str">
        <f>LOOKUP(ROUNDUP(E3,0),{0,6,11,21},{"符合防控要求","低密度传播风险","中密度传播风险","高密度传播风险"})</f>
        <v>符合防控要求</v>
      </c>
      <c r="G3" s="10" t="str">
        <f t="shared" si="0"/>
        <v>池尾街道</v>
      </c>
      <c r="H3" s="11" t="s">
        <v>13</v>
      </c>
      <c r="I3" s="2" t="s">
        <v>14</v>
      </c>
    </row>
    <row r="4" s="2" customFormat="1" customHeight="1" spans="1:9">
      <c r="A4" s="7" t="s">
        <v>15</v>
      </c>
      <c r="B4" s="8">
        <v>65</v>
      </c>
      <c r="C4" s="8">
        <v>6</v>
      </c>
      <c r="D4" s="8">
        <v>8</v>
      </c>
      <c r="E4" s="9">
        <f t="shared" si="1"/>
        <v>12.3076923076923</v>
      </c>
      <c r="F4" s="7" t="str">
        <f>LOOKUP(ROUNDUP(E4,0),{0,6,11,21},{"符合防控要求","低密度传播风险","中密度传播风险","高密度传播风险"})</f>
        <v>中密度传播风险</v>
      </c>
      <c r="G4" s="10" t="str">
        <f t="shared" si="0"/>
        <v>池尾街道</v>
      </c>
      <c r="H4" s="11" t="s">
        <v>16</v>
      </c>
      <c r="I4" s="2" t="s">
        <v>17</v>
      </c>
    </row>
    <row r="5" s="2" customFormat="1" customHeight="1" spans="1:9">
      <c r="A5" s="7" t="s">
        <v>18</v>
      </c>
      <c r="B5" s="8">
        <v>90</v>
      </c>
      <c r="C5" s="8">
        <v>9</v>
      </c>
      <c r="D5" s="8">
        <v>11</v>
      </c>
      <c r="E5" s="9">
        <f t="shared" si="1"/>
        <v>12.2222222222222</v>
      </c>
      <c r="F5" s="7" t="str">
        <f>LOOKUP(ROUNDUP(E5,0),{0,6,11,21},{"符合防控要求","低密度传播风险","中密度传播风险","高密度传播风险"})</f>
        <v>中密度传播风险</v>
      </c>
      <c r="G5" s="10" t="str">
        <f t="shared" si="0"/>
        <v>池尾街道</v>
      </c>
      <c r="H5" s="11" t="s">
        <v>19</v>
      </c>
      <c r="I5" s="2" t="s">
        <v>20</v>
      </c>
    </row>
    <row r="6" s="2" customFormat="1" customHeight="1" spans="1:9">
      <c r="A6" s="7" t="s">
        <v>21</v>
      </c>
      <c r="B6" s="8">
        <v>72</v>
      </c>
      <c r="C6" s="8">
        <v>11</v>
      </c>
      <c r="D6" s="8">
        <v>11</v>
      </c>
      <c r="E6" s="9">
        <f t="shared" si="1"/>
        <v>15.2777777777778</v>
      </c>
      <c r="F6" s="7" t="str">
        <f>LOOKUP(ROUNDUP(E6,0),{0,6,11,21},{"符合防控要求","低密度传播风险","中密度传播风险","高密度传播风险"})</f>
        <v>中密度传播风险</v>
      </c>
      <c r="G6" s="10" t="str">
        <f t="shared" si="0"/>
        <v>池尾街道</v>
      </c>
      <c r="H6" s="11" t="s">
        <v>22</v>
      </c>
      <c r="I6" s="2" t="s">
        <v>23</v>
      </c>
    </row>
    <row r="7" s="2" customFormat="1" customHeight="1" spans="1:8">
      <c r="A7" s="7" t="s">
        <v>24</v>
      </c>
      <c r="B7" s="8">
        <v>99</v>
      </c>
      <c r="C7" s="8">
        <v>8</v>
      </c>
      <c r="D7" s="8">
        <v>9</v>
      </c>
      <c r="E7" s="9">
        <f t="shared" si="1"/>
        <v>9.09090909090909</v>
      </c>
      <c r="F7" s="7" t="str">
        <f>LOOKUP(ROUNDUP(E7,0),{0,6,11,21},{"符合防控要求","低密度传播风险","中密度传播风险","高密度传播风险"})</f>
        <v>低密度传播风险</v>
      </c>
      <c r="G7" s="10" t="str">
        <f t="shared" si="0"/>
        <v>赤岗镇</v>
      </c>
      <c r="H7" s="11" t="s">
        <v>10</v>
      </c>
    </row>
    <row r="8" s="2" customFormat="1" customHeight="1" spans="1:8">
      <c r="A8" s="7" t="s">
        <v>25</v>
      </c>
      <c r="B8" s="8">
        <v>77</v>
      </c>
      <c r="C8" s="8">
        <v>14</v>
      </c>
      <c r="D8" s="8">
        <v>20</v>
      </c>
      <c r="E8" s="9">
        <f t="shared" si="1"/>
        <v>25.974025974026</v>
      </c>
      <c r="F8" s="7" t="str">
        <f>LOOKUP(ROUNDUP(E8,0),{0,6,11,21},{"符合防控要求","低密度传播风险","中密度传播风险","高密度传播风险"})</f>
        <v>高密度传播风险</v>
      </c>
      <c r="G8" s="10" t="str">
        <f t="shared" si="0"/>
        <v>赤岗镇</v>
      </c>
      <c r="H8" s="11" t="s">
        <v>13</v>
      </c>
    </row>
    <row r="9" s="2" customFormat="1" customHeight="1" spans="1:8">
      <c r="A9" s="7" t="s">
        <v>26</v>
      </c>
      <c r="B9" s="8">
        <v>77</v>
      </c>
      <c r="C9" s="8">
        <v>8</v>
      </c>
      <c r="D9" s="8">
        <v>10</v>
      </c>
      <c r="E9" s="9">
        <f t="shared" si="1"/>
        <v>12.987012987013</v>
      </c>
      <c r="F9" s="7" t="str">
        <f>LOOKUP(ROUNDUP(E9,0),{0,6,11,21},{"符合防控要求","低密度传播风险","中密度传播风险","高密度传播风险"})</f>
        <v>中密度传播风险</v>
      </c>
      <c r="G9" s="10" t="str">
        <f t="shared" si="0"/>
        <v>赤岗镇</v>
      </c>
      <c r="H9" s="11" t="s">
        <v>16</v>
      </c>
    </row>
    <row r="10" s="2" customFormat="1" customHeight="1" spans="1:8">
      <c r="A10" s="7" t="s">
        <v>27</v>
      </c>
      <c r="B10" s="8">
        <v>79</v>
      </c>
      <c r="C10" s="8">
        <v>13</v>
      </c>
      <c r="D10" s="8">
        <v>12</v>
      </c>
      <c r="E10" s="9">
        <f t="shared" si="1"/>
        <v>15.1898734177215</v>
      </c>
      <c r="F10" s="7" t="str">
        <f>LOOKUP(ROUNDUP(E10,0),{0,6,11,21},{"符合防控要求","低密度传播风险","中密度传播风险","高密度传播风险"})</f>
        <v>中密度传播风险</v>
      </c>
      <c r="G10" s="10" t="str">
        <f t="shared" si="0"/>
        <v>赤岗镇</v>
      </c>
      <c r="H10" s="11" t="s">
        <v>19</v>
      </c>
    </row>
    <row r="11" s="2" customFormat="1" customHeight="1" spans="1:8">
      <c r="A11" s="7" t="s">
        <v>28</v>
      </c>
      <c r="B11" s="8">
        <v>61</v>
      </c>
      <c r="C11" s="8">
        <v>5</v>
      </c>
      <c r="D11" s="8">
        <v>11</v>
      </c>
      <c r="E11" s="9">
        <f t="shared" si="1"/>
        <v>18.0327868852459</v>
      </c>
      <c r="F11" s="7" t="str">
        <f>LOOKUP(ROUNDUP(E11,0),{0,6,11,21},{"符合防控要求","低密度传播风险","中密度传播风险","高密度传播风险"})</f>
        <v>中密度传播风险</v>
      </c>
      <c r="G11" s="10" t="str">
        <f t="shared" si="0"/>
        <v>赤岗镇</v>
      </c>
      <c r="H11" s="11" t="s">
        <v>22</v>
      </c>
    </row>
    <row r="12" s="2" customFormat="1" customHeight="1" spans="1:8">
      <c r="A12" s="12" t="s">
        <v>29</v>
      </c>
      <c r="B12" s="8">
        <v>80</v>
      </c>
      <c r="C12" s="8">
        <v>9</v>
      </c>
      <c r="D12" s="8">
        <v>2</v>
      </c>
      <c r="E12" s="9">
        <f t="shared" si="1"/>
        <v>2.5</v>
      </c>
      <c r="F12" s="7" t="str">
        <f>LOOKUP(ROUNDUP(E12,0),{0,6,11,21},{"符合防控要求","低密度传播风险","中密度传播风险","高密度传播风险"})</f>
        <v>符合防控要求</v>
      </c>
      <c r="G12" s="10" t="str">
        <f t="shared" si="0"/>
        <v>船埔镇</v>
      </c>
      <c r="H12" s="11" t="s">
        <v>10</v>
      </c>
    </row>
    <row r="13" s="2" customFormat="1" customHeight="1" spans="1:8">
      <c r="A13" s="12" t="s">
        <v>30</v>
      </c>
      <c r="B13" s="8">
        <v>90</v>
      </c>
      <c r="C13" s="8">
        <v>9</v>
      </c>
      <c r="D13" s="8">
        <v>16</v>
      </c>
      <c r="E13" s="9">
        <f t="shared" si="1"/>
        <v>17.7777777777778</v>
      </c>
      <c r="F13" s="7" t="str">
        <f>LOOKUP(ROUNDUP(E13,0),{0,6,11,21},{"符合防控要求","低密度传播风险","中密度传播风险","高密度传播风险"})</f>
        <v>中密度传播风险</v>
      </c>
      <c r="G13" s="10" t="str">
        <f t="shared" si="0"/>
        <v>船埔镇</v>
      </c>
      <c r="H13" s="11" t="s">
        <v>13</v>
      </c>
    </row>
    <row r="14" s="2" customFormat="1" customHeight="1" spans="1:8">
      <c r="A14" s="7" t="s">
        <v>31</v>
      </c>
      <c r="B14" s="8">
        <v>69</v>
      </c>
      <c r="C14" s="8">
        <v>11</v>
      </c>
      <c r="D14" s="8">
        <v>7</v>
      </c>
      <c r="E14" s="9">
        <f t="shared" si="1"/>
        <v>10.1449275362319</v>
      </c>
      <c r="F14" s="7" t="str">
        <f>LOOKUP(ROUNDUP(E14,0),{0,6,11,21},{"符合防控要求","低密度传播风险","中密度传播风险","高密度传播风险"})</f>
        <v>中密度传播风险</v>
      </c>
      <c r="G14" s="10" t="str">
        <f t="shared" si="0"/>
        <v>船埔镇</v>
      </c>
      <c r="H14" s="11" t="s">
        <v>16</v>
      </c>
    </row>
    <row r="15" s="2" customFormat="1" customHeight="1" spans="1:8">
      <c r="A15" s="7" t="s">
        <v>32</v>
      </c>
      <c r="B15" s="8">
        <v>81</v>
      </c>
      <c r="C15" s="8">
        <v>8</v>
      </c>
      <c r="D15" s="8">
        <v>19</v>
      </c>
      <c r="E15" s="9">
        <f t="shared" si="1"/>
        <v>23.4567901234568</v>
      </c>
      <c r="F15" s="7" t="str">
        <f>LOOKUP(ROUNDUP(E15,0),{0,6,11,21},{"符合防控要求","低密度传播风险","中密度传播风险","高密度传播风险"})</f>
        <v>高密度传播风险</v>
      </c>
      <c r="G15" s="10" t="str">
        <f t="shared" si="0"/>
        <v>船埔镇</v>
      </c>
      <c r="H15" s="11" t="s">
        <v>19</v>
      </c>
    </row>
    <row r="16" s="2" customFormat="1" customHeight="1" spans="1:8">
      <c r="A16" s="7" t="s">
        <v>33</v>
      </c>
      <c r="B16" s="8">
        <v>94</v>
      </c>
      <c r="C16" s="8">
        <v>12</v>
      </c>
      <c r="D16" s="8">
        <v>7</v>
      </c>
      <c r="E16" s="9">
        <f t="shared" si="1"/>
        <v>7.4468085106383</v>
      </c>
      <c r="F16" s="7" t="str">
        <f>LOOKUP(ROUNDUP(E16,0),{0,6,11,21},{"符合防控要求","低密度传播风险","中密度传播风险","高密度传播风险"})</f>
        <v>低密度传播风险</v>
      </c>
      <c r="G16" s="10" t="str">
        <f t="shared" si="0"/>
        <v>船埔镇</v>
      </c>
      <c r="H16" s="11" t="s">
        <v>22</v>
      </c>
    </row>
    <row r="17" s="2" customFormat="1" customHeight="1" spans="1:8">
      <c r="A17" s="7" t="s">
        <v>34</v>
      </c>
      <c r="B17" s="8">
        <v>74</v>
      </c>
      <c r="C17" s="8">
        <v>10</v>
      </c>
      <c r="D17" s="8">
        <v>0</v>
      </c>
      <c r="E17" s="9">
        <f t="shared" si="1"/>
        <v>0</v>
      </c>
      <c r="F17" s="7" t="str">
        <f>LOOKUP(ROUNDUP(E17,0),{0,6,11,21},{"符合防控要求","低密度传播风险","中密度传播风险","高密度传播风险"})</f>
        <v>符合防控要求</v>
      </c>
      <c r="G17" s="10" t="str">
        <f t="shared" si="0"/>
        <v>大坝镇</v>
      </c>
      <c r="H17" s="11" t="s">
        <v>10</v>
      </c>
    </row>
    <row r="18" s="2" customFormat="1" customHeight="1" spans="1:8">
      <c r="A18" s="7" t="s">
        <v>35</v>
      </c>
      <c r="B18" s="8">
        <v>71</v>
      </c>
      <c r="C18" s="8">
        <v>12</v>
      </c>
      <c r="D18" s="8">
        <v>13</v>
      </c>
      <c r="E18" s="9">
        <f t="shared" si="1"/>
        <v>18.3098591549296</v>
      </c>
      <c r="F18" s="7" t="str">
        <f>LOOKUP(ROUNDUP(E18,0),{0,6,11,21},{"符合防控要求","低密度传播风险","中密度传播风险","高密度传播风险"})</f>
        <v>中密度传播风险</v>
      </c>
      <c r="G18" s="10" t="str">
        <f t="shared" si="0"/>
        <v>大坝镇</v>
      </c>
      <c r="H18" s="11" t="s">
        <v>13</v>
      </c>
    </row>
    <row r="19" s="2" customFormat="1" customHeight="1" spans="1:8">
      <c r="A19" s="12" t="s">
        <v>36</v>
      </c>
      <c r="B19" s="8">
        <v>73</v>
      </c>
      <c r="C19" s="8">
        <v>13</v>
      </c>
      <c r="D19" s="8">
        <v>5</v>
      </c>
      <c r="E19" s="9">
        <f t="shared" si="1"/>
        <v>6.84931506849315</v>
      </c>
      <c r="F19" s="7" t="str">
        <f>LOOKUP(ROUNDUP(E19,0),{0,6,11,21},{"符合防控要求","低密度传播风险","中密度传播风险","高密度传播风险"})</f>
        <v>低密度传播风险</v>
      </c>
      <c r="G19" s="10" t="str">
        <f t="shared" si="0"/>
        <v>大坝镇</v>
      </c>
      <c r="H19" s="11" t="s">
        <v>16</v>
      </c>
    </row>
    <row r="20" s="2" customFormat="1" customHeight="1" spans="1:8">
      <c r="A20" s="12" t="s">
        <v>37</v>
      </c>
      <c r="B20" s="8">
        <v>79</v>
      </c>
      <c r="C20" s="8">
        <v>12</v>
      </c>
      <c r="D20" s="8">
        <v>6</v>
      </c>
      <c r="E20" s="9">
        <f t="shared" si="1"/>
        <v>7.59493670886076</v>
      </c>
      <c r="F20" s="7" t="str">
        <f>LOOKUP(ROUNDUP(E20,0),{0,6,11,21},{"符合防控要求","低密度传播风险","中密度传播风险","高密度传播风险"})</f>
        <v>低密度传播风险</v>
      </c>
      <c r="G20" s="10" t="str">
        <f t="shared" si="0"/>
        <v>大坝镇</v>
      </c>
      <c r="H20" s="11" t="s">
        <v>19</v>
      </c>
    </row>
    <row r="21" s="2" customFormat="1" customHeight="1" spans="1:8">
      <c r="A21" s="12" t="s">
        <v>38</v>
      </c>
      <c r="B21" s="8">
        <v>87</v>
      </c>
      <c r="C21" s="8">
        <v>8</v>
      </c>
      <c r="D21" s="8">
        <v>20</v>
      </c>
      <c r="E21" s="9">
        <f t="shared" si="1"/>
        <v>22.9885057471264</v>
      </c>
      <c r="F21" s="7" t="str">
        <f>LOOKUP(ROUNDUP(E21,0),{0,6,11,21},{"符合防控要求","低密度传播风险","中密度传播风险","高密度传播风险"})</f>
        <v>高密度传播风险</v>
      </c>
      <c r="G21" s="10" t="str">
        <f t="shared" si="0"/>
        <v>大坝镇</v>
      </c>
      <c r="H21" s="11" t="s">
        <v>22</v>
      </c>
    </row>
    <row r="22" s="2" customFormat="1" customHeight="1" spans="1:8">
      <c r="A22" s="7" t="s">
        <v>39</v>
      </c>
      <c r="B22" s="8">
        <v>64</v>
      </c>
      <c r="C22" s="8">
        <v>15</v>
      </c>
      <c r="D22" s="8">
        <v>15</v>
      </c>
      <c r="E22" s="9">
        <f t="shared" si="1"/>
        <v>23.4375</v>
      </c>
      <c r="F22" s="7" t="str">
        <f>LOOKUP(ROUNDUP(E22,0),{0,6,11,21},{"符合防控要求","低密度传播风险","中密度传播风险","高密度传播风险"})</f>
        <v>高密度传播风险</v>
      </c>
      <c r="G22" s="10" t="str">
        <f t="shared" si="0"/>
        <v>大南山街道</v>
      </c>
      <c r="H22" s="11" t="s">
        <v>10</v>
      </c>
    </row>
    <row r="23" s="2" customFormat="1" customHeight="1" spans="1:8">
      <c r="A23" s="7" t="s">
        <v>40</v>
      </c>
      <c r="B23" s="8">
        <v>68</v>
      </c>
      <c r="C23" s="8">
        <v>8</v>
      </c>
      <c r="D23" s="8">
        <v>3</v>
      </c>
      <c r="E23" s="9">
        <f t="shared" si="1"/>
        <v>4.41176470588235</v>
      </c>
      <c r="F23" s="7" t="str">
        <f>LOOKUP(ROUNDUP(E23,0),{0,6,11,21},{"符合防控要求","低密度传播风险","中密度传播风险","高密度传播风险"})</f>
        <v>符合防控要求</v>
      </c>
      <c r="G23" s="10" t="str">
        <f t="shared" si="0"/>
        <v>大南山街道</v>
      </c>
      <c r="H23" s="11" t="s">
        <v>13</v>
      </c>
    </row>
    <row r="24" s="2" customFormat="1" customHeight="1" spans="1:8">
      <c r="A24" s="7" t="s">
        <v>41</v>
      </c>
      <c r="B24" s="8">
        <v>81</v>
      </c>
      <c r="C24" s="8">
        <v>13</v>
      </c>
      <c r="D24" s="8">
        <v>15</v>
      </c>
      <c r="E24" s="9">
        <f t="shared" si="1"/>
        <v>18.5185185185185</v>
      </c>
      <c r="F24" s="7" t="str">
        <f>LOOKUP(ROUNDUP(E24,0),{0,6,11,21},{"符合防控要求","低密度传播风险","中密度传播风险","高密度传播风险"})</f>
        <v>中密度传播风险</v>
      </c>
      <c r="G24" s="10" t="str">
        <f t="shared" si="0"/>
        <v>大南山街道</v>
      </c>
      <c r="H24" s="11" t="s">
        <v>16</v>
      </c>
    </row>
    <row r="25" s="2" customFormat="1" customHeight="1" spans="1:8">
      <c r="A25" s="7" t="s">
        <v>41</v>
      </c>
      <c r="B25" s="8">
        <v>92</v>
      </c>
      <c r="C25" s="8">
        <v>12</v>
      </c>
      <c r="D25" s="8">
        <v>5</v>
      </c>
      <c r="E25" s="9">
        <f t="shared" si="1"/>
        <v>5.43478260869565</v>
      </c>
      <c r="F25" s="7" t="str">
        <f>LOOKUP(ROUNDUP(E25,0),{0,6,11,21},{"符合防控要求","低密度传播风险","中密度传播风险","高密度传播风险"})</f>
        <v>低密度传播风险</v>
      </c>
      <c r="G25" s="10" t="str">
        <f t="shared" si="0"/>
        <v>大南山街道</v>
      </c>
      <c r="H25" s="11" t="s">
        <v>19</v>
      </c>
    </row>
    <row r="26" s="2" customFormat="1" customHeight="1" spans="1:8">
      <c r="A26" s="7" t="s">
        <v>40</v>
      </c>
      <c r="B26" s="8">
        <v>65</v>
      </c>
      <c r="C26" s="8">
        <v>14</v>
      </c>
      <c r="D26" s="8">
        <v>17</v>
      </c>
      <c r="E26" s="9">
        <f t="shared" si="1"/>
        <v>26.1538461538462</v>
      </c>
      <c r="F26" s="7" t="str">
        <f>LOOKUP(ROUNDUP(E26,0),{0,6,11,21},{"符合防控要求","低密度传播风险","中密度传播风险","高密度传播风险"})</f>
        <v>高密度传播风险</v>
      </c>
      <c r="G26" s="10" t="str">
        <f t="shared" si="0"/>
        <v>大南山街道</v>
      </c>
      <c r="H26" s="11" t="s">
        <v>22</v>
      </c>
    </row>
    <row r="27" s="2" customFormat="1" customHeight="1" spans="1:8">
      <c r="A27" s="7" t="s">
        <v>42</v>
      </c>
      <c r="B27" s="8">
        <v>100</v>
      </c>
      <c r="C27" s="8">
        <v>13</v>
      </c>
      <c r="D27" s="8">
        <v>14</v>
      </c>
      <c r="E27" s="9">
        <f t="shared" si="1"/>
        <v>14</v>
      </c>
      <c r="F27" s="7" t="str">
        <f>LOOKUP(ROUNDUP(E27,0),{0,6,11,21},{"符合防控要求","低密度传播风险","中密度传播风险","高密度传播风险"})</f>
        <v>中密度传播风险</v>
      </c>
      <c r="G27" s="10" t="str">
        <f t="shared" si="0"/>
        <v>大坪镇</v>
      </c>
      <c r="H27" s="11" t="s">
        <v>10</v>
      </c>
    </row>
    <row r="28" s="2" customFormat="1" customHeight="1" spans="1:8">
      <c r="A28" s="7" t="s">
        <v>43</v>
      </c>
      <c r="B28" s="8">
        <v>87</v>
      </c>
      <c r="C28" s="8">
        <v>6</v>
      </c>
      <c r="D28" s="8">
        <v>10</v>
      </c>
      <c r="E28" s="9">
        <f t="shared" si="1"/>
        <v>11.4942528735632</v>
      </c>
      <c r="F28" s="7" t="str">
        <f>LOOKUP(ROUNDUP(E28,0),{0,6,11,21},{"符合防控要求","低密度传播风险","中密度传播风险","高密度传播风险"})</f>
        <v>中密度传播风险</v>
      </c>
      <c r="G28" s="10" t="str">
        <f t="shared" si="0"/>
        <v>大坪镇</v>
      </c>
      <c r="H28" s="11" t="s">
        <v>13</v>
      </c>
    </row>
    <row r="29" s="2" customFormat="1" customHeight="1" spans="1:8">
      <c r="A29" s="12" t="s">
        <v>44</v>
      </c>
      <c r="B29" s="8">
        <v>84</v>
      </c>
      <c r="C29" s="8">
        <v>14</v>
      </c>
      <c r="D29" s="8">
        <v>18</v>
      </c>
      <c r="E29" s="9">
        <f t="shared" si="1"/>
        <v>21.4285714285714</v>
      </c>
      <c r="F29" s="7" t="str">
        <f>LOOKUP(ROUNDUP(E29,0),{0,6,11,21},{"符合防控要求","低密度传播风险","中密度传播风险","高密度传播风险"})</f>
        <v>高密度传播风险</v>
      </c>
      <c r="G29" s="10" t="str">
        <f t="shared" si="0"/>
        <v>大坪镇</v>
      </c>
      <c r="H29" s="11" t="s">
        <v>16</v>
      </c>
    </row>
    <row r="30" s="2" customFormat="1" customHeight="1" spans="1:8">
      <c r="A30" s="7" t="s">
        <v>45</v>
      </c>
      <c r="B30" s="8">
        <v>97</v>
      </c>
      <c r="C30" s="8">
        <v>6</v>
      </c>
      <c r="D30" s="8">
        <v>17</v>
      </c>
      <c r="E30" s="9">
        <f t="shared" si="1"/>
        <v>17.5257731958763</v>
      </c>
      <c r="F30" s="7" t="str">
        <f>LOOKUP(ROUNDUP(E30,0),{0,6,11,21},{"符合防控要求","低密度传播风险","中密度传播风险","高密度传播风险"})</f>
        <v>中密度传播风险</v>
      </c>
      <c r="G30" s="10" t="str">
        <f t="shared" si="0"/>
        <v>大坪镇</v>
      </c>
      <c r="H30" s="11" t="s">
        <v>19</v>
      </c>
    </row>
    <row r="31" s="2" customFormat="1" customHeight="1" spans="1:8">
      <c r="A31" s="7" t="s">
        <v>46</v>
      </c>
      <c r="B31" s="8">
        <v>79</v>
      </c>
      <c r="C31" s="8">
        <v>11</v>
      </c>
      <c r="D31" s="8">
        <v>2</v>
      </c>
      <c r="E31" s="9">
        <f t="shared" si="1"/>
        <v>2.53164556962025</v>
      </c>
      <c r="F31" s="7" t="str">
        <f>LOOKUP(ROUNDUP(E31,0),{0,6,11,21},{"符合防控要求","低密度传播风险","中密度传播风险","高密度传播风险"})</f>
        <v>符合防控要求</v>
      </c>
      <c r="G31" s="10" t="str">
        <f t="shared" si="0"/>
        <v>大坪镇</v>
      </c>
      <c r="H31" s="11" t="s">
        <v>22</v>
      </c>
    </row>
    <row r="32" s="2" customFormat="1" customHeight="1" spans="1:8">
      <c r="A32" s="7" t="s">
        <v>47</v>
      </c>
      <c r="B32" s="8">
        <v>81</v>
      </c>
      <c r="C32" s="8">
        <v>6</v>
      </c>
      <c r="D32" s="8">
        <v>18</v>
      </c>
      <c r="E32" s="9">
        <f t="shared" si="1"/>
        <v>22.2222222222222</v>
      </c>
      <c r="F32" s="7" t="str">
        <f>LOOKUP(ROUNDUP(E32,0),{0,6,11,21},{"符合防控要求","低密度传播风险","中密度传播风险","高密度传播风险"})</f>
        <v>高密度传播风险</v>
      </c>
      <c r="G32" s="10" t="str">
        <f t="shared" si="0"/>
        <v>高埔镇</v>
      </c>
      <c r="H32" s="11" t="s">
        <v>10</v>
      </c>
    </row>
    <row r="33" s="2" customFormat="1" customHeight="1" spans="1:8">
      <c r="A33" s="7" t="s">
        <v>48</v>
      </c>
      <c r="B33" s="8">
        <v>72</v>
      </c>
      <c r="C33" s="8">
        <v>15</v>
      </c>
      <c r="D33" s="8">
        <v>4</v>
      </c>
      <c r="E33" s="9">
        <f t="shared" si="1"/>
        <v>5.55555555555556</v>
      </c>
      <c r="F33" s="7" t="str">
        <f>LOOKUP(ROUNDUP(E33,0),{0,6,11,21},{"符合防控要求","低密度传播风险","中密度传播风险","高密度传播风险"})</f>
        <v>低密度传播风险</v>
      </c>
      <c r="G33" s="10" t="str">
        <f t="shared" si="0"/>
        <v>高埔镇</v>
      </c>
      <c r="H33" s="11" t="s">
        <v>13</v>
      </c>
    </row>
    <row r="34" s="2" customFormat="1" customHeight="1" spans="1:8">
      <c r="A34" s="7" t="s">
        <v>48</v>
      </c>
      <c r="B34" s="8">
        <v>90</v>
      </c>
      <c r="C34" s="8">
        <v>5</v>
      </c>
      <c r="D34" s="8">
        <v>3</v>
      </c>
      <c r="E34" s="9">
        <f t="shared" si="1"/>
        <v>3.33333333333333</v>
      </c>
      <c r="F34" s="7" t="str">
        <f>LOOKUP(ROUNDUP(E34,0),{0,6,11,21},{"符合防控要求","低密度传播风险","中密度传播风险","高密度传播风险"})</f>
        <v>符合防控要求</v>
      </c>
      <c r="G34" s="10" t="str">
        <f t="shared" si="0"/>
        <v>高埔镇</v>
      </c>
      <c r="H34" s="11" t="s">
        <v>16</v>
      </c>
    </row>
    <row r="35" s="2" customFormat="1" customHeight="1" spans="1:8">
      <c r="A35" s="7" t="s">
        <v>49</v>
      </c>
      <c r="B35" s="8">
        <v>88</v>
      </c>
      <c r="C35" s="8">
        <v>5</v>
      </c>
      <c r="D35" s="8">
        <v>8</v>
      </c>
      <c r="E35" s="9">
        <f t="shared" ref="E35:E66" si="2">D35/B35*100</f>
        <v>9.09090909090909</v>
      </c>
      <c r="F35" s="7" t="str">
        <f>LOOKUP(ROUNDUP(E35,0),{0,6,11,21},{"符合防控要求","低密度传播风险","中密度传播风险","高密度传播风险"})</f>
        <v>低密度传播风险</v>
      </c>
      <c r="G35" s="10" t="str">
        <f t="shared" si="0"/>
        <v>高埔镇</v>
      </c>
      <c r="H35" s="11" t="s">
        <v>19</v>
      </c>
    </row>
    <row r="36" s="2" customFormat="1" customHeight="1" spans="1:8">
      <c r="A36" s="7" t="s">
        <v>50</v>
      </c>
      <c r="B36" s="8">
        <v>82</v>
      </c>
      <c r="C36" s="8">
        <v>6</v>
      </c>
      <c r="D36" s="8">
        <v>14</v>
      </c>
      <c r="E36" s="9">
        <f t="shared" si="2"/>
        <v>17.0731707317073</v>
      </c>
      <c r="F36" s="7" t="str">
        <f>LOOKUP(ROUNDUP(E36,0),{0,6,11,21},{"符合防控要求","低密度传播风险","中密度传播风险","高密度传播风险"})</f>
        <v>中密度传播风险</v>
      </c>
      <c r="G36" s="10" t="str">
        <f t="shared" si="0"/>
        <v>高埔镇</v>
      </c>
      <c r="H36" s="11" t="s">
        <v>22</v>
      </c>
    </row>
    <row r="37" s="2" customFormat="1" customHeight="1" spans="1:8">
      <c r="A37" s="7" t="s">
        <v>48</v>
      </c>
      <c r="B37" s="8">
        <v>72</v>
      </c>
      <c r="C37" s="8">
        <v>8</v>
      </c>
      <c r="D37" s="8">
        <v>8</v>
      </c>
      <c r="E37" s="9">
        <f t="shared" si="2"/>
        <v>11.1111111111111</v>
      </c>
      <c r="F37" s="7" t="str">
        <f>LOOKUP(ROUNDUP(E37,0),{0,6,11,21},{"符合防控要求","低密度传播风险","中密度传播风险","高密度传播风险"})</f>
        <v>中密度传播风险</v>
      </c>
      <c r="G37" s="10" t="str">
        <f t="shared" si="0"/>
        <v>高埔镇</v>
      </c>
      <c r="H37" s="11" t="s">
        <v>22</v>
      </c>
    </row>
    <row r="38" s="2" customFormat="1" customHeight="1" spans="1:8">
      <c r="A38" s="7" t="s">
        <v>51</v>
      </c>
      <c r="B38" s="8">
        <v>60</v>
      </c>
      <c r="C38" s="8">
        <v>6</v>
      </c>
      <c r="D38" s="8">
        <v>6</v>
      </c>
      <c r="E38" s="9">
        <f t="shared" si="2"/>
        <v>10</v>
      </c>
      <c r="F38" s="7" t="str">
        <f>LOOKUP(ROUNDUP(E38,0),{0,6,11,21},{"符合防控要求","低密度传播风险","中密度传播风险","高密度传播风险"})</f>
        <v>低密度传播风险</v>
      </c>
      <c r="G38" s="10" t="str">
        <f t="shared" si="0"/>
        <v>广太镇</v>
      </c>
      <c r="H38" s="11" t="s">
        <v>10</v>
      </c>
    </row>
    <row r="39" s="2" customFormat="1" customHeight="1" spans="1:8">
      <c r="A39" s="7" t="s">
        <v>52</v>
      </c>
      <c r="B39" s="8">
        <v>88</v>
      </c>
      <c r="C39" s="8">
        <v>9</v>
      </c>
      <c r="D39" s="8">
        <v>10</v>
      </c>
      <c r="E39" s="9">
        <f t="shared" si="2"/>
        <v>11.3636363636364</v>
      </c>
      <c r="F39" s="7" t="str">
        <f>LOOKUP(ROUNDUP(E39,0),{0,6,11,21},{"符合防控要求","低密度传播风险","中密度传播风险","高密度传播风险"})</f>
        <v>中密度传播风险</v>
      </c>
      <c r="G39" s="10" t="str">
        <f t="shared" si="0"/>
        <v>广太镇</v>
      </c>
      <c r="H39" s="11" t="s">
        <v>13</v>
      </c>
    </row>
    <row r="40" s="2" customFormat="1" customHeight="1" spans="1:8">
      <c r="A40" s="7" t="s">
        <v>53</v>
      </c>
      <c r="B40" s="8">
        <v>82</v>
      </c>
      <c r="C40" s="8">
        <v>7</v>
      </c>
      <c r="D40" s="8">
        <v>15</v>
      </c>
      <c r="E40" s="9">
        <f t="shared" si="2"/>
        <v>18.2926829268293</v>
      </c>
      <c r="F40" s="7" t="str">
        <f>LOOKUP(ROUNDUP(E40,0),{0,6,11,21},{"符合防控要求","低密度传播风险","中密度传播风险","高密度传播风险"})</f>
        <v>中密度传播风险</v>
      </c>
      <c r="G40" s="10" t="str">
        <f t="shared" si="0"/>
        <v>广太镇</v>
      </c>
      <c r="H40" s="11" t="s">
        <v>16</v>
      </c>
    </row>
    <row r="41" s="2" customFormat="1" customHeight="1" spans="1:8">
      <c r="A41" s="7" t="s">
        <v>54</v>
      </c>
      <c r="B41" s="8">
        <v>73</v>
      </c>
      <c r="C41" s="8">
        <v>14</v>
      </c>
      <c r="D41" s="8">
        <v>10</v>
      </c>
      <c r="E41" s="9">
        <f t="shared" si="2"/>
        <v>13.6986301369863</v>
      </c>
      <c r="F41" s="7" t="str">
        <f>LOOKUP(ROUNDUP(E41,0),{0,6,11,21},{"符合防控要求","低密度传播风险","中密度传播风险","高密度传播风险"})</f>
        <v>中密度传播风险</v>
      </c>
      <c r="G41" s="10" t="str">
        <f t="shared" si="0"/>
        <v>广太镇</v>
      </c>
      <c r="H41" s="11" t="s">
        <v>19</v>
      </c>
    </row>
    <row r="42" s="2" customFormat="1" customHeight="1" spans="1:8">
      <c r="A42" s="7" t="s">
        <v>55</v>
      </c>
      <c r="B42" s="8">
        <v>84</v>
      </c>
      <c r="C42" s="8">
        <v>15</v>
      </c>
      <c r="D42" s="8">
        <v>14</v>
      </c>
      <c r="E42" s="9">
        <f t="shared" si="2"/>
        <v>16.6666666666667</v>
      </c>
      <c r="F42" s="7" t="str">
        <f>LOOKUP(ROUNDUP(E42,0),{0,6,11,21},{"符合防控要求","低密度传播风险","中密度传播风险","高密度传播风险"})</f>
        <v>中密度传播风险</v>
      </c>
      <c r="G42" s="10" t="str">
        <f t="shared" si="0"/>
        <v>广太镇</v>
      </c>
      <c r="H42" s="11" t="s">
        <v>22</v>
      </c>
    </row>
    <row r="43" s="2" customFormat="1" customHeight="1" spans="1:8">
      <c r="A43" s="12" t="s">
        <v>56</v>
      </c>
      <c r="B43" s="8">
        <v>74</v>
      </c>
      <c r="C43" s="8">
        <v>7</v>
      </c>
      <c r="D43" s="8">
        <v>2</v>
      </c>
      <c r="E43" s="9">
        <f t="shared" si="2"/>
        <v>2.7027027027027</v>
      </c>
      <c r="F43" s="7" t="str">
        <f>LOOKUP(ROUNDUP(E43,0),{0,6,11,21},{"符合防控要求","低密度传播风险","中密度传播风险","高密度传播风险"})</f>
        <v>符合防控要求</v>
      </c>
      <c r="G43" s="10" t="str">
        <f t="shared" si="0"/>
        <v>洪阳镇</v>
      </c>
      <c r="H43" s="11" t="s">
        <v>10</v>
      </c>
    </row>
    <row r="44" s="2" customFormat="1" customHeight="1" spans="1:8">
      <c r="A44" s="12" t="s">
        <v>57</v>
      </c>
      <c r="B44" s="8">
        <v>78</v>
      </c>
      <c r="C44" s="8">
        <v>13</v>
      </c>
      <c r="D44" s="8">
        <v>9</v>
      </c>
      <c r="E44" s="9">
        <f t="shared" si="2"/>
        <v>11.5384615384615</v>
      </c>
      <c r="F44" s="7" t="str">
        <f>LOOKUP(ROUNDUP(E44,0),{0,6,11,21},{"符合防控要求","低密度传播风险","中密度传播风险","高密度传播风险"})</f>
        <v>中密度传播风险</v>
      </c>
      <c r="G44" s="10" t="str">
        <f t="shared" si="0"/>
        <v>洪阳镇</v>
      </c>
      <c r="H44" s="11" t="s">
        <v>13</v>
      </c>
    </row>
    <row r="45" s="2" customFormat="1" customHeight="1" spans="1:8">
      <c r="A45" s="7" t="s">
        <v>58</v>
      </c>
      <c r="B45" s="8">
        <v>63</v>
      </c>
      <c r="C45" s="8">
        <v>9</v>
      </c>
      <c r="D45" s="8">
        <v>19</v>
      </c>
      <c r="E45" s="9">
        <f t="shared" si="2"/>
        <v>30.1587301587302</v>
      </c>
      <c r="F45" s="7" t="str">
        <f>LOOKUP(ROUNDUP(E45,0),{0,6,11,21},{"符合防控要求","低密度传播风险","中密度传播风险","高密度传播风险"})</f>
        <v>高密度传播风险</v>
      </c>
      <c r="G45" s="10" t="str">
        <f t="shared" si="0"/>
        <v>洪阳镇</v>
      </c>
      <c r="H45" s="11" t="s">
        <v>16</v>
      </c>
    </row>
    <row r="46" s="2" customFormat="1" customHeight="1" spans="1:8">
      <c r="A46" s="7" t="s">
        <v>59</v>
      </c>
      <c r="B46" s="8">
        <v>76</v>
      </c>
      <c r="C46" s="8">
        <v>11</v>
      </c>
      <c r="D46" s="8">
        <v>19</v>
      </c>
      <c r="E46" s="9">
        <f t="shared" si="2"/>
        <v>25</v>
      </c>
      <c r="F46" s="7" t="str">
        <f>LOOKUP(ROUNDUP(E46,0),{0,6,11,21},{"符合防控要求","低密度传播风险","中密度传播风险","高密度传播风险"})</f>
        <v>高密度传播风险</v>
      </c>
      <c r="G46" s="10" t="str">
        <f t="shared" si="0"/>
        <v>洪阳镇</v>
      </c>
      <c r="H46" s="11" t="s">
        <v>19</v>
      </c>
    </row>
    <row r="47" s="2" customFormat="1" customHeight="1" spans="1:8">
      <c r="A47" s="7" t="s">
        <v>60</v>
      </c>
      <c r="B47" s="8">
        <v>100</v>
      </c>
      <c r="C47" s="8">
        <v>15</v>
      </c>
      <c r="D47" s="8">
        <v>4</v>
      </c>
      <c r="E47" s="9">
        <f t="shared" si="2"/>
        <v>4</v>
      </c>
      <c r="F47" s="7" t="str">
        <f>LOOKUP(ROUNDUP(E47,0),{0,6,11,21},{"符合防控要求","低密度传播风险","中密度传播风险","高密度传播风险"})</f>
        <v>符合防控要求</v>
      </c>
      <c r="G47" s="10" t="str">
        <f t="shared" si="0"/>
        <v>洪阳镇</v>
      </c>
      <c r="H47" s="11" t="s">
        <v>22</v>
      </c>
    </row>
    <row r="48" s="2" customFormat="1" customHeight="1" spans="1:8">
      <c r="A48" s="7" t="s">
        <v>61</v>
      </c>
      <c r="B48" s="8">
        <v>94</v>
      </c>
      <c r="C48" s="8">
        <v>14</v>
      </c>
      <c r="D48" s="8">
        <v>14</v>
      </c>
      <c r="E48" s="9">
        <f t="shared" si="2"/>
        <v>14.8936170212766</v>
      </c>
      <c r="F48" s="7" t="str">
        <f>LOOKUP(ROUNDUP(E48,0),{0,6,11,21},{"符合防控要求","低密度传播风险","中密度传播风险","高密度传播风险"})</f>
        <v>中密度传播风险</v>
      </c>
      <c r="G48" s="10" t="str">
        <f t="shared" si="0"/>
        <v>后溪乡</v>
      </c>
      <c r="H48" s="11" t="s">
        <v>10</v>
      </c>
    </row>
    <row r="49" s="2" customFormat="1" customHeight="1" spans="1:8">
      <c r="A49" s="7" t="s">
        <v>62</v>
      </c>
      <c r="B49" s="8">
        <v>95</v>
      </c>
      <c r="C49" s="8">
        <v>15</v>
      </c>
      <c r="D49" s="8">
        <v>13</v>
      </c>
      <c r="E49" s="9">
        <f t="shared" si="2"/>
        <v>13.6842105263158</v>
      </c>
      <c r="F49" s="7" t="str">
        <f>LOOKUP(ROUNDUP(E49,0),{0,6,11,21},{"符合防控要求","低密度传播风险","中密度传播风险","高密度传播风险"})</f>
        <v>中密度传播风险</v>
      </c>
      <c r="G49" s="10" t="str">
        <f t="shared" si="0"/>
        <v>后溪乡</v>
      </c>
      <c r="H49" s="11" t="s">
        <v>13</v>
      </c>
    </row>
    <row r="50" s="2" customFormat="1" customHeight="1" spans="1:8">
      <c r="A50" s="13" t="s">
        <v>63</v>
      </c>
      <c r="B50" s="8">
        <v>62</v>
      </c>
      <c r="C50" s="8">
        <v>11</v>
      </c>
      <c r="D50" s="8">
        <v>5</v>
      </c>
      <c r="E50" s="9">
        <f t="shared" si="2"/>
        <v>8.06451612903226</v>
      </c>
      <c r="F50" s="7" t="str">
        <f>LOOKUP(ROUNDUP(E50,0),{0,6,11,21},{"符合防控要求","低密度传播风险","中密度传播风险","高密度传播风险"})</f>
        <v>低密度传播风险</v>
      </c>
      <c r="G50" s="10" t="str">
        <f t="shared" si="0"/>
        <v>后溪乡</v>
      </c>
      <c r="H50" s="11" t="s">
        <v>13</v>
      </c>
    </row>
    <row r="51" s="2" customFormat="1" customHeight="1" spans="1:8">
      <c r="A51" s="7" t="s">
        <v>64</v>
      </c>
      <c r="B51" s="8">
        <v>86</v>
      </c>
      <c r="C51" s="8">
        <v>6</v>
      </c>
      <c r="D51" s="8">
        <v>5</v>
      </c>
      <c r="E51" s="9">
        <f t="shared" si="2"/>
        <v>5.81395348837209</v>
      </c>
      <c r="F51" s="7" t="str">
        <f>LOOKUP(ROUNDUP(E51,0),{0,6,11,21},{"符合防控要求","低密度传播风险","中密度传播风险","高密度传播风险"})</f>
        <v>低密度传播风险</v>
      </c>
      <c r="G51" s="10" t="str">
        <f t="shared" si="0"/>
        <v>后溪乡</v>
      </c>
      <c r="H51" s="11" t="s">
        <v>16</v>
      </c>
    </row>
    <row r="52" s="2" customFormat="1" customHeight="1" spans="1:8">
      <c r="A52" s="7" t="s">
        <v>65</v>
      </c>
      <c r="B52" s="8">
        <v>93</v>
      </c>
      <c r="C52" s="8">
        <v>7</v>
      </c>
      <c r="D52" s="8">
        <v>14</v>
      </c>
      <c r="E52" s="9">
        <f t="shared" si="2"/>
        <v>15.0537634408602</v>
      </c>
      <c r="F52" s="7" t="str">
        <f>LOOKUP(ROUNDUP(E52,0),{0,6,11,21},{"符合防控要求","低密度传播风险","中密度传播风险","高密度传播风险"})</f>
        <v>中密度传播风险</v>
      </c>
      <c r="G52" s="10" t="str">
        <f t="shared" si="0"/>
        <v>后溪乡</v>
      </c>
      <c r="H52" s="11" t="s">
        <v>19</v>
      </c>
    </row>
    <row r="53" s="2" customFormat="1" customHeight="1" spans="1:8">
      <c r="A53" s="7" t="s">
        <v>66</v>
      </c>
      <c r="B53" s="8">
        <v>100</v>
      </c>
      <c r="C53" s="8">
        <v>11</v>
      </c>
      <c r="D53" s="8">
        <v>3</v>
      </c>
      <c r="E53" s="9">
        <f t="shared" si="2"/>
        <v>3</v>
      </c>
      <c r="F53" s="7" t="str">
        <f>LOOKUP(ROUNDUP(E53,0),{0,6,11,21},{"符合防控要求","低密度传播风险","中密度传播风险","高密度传播风险"})</f>
        <v>符合防控要求</v>
      </c>
      <c r="G53" s="10" t="str">
        <f t="shared" si="0"/>
        <v>后溪乡</v>
      </c>
      <c r="H53" s="11" t="s">
        <v>22</v>
      </c>
    </row>
    <row r="54" s="2" customFormat="1" customHeight="1" spans="1:8">
      <c r="A54" s="7" t="s">
        <v>67</v>
      </c>
      <c r="B54" s="8">
        <v>66</v>
      </c>
      <c r="C54" s="8">
        <v>8</v>
      </c>
      <c r="D54" s="8">
        <v>8</v>
      </c>
      <c r="E54" s="9">
        <f t="shared" si="2"/>
        <v>12.1212121212121</v>
      </c>
      <c r="F54" s="7" t="str">
        <f>LOOKUP(ROUNDUP(E54,0),{0,6,11,21},{"符合防控要求","低密度传播风险","中密度传播风险","高密度传播风险"})</f>
        <v>中密度传播风险</v>
      </c>
      <c r="G54" s="10" t="str">
        <f t="shared" si="0"/>
        <v>军埠镇</v>
      </c>
      <c r="H54" s="11" t="s">
        <v>10</v>
      </c>
    </row>
    <row r="55" s="2" customFormat="1" customHeight="1" spans="1:8">
      <c r="A55" s="7" t="s">
        <v>68</v>
      </c>
      <c r="B55" s="8">
        <v>64</v>
      </c>
      <c r="C55" s="8">
        <v>13</v>
      </c>
      <c r="D55" s="8">
        <v>18</v>
      </c>
      <c r="E55" s="9">
        <f t="shared" si="2"/>
        <v>28.125</v>
      </c>
      <c r="F55" s="7" t="str">
        <f>LOOKUP(ROUNDUP(E55,0),{0,6,11,21},{"符合防控要求","低密度传播风险","中密度传播风险","高密度传播风险"})</f>
        <v>高密度传播风险</v>
      </c>
      <c r="G55" s="10" t="str">
        <f t="shared" si="0"/>
        <v>军埠镇</v>
      </c>
      <c r="H55" s="11" t="s">
        <v>13</v>
      </c>
    </row>
    <row r="56" s="2" customFormat="1" customHeight="1" spans="1:8">
      <c r="A56" s="7" t="s">
        <v>69</v>
      </c>
      <c r="B56" s="8">
        <v>76</v>
      </c>
      <c r="C56" s="8">
        <v>13</v>
      </c>
      <c r="D56" s="8">
        <v>9</v>
      </c>
      <c r="E56" s="9">
        <f t="shared" si="2"/>
        <v>11.8421052631579</v>
      </c>
      <c r="F56" s="7" t="str">
        <f>LOOKUP(ROUNDUP(E56,0),{0,6,11,21},{"符合防控要求","低密度传播风险","中密度传播风险","高密度传播风险"})</f>
        <v>中密度传播风险</v>
      </c>
      <c r="G56" s="10" t="str">
        <f t="shared" si="0"/>
        <v>军埠镇</v>
      </c>
      <c r="H56" s="11" t="s">
        <v>16</v>
      </c>
    </row>
    <row r="57" s="2" customFormat="1" customHeight="1" spans="1:8">
      <c r="A57" s="7" t="s">
        <v>70</v>
      </c>
      <c r="B57" s="8">
        <v>73</v>
      </c>
      <c r="C57" s="8">
        <v>15</v>
      </c>
      <c r="D57" s="8">
        <v>11</v>
      </c>
      <c r="E57" s="9">
        <f t="shared" si="2"/>
        <v>15.0684931506849</v>
      </c>
      <c r="F57" s="7" t="str">
        <f>LOOKUP(ROUNDUP(E57,0),{0,6,11,21},{"符合防控要求","低密度传播风险","中密度传播风险","高密度传播风险"})</f>
        <v>中密度传播风险</v>
      </c>
      <c r="G57" s="10" t="str">
        <f t="shared" si="0"/>
        <v>军埠镇</v>
      </c>
      <c r="H57" s="11" t="s">
        <v>19</v>
      </c>
    </row>
    <row r="58" s="2" customFormat="1" customHeight="1" spans="1:8">
      <c r="A58" s="7" t="s">
        <v>71</v>
      </c>
      <c r="B58" s="8">
        <v>94</v>
      </c>
      <c r="C58" s="8">
        <v>13</v>
      </c>
      <c r="D58" s="8">
        <v>6</v>
      </c>
      <c r="E58" s="9">
        <f t="shared" si="2"/>
        <v>6.38297872340426</v>
      </c>
      <c r="F58" s="7" t="str">
        <f>LOOKUP(ROUNDUP(E58,0),{0,6,11,21},{"符合防控要求","低密度传播风险","中密度传播风险","高密度传播风险"})</f>
        <v>低密度传播风险</v>
      </c>
      <c r="G58" s="10" t="str">
        <f t="shared" si="0"/>
        <v>军埠镇</v>
      </c>
      <c r="H58" s="11" t="s">
        <v>22</v>
      </c>
    </row>
    <row r="59" s="2" customFormat="1" customHeight="1" spans="1:8">
      <c r="A59" s="7" t="s">
        <v>72</v>
      </c>
      <c r="B59" s="8">
        <v>84</v>
      </c>
      <c r="C59" s="8">
        <v>6</v>
      </c>
      <c r="D59" s="8">
        <v>15</v>
      </c>
      <c r="E59" s="9">
        <f t="shared" si="2"/>
        <v>17.8571428571429</v>
      </c>
      <c r="F59" s="7" t="str">
        <f>LOOKUP(ROUNDUP(E59,0),{0,6,11,21},{"符合防控要求","低密度传播风险","中密度传播风险","高密度传播风险"})</f>
        <v>中密度传播风险</v>
      </c>
      <c r="G59" s="10" t="str">
        <f t="shared" si="0"/>
        <v>里湖镇</v>
      </c>
      <c r="H59" s="11" t="s">
        <v>10</v>
      </c>
    </row>
    <row r="60" s="2" customFormat="1" customHeight="1" spans="1:8">
      <c r="A60" s="7" t="s">
        <v>73</v>
      </c>
      <c r="B60" s="8">
        <v>69</v>
      </c>
      <c r="C60" s="8">
        <v>10</v>
      </c>
      <c r="D60" s="8">
        <v>2</v>
      </c>
      <c r="E60" s="9">
        <f t="shared" si="2"/>
        <v>2.89855072463768</v>
      </c>
      <c r="F60" s="7" t="str">
        <f>LOOKUP(ROUNDUP(E60,0),{0,6,11,21},{"符合防控要求","低密度传播风险","中密度传播风险","高密度传播风险"})</f>
        <v>符合防控要求</v>
      </c>
      <c r="G60" s="10" t="str">
        <f t="shared" si="0"/>
        <v>里湖镇</v>
      </c>
      <c r="H60" s="11" t="s">
        <v>13</v>
      </c>
    </row>
    <row r="61" s="2" customFormat="1" customHeight="1" spans="1:8">
      <c r="A61" s="7" t="s">
        <v>74</v>
      </c>
      <c r="B61" s="8">
        <v>71</v>
      </c>
      <c r="C61" s="8">
        <v>10</v>
      </c>
      <c r="D61" s="8">
        <v>2</v>
      </c>
      <c r="E61" s="9">
        <f t="shared" si="2"/>
        <v>2.8169014084507</v>
      </c>
      <c r="F61" s="7" t="str">
        <f>LOOKUP(ROUNDUP(E61,0),{0,6,11,21},{"符合防控要求","低密度传播风险","中密度传播风险","高密度传播风险"})</f>
        <v>符合防控要求</v>
      </c>
      <c r="G61" s="10" t="str">
        <f t="shared" si="0"/>
        <v>里湖镇</v>
      </c>
      <c r="H61" s="11" t="s">
        <v>16</v>
      </c>
    </row>
    <row r="62" s="2" customFormat="1" customHeight="1" spans="1:8">
      <c r="A62" s="7" t="s">
        <v>75</v>
      </c>
      <c r="B62" s="8">
        <v>97</v>
      </c>
      <c r="C62" s="8">
        <v>9</v>
      </c>
      <c r="D62" s="8">
        <v>15</v>
      </c>
      <c r="E62" s="9">
        <f t="shared" si="2"/>
        <v>15.4639175257732</v>
      </c>
      <c r="F62" s="7" t="str">
        <f>LOOKUP(ROUNDUP(E62,0),{0,6,11,21},{"符合防控要求","低密度传播风险","中密度传播风险","高密度传播风险"})</f>
        <v>中密度传播风险</v>
      </c>
      <c r="G62" s="10" t="str">
        <f t="shared" si="0"/>
        <v>里湖镇</v>
      </c>
      <c r="H62" s="11" t="s">
        <v>19</v>
      </c>
    </row>
    <row r="63" s="2" customFormat="1" customHeight="1" spans="1:8">
      <c r="A63" s="7" t="s">
        <v>76</v>
      </c>
      <c r="B63" s="8">
        <v>84</v>
      </c>
      <c r="C63" s="8">
        <v>7</v>
      </c>
      <c r="D63" s="8">
        <v>7</v>
      </c>
      <c r="E63" s="9">
        <f t="shared" si="2"/>
        <v>8.33333333333333</v>
      </c>
      <c r="F63" s="7" t="str">
        <f>LOOKUP(ROUNDUP(E63,0),{0,6,11,21},{"符合防控要求","低密度传播风险","中密度传播风险","高密度传播风险"})</f>
        <v>低密度传播风险</v>
      </c>
      <c r="G63" s="10" t="str">
        <f t="shared" si="0"/>
        <v>里湖镇</v>
      </c>
      <c r="H63" s="11" t="s">
        <v>22</v>
      </c>
    </row>
    <row r="64" s="2" customFormat="1" customHeight="1" spans="1:8">
      <c r="A64" s="7" t="s">
        <v>77</v>
      </c>
      <c r="B64" s="8">
        <v>72</v>
      </c>
      <c r="C64" s="8">
        <v>7</v>
      </c>
      <c r="D64" s="8">
        <v>2</v>
      </c>
      <c r="E64" s="9">
        <f t="shared" si="2"/>
        <v>2.77777777777778</v>
      </c>
      <c r="F64" s="7" t="str">
        <f>LOOKUP(ROUNDUP(E64,0),{0,6,11,21},{"符合防控要求","低密度传播风险","中密度传播风险","高密度传播风险"})</f>
        <v>符合防控要求</v>
      </c>
      <c r="G64" s="10" t="str">
        <f t="shared" si="0"/>
        <v>燎原街道</v>
      </c>
      <c r="H64" s="11" t="s">
        <v>10</v>
      </c>
    </row>
    <row r="65" s="2" customFormat="1" customHeight="1" spans="1:8">
      <c r="A65" s="7" t="s">
        <v>78</v>
      </c>
      <c r="B65" s="8">
        <v>68</v>
      </c>
      <c r="C65" s="8">
        <v>14</v>
      </c>
      <c r="D65" s="8">
        <v>4</v>
      </c>
      <c r="E65" s="9">
        <f t="shared" si="2"/>
        <v>5.88235294117647</v>
      </c>
      <c r="F65" s="7" t="str">
        <f>LOOKUP(ROUNDUP(E65,0),{0,6,11,21},{"符合防控要求","低密度传播风险","中密度传播风险","高密度传播风险"})</f>
        <v>低密度传播风险</v>
      </c>
      <c r="G65" s="10" t="str">
        <f t="shared" si="0"/>
        <v>燎原街道</v>
      </c>
      <c r="H65" s="11" t="s">
        <v>13</v>
      </c>
    </row>
    <row r="66" s="2" customFormat="1" customHeight="1" spans="1:8">
      <c r="A66" s="7" t="s">
        <v>79</v>
      </c>
      <c r="B66" s="8">
        <v>72</v>
      </c>
      <c r="C66" s="8">
        <v>5</v>
      </c>
      <c r="D66" s="8">
        <v>0</v>
      </c>
      <c r="E66" s="9">
        <f t="shared" si="2"/>
        <v>0</v>
      </c>
      <c r="F66" s="7" t="str">
        <f>LOOKUP(ROUNDUP(E66,0),{0,6,11,21},{"符合防控要求","低密度传播风险","中密度传播风险","高密度传播风险"})</f>
        <v>符合防控要求</v>
      </c>
      <c r="G66" s="10" t="str">
        <f t="shared" ref="G66:G129" si="3">IFERROR(IFERROR(IFERROR(LEFT(A66,FIND("街道",A66)+1),LEFT(A66,FIND("镇",A66))),LEFT(A66,FIND("乡",A66))),LEFT(A66,FIND("农场",A66)+1))</f>
        <v>燎原街道</v>
      </c>
      <c r="H66" s="11" t="s">
        <v>16</v>
      </c>
    </row>
    <row r="67" s="2" customFormat="1" customHeight="1" spans="1:8">
      <c r="A67" s="7" t="s">
        <v>80</v>
      </c>
      <c r="B67" s="8">
        <v>88</v>
      </c>
      <c r="C67" s="8">
        <v>15</v>
      </c>
      <c r="D67" s="8">
        <v>17</v>
      </c>
      <c r="E67" s="9">
        <f t="shared" ref="E67:E98" si="4">D67/B67*100</f>
        <v>19.3181818181818</v>
      </c>
      <c r="F67" s="7" t="str">
        <f>LOOKUP(ROUNDUP(E67,0),{0,6,11,21},{"符合防控要求","低密度传播风险","中密度传播风险","高密度传播风险"})</f>
        <v>中密度传播风险</v>
      </c>
      <c r="G67" s="10" t="str">
        <f t="shared" si="3"/>
        <v>燎原街道</v>
      </c>
      <c r="H67" s="11" t="s">
        <v>19</v>
      </c>
    </row>
    <row r="68" s="2" customFormat="1" customHeight="1" spans="1:8">
      <c r="A68" s="7" t="s">
        <v>78</v>
      </c>
      <c r="B68" s="8">
        <v>72</v>
      </c>
      <c r="C68" s="8">
        <v>13</v>
      </c>
      <c r="D68" s="8">
        <v>9</v>
      </c>
      <c r="E68" s="9">
        <f t="shared" si="4"/>
        <v>12.5</v>
      </c>
      <c r="F68" s="7" t="str">
        <f>LOOKUP(ROUNDUP(E68,0),{0,6,11,21},{"符合防控要求","低密度传播风险","中密度传播风险","高密度传播风险"})</f>
        <v>中密度传播风险</v>
      </c>
      <c r="G68" s="10" t="str">
        <f t="shared" si="3"/>
        <v>燎原街道</v>
      </c>
      <c r="H68" s="11" t="s">
        <v>22</v>
      </c>
    </row>
    <row r="69" s="2" customFormat="1" customHeight="1" spans="1:8">
      <c r="A69" s="7" t="s">
        <v>81</v>
      </c>
      <c r="B69" s="8">
        <v>98</v>
      </c>
      <c r="C69" s="8">
        <v>9</v>
      </c>
      <c r="D69" s="8">
        <v>0</v>
      </c>
      <c r="E69" s="9">
        <f t="shared" si="4"/>
        <v>0</v>
      </c>
      <c r="F69" s="7" t="str">
        <f>LOOKUP(ROUNDUP(E69,0),{0,6,11,21},{"符合防控要求","低密度传播风险","中密度传播风险","高密度传播风险"})</f>
        <v>符合防控要求</v>
      </c>
      <c r="G69" s="10" t="str">
        <f t="shared" si="3"/>
        <v>流沙北街道</v>
      </c>
      <c r="H69" s="11" t="s">
        <v>10</v>
      </c>
    </row>
    <row r="70" s="2" customFormat="1" customHeight="1" spans="1:8">
      <c r="A70" s="7" t="s">
        <v>82</v>
      </c>
      <c r="B70" s="8">
        <v>63</v>
      </c>
      <c r="C70" s="8">
        <v>9</v>
      </c>
      <c r="D70" s="8">
        <v>14</v>
      </c>
      <c r="E70" s="9">
        <f t="shared" si="4"/>
        <v>22.2222222222222</v>
      </c>
      <c r="F70" s="7" t="str">
        <f>LOOKUP(ROUNDUP(E70,0),{0,6,11,21},{"符合防控要求","低密度传播风险","中密度传播风险","高密度传播风险"})</f>
        <v>高密度传播风险</v>
      </c>
      <c r="G70" s="10" t="str">
        <f t="shared" si="3"/>
        <v>流沙北街道</v>
      </c>
      <c r="H70" s="11" t="s">
        <v>13</v>
      </c>
    </row>
    <row r="71" s="2" customFormat="1" customHeight="1" spans="1:8">
      <c r="A71" s="7" t="s">
        <v>83</v>
      </c>
      <c r="B71" s="8">
        <v>70</v>
      </c>
      <c r="C71" s="8">
        <v>6</v>
      </c>
      <c r="D71" s="8">
        <v>19</v>
      </c>
      <c r="E71" s="9">
        <f t="shared" si="4"/>
        <v>27.1428571428571</v>
      </c>
      <c r="F71" s="7" t="str">
        <f>LOOKUP(ROUNDUP(E71,0),{0,6,11,21},{"符合防控要求","低密度传播风险","中密度传播风险","高密度传播风险"})</f>
        <v>高密度传播风险</v>
      </c>
      <c r="G71" s="10" t="str">
        <f t="shared" si="3"/>
        <v>流沙北街道</v>
      </c>
      <c r="H71" s="11" t="s">
        <v>16</v>
      </c>
    </row>
    <row r="72" s="2" customFormat="1" customHeight="1" spans="1:8">
      <c r="A72" s="7" t="s">
        <v>84</v>
      </c>
      <c r="B72" s="8">
        <v>72</v>
      </c>
      <c r="C72" s="8">
        <v>5</v>
      </c>
      <c r="D72" s="8">
        <v>8</v>
      </c>
      <c r="E72" s="9">
        <f t="shared" si="4"/>
        <v>11.1111111111111</v>
      </c>
      <c r="F72" s="7" t="str">
        <f>LOOKUP(ROUNDUP(E72,0),{0,6,11,21},{"符合防控要求","低密度传播风险","中密度传播风险","高密度传播风险"})</f>
        <v>中密度传播风险</v>
      </c>
      <c r="G72" s="10" t="str">
        <f t="shared" si="3"/>
        <v>流沙北街道</v>
      </c>
      <c r="H72" s="11" t="s">
        <v>19</v>
      </c>
    </row>
    <row r="73" s="2" customFormat="1" customHeight="1" spans="1:8">
      <c r="A73" s="7" t="s">
        <v>85</v>
      </c>
      <c r="B73" s="8">
        <v>84</v>
      </c>
      <c r="C73" s="8">
        <v>9</v>
      </c>
      <c r="D73" s="8">
        <v>11</v>
      </c>
      <c r="E73" s="9">
        <f t="shared" si="4"/>
        <v>13.0952380952381</v>
      </c>
      <c r="F73" s="7" t="str">
        <f>LOOKUP(ROUNDUP(E73,0),{0,6,11,21},{"符合防控要求","低密度传播风险","中密度传播风险","高密度传播风险"})</f>
        <v>中密度传播风险</v>
      </c>
      <c r="G73" s="10" t="str">
        <f t="shared" si="3"/>
        <v>流沙北街道</v>
      </c>
      <c r="H73" s="11" t="s">
        <v>22</v>
      </c>
    </row>
    <row r="74" s="2" customFormat="1" customHeight="1" spans="1:8">
      <c r="A74" s="7" t="s">
        <v>86</v>
      </c>
      <c r="B74" s="8">
        <v>62</v>
      </c>
      <c r="C74" s="8">
        <v>13</v>
      </c>
      <c r="D74" s="8">
        <v>0</v>
      </c>
      <c r="E74" s="9">
        <f t="shared" si="4"/>
        <v>0</v>
      </c>
      <c r="F74" s="7" t="str">
        <f>LOOKUP(ROUNDUP(E74,0),{0,6,11,21},{"符合防控要求","低密度传播风险","中密度传播风险","高密度传播风险"})</f>
        <v>符合防控要求</v>
      </c>
      <c r="G74" s="10" t="str">
        <f t="shared" si="3"/>
        <v>流沙东街道</v>
      </c>
      <c r="H74" s="11" t="s">
        <v>10</v>
      </c>
    </row>
    <row r="75" s="2" customFormat="1" customHeight="1" spans="1:8">
      <c r="A75" s="7" t="s">
        <v>87</v>
      </c>
      <c r="B75" s="8">
        <v>75</v>
      </c>
      <c r="C75" s="8">
        <v>15</v>
      </c>
      <c r="D75" s="8">
        <v>7</v>
      </c>
      <c r="E75" s="9">
        <f t="shared" si="4"/>
        <v>9.33333333333333</v>
      </c>
      <c r="F75" s="7" t="str">
        <f>LOOKUP(ROUNDUP(E75,0),{0,6,11,21},{"符合防控要求","低密度传播风险","中密度传播风险","高密度传播风险"})</f>
        <v>低密度传播风险</v>
      </c>
      <c r="G75" s="10" t="str">
        <f t="shared" si="3"/>
        <v>流沙东街道</v>
      </c>
      <c r="H75" s="11" t="s">
        <v>13</v>
      </c>
    </row>
    <row r="76" s="2" customFormat="1" customHeight="1" spans="1:8">
      <c r="A76" s="7" t="s">
        <v>88</v>
      </c>
      <c r="B76" s="8">
        <v>76</v>
      </c>
      <c r="C76" s="8">
        <v>6</v>
      </c>
      <c r="D76" s="8">
        <v>15</v>
      </c>
      <c r="E76" s="9">
        <f t="shared" si="4"/>
        <v>19.7368421052632</v>
      </c>
      <c r="F76" s="7" t="str">
        <f>LOOKUP(ROUNDUP(E76,0),{0,6,11,21},{"符合防控要求","低密度传播风险","中密度传播风险","高密度传播风险"})</f>
        <v>中密度传播风险</v>
      </c>
      <c r="G76" s="10" t="str">
        <f t="shared" si="3"/>
        <v>流沙东街道</v>
      </c>
      <c r="H76" s="11" t="s">
        <v>16</v>
      </c>
    </row>
    <row r="77" s="2" customFormat="1" customHeight="1" spans="1:8">
      <c r="A77" s="7" t="s">
        <v>89</v>
      </c>
      <c r="B77" s="8">
        <v>98</v>
      </c>
      <c r="C77" s="8">
        <v>7</v>
      </c>
      <c r="D77" s="8">
        <v>14</v>
      </c>
      <c r="E77" s="9">
        <f t="shared" si="4"/>
        <v>14.2857142857143</v>
      </c>
      <c r="F77" s="7" t="str">
        <f>LOOKUP(ROUNDUP(E77,0),{0,6,11,21},{"符合防控要求","低密度传播风险","中密度传播风险","高密度传播风险"})</f>
        <v>中密度传播风险</v>
      </c>
      <c r="G77" s="10" t="str">
        <f t="shared" si="3"/>
        <v>流沙东街道</v>
      </c>
      <c r="H77" s="11" t="s">
        <v>19</v>
      </c>
    </row>
    <row r="78" s="2" customFormat="1" customHeight="1" spans="1:8">
      <c r="A78" s="7" t="s">
        <v>90</v>
      </c>
      <c r="B78" s="8">
        <v>71</v>
      </c>
      <c r="C78" s="8">
        <v>10</v>
      </c>
      <c r="D78" s="8">
        <v>5</v>
      </c>
      <c r="E78" s="9">
        <f t="shared" si="4"/>
        <v>7.04225352112676</v>
      </c>
      <c r="F78" s="7" t="str">
        <f>LOOKUP(ROUNDUP(E78,0),{0,6,11,21},{"符合防控要求","低密度传播风险","中密度传播风险","高密度传播风险"})</f>
        <v>低密度传播风险</v>
      </c>
      <c r="G78" s="10" t="str">
        <f t="shared" si="3"/>
        <v>流沙东街道</v>
      </c>
      <c r="H78" s="11" t="s">
        <v>22</v>
      </c>
    </row>
    <row r="79" s="2" customFormat="1" customHeight="1" spans="1:8">
      <c r="A79" s="7" t="s">
        <v>91</v>
      </c>
      <c r="B79" s="8">
        <v>63</v>
      </c>
      <c r="C79" s="8">
        <v>12</v>
      </c>
      <c r="D79" s="8">
        <v>6</v>
      </c>
      <c r="E79" s="9">
        <f t="shared" si="4"/>
        <v>9.52380952380952</v>
      </c>
      <c r="F79" s="7" t="str">
        <f>LOOKUP(ROUNDUP(E79,0),{0,6,11,21},{"符合防控要求","低密度传播风险","中密度传播风险","高密度传播风险"})</f>
        <v>低密度传播风险</v>
      </c>
      <c r="G79" s="10" t="str">
        <f t="shared" si="3"/>
        <v>流沙南街道</v>
      </c>
      <c r="H79" s="11" t="s">
        <v>10</v>
      </c>
    </row>
    <row r="80" s="2" customFormat="1" customHeight="1" spans="1:8">
      <c r="A80" s="7" t="s">
        <v>92</v>
      </c>
      <c r="B80" s="8">
        <v>85</v>
      </c>
      <c r="C80" s="8">
        <v>13</v>
      </c>
      <c r="D80" s="8">
        <v>7</v>
      </c>
      <c r="E80" s="9">
        <f t="shared" si="4"/>
        <v>8.23529411764706</v>
      </c>
      <c r="F80" s="7" t="str">
        <f>LOOKUP(ROUNDUP(E80,0),{0,6,11,21},{"符合防控要求","低密度传播风险","中密度传播风险","高密度传播风险"})</f>
        <v>低密度传播风险</v>
      </c>
      <c r="G80" s="10" t="str">
        <f t="shared" si="3"/>
        <v>流沙南街道</v>
      </c>
      <c r="H80" s="11" t="s">
        <v>13</v>
      </c>
    </row>
    <row r="81" s="2" customFormat="1" customHeight="1" spans="1:8">
      <c r="A81" s="7" t="s">
        <v>93</v>
      </c>
      <c r="B81" s="8">
        <v>91</v>
      </c>
      <c r="C81" s="8">
        <v>13</v>
      </c>
      <c r="D81" s="8">
        <v>0</v>
      </c>
      <c r="E81" s="9">
        <f t="shared" si="4"/>
        <v>0</v>
      </c>
      <c r="F81" s="7" t="str">
        <f>LOOKUP(ROUNDUP(E81,0),{0,6,11,21},{"符合防控要求","低密度传播风险","中密度传播风险","高密度传播风险"})</f>
        <v>符合防控要求</v>
      </c>
      <c r="G81" s="10" t="str">
        <f t="shared" si="3"/>
        <v>流沙南街道</v>
      </c>
      <c r="H81" s="11" t="s">
        <v>16</v>
      </c>
    </row>
    <row r="82" s="2" customFormat="1" customHeight="1" spans="1:8">
      <c r="A82" s="7" t="s">
        <v>94</v>
      </c>
      <c r="B82" s="8">
        <v>82</v>
      </c>
      <c r="C82" s="8">
        <v>11</v>
      </c>
      <c r="D82" s="8">
        <v>10</v>
      </c>
      <c r="E82" s="9">
        <f t="shared" si="4"/>
        <v>12.1951219512195</v>
      </c>
      <c r="F82" s="7" t="str">
        <f>LOOKUP(ROUNDUP(E82,0),{0,6,11,21},{"符合防控要求","低密度传播风险","中密度传播风险","高密度传播风险"})</f>
        <v>中密度传播风险</v>
      </c>
      <c r="G82" s="10" t="str">
        <f t="shared" si="3"/>
        <v>流沙南街道</v>
      </c>
      <c r="H82" s="11" t="s">
        <v>19</v>
      </c>
    </row>
    <row r="83" s="2" customFormat="1" customHeight="1" spans="1:9">
      <c r="A83" s="13" t="s">
        <v>95</v>
      </c>
      <c r="B83" s="8">
        <v>99</v>
      </c>
      <c r="C83" s="8">
        <v>8</v>
      </c>
      <c r="D83" s="8">
        <v>1</v>
      </c>
      <c r="E83" s="9">
        <f t="shared" si="4"/>
        <v>1.01010101010101</v>
      </c>
      <c r="F83" s="7" t="str">
        <f>LOOKUP(ROUNDUP(E83,0),{0,6,11,21},{"符合防控要求","低密度传播风险","中密度传播风险","高密度传播风险"})</f>
        <v>符合防控要求</v>
      </c>
      <c r="G83" s="10" t="str">
        <f t="shared" si="3"/>
        <v>流沙南街道</v>
      </c>
      <c r="H83" s="11" t="s">
        <v>19</v>
      </c>
      <c r="I83" s="2" t="s">
        <v>96</v>
      </c>
    </row>
    <row r="84" s="2" customFormat="1" customHeight="1" spans="1:8">
      <c r="A84" s="7" t="s">
        <v>97</v>
      </c>
      <c r="B84" s="8">
        <v>61</v>
      </c>
      <c r="C84" s="8">
        <v>14</v>
      </c>
      <c r="D84" s="8">
        <v>15</v>
      </c>
      <c r="E84" s="9">
        <f t="shared" si="4"/>
        <v>24.5901639344262</v>
      </c>
      <c r="F84" s="7" t="str">
        <f>LOOKUP(ROUNDUP(E84,0),{0,6,11,21},{"符合防控要求","低密度传播风险","中密度传播风险","高密度传播风险"})</f>
        <v>高密度传播风险</v>
      </c>
      <c r="G84" s="10" t="str">
        <f t="shared" si="3"/>
        <v>流沙南街道</v>
      </c>
      <c r="H84" s="11" t="s">
        <v>22</v>
      </c>
    </row>
    <row r="85" s="2" customFormat="1" customHeight="1" spans="1:8">
      <c r="A85" s="7" t="s">
        <v>98</v>
      </c>
      <c r="B85" s="8">
        <v>80</v>
      </c>
      <c r="C85" s="8">
        <v>13</v>
      </c>
      <c r="D85" s="8">
        <v>17</v>
      </c>
      <c r="E85" s="9">
        <f t="shared" si="4"/>
        <v>21.25</v>
      </c>
      <c r="F85" s="7" t="str">
        <f>LOOKUP(ROUNDUP(E85,0),{0,6,11,21},{"符合防控要求","低密度传播风险","中密度传播风险","高密度传播风险"})</f>
        <v>高密度传播风险</v>
      </c>
      <c r="G85" s="10" t="str">
        <f t="shared" si="3"/>
        <v>流沙西街道</v>
      </c>
      <c r="H85" s="11" t="s">
        <v>10</v>
      </c>
    </row>
    <row r="86" s="2" customFormat="1" customHeight="1" spans="1:8">
      <c r="A86" s="7" t="s">
        <v>99</v>
      </c>
      <c r="B86" s="8">
        <v>82</v>
      </c>
      <c r="C86" s="8">
        <v>8</v>
      </c>
      <c r="D86" s="8">
        <v>9</v>
      </c>
      <c r="E86" s="9">
        <f t="shared" si="4"/>
        <v>10.9756097560976</v>
      </c>
      <c r="F86" s="7" t="str">
        <f>LOOKUP(ROUNDUP(E86,0),{0,6,11,21},{"符合防控要求","低密度传播风险","中密度传播风险","高密度传播风险"})</f>
        <v>中密度传播风险</v>
      </c>
      <c r="G86" s="10" t="str">
        <f t="shared" si="3"/>
        <v>流沙西街道</v>
      </c>
      <c r="H86" s="11" t="s">
        <v>13</v>
      </c>
    </row>
    <row r="87" s="2" customFormat="1" customHeight="1" spans="1:8">
      <c r="A87" s="7" t="s">
        <v>100</v>
      </c>
      <c r="B87" s="8">
        <v>90</v>
      </c>
      <c r="C87" s="8">
        <v>7</v>
      </c>
      <c r="D87" s="8">
        <v>4</v>
      </c>
      <c r="E87" s="9">
        <f t="shared" si="4"/>
        <v>4.44444444444444</v>
      </c>
      <c r="F87" s="7" t="str">
        <f>LOOKUP(ROUNDUP(E87,0),{0,6,11,21},{"符合防控要求","低密度传播风险","中密度传播风险","高密度传播风险"})</f>
        <v>符合防控要求</v>
      </c>
      <c r="G87" s="10" t="str">
        <f t="shared" si="3"/>
        <v>流沙西街道</v>
      </c>
      <c r="H87" s="11" t="s">
        <v>16</v>
      </c>
    </row>
    <row r="88" s="2" customFormat="1" customHeight="1" spans="1:8">
      <c r="A88" s="7" t="s">
        <v>99</v>
      </c>
      <c r="B88" s="8">
        <v>68</v>
      </c>
      <c r="C88" s="8">
        <v>7</v>
      </c>
      <c r="D88" s="8">
        <v>14</v>
      </c>
      <c r="E88" s="9">
        <f t="shared" si="4"/>
        <v>20.5882352941176</v>
      </c>
      <c r="F88" s="7" t="str">
        <f>LOOKUP(ROUNDUP(E88,0),{0,6,11,21},{"符合防控要求","低密度传播风险","中密度传播风险","高密度传播风险"})</f>
        <v>高密度传播风险</v>
      </c>
      <c r="G88" s="10" t="str">
        <f t="shared" si="3"/>
        <v>流沙西街道</v>
      </c>
      <c r="H88" s="11" t="s">
        <v>19</v>
      </c>
    </row>
    <row r="89" s="2" customFormat="1" customHeight="1" spans="1:8">
      <c r="A89" s="7" t="s">
        <v>101</v>
      </c>
      <c r="B89" s="8">
        <v>60</v>
      </c>
      <c r="C89" s="8">
        <v>9</v>
      </c>
      <c r="D89" s="8">
        <v>18</v>
      </c>
      <c r="E89" s="9">
        <f t="shared" si="4"/>
        <v>30</v>
      </c>
      <c r="F89" s="7" t="str">
        <f>LOOKUP(ROUNDUP(E89,0),{0,6,11,21},{"符合防控要求","低密度传播风险","中密度传播风险","高密度传播风险"})</f>
        <v>高密度传播风险</v>
      </c>
      <c r="G89" s="10" t="str">
        <f t="shared" si="3"/>
        <v>流沙西街道</v>
      </c>
      <c r="H89" s="11" t="s">
        <v>22</v>
      </c>
    </row>
    <row r="90" s="2" customFormat="1" customHeight="1" spans="1:8">
      <c r="A90" s="14" t="s">
        <v>102</v>
      </c>
      <c r="B90" s="8">
        <v>72</v>
      </c>
      <c r="C90" s="8">
        <v>13</v>
      </c>
      <c r="D90" s="8">
        <v>6</v>
      </c>
      <c r="E90" s="9">
        <f t="shared" si="4"/>
        <v>8.33333333333333</v>
      </c>
      <c r="F90" s="7" t="str">
        <f>LOOKUP(ROUNDUP(E90,0),{0,6,11,21},{"符合防控要求","低密度传播风险","中密度传播风险","高密度传播风险"})</f>
        <v>低密度传播风险</v>
      </c>
      <c r="G90" s="10" t="str">
        <f t="shared" si="3"/>
        <v>梅林镇</v>
      </c>
      <c r="H90" s="11" t="s">
        <v>10</v>
      </c>
    </row>
    <row r="91" s="2" customFormat="1" customHeight="1" spans="1:8">
      <c r="A91" s="14" t="s">
        <v>103</v>
      </c>
      <c r="B91" s="8">
        <v>94</v>
      </c>
      <c r="C91" s="8">
        <v>13</v>
      </c>
      <c r="D91" s="8">
        <v>5</v>
      </c>
      <c r="E91" s="9">
        <f t="shared" si="4"/>
        <v>5.31914893617021</v>
      </c>
      <c r="F91" s="7" t="str">
        <f>LOOKUP(ROUNDUP(E91,0),{0,6,11,21},{"符合防控要求","低密度传播风险","中密度传播风险","高密度传播风险"})</f>
        <v>低密度传播风险</v>
      </c>
      <c r="G91" s="10" t="str">
        <f t="shared" si="3"/>
        <v>梅林镇</v>
      </c>
      <c r="H91" s="11" t="s">
        <v>13</v>
      </c>
    </row>
    <row r="92" s="2" customFormat="1" customHeight="1" spans="1:8">
      <c r="A92" s="14" t="s">
        <v>104</v>
      </c>
      <c r="B92" s="8">
        <v>88</v>
      </c>
      <c r="C92" s="8">
        <v>13</v>
      </c>
      <c r="D92" s="8">
        <v>4</v>
      </c>
      <c r="E92" s="9">
        <f t="shared" si="4"/>
        <v>4.54545454545455</v>
      </c>
      <c r="F92" s="7" t="str">
        <f>LOOKUP(ROUNDUP(E92,0),{0,6,11,21},{"符合防控要求","低密度传播风险","中密度传播风险","高密度传播风险"})</f>
        <v>符合防控要求</v>
      </c>
      <c r="G92" s="10" t="str">
        <f t="shared" si="3"/>
        <v>梅林镇</v>
      </c>
      <c r="H92" s="11" t="s">
        <v>16</v>
      </c>
    </row>
    <row r="93" s="2" customFormat="1" customHeight="1" spans="1:8">
      <c r="A93" s="14" t="s">
        <v>105</v>
      </c>
      <c r="B93" s="8">
        <v>71</v>
      </c>
      <c r="C93" s="8">
        <v>10</v>
      </c>
      <c r="D93" s="8">
        <v>18</v>
      </c>
      <c r="E93" s="9">
        <f t="shared" si="4"/>
        <v>25.3521126760563</v>
      </c>
      <c r="F93" s="7" t="str">
        <f>LOOKUP(ROUNDUP(E93,0),{0,6,11,21},{"符合防控要求","低密度传播风险","中密度传播风险","高密度传播风险"})</f>
        <v>高密度传播风险</v>
      </c>
      <c r="G93" s="10" t="str">
        <f t="shared" si="3"/>
        <v>梅林镇</v>
      </c>
      <c r="H93" s="11" t="s">
        <v>19</v>
      </c>
    </row>
    <row r="94" s="2" customFormat="1" customHeight="1" spans="1:8">
      <c r="A94" s="14" t="s">
        <v>106</v>
      </c>
      <c r="B94" s="8">
        <v>79</v>
      </c>
      <c r="C94" s="8">
        <v>11</v>
      </c>
      <c r="D94" s="8">
        <v>15</v>
      </c>
      <c r="E94" s="9">
        <f t="shared" si="4"/>
        <v>18.9873417721519</v>
      </c>
      <c r="F94" s="7" t="str">
        <f>LOOKUP(ROUNDUP(E94,0),{0,6,11,21},{"符合防控要求","低密度传播风险","中密度传播风险","高密度传播风险"})</f>
        <v>中密度传播风险</v>
      </c>
      <c r="G94" s="10" t="str">
        <f t="shared" si="3"/>
        <v>梅林镇</v>
      </c>
      <c r="H94" s="11" t="s">
        <v>22</v>
      </c>
    </row>
    <row r="95" s="2" customFormat="1" customHeight="1" spans="1:8">
      <c r="A95" s="7" t="s">
        <v>107</v>
      </c>
      <c r="B95" s="8">
        <v>80</v>
      </c>
      <c r="C95" s="8">
        <v>9</v>
      </c>
      <c r="D95" s="8">
        <v>5</v>
      </c>
      <c r="E95" s="9">
        <f t="shared" si="4"/>
        <v>6.25</v>
      </c>
      <c r="F95" s="7" t="str">
        <f>LOOKUP(ROUNDUP(E95,0),{0,6,11,21},{"符合防控要求","低密度传播风险","中密度传播风险","高密度传播风险"})</f>
        <v>低密度传播风险</v>
      </c>
      <c r="G95" s="10" t="str">
        <f t="shared" si="3"/>
        <v>梅塘镇</v>
      </c>
      <c r="H95" s="11" t="s">
        <v>10</v>
      </c>
    </row>
    <row r="96" s="2" customFormat="1" customHeight="1" spans="1:8">
      <c r="A96" s="7" t="s">
        <v>108</v>
      </c>
      <c r="B96" s="8">
        <v>96</v>
      </c>
      <c r="C96" s="8">
        <v>14</v>
      </c>
      <c r="D96" s="8">
        <v>13</v>
      </c>
      <c r="E96" s="9">
        <f t="shared" si="4"/>
        <v>13.5416666666667</v>
      </c>
      <c r="F96" s="7" t="str">
        <f>LOOKUP(ROUNDUP(E96,0),{0,6,11,21},{"符合防控要求","低密度传播风险","中密度传播风险","高密度传播风险"})</f>
        <v>中密度传播风险</v>
      </c>
      <c r="G96" s="10" t="str">
        <f t="shared" si="3"/>
        <v>梅塘镇</v>
      </c>
      <c r="H96" s="11" t="s">
        <v>13</v>
      </c>
    </row>
    <row r="97" s="2" customFormat="1" customHeight="1" spans="1:8">
      <c r="A97" s="12" t="s">
        <v>109</v>
      </c>
      <c r="B97" s="8">
        <v>86</v>
      </c>
      <c r="C97" s="8">
        <v>5</v>
      </c>
      <c r="D97" s="8">
        <v>6</v>
      </c>
      <c r="E97" s="9">
        <f t="shared" si="4"/>
        <v>6.97674418604651</v>
      </c>
      <c r="F97" s="7" t="str">
        <f>LOOKUP(ROUNDUP(E97,0),{0,6,11,21},{"符合防控要求","低密度传播风险","中密度传播风险","高密度传播风险"})</f>
        <v>低密度传播风险</v>
      </c>
      <c r="G97" s="10" t="str">
        <f t="shared" si="3"/>
        <v>梅塘镇</v>
      </c>
      <c r="H97" s="11" t="s">
        <v>16</v>
      </c>
    </row>
    <row r="98" s="2" customFormat="1" customHeight="1" spans="1:8">
      <c r="A98" s="12" t="s">
        <v>110</v>
      </c>
      <c r="B98" s="8">
        <v>76</v>
      </c>
      <c r="C98" s="8">
        <v>15</v>
      </c>
      <c r="D98" s="8">
        <v>10</v>
      </c>
      <c r="E98" s="9">
        <f t="shared" si="4"/>
        <v>13.1578947368421</v>
      </c>
      <c r="F98" s="7" t="str">
        <f>LOOKUP(ROUNDUP(E98,0),{0,6,11,21},{"符合防控要求","低密度传播风险","中密度传播风险","高密度传播风险"})</f>
        <v>中密度传播风险</v>
      </c>
      <c r="G98" s="10" t="str">
        <f t="shared" si="3"/>
        <v>梅塘镇</v>
      </c>
      <c r="H98" s="11" t="s">
        <v>19</v>
      </c>
    </row>
    <row r="99" s="2" customFormat="1" customHeight="1" spans="1:8">
      <c r="A99" s="12" t="s">
        <v>111</v>
      </c>
      <c r="B99" s="8">
        <v>92</v>
      </c>
      <c r="C99" s="8">
        <v>13</v>
      </c>
      <c r="D99" s="8">
        <v>20</v>
      </c>
      <c r="E99" s="9">
        <f t="shared" ref="E99:E136" si="5">D99/B99*100</f>
        <v>21.7391304347826</v>
      </c>
      <c r="F99" s="7" t="str">
        <f>LOOKUP(ROUNDUP(E99,0),{0,6,11,21},{"符合防控要求","低密度传播风险","中密度传播风险","高密度传播风险"})</f>
        <v>高密度传播风险</v>
      </c>
      <c r="G99" s="10" t="str">
        <f t="shared" si="3"/>
        <v>梅塘镇</v>
      </c>
      <c r="H99" s="11" t="s">
        <v>22</v>
      </c>
    </row>
    <row r="100" s="2" customFormat="1" customHeight="1" spans="1:8">
      <c r="A100" s="7" t="s">
        <v>112</v>
      </c>
      <c r="B100" s="8">
        <v>95</v>
      </c>
      <c r="C100" s="8">
        <v>11</v>
      </c>
      <c r="D100" s="8">
        <v>7</v>
      </c>
      <c r="E100" s="9">
        <f t="shared" si="5"/>
        <v>7.36842105263158</v>
      </c>
      <c r="F100" s="7" t="str">
        <f>LOOKUP(ROUNDUP(E100,0),{0,6,11,21},{"符合防控要求","低密度传播风险","中密度传播风险","高密度传播风险"})</f>
        <v>低密度传播风险</v>
      </c>
      <c r="G100" s="10" t="str">
        <f t="shared" si="3"/>
        <v>南径镇</v>
      </c>
      <c r="H100" s="11" t="s">
        <v>10</v>
      </c>
    </row>
    <row r="101" s="2" customFormat="1" customHeight="1" spans="1:8">
      <c r="A101" s="7" t="s">
        <v>113</v>
      </c>
      <c r="B101" s="8">
        <v>91</v>
      </c>
      <c r="C101" s="8">
        <v>12</v>
      </c>
      <c r="D101" s="8">
        <v>8</v>
      </c>
      <c r="E101" s="9">
        <f t="shared" si="5"/>
        <v>8.79120879120879</v>
      </c>
      <c r="F101" s="7" t="str">
        <f>LOOKUP(ROUNDUP(E101,0),{0,6,11,21},{"符合防控要求","低密度传播风险","中密度传播风险","高密度传播风险"})</f>
        <v>低密度传播风险</v>
      </c>
      <c r="G101" s="10" t="str">
        <f t="shared" si="3"/>
        <v>南径镇</v>
      </c>
      <c r="H101" s="11" t="s">
        <v>13</v>
      </c>
    </row>
    <row r="102" s="2" customFormat="1" customHeight="1" spans="1:8">
      <c r="A102" s="7" t="s">
        <v>113</v>
      </c>
      <c r="B102" s="8">
        <v>96</v>
      </c>
      <c r="C102" s="8">
        <v>10</v>
      </c>
      <c r="D102" s="8">
        <v>7</v>
      </c>
      <c r="E102" s="9">
        <f t="shared" si="5"/>
        <v>7.29166666666667</v>
      </c>
      <c r="F102" s="7" t="str">
        <f>LOOKUP(ROUNDUP(E102,0),{0,6,11,21},{"符合防控要求","低密度传播风险","中密度传播风险","高密度传播风险"})</f>
        <v>低密度传播风险</v>
      </c>
      <c r="G102" s="10" t="str">
        <f t="shared" si="3"/>
        <v>南径镇</v>
      </c>
      <c r="H102" s="11" t="s">
        <v>16</v>
      </c>
    </row>
    <row r="103" s="2" customFormat="1" customHeight="1" spans="1:8">
      <c r="A103" s="7" t="s">
        <v>114</v>
      </c>
      <c r="B103" s="8">
        <v>62</v>
      </c>
      <c r="C103" s="8">
        <v>15</v>
      </c>
      <c r="D103" s="8">
        <v>12</v>
      </c>
      <c r="E103" s="9">
        <f t="shared" si="5"/>
        <v>19.3548387096774</v>
      </c>
      <c r="F103" s="7" t="str">
        <f>LOOKUP(ROUNDUP(E103,0),{0,6,11,21},{"符合防控要求","低密度传播风险","中密度传播风险","高密度传播风险"})</f>
        <v>中密度传播风险</v>
      </c>
      <c r="G103" s="10" t="str">
        <f t="shared" si="3"/>
        <v>南径镇</v>
      </c>
      <c r="H103" s="11" t="s">
        <v>19</v>
      </c>
    </row>
    <row r="104" s="2" customFormat="1" customHeight="1" spans="1:8">
      <c r="A104" s="7" t="s">
        <v>112</v>
      </c>
      <c r="B104" s="8">
        <v>95</v>
      </c>
      <c r="C104" s="8">
        <v>15</v>
      </c>
      <c r="D104" s="8">
        <v>5</v>
      </c>
      <c r="E104" s="9">
        <f t="shared" si="5"/>
        <v>5.26315789473684</v>
      </c>
      <c r="F104" s="7" t="str">
        <f>LOOKUP(ROUNDUP(E104,0),{0,6,11,21},{"符合防控要求","低密度传播风险","中密度传播风险","高密度传播风险"})</f>
        <v>低密度传播风险</v>
      </c>
      <c r="G104" s="10" t="str">
        <f t="shared" si="3"/>
        <v>南径镇</v>
      </c>
      <c r="H104" s="11" t="s">
        <v>22</v>
      </c>
    </row>
    <row r="105" s="2" customFormat="1" customHeight="1" spans="1:8">
      <c r="A105" s="7" t="s">
        <v>115</v>
      </c>
      <c r="B105" s="8">
        <v>67</v>
      </c>
      <c r="C105" s="8">
        <v>5</v>
      </c>
      <c r="D105" s="8">
        <v>13</v>
      </c>
      <c r="E105" s="9">
        <f t="shared" si="5"/>
        <v>19.4029850746269</v>
      </c>
      <c r="F105" s="7" t="str">
        <f>LOOKUP(ROUNDUP(E105,0),{0,6,11,21},{"符合防控要求","低密度传播风险","中密度传播风险","高密度传播风险"})</f>
        <v>中密度传播风险</v>
      </c>
      <c r="G105" s="10" t="str">
        <f t="shared" si="3"/>
        <v>南溪镇</v>
      </c>
      <c r="H105" s="11" t="s">
        <v>10</v>
      </c>
    </row>
    <row r="106" s="2" customFormat="1" customHeight="1" spans="1:8">
      <c r="A106" s="7" t="s">
        <v>116</v>
      </c>
      <c r="B106" s="8">
        <v>72</v>
      </c>
      <c r="C106" s="8">
        <v>8</v>
      </c>
      <c r="D106" s="8">
        <v>8</v>
      </c>
      <c r="E106" s="9">
        <f t="shared" si="5"/>
        <v>11.1111111111111</v>
      </c>
      <c r="F106" s="7" t="str">
        <f>LOOKUP(ROUNDUP(E106,0),{0,6,11,21},{"符合防控要求","低密度传播风险","中密度传播风险","高密度传播风险"})</f>
        <v>中密度传播风险</v>
      </c>
      <c r="G106" s="10" t="str">
        <f t="shared" si="3"/>
        <v>南溪镇</v>
      </c>
      <c r="H106" s="11" t="s">
        <v>13</v>
      </c>
    </row>
    <row r="107" s="2" customFormat="1" customHeight="1" spans="1:8">
      <c r="A107" s="7" t="s">
        <v>117</v>
      </c>
      <c r="B107" s="8">
        <v>61</v>
      </c>
      <c r="C107" s="8">
        <v>5</v>
      </c>
      <c r="D107" s="8">
        <v>5</v>
      </c>
      <c r="E107" s="9">
        <f t="shared" si="5"/>
        <v>8.19672131147541</v>
      </c>
      <c r="F107" s="7" t="str">
        <f>LOOKUP(ROUNDUP(E107,0),{0,6,11,21},{"符合防控要求","低密度传播风险","中密度传播风险","高密度传播风险"})</f>
        <v>低密度传播风险</v>
      </c>
      <c r="G107" s="10" t="str">
        <f t="shared" si="3"/>
        <v>南溪镇</v>
      </c>
      <c r="H107" s="11" t="s">
        <v>16</v>
      </c>
    </row>
    <row r="108" s="2" customFormat="1" customHeight="1" spans="1:8">
      <c r="A108" s="7" t="s">
        <v>118</v>
      </c>
      <c r="B108" s="8">
        <v>69</v>
      </c>
      <c r="C108" s="8">
        <v>8</v>
      </c>
      <c r="D108" s="8">
        <v>19</v>
      </c>
      <c r="E108" s="9">
        <f t="shared" si="5"/>
        <v>27.536231884058</v>
      </c>
      <c r="F108" s="7" t="str">
        <f>LOOKUP(ROUNDUP(E108,0),{0,6,11,21},{"符合防控要求","低密度传播风险","中密度传播风险","高密度传播风险"})</f>
        <v>高密度传播风险</v>
      </c>
      <c r="G108" s="10" t="str">
        <f t="shared" si="3"/>
        <v>南溪镇</v>
      </c>
      <c r="H108" s="11" t="s">
        <v>19</v>
      </c>
    </row>
    <row r="109" s="2" customFormat="1" customHeight="1" spans="1:8">
      <c r="A109" s="7" t="s">
        <v>119</v>
      </c>
      <c r="B109" s="8">
        <v>96</v>
      </c>
      <c r="C109" s="8">
        <v>6</v>
      </c>
      <c r="D109" s="8">
        <v>2</v>
      </c>
      <c r="E109" s="9">
        <f t="shared" si="5"/>
        <v>2.08333333333333</v>
      </c>
      <c r="F109" s="7" t="str">
        <f>LOOKUP(ROUNDUP(E109,0),{0,6,11,21},{"符合防控要求","低密度传播风险","中密度传播风险","高密度传播风险"})</f>
        <v>符合防控要求</v>
      </c>
      <c r="G109" s="10" t="str">
        <f t="shared" si="3"/>
        <v>南溪镇</v>
      </c>
      <c r="H109" s="11" t="s">
        <v>22</v>
      </c>
    </row>
    <row r="110" s="2" customFormat="1" customHeight="1" spans="1:8">
      <c r="A110" s="14" t="s">
        <v>120</v>
      </c>
      <c r="B110" s="8">
        <v>90</v>
      </c>
      <c r="C110" s="8">
        <v>9</v>
      </c>
      <c r="D110" s="8">
        <v>1</v>
      </c>
      <c r="E110" s="9">
        <f t="shared" si="5"/>
        <v>1.11111111111111</v>
      </c>
      <c r="F110" s="7" t="str">
        <f>LOOKUP(ROUNDUP(E110,0),{0,6,11,21},{"符合防控要求","低密度传播风险","中密度传播风险","高密度传播风险"})</f>
        <v>符合防控要求</v>
      </c>
      <c r="G110" s="10" t="str">
        <f t="shared" si="3"/>
        <v>普侨镇</v>
      </c>
      <c r="H110" s="11" t="s">
        <v>10</v>
      </c>
    </row>
    <row r="111" s="2" customFormat="1" customHeight="1" spans="1:8">
      <c r="A111" s="13" t="s">
        <v>121</v>
      </c>
      <c r="B111" s="8">
        <v>94</v>
      </c>
      <c r="C111" s="8">
        <v>10</v>
      </c>
      <c r="D111" s="8">
        <v>10</v>
      </c>
      <c r="E111" s="9">
        <f t="shared" si="5"/>
        <v>10.6382978723404</v>
      </c>
      <c r="F111" s="7" t="str">
        <f>LOOKUP(ROUNDUP(E111,0),{0,6,11,21},{"符合防控要求","低密度传播风险","中密度传播风险","高密度传播风险"})</f>
        <v>中密度传播风险</v>
      </c>
      <c r="G111" s="10" t="str">
        <f t="shared" si="3"/>
        <v>普侨镇</v>
      </c>
      <c r="H111" s="11" t="s">
        <v>10</v>
      </c>
    </row>
    <row r="112" s="2" customFormat="1" customHeight="1" spans="1:8">
      <c r="A112" s="7" t="s">
        <v>122</v>
      </c>
      <c r="B112" s="8">
        <v>88</v>
      </c>
      <c r="C112" s="8">
        <v>5</v>
      </c>
      <c r="D112" s="8">
        <v>19</v>
      </c>
      <c r="E112" s="9">
        <f t="shared" si="5"/>
        <v>21.5909090909091</v>
      </c>
      <c r="F112" s="7" t="str">
        <f>LOOKUP(ROUNDUP(E112,0),{0,6,11,21},{"符合防控要求","低密度传播风险","中密度传播风险","高密度传播风险"})</f>
        <v>高密度传播风险</v>
      </c>
      <c r="G112" s="10" t="str">
        <f t="shared" si="3"/>
        <v>普侨镇</v>
      </c>
      <c r="H112" s="11" t="s">
        <v>13</v>
      </c>
    </row>
    <row r="113" s="2" customFormat="1" customHeight="1" spans="1:8">
      <c r="A113" s="7" t="s">
        <v>123</v>
      </c>
      <c r="B113" s="8">
        <v>79</v>
      </c>
      <c r="C113" s="8">
        <v>13</v>
      </c>
      <c r="D113" s="8">
        <v>15</v>
      </c>
      <c r="E113" s="9">
        <f t="shared" si="5"/>
        <v>18.9873417721519</v>
      </c>
      <c r="F113" s="7" t="str">
        <f>LOOKUP(ROUNDUP(E113,0),{0,6,11,21},{"符合防控要求","低密度传播风险","中密度传播风险","高密度传播风险"})</f>
        <v>中密度传播风险</v>
      </c>
      <c r="G113" s="10" t="str">
        <f t="shared" si="3"/>
        <v>普侨镇</v>
      </c>
      <c r="H113" s="11" t="s">
        <v>16</v>
      </c>
    </row>
    <row r="114" s="2" customFormat="1" customHeight="1" spans="1:8">
      <c r="A114" s="7" t="s">
        <v>121</v>
      </c>
      <c r="B114" s="8">
        <v>65</v>
      </c>
      <c r="C114" s="8">
        <v>6</v>
      </c>
      <c r="D114" s="8">
        <v>7</v>
      </c>
      <c r="E114" s="9">
        <f t="shared" si="5"/>
        <v>10.7692307692308</v>
      </c>
      <c r="F114" s="7" t="str">
        <f>LOOKUP(ROUNDUP(E114,0),{0,6,11,21},{"符合防控要求","低密度传播风险","中密度传播风险","高密度传播风险"})</f>
        <v>中密度传播风险</v>
      </c>
      <c r="G114" s="10" t="str">
        <f t="shared" si="3"/>
        <v>普侨镇</v>
      </c>
      <c r="H114" s="11" t="s">
        <v>19</v>
      </c>
    </row>
    <row r="115" s="2" customFormat="1" customHeight="1" spans="1:8">
      <c r="A115" s="7" t="s">
        <v>124</v>
      </c>
      <c r="B115" s="8">
        <v>67</v>
      </c>
      <c r="C115" s="8">
        <v>11</v>
      </c>
      <c r="D115" s="8">
        <v>15</v>
      </c>
      <c r="E115" s="9">
        <f t="shared" si="5"/>
        <v>22.3880597014925</v>
      </c>
      <c r="F115" s="7" t="str">
        <f>LOOKUP(ROUNDUP(E115,0),{0,6,11,21},{"符合防控要求","低密度传播风险","中密度传播风险","高密度传播风险"})</f>
        <v>高密度传播风险</v>
      </c>
      <c r="G115" s="10" t="str">
        <f t="shared" si="3"/>
        <v>普侨镇</v>
      </c>
      <c r="H115" s="11" t="s">
        <v>22</v>
      </c>
    </row>
    <row r="116" s="2" customFormat="1" customHeight="1" spans="1:8">
      <c r="A116" s="7" t="s">
        <v>125</v>
      </c>
      <c r="B116" s="8">
        <v>69</v>
      </c>
      <c r="C116" s="8">
        <v>11</v>
      </c>
      <c r="D116" s="8">
        <v>1</v>
      </c>
      <c r="E116" s="9">
        <f t="shared" si="5"/>
        <v>1.44927536231884</v>
      </c>
      <c r="F116" s="7" t="str">
        <f>LOOKUP(ROUNDUP(E116,0),{0,6,11,21},{"符合防控要求","低密度传播风险","中密度传播风险","高密度传播风险"})</f>
        <v>符合防控要求</v>
      </c>
      <c r="G116" s="10" t="str">
        <f t="shared" si="3"/>
        <v>麒麟镇</v>
      </c>
      <c r="H116" s="11" t="s">
        <v>10</v>
      </c>
    </row>
    <row r="117" s="2" customFormat="1" customHeight="1" spans="1:8">
      <c r="A117" s="7" t="s">
        <v>126</v>
      </c>
      <c r="B117" s="8">
        <v>70</v>
      </c>
      <c r="C117" s="8">
        <v>8</v>
      </c>
      <c r="D117" s="8">
        <v>11</v>
      </c>
      <c r="E117" s="9">
        <f t="shared" si="5"/>
        <v>15.7142857142857</v>
      </c>
      <c r="F117" s="7" t="str">
        <f>LOOKUP(ROUNDUP(E117,0),{0,6,11,21},{"符合防控要求","低密度传播风险","中密度传播风险","高密度传播风险"})</f>
        <v>中密度传播风险</v>
      </c>
      <c r="G117" s="10" t="str">
        <f t="shared" si="3"/>
        <v>麒麟镇</v>
      </c>
      <c r="H117" s="11" t="s">
        <v>13</v>
      </c>
    </row>
    <row r="118" s="2" customFormat="1" customHeight="1" spans="1:8">
      <c r="A118" s="7" t="s">
        <v>125</v>
      </c>
      <c r="B118" s="8">
        <v>99</v>
      </c>
      <c r="C118" s="8">
        <v>10</v>
      </c>
      <c r="D118" s="8">
        <v>13</v>
      </c>
      <c r="E118" s="9">
        <f t="shared" si="5"/>
        <v>13.1313131313131</v>
      </c>
      <c r="F118" s="7" t="str">
        <f>LOOKUP(ROUNDUP(E118,0),{0,6,11,21},{"符合防控要求","低密度传播风险","中密度传播风险","高密度传播风险"})</f>
        <v>中密度传播风险</v>
      </c>
      <c r="G118" s="10" t="str">
        <f t="shared" si="3"/>
        <v>麒麟镇</v>
      </c>
      <c r="H118" s="11" t="s">
        <v>16</v>
      </c>
    </row>
    <row r="119" s="2" customFormat="1" customHeight="1" spans="1:8">
      <c r="A119" s="7" t="s">
        <v>127</v>
      </c>
      <c r="B119" s="8">
        <v>68</v>
      </c>
      <c r="C119" s="8">
        <v>7</v>
      </c>
      <c r="D119" s="8">
        <v>17</v>
      </c>
      <c r="E119" s="9">
        <f t="shared" si="5"/>
        <v>25</v>
      </c>
      <c r="F119" s="7" t="str">
        <f>LOOKUP(ROUNDUP(E119,0),{0,6,11,21},{"符合防控要求","低密度传播风险","中密度传播风险","高密度传播风险"})</f>
        <v>高密度传播风险</v>
      </c>
      <c r="G119" s="10" t="str">
        <f t="shared" si="3"/>
        <v>麒麟镇</v>
      </c>
      <c r="H119" s="11" t="s">
        <v>19</v>
      </c>
    </row>
    <row r="120" s="2" customFormat="1" customHeight="1" spans="1:8">
      <c r="A120" s="7" t="s">
        <v>128</v>
      </c>
      <c r="B120" s="8">
        <v>89</v>
      </c>
      <c r="C120" s="8">
        <v>6</v>
      </c>
      <c r="D120" s="8">
        <v>16</v>
      </c>
      <c r="E120" s="9">
        <f t="shared" si="5"/>
        <v>17.9775280898876</v>
      </c>
      <c r="F120" s="7" t="str">
        <f>LOOKUP(ROUNDUP(E120,0),{0,6,11,21},{"符合防控要求","低密度传播风险","中密度传播风险","高密度传播风险"})</f>
        <v>中密度传播风险</v>
      </c>
      <c r="G120" s="10" t="str">
        <f t="shared" si="3"/>
        <v>麒麟镇</v>
      </c>
      <c r="H120" s="11" t="s">
        <v>22</v>
      </c>
    </row>
    <row r="121" s="2" customFormat="1" customHeight="1" spans="1:8">
      <c r="A121" s="7" t="s">
        <v>129</v>
      </c>
      <c r="B121" s="8">
        <v>79</v>
      </c>
      <c r="C121" s="8">
        <v>6</v>
      </c>
      <c r="D121" s="8">
        <v>4</v>
      </c>
      <c r="E121" s="9">
        <f t="shared" si="5"/>
        <v>5.06329113924051</v>
      </c>
      <c r="F121" s="7" t="str">
        <f>LOOKUP(ROUNDUP(E121,0),{0,6,11,21},{"符合防控要求","低密度传播风险","中密度传播风险","高密度传播风险"})</f>
        <v>低密度传播风险</v>
      </c>
      <c r="G121" s="10" t="str">
        <f t="shared" si="3"/>
        <v>下架山镇</v>
      </c>
      <c r="H121" s="11" t="s">
        <v>10</v>
      </c>
    </row>
    <row r="122" s="2" customFormat="1" customHeight="1" spans="1:8">
      <c r="A122" s="7" t="s">
        <v>130</v>
      </c>
      <c r="B122" s="8">
        <v>71</v>
      </c>
      <c r="C122" s="8">
        <v>13</v>
      </c>
      <c r="D122" s="8">
        <v>19</v>
      </c>
      <c r="E122" s="9">
        <f t="shared" si="5"/>
        <v>26.7605633802817</v>
      </c>
      <c r="F122" s="7" t="str">
        <f>LOOKUP(ROUNDUP(E122,0),{0,6,11,21},{"符合防控要求","低密度传播风险","中密度传播风险","高密度传播风险"})</f>
        <v>高密度传播风险</v>
      </c>
      <c r="G122" s="10" t="str">
        <f t="shared" si="3"/>
        <v>下架山镇</v>
      </c>
      <c r="H122" s="11" t="s">
        <v>13</v>
      </c>
    </row>
    <row r="123" s="2" customFormat="1" customHeight="1" spans="1:8">
      <c r="A123" s="12" t="s">
        <v>131</v>
      </c>
      <c r="B123" s="8">
        <v>66</v>
      </c>
      <c r="C123" s="8">
        <v>14</v>
      </c>
      <c r="D123" s="8">
        <v>17</v>
      </c>
      <c r="E123" s="9">
        <f t="shared" si="5"/>
        <v>25.7575757575758</v>
      </c>
      <c r="F123" s="7" t="str">
        <f>LOOKUP(ROUNDUP(E123,0),{0,6,11,21},{"符合防控要求","低密度传播风险","中密度传播风险","高密度传播风险"})</f>
        <v>高密度传播风险</v>
      </c>
      <c r="G123" s="10" t="str">
        <f t="shared" si="3"/>
        <v>下架山镇</v>
      </c>
      <c r="H123" s="11" t="s">
        <v>16</v>
      </c>
    </row>
    <row r="124" s="2" customFormat="1" customHeight="1" spans="1:8">
      <c r="A124" s="7" t="s">
        <v>132</v>
      </c>
      <c r="B124" s="8">
        <v>66</v>
      </c>
      <c r="C124" s="8">
        <v>13</v>
      </c>
      <c r="D124" s="8">
        <v>19</v>
      </c>
      <c r="E124" s="9">
        <f t="shared" si="5"/>
        <v>28.7878787878788</v>
      </c>
      <c r="F124" s="7" t="str">
        <f>LOOKUP(ROUNDUP(E124,0),{0,6,11,21},{"符合防控要求","低密度传播风险","中密度传播风险","高密度传播风险"})</f>
        <v>高密度传播风险</v>
      </c>
      <c r="G124" s="10" t="str">
        <f t="shared" si="3"/>
        <v>下架山镇</v>
      </c>
      <c r="H124" s="11" t="s">
        <v>19</v>
      </c>
    </row>
    <row r="125" s="2" customFormat="1" customHeight="1" spans="1:9">
      <c r="A125" s="13" t="s">
        <v>133</v>
      </c>
      <c r="B125" s="8">
        <v>71</v>
      </c>
      <c r="C125" s="8">
        <v>10</v>
      </c>
      <c r="D125" s="8">
        <v>18</v>
      </c>
      <c r="E125" s="9">
        <f t="shared" si="5"/>
        <v>25.3521126760563</v>
      </c>
      <c r="F125" s="7" t="str">
        <f>LOOKUP(ROUNDUP(E125,0),{0,6,11,21},{"符合防控要求","低密度传播风险","中密度传播风险","高密度传播风险"})</f>
        <v>高密度传播风险</v>
      </c>
      <c r="G125" s="10" t="str">
        <f t="shared" si="3"/>
        <v>下架山镇</v>
      </c>
      <c r="H125" s="11" t="s">
        <v>19</v>
      </c>
      <c r="I125" s="2" t="s">
        <v>96</v>
      </c>
    </row>
    <row r="126" s="2" customFormat="1" customHeight="1" spans="1:8">
      <c r="A126" s="7" t="s">
        <v>134</v>
      </c>
      <c r="B126" s="8">
        <v>69</v>
      </c>
      <c r="C126" s="8">
        <v>6</v>
      </c>
      <c r="D126" s="8">
        <v>12</v>
      </c>
      <c r="E126" s="9">
        <f t="shared" si="5"/>
        <v>17.3913043478261</v>
      </c>
      <c r="F126" s="7" t="str">
        <f>LOOKUP(ROUNDUP(E126,0),{0,6,11,21},{"符合防控要求","低密度传播风险","中密度传播风险","高密度传播风险"})</f>
        <v>中密度传播风险</v>
      </c>
      <c r="G126" s="10" t="str">
        <f t="shared" si="3"/>
        <v>下架山镇</v>
      </c>
      <c r="H126" s="11" t="s">
        <v>22</v>
      </c>
    </row>
    <row r="127" s="2" customFormat="1" customHeight="1" spans="1:8">
      <c r="A127" s="7" t="s">
        <v>135</v>
      </c>
      <c r="B127" s="8">
        <v>97</v>
      </c>
      <c r="C127" s="8">
        <v>13</v>
      </c>
      <c r="D127" s="8">
        <v>14</v>
      </c>
      <c r="E127" s="9">
        <f t="shared" si="5"/>
        <v>14.4329896907216</v>
      </c>
      <c r="F127" s="7" t="str">
        <f>LOOKUP(ROUNDUP(E127,0),{0,6,11,21},{"符合防控要求","低密度传播风险","中密度传播风险","高密度传播风险"})</f>
        <v>中密度传播风险</v>
      </c>
      <c r="G127" s="10" t="str">
        <f t="shared" si="3"/>
        <v>云落镇</v>
      </c>
      <c r="H127" s="11" t="s">
        <v>10</v>
      </c>
    </row>
    <row r="128" s="2" customFormat="1" customHeight="1" spans="1:8">
      <c r="A128" s="7" t="s">
        <v>136</v>
      </c>
      <c r="B128" s="8">
        <v>82</v>
      </c>
      <c r="C128" s="8">
        <v>14</v>
      </c>
      <c r="D128" s="8">
        <v>13</v>
      </c>
      <c r="E128" s="9">
        <f t="shared" si="5"/>
        <v>15.8536585365854</v>
      </c>
      <c r="F128" s="7" t="str">
        <f>LOOKUP(ROUNDUP(E128,0),{0,6,11,21},{"符合防控要求","低密度传播风险","中密度传播风险","高密度传播风险"})</f>
        <v>中密度传播风险</v>
      </c>
      <c r="G128" s="10" t="str">
        <f t="shared" si="3"/>
        <v>云落镇</v>
      </c>
      <c r="H128" s="11" t="s">
        <v>13</v>
      </c>
    </row>
    <row r="129" s="2" customFormat="1" customHeight="1" spans="1:8">
      <c r="A129" s="7" t="s">
        <v>137</v>
      </c>
      <c r="B129" s="8">
        <v>61</v>
      </c>
      <c r="C129" s="8">
        <v>15</v>
      </c>
      <c r="D129" s="8">
        <v>13</v>
      </c>
      <c r="E129" s="9">
        <f t="shared" si="5"/>
        <v>21.3114754098361</v>
      </c>
      <c r="F129" s="7" t="str">
        <f>LOOKUP(ROUNDUP(E129,0),{0,6,11,21},{"符合防控要求","低密度传播风险","中密度传播风险","高密度传播风险"})</f>
        <v>高密度传播风险</v>
      </c>
      <c r="G129" s="10" t="str">
        <f t="shared" si="3"/>
        <v>云落镇</v>
      </c>
      <c r="H129" s="11" t="s">
        <v>16</v>
      </c>
    </row>
    <row r="130" s="2" customFormat="1" customHeight="1" spans="1:8">
      <c r="A130" s="7" t="s">
        <v>138</v>
      </c>
      <c r="B130" s="8">
        <v>77</v>
      </c>
      <c r="C130" s="8">
        <v>7</v>
      </c>
      <c r="D130" s="8">
        <v>19</v>
      </c>
      <c r="E130" s="9">
        <f t="shared" si="5"/>
        <v>24.6753246753247</v>
      </c>
      <c r="F130" s="7" t="str">
        <f>LOOKUP(ROUNDUP(E130,0),{0,6,11,21},{"符合防控要求","低密度传播风险","中密度传播风险","高密度传播风险"})</f>
        <v>高密度传播风险</v>
      </c>
      <c r="G130" s="10" t="str">
        <f t="shared" ref="G130:G136" si="6">IFERROR(IFERROR(IFERROR(LEFT(A130,FIND("街道",A130)+1),LEFT(A130,FIND("镇",A130))),LEFT(A130,FIND("乡",A130))),LEFT(A130,FIND("农场",A130)+1))</f>
        <v>云落镇</v>
      </c>
      <c r="H130" s="11" t="s">
        <v>19</v>
      </c>
    </row>
    <row r="131" s="2" customFormat="1" customHeight="1" spans="1:8">
      <c r="A131" s="7" t="s">
        <v>139</v>
      </c>
      <c r="B131" s="8">
        <v>70</v>
      </c>
      <c r="C131" s="8">
        <v>13</v>
      </c>
      <c r="D131" s="8">
        <v>10</v>
      </c>
      <c r="E131" s="9">
        <f t="shared" si="5"/>
        <v>14.2857142857143</v>
      </c>
      <c r="F131" s="7" t="str">
        <f>LOOKUP(ROUNDUP(E131,0),{0,6,11,21},{"符合防控要求","低密度传播风险","中密度传播风险","高密度传播风险"})</f>
        <v>中密度传播风险</v>
      </c>
      <c r="G131" s="10" t="str">
        <f t="shared" si="6"/>
        <v>云落镇</v>
      </c>
      <c r="H131" s="11" t="s">
        <v>22</v>
      </c>
    </row>
    <row r="132" customHeight="1" spans="1:8">
      <c r="A132" s="7" t="s">
        <v>140</v>
      </c>
      <c r="B132" s="8">
        <v>92</v>
      </c>
      <c r="C132" s="8">
        <v>14</v>
      </c>
      <c r="D132" s="8">
        <v>7</v>
      </c>
      <c r="E132" s="9">
        <f t="shared" si="5"/>
        <v>7.60869565217391</v>
      </c>
      <c r="F132" s="7" t="str">
        <f>LOOKUP(ROUNDUP(E132,0),{0,6,11,21},{"符合防控要求","低密度传播风险","中密度传播风险","高密度传播风险"})</f>
        <v>低密度传播风险</v>
      </c>
      <c r="G132" s="10" t="str">
        <f t="shared" si="6"/>
        <v>占陇镇</v>
      </c>
      <c r="H132" s="11" t="s">
        <v>10</v>
      </c>
    </row>
    <row r="133" customHeight="1" spans="1:8">
      <c r="A133" s="7" t="s">
        <v>141</v>
      </c>
      <c r="B133" s="8">
        <v>83</v>
      </c>
      <c r="C133" s="8">
        <v>9</v>
      </c>
      <c r="D133" s="8">
        <v>11</v>
      </c>
      <c r="E133" s="9">
        <f t="shared" si="5"/>
        <v>13.2530120481928</v>
      </c>
      <c r="F133" s="7" t="str">
        <f>LOOKUP(ROUNDUP(E133,0),{0,6,11,21},{"符合防控要求","低密度传播风险","中密度传播风险","高密度传播风险"})</f>
        <v>中密度传播风险</v>
      </c>
      <c r="G133" s="10" t="str">
        <f t="shared" si="6"/>
        <v>占陇镇</v>
      </c>
      <c r="H133" s="11" t="s">
        <v>13</v>
      </c>
    </row>
    <row r="134" customHeight="1" spans="1:8">
      <c r="A134" s="7" t="s">
        <v>142</v>
      </c>
      <c r="B134" s="8">
        <v>87</v>
      </c>
      <c r="C134" s="8">
        <v>12</v>
      </c>
      <c r="D134" s="8">
        <v>2</v>
      </c>
      <c r="E134" s="9">
        <f t="shared" si="5"/>
        <v>2.29885057471264</v>
      </c>
      <c r="F134" s="7" t="str">
        <f>LOOKUP(ROUNDUP(E134,0),{0,6,11,21},{"符合防控要求","低密度传播风险","中密度传播风险","高密度传播风险"})</f>
        <v>符合防控要求</v>
      </c>
      <c r="G134" s="10" t="str">
        <f t="shared" si="6"/>
        <v>占陇镇</v>
      </c>
      <c r="H134" s="11" t="s">
        <v>16</v>
      </c>
    </row>
    <row r="135" customHeight="1" spans="1:8">
      <c r="A135" s="7" t="s">
        <v>143</v>
      </c>
      <c r="B135" s="8">
        <v>86</v>
      </c>
      <c r="C135" s="8">
        <v>6</v>
      </c>
      <c r="D135" s="8">
        <v>9</v>
      </c>
      <c r="E135" s="9">
        <f t="shared" si="5"/>
        <v>10.4651162790698</v>
      </c>
      <c r="F135" s="7" t="str">
        <f>LOOKUP(ROUNDUP(E135,0),{0,6,11,21},{"符合防控要求","低密度传播风险","中密度传播风险","高密度传播风险"})</f>
        <v>中密度传播风险</v>
      </c>
      <c r="G135" s="10" t="str">
        <f t="shared" si="6"/>
        <v>占陇镇</v>
      </c>
      <c r="H135" s="11" t="s">
        <v>19</v>
      </c>
    </row>
    <row r="136" customHeight="1" spans="1:8">
      <c r="A136" s="7" t="s">
        <v>144</v>
      </c>
      <c r="B136" s="8">
        <v>93</v>
      </c>
      <c r="C136" s="8">
        <v>13</v>
      </c>
      <c r="D136" s="8">
        <v>18</v>
      </c>
      <c r="E136" s="9">
        <f t="shared" si="5"/>
        <v>19.3548387096774</v>
      </c>
      <c r="F136" s="7" t="str">
        <f>LOOKUP(ROUNDUP(E136,0),{0,6,11,21},{"符合防控要求","低密度传播风险","中密度传播风险","高密度传播风险"})</f>
        <v>中密度传播风险</v>
      </c>
      <c r="G136" s="10" t="str">
        <f t="shared" si="6"/>
        <v>占陇镇</v>
      </c>
      <c r="H136" s="11" t="s">
        <v>22</v>
      </c>
    </row>
    <row r="137" customHeight="1" spans="1:8">
      <c r="A137" s="7" t="s">
        <v>21</v>
      </c>
      <c r="B137" s="8">
        <v>70</v>
      </c>
      <c r="C137" s="8">
        <v>11</v>
      </c>
      <c r="D137" s="8">
        <v>14</v>
      </c>
      <c r="E137" s="9">
        <v>20</v>
      </c>
      <c r="F137" s="7" t="s">
        <v>145</v>
      </c>
      <c r="G137" s="10" t="s">
        <v>146</v>
      </c>
      <c r="H137" s="11" t="s">
        <v>147</v>
      </c>
    </row>
    <row r="138" customHeight="1" spans="1:8">
      <c r="A138" s="7" t="s">
        <v>28</v>
      </c>
      <c r="B138" s="8">
        <v>60</v>
      </c>
      <c r="C138" s="8">
        <v>7</v>
      </c>
      <c r="D138" s="8">
        <v>2</v>
      </c>
      <c r="E138" s="9">
        <v>3.33333333333333</v>
      </c>
      <c r="F138" s="7" t="s">
        <v>148</v>
      </c>
      <c r="G138" s="10" t="s">
        <v>149</v>
      </c>
      <c r="H138" s="11" t="s">
        <v>147</v>
      </c>
    </row>
    <row r="139" customHeight="1" spans="1:8">
      <c r="A139" s="7" t="s">
        <v>33</v>
      </c>
      <c r="B139" s="8">
        <v>82</v>
      </c>
      <c r="C139" s="8">
        <v>6</v>
      </c>
      <c r="D139" s="8">
        <v>8</v>
      </c>
      <c r="E139" s="9">
        <v>9.75609756097561</v>
      </c>
      <c r="F139" s="7" t="s">
        <v>150</v>
      </c>
      <c r="G139" s="10" t="s">
        <v>151</v>
      </c>
      <c r="H139" s="11" t="s">
        <v>147</v>
      </c>
    </row>
    <row r="140" customHeight="1" spans="1:8">
      <c r="A140" s="12" t="s">
        <v>38</v>
      </c>
      <c r="B140" s="8">
        <v>70</v>
      </c>
      <c r="C140" s="8">
        <v>10</v>
      </c>
      <c r="D140" s="8">
        <v>17</v>
      </c>
      <c r="E140" s="9">
        <v>24.2857142857143</v>
      </c>
      <c r="F140" s="7" t="s">
        <v>152</v>
      </c>
      <c r="G140" s="10" t="s">
        <v>153</v>
      </c>
      <c r="H140" s="11" t="s">
        <v>147</v>
      </c>
    </row>
    <row r="141" customHeight="1" spans="1:8">
      <c r="A141" s="7" t="s">
        <v>40</v>
      </c>
      <c r="B141" s="8">
        <v>82</v>
      </c>
      <c r="C141" s="8">
        <v>10</v>
      </c>
      <c r="D141" s="8">
        <v>12</v>
      </c>
      <c r="E141" s="9">
        <v>14.6341463414634</v>
      </c>
      <c r="F141" s="7" t="s">
        <v>145</v>
      </c>
      <c r="G141" s="10" t="s">
        <v>154</v>
      </c>
      <c r="H141" s="11" t="s">
        <v>147</v>
      </c>
    </row>
    <row r="142" customHeight="1" spans="1:8">
      <c r="A142" s="7" t="s">
        <v>46</v>
      </c>
      <c r="B142" s="8">
        <v>95</v>
      </c>
      <c r="C142" s="8">
        <v>7</v>
      </c>
      <c r="D142" s="8">
        <v>15</v>
      </c>
      <c r="E142" s="9">
        <v>15.7894736842105</v>
      </c>
      <c r="F142" s="7" t="s">
        <v>145</v>
      </c>
      <c r="G142" s="10" t="s">
        <v>155</v>
      </c>
      <c r="H142" s="11" t="s">
        <v>147</v>
      </c>
    </row>
    <row r="143" customHeight="1" spans="1:8">
      <c r="A143" s="7" t="s">
        <v>50</v>
      </c>
      <c r="B143" s="8">
        <v>84</v>
      </c>
      <c r="C143" s="8">
        <v>11</v>
      </c>
      <c r="D143" s="8">
        <v>1</v>
      </c>
      <c r="E143" s="9">
        <v>1.19047619047619</v>
      </c>
      <c r="F143" s="7" t="s">
        <v>148</v>
      </c>
      <c r="G143" s="10" t="s">
        <v>156</v>
      </c>
      <c r="H143" s="11" t="s">
        <v>147</v>
      </c>
    </row>
    <row r="144" customHeight="1" spans="1:8">
      <c r="A144" s="7" t="s">
        <v>48</v>
      </c>
      <c r="B144" s="8">
        <v>60</v>
      </c>
      <c r="C144" s="8">
        <v>9</v>
      </c>
      <c r="D144" s="8">
        <v>16</v>
      </c>
      <c r="E144" s="9">
        <v>26.6666666666667</v>
      </c>
      <c r="F144" s="7" t="s">
        <v>152</v>
      </c>
      <c r="G144" s="10" t="s">
        <v>156</v>
      </c>
      <c r="H144" s="11" t="s">
        <v>147</v>
      </c>
    </row>
    <row r="145" customHeight="1" spans="1:8">
      <c r="A145" s="7" t="s">
        <v>55</v>
      </c>
      <c r="B145" s="8">
        <v>72</v>
      </c>
      <c r="C145" s="8">
        <v>7</v>
      </c>
      <c r="D145" s="8">
        <v>16</v>
      </c>
      <c r="E145" s="9">
        <v>22.2222222222222</v>
      </c>
      <c r="F145" s="7" t="s">
        <v>152</v>
      </c>
      <c r="G145" s="10" t="s">
        <v>157</v>
      </c>
      <c r="H145" s="11" t="s">
        <v>147</v>
      </c>
    </row>
    <row r="146" customHeight="1" spans="1:8">
      <c r="A146" s="7" t="s">
        <v>60</v>
      </c>
      <c r="B146" s="8">
        <v>98</v>
      </c>
      <c r="C146" s="8">
        <v>15</v>
      </c>
      <c r="D146" s="8">
        <v>0</v>
      </c>
      <c r="E146" s="9">
        <v>0</v>
      </c>
      <c r="F146" s="7" t="s">
        <v>148</v>
      </c>
      <c r="G146" s="10" t="s">
        <v>158</v>
      </c>
      <c r="H146" s="11" t="s">
        <v>147</v>
      </c>
    </row>
    <row r="147" customHeight="1" spans="1:8">
      <c r="A147" s="7" t="s">
        <v>66</v>
      </c>
      <c r="B147" s="8">
        <v>67</v>
      </c>
      <c r="C147" s="8">
        <v>8</v>
      </c>
      <c r="D147" s="8">
        <v>13</v>
      </c>
      <c r="E147" s="9">
        <v>19.4029850746269</v>
      </c>
      <c r="F147" s="7" t="s">
        <v>145</v>
      </c>
      <c r="G147" s="10" t="s">
        <v>159</v>
      </c>
      <c r="H147" s="11" t="s">
        <v>147</v>
      </c>
    </row>
    <row r="148" customHeight="1" spans="1:8">
      <c r="A148" s="7" t="s">
        <v>71</v>
      </c>
      <c r="B148" s="8">
        <v>68</v>
      </c>
      <c r="C148" s="8">
        <v>7</v>
      </c>
      <c r="D148" s="8">
        <v>14</v>
      </c>
      <c r="E148" s="9">
        <v>20.5882352941176</v>
      </c>
      <c r="F148" s="7" t="s">
        <v>152</v>
      </c>
      <c r="G148" s="10" t="s">
        <v>160</v>
      </c>
      <c r="H148" s="11" t="s">
        <v>147</v>
      </c>
    </row>
    <row r="149" customHeight="1" spans="1:8">
      <c r="A149" s="7" t="s">
        <v>76</v>
      </c>
      <c r="B149" s="8">
        <v>64</v>
      </c>
      <c r="C149" s="8">
        <v>5</v>
      </c>
      <c r="D149" s="8">
        <v>8</v>
      </c>
      <c r="E149" s="9">
        <v>12.5</v>
      </c>
      <c r="F149" s="7" t="s">
        <v>145</v>
      </c>
      <c r="G149" s="10" t="s">
        <v>161</v>
      </c>
      <c r="H149" s="11" t="s">
        <v>147</v>
      </c>
    </row>
    <row r="150" customHeight="1" spans="1:8">
      <c r="A150" s="7" t="s">
        <v>78</v>
      </c>
      <c r="B150" s="8">
        <v>87</v>
      </c>
      <c r="C150" s="8">
        <v>12</v>
      </c>
      <c r="D150" s="8">
        <v>2</v>
      </c>
      <c r="E150" s="9">
        <v>2.29885057471264</v>
      </c>
      <c r="F150" s="7" t="s">
        <v>148</v>
      </c>
      <c r="G150" s="10" t="s">
        <v>162</v>
      </c>
      <c r="H150" s="11" t="s">
        <v>147</v>
      </c>
    </row>
    <row r="151" customHeight="1" spans="1:8">
      <c r="A151" s="7" t="s">
        <v>85</v>
      </c>
      <c r="B151" s="8">
        <v>84</v>
      </c>
      <c r="C151" s="8">
        <v>11</v>
      </c>
      <c r="D151" s="8">
        <v>4</v>
      </c>
      <c r="E151" s="9">
        <v>4.76190476190476</v>
      </c>
      <c r="F151" s="7" t="s">
        <v>148</v>
      </c>
      <c r="G151" s="10" t="s">
        <v>163</v>
      </c>
      <c r="H151" s="11" t="s">
        <v>147</v>
      </c>
    </row>
    <row r="152" customHeight="1" spans="1:8">
      <c r="A152" s="7" t="s">
        <v>90</v>
      </c>
      <c r="B152" s="8">
        <v>100</v>
      </c>
      <c r="C152" s="8">
        <v>5</v>
      </c>
      <c r="D152" s="8">
        <v>8</v>
      </c>
      <c r="E152" s="9">
        <v>8</v>
      </c>
      <c r="F152" s="7" t="s">
        <v>150</v>
      </c>
      <c r="G152" s="10" t="s">
        <v>164</v>
      </c>
      <c r="H152" s="11" t="s">
        <v>147</v>
      </c>
    </row>
    <row r="153" customHeight="1" spans="1:8">
      <c r="A153" s="7" t="s">
        <v>97</v>
      </c>
      <c r="B153" s="8">
        <v>99</v>
      </c>
      <c r="C153" s="8">
        <v>12</v>
      </c>
      <c r="D153" s="8">
        <v>4</v>
      </c>
      <c r="E153" s="9">
        <v>4.04040404040404</v>
      </c>
      <c r="F153" s="7" t="s">
        <v>148</v>
      </c>
      <c r="G153" s="10" t="s">
        <v>165</v>
      </c>
      <c r="H153" s="11" t="s">
        <v>147</v>
      </c>
    </row>
    <row r="154" customHeight="1" spans="1:8">
      <c r="A154" s="7" t="s">
        <v>101</v>
      </c>
      <c r="B154" s="8">
        <v>73</v>
      </c>
      <c r="C154" s="8">
        <v>15</v>
      </c>
      <c r="D154" s="8">
        <v>12</v>
      </c>
      <c r="E154" s="9">
        <v>16.4383561643836</v>
      </c>
      <c r="F154" s="7" t="s">
        <v>145</v>
      </c>
      <c r="G154" s="10" t="s">
        <v>166</v>
      </c>
      <c r="H154" s="11" t="s">
        <v>147</v>
      </c>
    </row>
    <row r="155" customHeight="1" spans="1:8">
      <c r="A155" s="14" t="s">
        <v>106</v>
      </c>
      <c r="B155" s="8">
        <v>89</v>
      </c>
      <c r="C155" s="8">
        <v>11</v>
      </c>
      <c r="D155" s="8">
        <v>2</v>
      </c>
      <c r="E155" s="9">
        <v>2.24719101123596</v>
      </c>
      <c r="F155" s="7" t="s">
        <v>148</v>
      </c>
      <c r="G155" s="10" t="s">
        <v>167</v>
      </c>
      <c r="H155" s="11" t="s">
        <v>147</v>
      </c>
    </row>
    <row r="156" customHeight="1" spans="1:8">
      <c r="A156" s="12" t="s">
        <v>111</v>
      </c>
      <c r="B156" s="8">
        <v>73</v>
      </c>
      <c r="C156" s="8">
        <v>13</v>
      </c>
      <c r="D156" s="8">
        <v>7</v>
      </c>
      <c r="E156" s="9">
        <v>9.58904109589041</v>
      </c>
      <c r="F156" s="7" t="s">
        <v>150</v>
      </c>
      <c r="G156" s="10" t="s">
        <v>168</v>
      </c>
      <c r="H156" s="11" t="s">
        <v>147</v>
      </c>
    </row>
    <row r="157" customHeight="1" spans="1:8">
      <c r="A157" s="7" t="s">
        <v>112</v>
      </c>
      <c r="B157" s="8">
        <v>87</v>
      </c>
      <c r="C157" s="8">
        <v>12</v>
      </c>
      <c r="D157" s="8">
        <v>13</v>
      </c>
      <c r="E157" s="9">
        <v>14.9425287356322</v>
      </c>
      <c r="F157" s="7" t="s">
        <v>145</v>
      </c>
      <c r="G157" s="10" t="s">
        <v>169</v>
      </c>
      <c r="H157" s="11" t="s">
        <v>147</v>
      </c>
    </row>
    <row r="158" customHeight="1" spans="1:8">
      <c r="A158" s="7" t="s">
        <v>119</v>
      </c>
      <c r="B158" s="8">
        <v>94</v>
      </c>
      <c r="C158" s="8">
        <v>5</v>
      </c>
      <c r="D158" s="8">
        <v>9</v>
      </c>
      <c r="E158" s="9">
        <v>9.57446808510638</v>
      </c>
      <c r="F158" s="7" t="s">
        <v>150</v>
      </c>
      <c r="G158" s="10" t="s">
        <v>170</v>
      </c>
      <c r="H158" s="11" t="s">
        <v>147</v>
      </c>
    </row>
    <row r="159" customHeight="1" spans="1:8">
      <c r="A159" s="7" t="s">
        <v>124</v>
      </c>
      <c r="B159" s="8">
        <v>66</v>
      </c>
      <c r="C159" s="8">
        <v>11</v>
      </c>
      <c r="D159" s="8">
        <v>10</v>
      </c>
      <c r="E159" s="9">
        <v>15.1515151515152</v>
      </c>
      <c r="F159" s="7" t="s">
        <v>145</v>
      </c>
      <c r="G159" s="10" t="s">
        <v>171</v>
      </c>
      <c r="H159" s="11" t="s">
        <v>147</v>
      </c>
    </row>
    <row r="160" customHeight="1" spans="1:8">
      <c r="A160" s="7" t="s">
        <v>128</v>
      </c>
      <c r="B160" s="8">
        <v>93</v>
      </c>
      <c r="C160" s="8">
        <v>6</v>
      </c>
      <c r="D160" s="8">
        <v>19</v>
      </c>
      <c r="E160" s="9">
        <v>20.4301075268817</v>
      </c>
      <c r="F160" s="7" t="s">
        <v>152</v>
      </c>
      <c r="G160" s="10" t="s">
        <v>172</v>
      </c>
      <c r="H160" s="11" t="s">
        <v>147</v>
      </c>
    </row>
    <row r="161" customHeight="1" spans="1:8">
      <c r="A161" s="7" t="s">
        <v>134</v>
      </c>
      <c r="B161" s="8">
        <v>82</v>
      </c>
      <c r="C161" s="8">
        <v>14</v>
      </c>
      <c r="D161" s="8">
        <v>13</v>
      </c>
      <c r="E161" s="9">
        <v>15.8536585365854</v>
      </c>
      <c r="F161" s="7" t="s">
        <v>145</v>
      </c>
      <c r="G161" s="10" t="s">
        <v>173</v>
      </c>
      <c r="H161" s="11" t="s">
        <v>147</v>
      </c>
    </row>
    <row r="162" customHeight="1" spans="1:8">
      <c r="A162" s="7" t="s">
        <v>139</v>
      </c>
      <c r="B162" s="8">
        <v>100</v>
      </c>
      <c r="C162" s="8">
        <v>7</v>
      </c>
      <c r="D162" s="8">
        <v>1</v>
      </c>
      <c r="E162" s="9">
        <v>1</v>
      </c>
      <c r="F162" s="7" t="s">
        <v>148</v>
      </c>
      <c r="G162" s="10" t="s">
        <v>174</v>
      </c>
      <c r="H162" s="11" t="s">
        <v>147</v>
      </c>
    </row>
    <row r="163" customHeight="1" spans="1:8">
      <c r="A163" s="7" t="s">
        <v>144</v>
      </c>
      <c r="B163" s="8">
        <v>87</v>
      </c>
      <c r="C163" s="8">
        <v>6</v>
      </c>
      <c r="D163" s="8">
        <v>8</v>
      </c>
      <c r="E163" s="9">
        <v>9.19540229885057</v>
      </c>
      <c r="F163" s="7" t="s">
        <v>150</v>
      </c>
      <c r="G163" s="10" t="s">
        <v>175</v>
      </c>
      <c r="H163" s="11" t="s">
        <v>147</v>
      </c>
    </row>
    <row r="164" customHeight="1" spans="1:8">
      <c r="A164" s="7" t="s">
        <v>21</v>
      </c>
      <c r="B164" s="8">
        <v>87</v>
      </c>
      <c r="C164" s="8">
        <v>13</v>
      </c>
      <c r="D164" s="8">
        <v>14</v>
      </c>
      <c r="E164" s="9">
        <v>16.0919540229885</v>
      </c>
      <c r="F164" s="7" t="s">
        <v>145</v>
      </c>
      <c r="G164" s="10" t="s">
        <v>146</v>
      </c>
      <c r="H164" s="11" t="s">
        <v>176</v>
      </c>
    </row>
    <row r="165" customHeight="1" spans="1:8">
      <c r="A165" s="7" t="s">
        <v>28</v>
      </c>
      <c r="B165" s="8">
        <v>83</v>
      </c>
      <c r="C165" s="8">
        <v>15</v>
      </c>
      <c r="D165" s="8">
        <v>13</v>
      </c>
      <c r="E165" s="9">
        <v>15.6626506024096</v>
      </c>
      <c r="F165" s="7" t="s">
        <v>145</v>
      </c>
      <c r="G165" s="10" t="s">
        <v>149</v>
      </c>
      <c r="H165" s="11" t="s">
        <v>176</v>
      </c>
    </row>
    <row r="166" customHeight="1" spans="1:8">
      <c r="A166" s="7" t="s">
        <v>33</v>
      </c>
      <c r="B166" s="8">
        <v>65</v>
      </c>
      <c r="C166" s="8">
        <v>12</v>
      </c>
      <c r="D166" s="8">
        <v>12</v>
      </c>
      <c r="E166" s="9">
        <v>18.4615384615385</v>
      </c>
      <c r="F166" s="7" t="s">
        <v>145</v>
      </c>
      <c r="G166" s="10" t="s">
        <v>151</v>
      </c>
      <c r="H166" s="11" t="s">
        <v>176</v>
      </c>
    </row>
    <row r="167" customHeight="1" spans="1:8">
      <c r="A167" s="12" t="s">
        <v>38</v>
      </c>
      <c r="B167" s="8">
        <v>70</v>
      </c>
      <c r="C167" s="8">
        <v>6</v>
      </c>
      <c r="D167" s="8">
        <v>13</v>
      </c>
      <c r="E167" s="9">
        <v>18.5714285714286</v>
      </c>
      <c r="F167" s="7" t="s">
        <v>145</v>
      </c>
      <c r="G167" s="10" t="s">
        <v>153</v>
      </c>
      <c r="H167" s="11" t="s">
        <v>176</v>
      </c>
    </row>
    <row r="168" customHeight="1" spans="1:8">
      <c r="A168" s="7" t="s">
        <v>40</v>
      </c>
      <c r="B168" s="8">
        <v>77</v>
      </c>
      <c r="C168" s="8">
        <v>8</v>
      </c>
      <c r="D168" s="8">
        <v>18</v>
      </c>
      <c r="E168" s="9">
        <v>23.3766233766234</v>
      </c>
      <c r="F168" s="7" t="s">
        <v>152</v>
      </c>
      <c r="G168" s="10" t="s">
        <v>154</v>
      </c>
      <c r="H168" s="11" t="s">
        <v>176</v>
      </c>
    </row>
    <row r="169" customHeight="1" spans="1:8">
      <c r="A169" s="7" t="s">
        <v>46</v>
      </c>
      <c r="B169" s="8">
        <v>93</v>
      </c>
      <c r="C169" s="8">
        <v>5</v>
      </c>
      <c r="D169" s="8">
        <v>10</v>
      </c>
      <c r="E169" s="9">
        <v>10.752688172043</v>
      </c>
      <c r="F169" s="7" t="s">
        <v>145</v>
      </c>
      <c r="G169" s="10" t="s">
        <v>155</v>
      </c>
      <c r="H169" s="11" t="s">
        <v>176</v>
      </c>
    </row>
    <row r="170" customHeight="1" spans="1:8">
      <c r="A170" s="7" t="s">
        <v>50</v>
      </c>
      <c r="B170" s="8">
        <v>60</v>
      </c>
      <c r="C170" s="8">
        <v>9</v>
      </c>
      <c r="D170" s="8">
        <v>6</v>
      </c>
      <c r="E170" s="9">
        <v>10</v>
      </c>
      <c r="F170" s="7" t="s">
        <v>150</v>
      </c>
      <c r="G170" s="10" t="s">
        <v>156</v>
      </c>
      <c r="H170" s="11" t="s">
        <v>176</v>
      </c>
    </row>
    <row r="171" customHeight="1" spans="1:8">
      <c r="A171" s="7" t="s">
        <v>48</v>
      </c>
      <c r="B171" s="8">
        <v>90</v>
      </c>
      <c r="C171" s="8">
        <v>13</v>
      </c>
      <c r="D171" s="8">
        <v>9</v>
      </c>
      <c r="E171" s="9">
        <v>10</v>
      </c>
      <c r="F171" s="7" t="s">
        <v>150</v>
      </c>
      <c r="G171" s="10" t="s">
        <v>156</v>
      </c>
      <c r="H171" s="11" t="s">
        <v>176</v>
      </c>
    </row>
    <row r="172" customHeight="1" spans="1:8">
      <c r="A172" s="7" t="s">
        <v>55</v>
      </c>
      <c r="B172" s="8">
        <v>61</v>
      </c>
      <c r="C172" s="8">
        <v>13</v>
      </c>
      <c r="D172" s="8">
        <v>13</v>
      </c>
      <c r="E172" s="9">
        <v>21.3114754098361</v>
      </c>
      <c r="F172" s="7" t="s">
        <v>152</v>
      </c>
      <c r="G172" s="10" t="s">
        <v>157</v>
      </c>
      <c r="H172" s="11" t="s">
        <v>176</v>
      </c>
    </row>
    <row r="173" customHeight="1" spans="1:8">
      <c r="A173" s="7" t="s">
        <v>60</v>
      </c>
      <c r="B173" s="8">
        <v>77</v>
      </c>
      <c r="C173" s="8">
        <v>12</v>
      </c>
      <c r="D173" s="8">
        <v>3</v>
      </c>
      <c r="E173" s="9">
        <v>3.8961038961039</v>
      </c>
      <c r="F173" s="7" t="s">
        <v>148</v>
      </c>
      <c r="G173" s="10" t="s">
        <v>158</v>
      </c>
      <c r="H173" s="11" t="s">
        <v>176</v>
      </c>
    </row>
    <row r="174" customHeight="1" spans="1:8">
      <c r="A174" s="7" t="s">
        <v>66</v>
      </c>
      <c r="B174" s="8">
        <v>72</v>
      </c>
      <c r="C174" s="8">
        <v>10</v>
      </c>
      <c r="D174" s="8">
        <v>10</v>
      </c>
      <c r="E174" s="9">
        <v>13.8888888888889</v>
      </c>
      <c r="F174" s="7" t="s">
        <v>145</v>
      </c>
      <c r="G174" s="10" t="s">
        <v>159</v>
      </c>
      <c r="H174" s="11" t="s">
        <v>176</v>
      </c>
    </row>
    <row r="175" customHeight="1" spans="1:8">
      <c r="A175" s="7" t="s">
        <v>71</v>
      </c>
      <c r="B175" s="8">
        <v>61</v>
      </c>
      <c r="C175" s="8">
        <v>12</v>
      </c>
      <c r="D175" s="8">
        <v>8</v>
      </c>
      <c r="E175" s="9">
        <v>13.1147540983607</v>
      </c>
      <c r="F175" s="7" t="s">
        <v>145</v>
      </c>
      <c r="G175" s="10" t="s">
        <v>160</v>
      </c>
      <c r="H175" s="11" t="s">
        <v>176</v>
      </c>
    </row>
    <row r="176" customHeight="1" spans="1:8">
      <c r="A176" s="7" t="s">
        <v>76</v>
      </c>
      <c r="B176" s="8">
        <v>75</v>
      </c>
      <c r="C176" s="8">
        <v>6</v>
      </c>
      <c r="D176" s="8">
        <v>13</v>
      </c>
      <c r="E176" s="9">
        <v>17.3333333333333</v>
      </c>
      <c r="F176" s="7" t="s">
        <v>145</v>
      </c>
      <c r="G176" s="10" t="s">
        <v>161</v>
      </c>
      <c r="H176" s="11" t="s">
        <v>176</v>
      </c>
    </row>
    <row r="177" customHeight="1" spans="1:8">
      <c r="A177" s="7" t="s">
        <v>78</v>
      </c>
      <c r="B177" s="8">
        <v>67</v>
      </c>
      <c r="C177" s="8">
        <v>15</v>
      </c>
      <c r="D177" s="8">
        <v>18</v>
      </c>
      <c r="E177" s="9">
        <v>26.865671641791</v>
      </c>
      <c r="F177" s="7" t="s">
        <v>152</v>
      </c>
      <c r="G177" s="10" t="s">
        <v>162</v>
      </c>
      <c r="H177" s="11" t="s">
        <v>176</v>
      </c>
    </row>
    <row r="178" customHeight="1" spans="1:8">
      <c r="A178" s="7" t="s">
        <v>85</v>
      </c>
      <c r="B178" s="8">
        <v>69</v>
      </c>
      <c r="C178" s="8">
        <v>9</v>
      </c>
      <c r="D178" s="8">
        <v>5</v>
      </c>
      <c r="E178" s="9">
        <v>7.2463768115942</v>
      </c>
      <c r="F178" s="7" t="s">
        <v>150</v>
      </c>
      <c r="G178" s="10" t="s">
        <v>163</v>
      </c>
      <c r="H178" s="11" t="s">
        <v>176</v>
      </c>
    </row>
    <row r="179" customHeight="1" spans="1:8">
      <c r="A179" s="7" t="s">
        <v>90</v>
      </c>
      <c r="B179" s="8">
        <v>66</v>
      </c>
      <c r="C179" s="8">
        <v>5</v>
      </c>
      <c r="D179" s="8">
        <v>17</v>
      </c>
      <c r="E179" s="9">
        <v>25.7575757575758</v>
      </c>
      <c r="F179" s="7" t="s">
        <v>152</v>
      </c>
      <c r="G179" s="10" t="s">
        <v>164</v>
      </c>
      <c r="H179" s="11" t="s">
        <v>176</v>
      </c>
    </row>
    <row r="180" customHeight="1" spans="1:8">
      <c r="A180" s="7" t="s">
        <v>97</v>
      </c>
      <c r="B180" s="8">
        <v>84</v>
      </c>
      <c r="C180" s="8">
        <v>11</v>
      </c>
      <c r="D180" s="8">
        <v>8</v>
      </c>
      <c r="E180" s="9">
        <v>9.52380952380952</v>
      </c>
      <c r="F180" s="7" t="s">
        <v>150</v>
      </c>
      <c r="G180" s="10" t="s">
        <v>165</v>
      </c>
      <c r="H180" s="11" t="s">
        <v>176</v>
      </c>
    </row>
    <row r="181" customHeight="1" spans="1:8">
      <c r="A181" s="7" t="s">
        <v>101</v>
      </c>
      <c r="B181" s="8">
        <v>70</v>
      </c>
      <c r="C181" s="8">
        <v>6</v>
      </c>
      <c r="D181" s="8">
        <v>1</v>
      </c>
      <c r="E181" s="9">
        <v>1.42857142857143</v>
      </c>
      <c r="F181" s="7" t="s">
        <v>148</v>
      </c>
      <c r="G181" s="10" t="s">
        <v>166</v>
      </c>
      <c r="H181" s="11" t="s">
        <v>176</v>
      </c>
    </row>
    <row r="182" customHeight="1" spans="1:8">
      <c r="A182" s="14" t="s">
        <v>106</v>
      </c>
      <c r="B182" s="8">
        <v>77</v>
      </c>
      <c r="C182" s="8">
        <v>12</v>
      </c>
      <c r="D182" s="8">
        <v>3</v>
      </c>
      <c r="E182" s="9">
        <v>3.8961038961039</v>
      </c>
      <c r="F182" s="7" t="s">
        <v>148</v>
      </c>
      <c r="G182" s="10" t="s">
        <v>167</v>
      </c>
      <c r="H182" s="11" t="s">
        <v>176</v>
      </c>
    </row>
    <row r="183" customHeight="1" spans="1:8">
      <c r="A183" s="12" t="s">
        <v>111</v>
      </c>
      <c r="B183" s="8">
        <v>87</v>
      </c>
      <c r="C183" s="8">
        <v>9</v>
      </c>
      <c r="D183" s="8">
        <v>2</v>
      </c>
      <c r="E183" s="9">
        <v>2.29885057471264</v>
      </c>
      <c r="F183" s="7" t="s">
        <v>148</v>
      </c>
      <c r="G183" s="10" t="s">
        <v>168</v>
      </c>
      <c r="H183" s="11" t="s">
        <v>176</v>
      </c>
    </row>
    <row r="184" customHeight="1" spans="1:8">
      <c r="A184" s="7" t="s">
        <v>112</v>
      </c>
      <c r="B184" s="8">
        <v>73</v>
      </c>
      <c r="C184" s="8">
        <v>5</v>
      </c>
      <c r="D184" s="8">
        <v>7</v>
      </c>
      <c r="E184" s="9">
        <v>9.58904109589041</v>
      </c>
      <c r="F184" s="7" t="s">
        <v>150</v>
      </c>
      <c r="G184" s="10" t="s">
        <v>169</v>
      </c>
      <c r="H184" s="11" t="s">
        <v>176</v>
      </c>
    </row>
    <row r="185" customHeight="1" spans="1:8">
      <c r="A185" s="7" t="s">
        <v>119</v>
      </c>
      <c r="B185" s="8">
        <v>96</v>
      </c>
      <c r="C185" s="8">
        <v>8</v>
      </c>
      <c r="D185" s="8">
        <v>5</v>
      </c>
      <c r="E185" s="9">
        <v>5.20833333333333</v>
      </c>
      <c r="F185" s="7" t="s">
        <v>150</v>
      </c>
      <c r="G185" s="10" t="s">
        <v>170</v>
      </c>
      <c r="H185" s="11" t="s">
        <v>176</v>
      </c>
    </row>
    <row r="186" customHeight="1" spans="1:8">
      <c r="A186" s="7" t="s">
        <v>124</v>
      </c>
      <c r="B186" s="8">
        <v>90</v>
      </c>
      <c r="C186" s="8">
        <v>15</v>
      </c>
      <c r="D186" s="8">
        <v>20</v>
      </c>
      <c r="E186" s="9">
        <v>22.2222222222222</v>
      </c>
      <c r="F186" s="7" t="s">
        <v>152</v>
      </c>
      <c r="G186" s="10" t="s">
        <v>171</v>
      </c>
      <c r="H186" s="11" t="s">
        <v>176</v>
      </c>
    </row>
    <row r="187" customHeight="1" spans="1:8">
      <c r="A187" s="7" t="s">
        <v>128</v>
      </c>
      <c r="B187" s="8">
        <v>80</v>
      </c>
      <c r="C187" s="8">
        <v>12</v>
      </c>
      <c r="D187" s="8">
        <v>7</v>
      </c>
      <c r="E187" s="9">
        <v>8.75</v>
      </c>
      <c r="F187" s="7" t="s">
        <v>150</v>
      </c>
      <c r="G187" s="10" t="s">
        <v>172</v>
      </c>
      <c r="H187" s="11" t="s">
        <v>176</v>
      </c>
    </row>
    <row r="188" customHeight="1" spans="1:8">
      <c r="A188" s="7" t="s">
        <v>134</v>
      </c>
      <c r="B188" s="8">
        <v>91</v>
      </c>
      <c r="C188" s="8">
        <v>14</v>
      </c>
      <c r="D188" s="8">
        <v>0</v>
      </c>
      <c r="E188" s="9">
        <v>0</v>
      </c>
      <c r="F188" s="7" t="s">
        <v>148</v>
      </c>
      <c r="G188" s="10" t="s">
        <v>173</v>
      </c>
      <c r="H188" s="11" t="s">
        <v>176</v>
      </c>
    </row>
    <row r="189" customHeight="1" spans="1:8">
      <c r="A189" s="7" t="s">
        <v>139</v>
      </c>
      <c r="B189" s="8">
        <v>76</v>
      </c>
      <c r="C189" s="8">
        <v>12</v>
      </c>
      <c r="D189" s="8">
        <v>8</v>
      </c>
      <c r="E189" s="9">
        <v>10.5263157894737</v>
      </c>
      <c r="F189" s="7" t="s">
        <v>145</v>
      </c>
      <c r="G189" s="10" t="s">
        <v>174</v>
      </c>
      <c r="H189" s="11" t="s">
        <v>176</v>
      </c>
    </row>
    <row r="190" customHeight="1" spans="1:8">
      <c r="A190" s="7" t="s">
        <v>144</v>
      </c>
      <c r="B190" s="8">
        <v>60</v>
      </c>
      <c r="C190" s="8">
        <v>15</v>
      </c>
      <c r="D190" s="8">
        <v>0</v>
      </c>
      <c r="E190" s="9">
        <v>0</v>
      </c>
      <c r="F190" s="7" t="s">
        <v>148</v>
      </c>
      <c r="G190" s="10" t="s">
        <v>175</v>
      </c>
      <c r="H190" s="11" t="s">
        <v>176</v>
      </c>
    </row>
    <row r="191" customHeight="1" spans="1:8">
      <c r="A191" s="7" t="s">
        <v>21</v>
      </c>
      <c r="B191" s="8">
        <v>87</v>
      </c>
      <c r="C191" s="8">
        <v>13</v>
      </c>
      <c r="D191" s="8">
        <v>14</v>
      </c>
      <c r="E191" s="9">
        <v>16.0919540229885</v>
      </c>
      <c r="F191" s="7" t="s">
        <v>145</v>
      </c>
      <c r="G191" s="10" t="s">
        <v>146</v>
      </c>
      <c r="H191" s="11" t="s">
        <v>177</v>
      </c>
    </row>
    <row r="192" customHeight="1" spans="1:8">
      <c r="A192" s="7" t="s">
        <v>28</v>
      </c>
      <c r="B192" s="8">
        <v>83</v>
      </c>
      <c r="C192" s="8">
        <v>15</v>
      </c>
      <c r="D192" s="8">
        <v>13</v>
      </c>
      <c r="E192" s="9">
        <v>15.6626506024096</v>
      </c>
      <c r="F192" s="7" t="s">
        <v>145</v>
      </c>
      <c r="G192" s="10" t="s">
        <v>149</v>
      </c>
      <c r="H192" s="11" t="s">
        <v>177</v>
      </c>
    </row>
    <row r="193" customHeight="1" spans="1:8">
      <c r="A193" s="7" t="s">
        <v>33</v>
      </c>
      <c r="B193" s="8">
        <v>65</v>
      </c>
      <c r="C193" s="8">
        <v>12</v>
      </c>
      <c r="D193" s="8">
        <v>12</v>
      </c>
      <c r="E193" s="9">
        <v>18.4615384615385</v>
      </c>
      <c r="F193" s="7" t="s">
        <v>145</v>
      </c>
      <c r="G193" s="10" t="s">
        <v>151</v>
      </c>
      <c r="H193" s="11" t="s">
        <v>177</v>
      </c>
    </row>
    <row r="194" customHeight="1" spans="1:8">
      <c r="A194" s="12" t="s">
        <v>38</v>
      </c>
      <c r="B194" s="8">
        <v>70</v>
      </c>
      <c r="C194" s="8">
        <v>6</v>
      </c>
      <c r="D194" s="8">
        <v>13</v>
      </c>
      <c r="E194" s="9">
        <v>18.5714285714286</v>
      </c>
      <c r="F194" s="7" t="s">
        <v>145</v>
      </c>
      <c r="G194" s="10" t="s">
        <v>153</v>
      </c>
      <c r="H194" s="11" t="s">
        <v>177</v>
      </c>
    </row>
    <row r="195" customHeight="1" spans="1:8">
      <c r="A195" s="7" t="s">
        <v>40</v>
      </c>
      <c r="B195" s="8">
        <v>77</v>
      </c>
      <c r="C195" s="8">
        <v>8</v>
      </c>
      <c r="D195" s="8">
        <v>18</v>
      </c>
      <c r="E195" s="9">
        <v>23.3766233766234</v>
      </c>
      <c r="F195" s="7" t="s">
        <v>152</v>
      </c>
      <c r="G195" s="10" t="s">
        <v>154</v>
      </c>
      <c r="H195" s="11" t="s">
        <v>177</v>
      </c>
    </row>
    <row r="196" customHeight="1" spans="1:8">
      <c r="A196" s="7" t="s">
        <v>46</v>
      </c>
      <c r="B196" s="8">
        <v>93</v>
      </c>
      <c r="C196" s="8">
        <v>5</v>
      </c>
      <c r="D196" s="8">
        <v>10</v>
      </c>
      <c r="E196" s="9">
        <v>10.752688172043</v>
      </c>
      <c r="F196" s="7" t="s">
        <v>145</v>
      </c>
      <c r="G196" s="10" t="s">
        <v>155</v>
      </c>
      <c r="H196" s="11" t="s">
        <v>177</v>
      </c>
    </row>
    <row r="197" customHeight="1" spans="1:8">
      <c r="A197" s="7" t="s">
        <v>50</v>
      </c>
      <c r="B197" s="8">
        <v>60</v>
      </c>
      <c r="C197" s="8">
        <v>9</v>
      </c>
      <c r="D197" s="8">
        <v>6</v>
      </c>
      <c r="E197" s="9">
        <v>10</v>
      </c>
      <c r="F197" s="7" t="s">
        <v>150</v>
      </c>
      <c r="G197" s="10" t="s">
        <v>156</v>
      </c>
      <c r="H197" s="11" t="s">
        <v>177</v>
      </c>
    </row>
    <row r="198" customHeight="1" spans="1:8">
      <c r="A198" s="7" t="s">
        <v>48</v>
      </c>
      <c r="B198" s="8">
        <v>90</v>
      </c>
      <c r="C198" s="8">
        <v>13</v>
      </c>
      <c r="D198" s="8">
        <v>9</v>
      </c>
      <c r="E198" s="9">
        <v>10</v>
      </c>
      <c r="F198" s="7" t="s">
        <v>150</v>
      </c>
      <c r="G198" s="10" t="s">
        <v>156</v>
      </c>
      <c r="H198" s="11" t="s">
        <v>177</v>
      </c>
    </row>
    <row r="199" customHeight="1" spans="1:8">
      <c r="A199" s="7" t="s">
        <v>55</v>
      </c>
      <c r="B199" s="8">
        <v>61</v>
      </c>
      <c r="C199" s="8">
        <v>13</v>
      </c>
      <c r="D199" s="8">
        <v>13</v>
      </c>
      <c r="E199" s="9">
        <v>21.3114754098361</v>
      </c>
      <c r="F199" s="7" t="s">
        <v>152</v>
      </c>
      <c r="G199" s="10" t="s">
        <v>157</v>
      </c>
      <c r="H199" s="11" t="s">
        <v>177</v>
      </c>
    </row>
    <row r="200" customHeight="1" spans="1:8">
      <c r="A200" s="7" t="s">
        <v>60</v>
      </c>
      <c r="B200" s="8">
        <v>77</v>
      </c>
      <c r="C200" s="8">
        <v>12</v>
      </c>
      <c r="D200" s="8">
        <v>3</v>
      </c>
      <c r="E200" s="9">
        <v>3.8961038961039</v>
      </c>
      <c r="F200" s="7" t="s">
        <v>148</v>
      </c>
      <c r="G200" s="10" t="s">
        <v>158</v>
      </c>
      <c r="H200" s="11" t="s">
        <v>177</v>
      </c>
    </row>
    <row r="201" customHeight="1" spans="1:8">
      <c r="A201" s="7" t="s">
        <v>66</v>
      </c>
      <c r="B201" s="8">
        <v>72</v>
      </c>
      <c r="C201" s="8">
        <v>10</v>
      </c>
      <c r="D201" s="8">
        <v>10</v>
      </c>
      <c r="E201" s="9">
        <v>13.8888888888889</v>
      </c>
      <c r="F201" s="7" t="s">
        <v>145</v>
      </c>
      <c r="G201" s="10" t="s">
        <v>159</v>
      </c>
      <c r="H201" s="11" t="s">
        <v>177</v>
      </c>
    </row>
    <row r="202" customHeight="1" spans="1:8">
      <c r="A202" s="7" t="s">
        <v>71</v>
      </c>
      <c r="B202" s="8">
        <v>61</v>
      </c>
      <c r="C202" s="8">
        <v>12</v>
      </c>
      <c r="D202" s="8">
        <v>8</v>
      </c>
      <c r="E202" s="9">
        <v>13.1147540983607</v>
      </c>
      <c r="F202" s="7" t="s">
        <v>145</v>
      </c>
      <c r="G202" s="10" t="s">
        <v>160</v>
      </c>
      <c r="H202" s="11" t="s">
        <v>177</v>
      </c>
    </row>
    <row r="203" customHeight="1" spans="1:8">
      <c r="A203" s="7" t="s">
        <v>76</v>
      </c>
      <c r="B203" s="8">
        <v>75</v>
      </c>
      <c r="C203" s="8">
        <v>6</v>
      </c>
      <c r="D203" s="8">
        <v>13</v>
      </c>
      <c r="E203" s="9">
        <v>17.3333333333333</v>
      </c>
      <c r="F203" s="7" t="s">
        <v>145</v>
      </c>
      <c r="G203" s="10" t="s">
        <v>161</v>
      </c>
      <c r="H203" s="11" t="s">
        <v>177</v>
      </c>
    </row>
    <row r="204" customHeight="1" spans="1:8">
      <c r="A204" s="7" t="s">
        <v>78</v>
      </c>
      <c r="B204" s="8">
        <v>67</v>
      </c>
      <c r="C204" s="8">
        <v>15</v>
      </c>
      <c r="D204" s="8">
        <v>18</v>
      </c>
      <c r="E204" s="9">
        <v>26.865671641791</v>
      </c>
      <c r="F204" s="7" t="s">
        <v>152</v>
      </c>
      <c r="G204" s="10" t="s">
        <v>162</v>
      </c>
      <c r="H204" s="11" t="s">
        <v>177</v>
      </c>
    </row>
    <row r="205" customHeight="1" spans="1:8">
      <c r="A205" s="7" t="s">
        <v>85</v>
      </c>
      <c r="B205" s="8">
        <v>69</v>
      </c>
      <c r="C205" s="8">
        <v>9</v>
      </c>
      <c r="D205" s="8">
        <v>5</v>
      </c>
      <c r="E205" s="9">
        <v>7.2463768115942</v>
      </c>
      <c r="F205" s="7" t="s">
        <v>150</v>
      </c>
      <c r="G205" s="10" t="s">
        <v>163</v>
      </c>
      <c r="H205" s="11" t="s">
        <v>177</v>
      </c>
    </row>
    <row r="206" customHeight="1" spans="1:8">
      <c r="A206" s="7" t="s">
        <v>90</v>
      </c>
      <c r="B206" s="8">
        <v>66</v>
      </c>
      <c r="C206" s="8">
        <v>5</v>
      </c>
      <c r="D206" s="8">
        <v>17</v>
      </c>
      <c r="E206" s="9">
        <v>25.7575757575758</v>
      </c>
      <c r="F206" s="7" t="s">
        <v>152</v>
      </c>
      <c r="G206" s="10" t="s">
        <v>164</v>
      </c>
      <c r="H206" s="11" t="s">
        <v>177</v>
      </c>
    </row>
    <row r="207" customHeight="1" spans="1:8">
      <c r="A207" s="7" t="s">
        <v>97</v>
      </c>
      <c r="B207" s="8">
        <v>84</v>
      </c>
      <c r="C207" s="8">
        <v>11</v>
      </c>
      <c r="D207" s="8">
        <v>8</v>
      </c>
      <c r="E207" s="9">
        <v>9.52380952380952</v>
      </c>
      <c r="F207" s="7" t="s">
        <v>150</v>
      </c>
      <c r="G207" s="10" t="s">
        <v>165</v>
      </c>
      <c r="H207" s="11" t="s">
        <v>177</v>
      </c>
    </row>
    <row r="208" customHeight="1" spans="1:8">
      <c r="A208" s="7" t="s">
        <v>101</v>
      </c>
      <c r="B208" s="8">
        <v>70</v>
      </c>
      <c r="C208" s="8">
        <v>6</v>
      </c>
      <c r="D208" s="8">
        <v>1</v>
      </c>
      <c r="E208" s="9">
        <v>1.42857142857143</v>
      </c>
      <c r="F208" s="7" t="s">
        <v>148</v>
      </c>
      <c r="G208" s="10" t="s">
        <v>166</v>
      </c>
      <c r="H208" s="11" t="s">
        <v>177</v>
      </c>
    </row>
    <row r="209" customHeight="1" spans="1:8">
      <c r="A209" s="14" t="s">
        <v>106</v>
      </c>
      <c r="B209" s="8">
        <v>77</v>
      </c>
      <c r="C209" s="8">
        <v>12</v>
      </c>
      <c r="D209" s="8">
        <v>3</v>
      </c>
      <c r="E209" s="9">
        <v>3.8961038961039</v>
      </c>
      <c r="F209" s="7" t="s">
        <v>148</v>
      </c>
      <c r="G209" s="10" t="s">
        <v>167</v>
      </c>
      <c r="H209" s="11" t="s">
        <v>177</v>
      </c>
    </row>
    <row r="210" customHeight="1" spans="1:8">
      <c r="A210" s="12" t="s">
        <v>111</v>
      </c>
      <c r="B210" s="8">
        <v>87</v>
      </c>
      <c r="C210" s="8">
        <v>9</v>
      </c>
      <c r="D210" s="8">
        <v>2</v>
      </c>
      <c r="E210" s="9">
        <v>2.29885057471264</v>
      </c>
      <c r="F210" s="7" t="s">
        <v>148</v>
      </c>
      <c r="G210" s="10" t="s">
        <v>168</v>
      </c>
      <c r="H210" s="11" t="s">
        <v>177</v>
      </c>
    </row>
    <row r="211" customHeight="1" spans="1:8">
      <c r="A211" s="7" t="s">
        <v>112</v>
      </c>
      <c r="B211" s="8">
        <v>73</v>
      </c>
      <c r="C211" s="8">
        <v>5</v>
      </c>
      <c r="D211" s="8">
        <v>7</v>
      </c>
      <c r="E211" s="9">
        <v>9.58904109589041</v>
      </c>
      <c r="F211" s="7" t="s">
        <v>150</v>
      </c>
      <c r="G211" s="10" t="s">
        <v>169</v>
      </c>
      <c r="H211" s="11" t="s">
        <v>177</v>
      </c>
    </row>
    <row r="212" customHeight="1" spans="1:8">
      <c r="A212" s="7" t="s">
        <v>119</v>
      </c>
      <c r="B212" s="8">
        <v>96</v>
      </c>
      <c r="C212" s="8">
        <v>8</v>
      </c>
      <c r="D212" s="8">
        <v>5</v>
      </c>
      <c r="E212" s="9">
        <v>5.20833333333333</v>
      </c>
      <c r="F212" s="7" t="s">
        <v>150</v>
      </c>
      <c r="G212" s="10" t="s">
        <v>170</v>
      </c>
      <c r="H212" s="11" t="s">
        <v>177</v>
      </c>
    </row>
    <row r="213" customHeight="1" spans="1:8">
      <c r="A213" s="7" t="s">
        <v>124</v>
      </c>
      <c r="B213" s="8">
        <v>90</v>
      </c>
      <c r="C213" s="8">
        <v>15</v>
      </c>
      <c r="D213" s="8">
        <v>20</v>
      </c>
      <c r="E213" s="9">
        <v>22.2222222222222</v>
      </c>
      <c r="F213" s="7" t="s">
        <v>152</v>
      </c>
      <c r="G213" s="10" t="s">
        <v>171</v>
      </c>
      <c r="H213" s="11" t="s">
        <v>177</v>
      </c>
    </row>
    <row r="214" customHeight="1" spans="1:8">
      <c r="A214" s="7" t="s">
        <v>128</v>
      </c>
      <c r="B214" s="8">
        <v>80</v>
      </c>
      <c r="C214" s="8">
        <v>12</v>
      </c>
      <c r="D214" s="8">
        <v>7</v>
      </c>
      <c r="E214" s="9">
        <v>8.75</v>
      </c>
      <c r="F214" s="7" t="s">
        <v>150</v>
      </c>
      <c r="G214" s="10" t="s">
        <v>172</v>
      </c>
      <c r="H214" s="11" t="s">
        <v>177</v>
      </c>
    </row>
    <row r="215" customHeight="1" spans="1:8">
      <c r="A215" s="7" t="s">
        <v>134</v>
      </c>
      <c r="B215" s="8">
        <v>91</v>
      </c>
      <c r="C215" s="8">
        <v>14</v>
      </c>
      <c r="D215" s="8">
        <v>0</v>
      </c>
      <c r="E215" s="9">
        <v>0</v>
      </c>
      <c r="F215" s="7" t="s">
        <v>148</v>
      </c>
      <c r="G215" s="10" t="s">
        <v>173</v>
      </c>
      <c r="H215" s="11" t="s">
        <v>177</v>
      </c>
    </row>
    <row r="216" customHeight="1" spans="1:8">
      <c r="A216" s="7" t="s">
        <v>139</v>
      </c>
      <c r="B216" s="8">
        <v>76</v>
      </c>
      <c r="C216" s="8">
        <v>12</v>
      </c>
      <c r="D216" s="8">
        <v>8</v>
      </c>
      <c r="E216" s="9">
        <v>10.5263157894737</v>
      </c>
      <c r="F216" s="7" t="s">
        <v>145</v>
      </c>
      <c r="G216" s="10" t="s">
        <v>174</v>
      </c>
      <c r="H216" s="11" t="s">
        <v>177</v>
      </c>
    </row>
    <row r="217" customHeight="1" spans="1:8">
      <c r="A217" s="7" t="s">
        <v>144</v>
      </c>
      <c r="B217" s="8">
        <v>60</v>
      </c>
      <c r="C217" s="8">
        <v>15</v>
      </c>
      <c r="D217" s="8">
        <v>0</v>
      </c>
      <c r="E217" s="9">
        <v>0</v>
      </c>
      <c r="F217" s="7" t="s">
        <v>148</v>
      </c>
      <c r="G217" s="10" t="s">
        <v>175</v>
      </c>
      <c r="H217" s="11" t="s">
        <v>177</v>
      </c>
    </row>
  </sheetData>
  <sortState ref="A2:I136">
    <sortCondition ref="G2:G136"/>
    <sortCondition ref="H2:H136"/>
  </sortState>
  <conditionalFormatting sqref="A3">
    <cfRule type="containsText" dxfId="0" priority="81" operator="between" text="村">
      <formula>NOT(ISERROR(SEARCH("村",A3)))</formula>
    </cfRule>
  </conditionalFormatting>
  <conditionalFormatting sqref="A29">
    <cfRule type="containsText" dxfId="0" priority="75" operator="between" text="村">
      <formula>NOT(ISERROR(SEARCH("村",A29)))</formula>
    </cfRule>
  </conditionalFormatting>
  <conditionalFormatting sqref="A55">
    <cfRule type="containsText" dxfId="0" priority="69" operator="between" text="村">
      <formula>NOT(ISERROR(SEARCH("村",A55)))</formula>
    </cfRule>
  </conditionalFormatting>
  <conditionalFormatting sqref="A107">
    <cfRule type="containsText" dxfId="0" priority="60" operator="between" text="村">
      <formula>NOT(ISERROR(SEARCH("村",A107)))</formula>
    </cfRule>
  </conditionalFormatting>
  <conditionalFormatting sqref="A136">
    <cfRule type="containsText" dxfId="0" priority="41" operator="between" text="村">
      <formula>NOT(ISERROR(SEARCH("村",A136)))</formula>
    </cfRule>
  </conditionalFormatting>
  <conditionalFormatting sqref="A163">
    <cfRule type="containsText" dxfId="0" priority="28" operator="between" text="村">
      <formula>NOT(ISERROR(SEARCH("村",A163)))</formula>
    </cfRule>
  </conditionalFormatting>
  <conditionalFormatting sqref="A190">
    <cfRule type="containsText" dxfId="0" priority="17" operator="between" text="村">
      <formula>NOT(ISERROR(SEARCH("村",A190)))</formula>
    </cfRule>
  </conditionalFormatting>
  <conditionalFormatting sqref="A217">
    <cfRule type="containsText" dxfId="0" priority="6" operator="between" text="村">
      <formula>NOT(ISERROR(SEARCH("村",A217)))</formula>
    </cfRule>
  </conditionalFormatting>
  <conditionalFormatting sqref="C2:C136">
    <cfRule type="cellIs" dxfId="1" priority="37" operator="greaterThan">
      <formula>100</formula>
    </cfRule>
  </conditionalFormatting>
  <conditionalFormatting sqref="D2:D136">
    <cfRule type="cellIs" dxfId="1" priority="39" operator="greaterThan">
      <formula>100</formula>
    </cfRule>
  </conditionalFormatting>
  <conditionalFormatting sqref="F2:F136">
    <cfRule type="containsText" dxfId="2" priority="36" operator="between" text="高密度传播风险">
      <formula>NOT(ISERROR(SEARCH("高密度传播风险",F2)))</formula>
    </cfRule>
    <cfRule type="containsText" dxfId="3" priority="35" operator="between" text="中密度传播风险">
      <formula>NOT(ISERROR(SEARCH("中密度传播风险",F2)))</formula>
    </cfRule>
    <cfRule type="containsText" dxfId="4" priority="34" operator="between" text="低密度传播风险">
      <formula>NOT(ISERROR(SEARCH("低密度传播风险",F2)))</formula>
    </cfRule>
  </conditionalFormatting>
  <conditionalFormatting sqref="B1:B136 B218:B1048576">
    <cfRule type="cellIs" dxfId="1" priority="82" operator="greaterThan">
      <formula>100</formula>
    </cfRule>
  </conditionalFormatting>
  <conditionalFormatting sqref="F1 F218:F1048576">
    <cfRule type="containsText" dxfId="2" priority="86" operator="between" text="高密度传播风险">
      <formula>NOT(ISERROR(SEARCH("高密度传播风险",F1)))</formula>
    </cfRule>
    <cfRule type="containsText" dxfId="3" priority="85" operator="between" text="中密度传播风险">
      <formula>NOT(ISERROR(SEARCH("中密度传播风险",F1)))</formula>
    </cfRule>
    <cfRule type="containsText" dxfId="4" priority="84" operator="between" text="低密度传播风险">
      <formula>NOT(ISERROR(SEARCH("低密度传播风险",F1)))</formula>
    </cfRule>
  </conditionalFormatting>
  <conditionalFormatting sqref="A2 A4:A27">
    <cfRule type="containsText" dxfId="0" priority="83" operator="between" text="村">
      <formula>NOT(ISERROR(SEARCH("村",A2)))</formula>
    </cfRule>
  </conditionalFormatting>
  <conditionalFormatting sqref="A28 A30:A53">
    <cfRule type="containsText" dxfId="0" priority="77" operator="between" text="村">
      <formula>NOT(ISERROR(SEARCH("村",A28)))</formula>
    </cfRule>
  </conditionalFormatting>
  <conditionalFormatting sqref="A54 A56:A79">
    <cfRule type="containsText" dxfId="0" priority="71" operator="between" text="村">
      <formula>NOT(ISERROR(SEARCH("村",A54)))</formula>
    </cfRule>
  </conditionalFormatting>
  <conditionalFormatting sqref="A106 A108:A131">
    <cfRule type="containsText" dxfId="0" priority="62" operator="between" text="村">
      <formula>NOT(ISERROR(SEARCH("村",A106)))</formula>
    </cfRule>
  </conditionalFormatting>
  <conditionalFormatting sqref="A137 A138 A139 A140 A141">
    <cfRule type="containsText" dxfId="0" priority="33" operator="between" text="村">
      <formula>NOT(ISERROR(SEARCH("村",A137)))</formula>
    </cfRule>
  </conditionalFormatting>
  <conditionalFormatting sqref="B137 B138 B139 B140 B141 B142 B143:B144 B145 B146 B147 B148 B149 B150 B151 B152 B153 B154 B155 B156 B157 B158 B159 B160 B161 B162 B163">
    <cfRule type="cellIs" dxfId="1" priority="32" operator="greaterThan">
      <formula>100</formula>
    </cfRule>
  </conditionalFormatting>
  <conditionalFormatting sqref="C137 C138 C139 C140 C141 C142 C143:C144 C145 C146 C147 C148 C149 C150 C151 C152 C153 C154 C155 C156 C157 C158 C159 C160 C161 C162 C163">
    <cfRule type="cellIs" dxfId="1" priority="26" operator="greaterThan">
      <formula>100</formula>
    </cfRule>
  </conditionalFormatting>
  <conditionalFormatting sqref="D137 D138 D139 D140 D141 D142 D143:D144 D145 D146 D147 D148 D149 D150 D151 D152 D153 D154 D155 D156 D157 D158 D159 D160 D161 D162 D163">
    <cfRule type="cellIs" dxfId="1" priority="27" operator="greaterThan">
      <formula>100</formula>
    </cfRule>
  </conditionalFormatting>
  <conditionalFormatting sqref="F137 F138 F139 F140 F141 F142 F143:F144 F145 F146 F147 F148 F149 F150 F151 F152 F153 F154 F155 F156 F157 F158 F159 F160 F161 F162 F163">
    <cfRule type="containsText" dxfId="2" priority="25" operator="between" text="高密度传播风险">
      <formula>NOT(ISERROR(SEARCH("高密度传播风险",F137)))</formula>
    </cfRule>
    <cfRule type="containsText" dxfId="3" priority="24" operator="between" text="中密度传播风险">
      <formula>NOT(ISERROR(SEARCH("中密度传播风险",F137)))</formula>
    </cfRule>
    <cfRule type="containsText" dxfId="4" priority="23" operator="between" text="低密度传播风险">
      <formula>NOT(ISERROR(SEARCH("低密度传播风险",F137)))</formula>
    </cfRule>
  </conditionalFormatting>
  <conditionalFormatting sqref="A142 A143:A144 A145 A146 A147">
    <cfRule type="containsText" dxfId="0" priority="31" operator="between" text="村">
      <formula>NOT(ISERROR(SEARCH("村",A142)))</formula>
    </cfRule>
  </conditionalFormatting>
  <conditionalFormatting sqref="A148 A149 A150 A151 A152">
    <cfRule type="containsText" dxfId="0" priority="30" operator="between" text="村">
      <formula>NOT(ISERROR(SEARCH("村",A148)))</formula>
    </cfRule>
  </conditionalFormatting>
  <conditionalFormatting sqref="A158 A159 A160 A161 A162">
    <cfRule type="containsText" dxfId="0" priority="29" operator="between" text="村">
      <formula>NOT(ISERROR(SEARCH("村",A158)))</formula>
    </cfRule>
  </conditionalFormatting>
  <conditionalFormatting sqref="A164 A165 A166 A167 A168">
    <cfRule type="containsText" dxfId="0" priority="22" operator="between" text="村">
      <formula>NOT(ISERROR(SEARCH("村",A164)))</formula>
    </cfRule>
  </conditionalFormatting>
  <conditionalFormatting sqref="B164 B165 B166 B167 B168 B169 B170:B171 B172 B173 B174 B175 B176 B177 B178 B179 B180 B181 B182 B183 B184 B185 B186 B187 B188 B189 B190">
    <cfRule type="cellIs" dxfId="1" priority="21" operator="greaterThan">
      <formula>100</formula>
    </cfRule>
  </conditionalFormatting>
  <conditionalFormatting sqref="C164 C165 C166 C167 C168 C169 C170:C171 C172 C173 C174 C175 C176 C177 C178 C179 C180 C181 C182 C183 C184 C185 C186 C187 C188 C189 C190">
    <cfRule type="cellIs" dxfId="1" priority="15" operator="greaterThan">
      <formula>100</formula>
    </cfRule>
  </conditionalFormatting>
  <conditionalFormatting sqref="D164 D165 D166 D167 D168 D169 D170:D171 D172 D173 D174 D175 D176 D177 D178 D179 D180 D181 D182 D183 D184 D185 D186 D187 D188 D189 D190">
    <cfRule type="cellIs" dxfId="1" priority="16" operator="greaterThan">
      <formula>100</formula>
    </cfRule>
  </conditionalFormatting>
  <conditionalFormatting sqref="F164 F165 F166 F167 F168 F169 F170:F171 F172 F173 F174 F175 F176 F177 F178 F179 F180 F181 F182 F183 F184 F185 F186 F187 F188 F189 F190">
    <cfRule type="containsText" dxfId="2" priority="14" operator="between" text="高密度传播风险">
      <formula>NOT(ISERROR(SEARCH("高密度传播风险",F164)))</formula>
    </cfRule>
    <cfRule type="containsText" dxfId="3" priority="13" operator="between" text="中密度传播风险">
      <formula>NOT(ISERROR(SEARCH("中密度传播风险",F164)))</formula>
    </cfRule>
    <cfRule type="containsText" dxfId="4" priority="12" operator="between" text="低密度传播风险">
      <formula>NOT(ISERROR(SEARCH("低密度传播风险",F164)))</formula>
    </cfRule>
  </conditionalFormatting>
  <conditionalFormatting sqref="A169 A170:A171 A172 A173 A174">
    <cfRule type="containsText" dxfId="0" priority="20" operator="between" text="村">
      <formula>NOT(ISERROR(SEARCH("村",A169)))</formula>
    </cfRule>
  </conditionalFormatting>
  <conditionalFormatting sqref="A175 A176 A177 A178 A179">
    <cfRule type="containsText" dxfId="0" priority="19" operator="between" text="村">
      <formula>NOT(ISERROR(SEARCH("村",A175)))</formula>
    </cfRule>
  </conditionalFormatting>
  <conditionalFormatting sqref="A185 A186 A187 A188 A189">
    <cfRule type="containsText" dxfId="0" priority="18" operator="between" text="村">
      <formula>NOT(ISERROR(SEARCH("村",A185)))</formula>
    </cfRule>
  </conditionalFormatting>
  <conditionalFormatting sqref="A191 A192 A193 A194 A195">
    <cfRule type="containsText" dxfId="0" priority="11" operator="between" text="村">
      <formula>NOT(ISERROR(SEARCH("村",A191)))</formula>
    </cfRule>
  </conditionalFormatting>
  <conditionalFormatting sqref="B191 B192 B193 B194 B195 B196 B197:B198 B199 B200 B201 B202 B203 B204 B205 B206 B207 B208 B209 B210 B211 B212 B213 B214 B215 B216 B217">
    <cfRule type="cellIs" dxfId="1" priority="10" operator="greaterThan">
      <formula>100</formula>
    </cfRule>
  </conditionalFormatting>
  <conditionalFormatting sqref="C191 C192 C193 C194 C195 C196 C197:C198 C199 C200 C201 C202 C203 C204 C205 C206 C207 C208 C209 C210 C211 C212 C213 C214 C215 C216 C217">
    <cfRule type="cellIs" dxfId="1" priority="4" operator="greaterThan">
      <formula>100</formula>
    </cfRule>
  </conditionalFormatting>
  <conditionalFormatting sqref="D191 D192 D193 D194 D195 D196 D197:D198 D199 D200 D201 D202 D203 D204 D205 D206 D207 D208 D209 D210 D211 D212 D213 D214 D215 D216 D217">
    <cfRule type="cellIs" dxfId="1" priority="5" operator="greaterThan">
      <formula>100</formula>
    </cfRule>
  </conditionalFormatting>
  <conditionalFormatting sqref="F191 F192 F193 F194 F195 F196 F197:F198 F199 F200 F201 F202 F203 F204 F205 F206 F207 F208 F209 F210 F211 F212 F213 F214 F215 F216 F217">
    <cfRule type="containsText" dxfId="2" priority="3" operator="between" text="高密度传播风险">
      <formula>NOT(ISERROR(SEARCH("高密度传播风险",F191)))</formula>
    </cfRule>
    <cfRule type="containsText" dxfId="3" priority="2" operator="between" text="中密度传播风险">
      <formula>NOT(ISERROR(SEARCH("中密度传播风险",F191)))</formula>
    </cfRule>
    <cfRule type="containsText" dxfId="4" priority="1" operator="between" text="低密度传播风险">
      <formula>NOT(ISERROR(SEARCH("低密度传播风险",F191)))</formula>
    </cfRule>
  </conditionalFormatting>
  <conditionalFormatting sqref="A196 A197:A198 A199 A200 A201">
    <cfRule type="containsText" dxfId="0" priority="9" operator="between" text="村">
      <formula>NOT(ISERROR(SEARCH("村",A196)))</formula>
    </cfRule>
  </conditionalFormatting>
  <conditionalFormatting sqref="A202 A203 A204 A205 A206">
    <cfRule type="containsText" dxfId="0" priority="8" operator="between" text="村">
      <formula>NOT(ISERROR(SEARCH("村",A202)))</formula>
    </cfRule>
  </conditionalFormatting>
  <conditionalFormatting sqref="A212 A213 A214 A215 A216">
    <cfRule type="containsText" dxfId="0" priority="7" operator="between" text="村">
      <formula>NOT(ISERROR(SEARCH("村",A212)))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2024年3月上半月至5月上半月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Dexin</cp:lastModifiedBy>
  <dcterms:created xsi:type="dcterms:W3CDTF">2006-09-13T11:21:00Z</dcterms:created>
  <dcterms:modified xsi:type="dcterms:W3CDTF">2024-06-13T07:53:22Z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A66097EDB7A843F99114510A5B04FC4B_12</vt:lpwstr>
  </property>
</Properties>
</file>