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Derick\Desktop\Refocus Tasks\"/>
    </mc:Choice>
  </mc:AlternateContent>
  <xr:revisionPtr revIDLastSave="0" documentId="13_ncr:1_{E5F3E064-CBD7-4979-9C0A-9271CA76C5F9}" xr6:coauthVersionLast="47" xr6:coauthVersionMax="47" xr10:uidLastSave="{00000000-0000-0000-0000-000000000000}"/>
  <bookViews>
    <workbookView xWindow="-108" yWindow="-108" windowWidth="23256" windowHeight="12456" tabRatio="647" xr2:uid="{00000000-000D-0000-FFFF-FFFF00000000}"/>
  </bookViews>
  <sheets>
    <sheet name="Answers &amp; Insights" sheetId="9" r:id="rId1"/>
    <sheet name="Answers &amp; Insights(OLD)" sheetId="7" state="hidden" r:id="rId2"/>
    <sheet name="Cleaned Data" sheetId="5" r:id="rId3"/>
    <sheet name="Data" sheetId="2" state="hidden" r:id="rId4"/>
    <sheet name="Sheet1" sheetId="8" state="hidden" r:id="rId5"/>
    <sheet name="Reference Table" sheetId="3" r:id="rId6"/>
  </sheets>
  <definedNames>
    <definedName name="_xlnm._FilterDatabase" localSheetId="2" hidden="1">'Cleaned Data'!$A$1:$W$172</definedName>
  </definedNames>
  <calcPr calcId="181029"/>
  <pivotCaches>
    <pivotCache cacheId="0" r:id="rId7"/>
    <pivotCache cacheId="1" r:id="rId8"/>
    <pivotCache cacheId="2" r:id="rId9"/>
    <pivotCache cacheId="3" r:id="rId10"/>
    <pivotCache cacheId="4" r:id="rId11"/>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87" i="5" l="1"/>
  <c r="J104" i="5"/>
  <c r="G3" i="5"/>
  <c r="J3" i="5" s="1"/>
  <c r="G4" i="5"/>
  <c r="G5" i="5"/>
  <c r="J5" i="5" s="1"/>
  <c r="G6" i="5"/>
  <c r="G7" i="5"/>
  <c r="G8" i="5"/>
  <c r="J8" i="5" s="1"/>
  <c r="G9" i="5"/>
  <c r="G10" i="5"/>
  <c r="G11" i="5"/>
  <c r="G12" i="5"/>
  <c r="G13" i="5"/>
  <c r="G14" i="5"/>
  <c r="G15" i="5"/>
  <c r="G16" i="5"/>
  <c r="J16" i="5" s="1"/>
  <c r="G17" i="5"/>
  <c r="J17" i="5" s="1"/>
  <c r="G18" i="5"/>
  <c r="G19" i="5"/>
  <c r="G20" i="5"/>
  <c r="J20" i="5" s="1"/>
  <c r="G21" i="5"/>
  <c r="G22" i="5"/>
  <c r="G23" i="5"/>
  <c r="G24" i="5"/>
  <c r="G25" i="5"/>
  <c r="G26" i="5"/>
  <c r="G27" i="5"/>
  <c r="G28" i="5"/>
  <c r="G29" i="5"/>
  <c r="J29" i="5" s="1"/>
  <c r="G30" i="5"/>
  <c r="G31" i="5"/>
  <c r="G32" i="5"/>
  <c r="J32" i="5" s="1"/>
  <c r="G33" i="5"/>
  <c r="G34" i="5"/>
  <c r="G35" i="5"/>
  <c r="G36" i="5"/>
  <c r="G37" i="5"/>
  <c r="G38" i="5"/>
  <c r="G39" i="5"/>
  <c r="J39" i="5" s="1"/>
  <c r="G40" i="5"/>
  <c r="J40" i="5" s="1"/>
  <c r="G41" i="5"/>
  <c r="G42" i="5"/>
  <c r="G43" i="5"/>
  <c r="G44" i="5"/>
  <c r="J44" i="5" s="1"/>
  <c r="G45" i="5"/>
  <c r="G46" i="5"/>
  <c r="G47" i="5"/>
  <c r="G48" i="5"/>
  <c r="G49" i="5"/>
  <c r="G50" i="5"/>
  <c r="G51" i="5"/>
  <c r="J51" i="5" s="1"/>
  <c r="G52" i="5"/>
  <c r="J52" i="5" s="1"/>
  <c r="G53" i="5"/>
  <c r="J53" i="5" s="1"/>
  <c r="G54" i="5"/>
  <c r="G55" i="5"/>
  <c r="G56" i="5"/>
  <c r="J56" i="5" s="1"/>
  <c r="G57" i="5"/>
  <c r="G58" i="5"/>
  <c r="G59" i="5"/>
  <c r="G60" i="5"/>
  <c r="G61" i="5"/>
  <c r="G62" i="5"/>
  <c r="G63" i="5"/>
  <c r="J63" i="5" s="1"/>
  <c r="G64" i="5"/>
  <c r="G65" i="5"/>
  <c r="J65" i="5" s="1"/>
  <c r="G66" i="5"/>
  <c r="G67" i="5"/>
  <c r="G68" i="5"/>
  <c r="G69" i="5"/>
  <c r="G70" i="5"/>
  <c r="G71" i="5"/>
  <c r="G72" i="5"/>
  <c r="G73" i="5"/>
  <c r="G74" i="5"/>
  <c r="G75" i="5"/>
  <c r="G76" i="5"/>
  <c r="G77" i="5"/>
  <c r="J77" i="5" s="1"/>
  <c r="G78" i="5"/>
  <c r="G79" i="5"/>
  <c r="G80" i="5"/>
  <c r="J80" i="5" s="1"/>
  <c r="G81" i="5"/>
  <c r="G82" i="5"/>
  <c r="G83" i="5"/>
  <c r="G84" i="5"/>
  <c r="G85" i="5"/>
  <c r="G86" i="5"/>
  <c r="G87" i="5"/>
  <c r="G88" i="5"/>
  <c r="J88" i="5" s="1"/>
  <c r="G89" i="5"/>
  <c r="J89" i="5" s="1"/>
  <c r="G90" i="5"/>
  <c r="G91" i="5"/>
  <c r="G92" i="5"/>
  <c r="G93" i="5"/>
  <c r="G94" i="5"/>
  <c r="G95" i="5"/>
  <c r="G96" i="5"/>
  <c r="G97" i="5"/>
  <c r="G98" i="5"/>
  <c r="G99" i="5"/>
  <c r="G100" i="5"/>
  <c r="J100" i="5" s="1"/>
  <c r="G101" i="5"/>
  <c r="J101" i="5" s="1"/>
  <c r="G102" i="5"/>
  <c r="G103" i="5"/>
  <c r="G104" i="5"/>
  <c r="G105" i="5"/>
  <c r="G106" i="5"/>
  <c r="G107" i="5"/>
  <c r="G108" i="5"/>
  <c r="G109" i="5"/>
  <c r="G110" i="5"/>
  <c r="G111" i="5"/>
  <c r="J111" i="5" s="1"/>
  <c r="G112" i="5"/>
  <c r="J112" i="5" s="1"/>
  <c r="G113" i="5"/>
  <c r="J113" i="5" s="1"/>
  <c r="G114" i="5"/>
  <c r="G115" i="5"/>
  <c r="G116" i="5"/>
  <c r="J116" i="5" s="1"/>
  <c r="G117" i="5"/>
  <c r="G118" i="5"/>
  <c r="G119" i="5"/>
  <c r="G120" i="5"/>
  <c r="G121" i="5"/>
  <c r="G122" i="5"/>
  <c r="G123" i="5"/>
  <c r="J123" i="5" s="1"/>
  <c r="G124" i="5"/>
  <c r="J124" i="5" s="1"/>
  <c r="G125" i="5"/>
  <c r="J125" i="5" s="1"/>
  <c r="G126" i="5"/>
  <c r="J126" i="5" s="1"/>
  <c r="G127" i="5"/>
  <c r="J127" i="5" s="1"/>
  <c r="G128" i="5"/>
  <c r="G129" i="5"/>
  <c r="J129" i="5" s="1"/>
  <c r="G130" i="5"/>
  <c r="G131" i="5"/>
  <c r="G132" i="5"/>
  <c r="J132" i="5" s="1"/>
  <c r="G133" i="5"/>
  <c r="G134" i="5"/>
  <c r="G135" i="5"/>
  <c r="G136" i="5"/>
  <c r="J136" i="5" s="1"/>
  <c r="G137" i="5"/>
  <c r="J137" i="5" s="1"/>
  <c r="G138" i="5"/>
  <c r="J138" i="5" s="1"/>
  <c r="G139" i="5"/>
  <c r="J139" i="5" s="1"/>
  <c r="G140" i="5"/>
  <c r="J140" i="5" s="1"/>
  <c r="G141" i="5"/>
  <c r="J141" i="5" s="1"/>
  <c r="G142" i="5"/>
  <c r="G143" i="5"/>
  <c r="G144" i="5"/>
  <c r="J144" i="5" s="1"/>
  <c r="G145" i="5"/>
  <c r="J145" i="5" s="1"/>
  <c r="G146" i="5"/>
  <c r="G147" i="5"/>
  <c r="J147" i="5" s="1"/>
  <c r="G148" i="5"/>
  <c r="J148" i="5" s="1"/>
  <c r="G149" i="5"/>
  <c r="J149" i="5" s="1"/>
  <c r="G150" i="5"/>
  <c r="J150" i="5" s="1"/>
  <c r="G151" i="5"/>
  <c r="J151" i="5" s="1"/>
  <c r="G152" i="5"/>
  <c r="J152" i="5" s="1"/>
  <c r="G153" i="5"/>
  <c r="J153" i="5" s="1"/>
  <c r="G154" i="5"/>
  <c r="G155" i="5"/>
  <c r="G156" i="5"/>
  <c r="J156" i="5" s="1"/>
  <c r="G157" i="5"/>
  <c r="J157" i="5" s="1"/>
  <c r="G158" i="5"/>
  <c r="G159" i="5"/>
  <c r="J159" i="5" s="1"/>
  <c r="G160" i="5"/>
  <c r="J160" i="5" s="1"/>
  <c r="G161" i="5"/>
  <c r="J161" i="5" s="1"/>
  <c r="G162" i="5"/>
  <c r="G163" i="5"/>
  <c r="G164" i="5"/>
  <c r="J164" i="5" s="1"/>
  <c r="G165" i="5"/>
  <c r="G166" i="5"/>
  <c r="G167" i="5"/>
  <c r="G168" i="5"/>
  <c r="G169" i="5"/>
  <c r="G170" i="5"/>
  <c r="G171" i="5"/>
  <c r="J171" i="5" s="1"/>
  <c r="G172" i="5"/>
  <c r="J172" i="5" s="1"/>
  <c r="G2" i="5"/>
  <c r="E27" i="8"/>
  <c r="E26" i="8"/>
  <c r="E25" i="8"/>
  <c r="E24" i="8"/>
  <c r="E23" i="8"/>
  <c r="E22" i="8"/>
  <c r="E18" i="8"/>
  <c r="E17" i="8"/>
  <c r="E16" i="8"/>
  <c r="E15" i="8"/>
  <c r="E14" i="8"/>
  <c r="E13" i="8"/>
  <c r="E12" i="8"/>
  <c r="E11" i="8"/>
  <c r="U172" i="5"/>
  <c r="O172" i="5"/>
  <c r="H172" i="5"/>
  <c r="B172" i="5"/>
  <c r="C172" i="5" s="1"/>
  <c r="U171" i="5"/>
  <c r="O171" i="5"/>
  <c r="H171" i="5"/>
  <c r="B171" i="5"/>
  <c r="C171" i="5" s="1"/>
  <c r="U170" i="5"/>
  <c r="O170" i="5"/>
  <c r="H170" i="5"/>
  <c r="B170" i="5"/>
  <c r="C170" i="5" s="1"/>
  <c r="U169" i="5"/>
  <c r="O169" i="5"/>
  <c r="H169" i="5"/>
  <c r="B169" i="5"/>
  <c r="C169" i="5" s="1"/>
  <c r="U168" i="5"/>
  <c r="O168" i="5"/>
  <c r="H168" i="5"/>
  <c r="B168" i="5"/>
  <c r="C168" i="5" s="1"/>
  <c r="U167" i="5"/>
  <c r="O167" i="5"/>
  <c r="H167" i="5"/>
  <c r="B167" i="5"/>
  <c r="C167" i="5" s="1"/>
  <c r="U166" i="5"/>
  <c r="O166" i="5"/>
  <c r="H166" i="5"/>
  <c r="B166" i="5"/>
  <c r="C166" i="5" s="1"/>
  <c r="U165" i="5"/>
  <c r="O165" i="5"/>
  <c r="H165" i="5"/>
  <c r="B165" i="5"/>
  <c r="C165" i="5" s="1"/>
  <c r="U164" i="5"/>
  <c r="O164" i="5"/>
  <c r="H164" i="5"/>
  <c r="B164" i="5"/>
  <c r="C164" i="5" s="1"/>
  <c r="U163" i="5"/>
  <c r="O163" i="5"/>
  <c r="H163" i="5"/>
  <c r="B163" i="5"/>
  <c r="C163" i="5" s="1"/>
  <c r="U162" i="5"/>
  <c r="O162" i="5"/>
  <c r="H162" i="5"/>
  <c r="B162" i="5"/>
  <c r="C162" i="5" s="1"/>
  <c r="O161" i="5"/>
  <c r="H161" i="5"/>
  <c r="B161" i="5"/>
  <c r="C161" i="5" s="1"/>
  <c r="U160" i="5"/>
  <c r="O160" i="5"/>
  <c r="H160" i="5"/>
  <c r="B160" i="5"/>
  <c r="C160" i="5" s="1"/>
  <c r="U159" i="5"/>
  <c r="O159" i="5"/>
  <c r="H159" i="5"/>
  <c r="B159" i="5"/>
  <c r="C159" i="5" s="1"/>
  <c r="U158" i="5"/>
  <c r="O158" i="5"/>
  <c r="H158" i="5"/>
  <c r="B158" i="5"/>
  <c r="C158" i="5" s="1"/>
  <c r="O157" i="5"/>
  <c r="H157" i="5"/>
  <c r="B157" i="5"/>
  <c r="C157" i="5" s="1"/>
  <c r="U156" i="5"/>
  <c r="O156" i="5"/>
  <c r="H156" i="5"/>
  <c r="B156" i="5"/>
  <c r="C156" i="5" s="1"/>
  <c r="U155" i="5"/>
  <c r="O155" i="5"/>
  <c r="H155" i="5"/>
  <c r="B155" i="5"/>
  <c r="C155" i="5" s="1"/>
  <c r="U154" i="5"/>
  <c r="O154" i="5"/>
  <c r="H154" i="5"/>
  <c r="B154" i="5"/>
  <c r="C154" i="5" s="1"/>
  <c r="U153" i="5"/>
  <c r="O153" i="5"/>
  <c r="H153" i="5"/>
  <c r="B153" i="5"/>
  <c r="C153" i="5" s="1"/>
  <c r="O152" i="5"/>
  <c r="H152" i="5"/>
  <c r="B152" i="5"/>
  <c r="C152" i="5" s="1"/>
  <c r="U151" i="5"/>
  <c r="O151" i="5"/>
  <c r="H151" i="5"/>
  <c r="B151" i="5"/>
  <c r="C151" i="5" s="1"/>
  <c r="U150" i="5"/>
  <c r="O150" i="5"/>
  <c r="H150" i="5"/>
  <c r="B150" i="5"/>
  <c r="C150" i="5" s="1"/>
  <c r="U149" i="5"/>
  <c r="O149" i="5"/>
  <c r="H149" i="5"/>
  <c r="B149" i="5"/>
  <c r="C149" i="5" s="1"/>
  <c r="U148" i="5"/>
  <c r="O148" i="5"/>
  <c r="H148" i="5"/>
  <c r="B148" i="5"/>
  <c r="C148" i="5" s="1"/>
  <c r="U147" i="5"/>
  <c r="O147" i="5"/>
  <c r="H147" i="5"/>
  <c r="B147" i="5"/>
  <c r="C147" i="5" s="1"/>
  <c r="U146" i="5"/>
  <c r="O146" i="5"/>
  <c r="H146" i="5"/>
  <c r="B146" i="5"/>
  <c r="C146" i="5" s="1"/>
  <c r="U145" i="5"/>
  <c r="O145" i="5"/>
  <c r="H145" i="5"/>
  <c r="B145" i="5"/>
  <c r="C145" i="5" s="1"/>
  <c r="U144" i="5"/>
  <c r="O144" i="5"/>
  <c r="H144" i="5"/>
  <c r="B144" i="5"/>
  <c r="C144" i="5" s="1"/>
  <c r="U143" i="5"/>
  <c r="O143" i="5"/>
  <c r="H143" i="5"/>
  <c r="B143" i="5"/>
  <c r="C143" i="5" s="1"/>
  <c r="U142" i="5"/>
  <c r="O142" i="5"/>
  <c r="H142" i="5"/>
  <c r="B142" i="5"/>
  <c r="C142" i="5" s="1"/>
  <c r="U141" i="5"/>
  <c r="O141" i="5"/>
  <c r="H141" i="5"/>
  <c r="B141" i="5"/>
  <c r="C141" i="5" s="1"/>
  <c r="U140" i="5"/>
  <c r="O140" i="5"/>
  <c r="H140" i="5"/>
  <c r="B140" i="5"/>
  <c r="C140" i="5" s="1"/>
  <c r="U139" i="5"/>
  <c r="O139" i="5"/>
  <c r="H139" i="5"/>
  <c r="B139" i="5"/>
  <c r="C139" i="5" s="1"/>
  <c r="U138" i="5"/>
  <c r="O138" i="5"/>
  <c r="H138" i="5"/>
  <c r="B138" i="5"/>
  <c r="C138" i="5" s="1"/>
  <c r="U137" i="5"/>
  <c r="O137" i="5"/>
  <c r="H137" i="5"/>
  <c r="B137" i="5"/>
  <c r="C137" i="5" s="1"/>
  <c r="O136" i="5"/>
  <c r="H136" i="5"/>
  <c r="B136" i="5"/>
  <c r="C136" i="5" s="1"/>
  <c r="U135" i="5"/>
  <c r="O135" i="5"/>
  <c r="H135" i="5"/>
  <c r="J135" i="5" s="1"/>
  <c r="B135" i="5"/>
  <c r="C135" i="5" s="1"/>
  <c r="U134" i="5"/>
  <c r="O134" i="5"/>
  <c r="H134" i="5"/>
  <c r="B134" i="5"/>
  <c r="C134" i="5" s="1"/>
  <c r="U133" i="5"/>
  <c r="O133" i="5"/>
  <c r="H133" i="5"/>
  <c r="B133" i="5"/>
  <c r="C133" i="5" s="1"/>
  <c r="U132" i="5"/>
  <c r="O132" i="5"/>
  <c r="H132" i="5"/>
  <c r="B132" i="5"/>
  <c r="C132" i="5" s="1"/>
  <c r="U131" i="5"/>
  <c r="O131" i="5"/>
  <c r="H131" i="5"/>
  <c r="B131" i="5"/>
  <c r="C131" i="5" s="1"/>
  <c r="U130" i="5"/>
  <c r="O130" i="5"/>
  <c r="H130" i="5"/>
  <c r="B130" i="5"/>
  <c r="C130" i="5" s="1"/>
  <c r="U129" i="5"/>
  <c r="O129" i="5"/>
  <c r="H129" i="5"/>
  <c r="B129" i="5"/>
  <c r="C129" i="5" s="1"/>
  <c r="U128" i="5"/>
  <c r="O128" i="5"/>
  <c r="H128" i="5"/>
  <c r="J128" i="5" s="1"/>
  <c r="B128" i="5"/>
  <c r="C128" i="5" s="1"/>
  <c r="U127" i="5"/>
  <c r="O127" i="5"/>
  <c r="H127" i="5"/>
  <c r="B127" i="5"/>
  <c r="C127" i="5" s="1"/>
  <c r="U126" i="5"/>
  <c r="O126" i="5"/>
  <c r="H126" i="5"/>
  <c r="B126" i="5"/>
  <c r="C126" i="5" s="1"/>
  <c r="U125" i="5"/>
  <c r="O125" i="5"/>
  <c r="H125" i="5"/>
  <c r="B125" i="5"/>
  <c r="C125" i="5" s="1"/>
  <c r="U124" i="5"/>
  <c r="O124" i="5"/>
  <c r="H124" i="5"/>
  <c r="C124" i="5"/>
  <c r="B124" i="5"/>
  <c r="U123" i="5"/>
  <c r="O123" i="5"/>
  <c r="H123" i="5"/>
  <c r="B123" i="5"/>
  <c r="C123" i="5" s="1"/>
  <c r="U122" i="5"/>
  <c r="O122" i="5"/>
  <c r="H122" i="5"/>
  <c r="B122" i="5"/>
  <c r="C122" i="5" s="1"/>
  <c r="U121" i="5"/>
  <c r="O121" i="5"/>
  <c r="H121" i="5"/>
  <c r="B121" i="5"/>
  <c r="C121" i="5" s="1"/>
  <c r="U120" i="5"/>
  <c r="O120" i="5"/>
  <c r="H120" i="5"/>
  <c r="B120" i="5"/>
  <c r="C120" i="5" s="1"/>
  <c r="U119" i="5"/>
  <c r="O119" i="5"/>
  <c r="H119" i="5"/>
  <c r="B119" i="5"/>
  <c r="C119" i="5" s="1"/>
  <c r="U118" i="5"/>
  <c r="O118" i="5"/>
  <c r="H118" i="5"/>
  <c r="B118" i="5"/>
  <c r="C118" i="5" s="1"/>
  <c r="O117" i="5"/>
  <c r="H117" i="5"/>
  <c r="B117" i="5"/>
  <c r="C117" i="5" s="1"/>
  <c r="O116" i="5"/>
  <c r="H116" i="5"/>
  <c r="B116" i="5"/>
  <c r="C116" i="5" s="1"/>
  <c r="U115" i="5"/>
  <c r="O115" i="5"/>
  <c r="H115" i="5"/>
  <c r="B115" i="5"/>
  <c r="C115" i="5" s="1"/>
  <c r="U114" i="5"/>
  <c r="O114" i="5"/>
  <c r="H114" i="5"/>
  <c r="B114" i="5"/>
  <c r="C114" i="5" s="1"/>
  <c r="U113" i="5"/>
  <c r="O113" i="5"/>
  <c r="H113" i="5"/>
  <c r="B113" i="5"/>
  <c r="C113" i="5" s="1"/>
  <c r="U112" i="5"/>
  <c r="O112" i="5"/>
  <c r="H112" i="5"/>
  <c r="B112" i="5"/>
  <c r="C112" i="5" s="1"/>
  <c r="U111" i="5"/>
  <c r="O111" i="5"/>
  <c r="H111" i="5"/>
  <c r="B111" i="5"/>
  <c r="C111" i="5" s="1"/>
  <c r="U110" i="5"/>
  <c r="O110" i="5"/>
  <c r="H110" i="5"/>
  <c r="B110" i="5"/>
  <c r="C110" i="5" s="1"/>
  <c r="U109" i="5"/>
  <c r="O109" i="5"/>
  <c r="H109" i="5"/>
  <c r="B109" i="5"/>
  <c r="C109" i="5" s="1"/>
  <c r="O108" i="5"/>
  <c r="H108" i="5"/>
  <c r="B108" i="5"/>
  <c r="C108" i="5" s="1"/>
  <c r="U107" i="5"/>
  <c r="O107" i="5"/>
  <c r="H107" i="5"/>
  <c r="C107" i="5"/>
  <c r="B107" i="5"/>
  <c r="U106" i="5"/>
  <c r="O106" i="5"/>
  <c r="H106" i="5"/>
  <c r="B106" i="5"/>
  <c r="C106" i="5" s="1"/>
  <c r="U105" i="5"/>
  <c r="O105" i="5"/>
  <c r="H105" i="5"/>
  <c r="J105" i="5" s="1"/>
  <c r="B105" i="5"/>
  <c r="C105" i="5" s="1"/>
  <c r="U104" i="5"/>
  <c r="O104" i="5"/>
  <c r="H104" i="5"/>
  <c r="B104" i="5"/>
  <c r="C104" i="5" s="1"/>
  <c r="U103" i="5"/>
  <c r="O103" i="5"/>
  <c r="H103" i="5"/>
  <c r="B103" i="5"/>
  <c r="C103" i="5" s="1"/>
  <c r="U102" i="5"/>
  <c r="O102" i="5"/>
  <c r="H102" i="5"/>
  <c r="B102" i="5"/>
  <c r="C102" i="5" s="1"/>
  <c r="U101" i="5"/>
  <c r="O101" i="5"/>
  <c r="H101" i="5"/>
  <c r="B101" i="5"/>
  <c r="C101" i="5" s="1"/>
  <c r="U100" i="5"/>
  <c r="O100" i="5"/>
  <c r="H100" i="5"/>
  <c r="B100" i="5"/>
  <c r="C100" i="5" s="1"/>
  <c r="U99" i="5"/>
  <c r="O99" i="5"/>
  <c r="H99" i="5"/>
  <c r="J99" i="5" s="1"/>
  <c r="B99" i="5"/>
  <c r="C99" i="5" s="1"/>
  <c r="O98" i="5"/>
  <c r="H98" i="5"/>
  <c r="B98" i="5"/>
  <c r="C98" i="5" s="1"/>
  <c r="U97" i="5"/>
  <c r="O97" i="5"/>
  <c r="H97" i="5"/>
  <c r="B97" i="5"/>
  <c r="C97" i="5" s="1"/>
  <c r="U96" i="5"/>
  <c r="O96" i="5"/>
  <c r="H96" i="5"/>
  <c r="B96" i="5"/>
  <c r="C96" i="5" s="1"/>
  <c r="U95" i="5"/>
  <c r="O95" i="5"/>
  <c r="H95" i="5"/>
  <c r="B95" i="5"/>
  <c r="C95" i="5" s="1"/>
  <c r="U94" i="5"/>
  <c r="O94" i="5"/>
  <c r="H94" i="5"/>
  <c r="B94" i="5"/>
  <c r="C94" i="5" s="1"/>
  <c r="U93" i="5"/>
  <c r="O93" i="5"/>
  <c r="H93" i="5"/>
  <c r="J93" i="5" s="1"/>
  <c r="B93" i="5"/>
  <c r="C93" i="5" s="1"/>
  <c r="U92" i="5"/>
  <c r="O92" i="5"/>
  <c r="H92" i="5"/>
  <c r="J92" i="5" s="1"/>
  <c r="B92" i="5"/>
  <c r="C92" i="5" s="1"/>
  <c r="U91" i="5"/>
  <c r="O91" i="5"/>
  <c r="H91" i="5"/>
  <c r="B91" i="5"/>
  <c r="C91" i="5" s="1"/>
  <c r="U90" i="5"/>
  <c r="O90" i="5"/>
  <c r="H90" i="5"/>
  <c r="B90" i="5"/>
  <c r="C90" i="5" s="1"/>
  <c r="O89" i="5"/>
  <c r="H89" i="5"/>
  <c r="B89" i="5"/>
  <c r="C89" i="5" s="1"/>
  <c r="U88" i="5"/>
  <c r="O88" i="5"/>
  <c r="H88" i="5"/>
  <c r="B88" i="5"/>
  <c r="C88" i="5" s="1"/>
  <c r="U87" i="5"/>
  <c r="O87" i="5"/>
  <c r="H87" i="5"/>
  <c r="B87" i="5"/>
  <c r="C87" i="5" s="1"/>
  <c r="U86" i="5"/>
  <c r="O86" i="5"/>
  <c r="H86" i="5"/>
  <c r="B86" i="5"/>
  <c r="C86" i="5" s="1"/>
  <c r="U85" i="5"/>
  <c r="O85" i="5"/>
  <c r="H85" i="5"/>
  <c r="B85" i="5"/>
  <c r="C85" i="5" s="1"/>
  <c r="U84" i="5"/>
  <c r="O84" i="5"/>
  <c r="H84" i="5"/>
  <c r="B84" i="5"/>
  <c r="C84" i="5" s="1"/>
  <c r="U83" i="5"/>
  <c r="O83" i="5"/>
  <c r="H83" i="5"/>
  <c r="B83" i="5"/>
  <c r="C83" i="5" s="1"/>
  <c r="U82" i="5"/>
  <c r="O82" i="5"/>
  <c r="H82" i="5"/>
  <c r="C82" i="5"/>
  <c r="B82" i="5"/>
  <c r="U81" i="5"/>
  <c r="O81" i="5"/>
  <c r="H81" i="5"/>
  <c r="J81" i="5" s="1"/>
  <c r="B81" i="5"/>
  <c r="C81" i="5" s="1"/>
  <c r="U80" i="5"/>
  <c r="O80" i="5"/>
  <c r="H80" i="5"/>
  <c r="B80" i="5"/>
  <c r="C80" i="5" s="1"/>
  <c r="U79" i="5"/>
  <c r="O79" i="5"/>
  <c r="H79" i="5"/>
  <c r="B79" i="5"/>
  <c r="C79" i="5" s="1"/>
  <c r="U78" i="5"/>
  <c r="O78" i="5"/>
  <c r="H78" i="5"/>
  <c r="B78" i="5"/>
  <c r="C78" i="5" s="1"/>
  <c r="U77" i="5"/>
  <c r="O77" i="5"/>
  <c r="H77" i="5"/>
  <c r="B77" i="5"/>
  <c r="C77" i="5" s="1"/>
  <c r="U76" i="5"/>
  <c r="O76" i="5"/>
  <c r="H76" i="5"/>
  <c r="B76" i="5"/>
  <c r="C76" i="5" s="1"/>
  <c r="U75" i="5"/>
  <c r="O75" i="5"/>
  <c r="H75" i="5"/>
  <c r="J75" i="5" s="1"/>
  <c r="B75" i="5"/>
  <c r="C75" i="5" s="1"/>
  <c r="U74" i="5"/>
  <c r="O74" i="5"/>
  <c r="H74" i="5"/>
  <c r="B74" i="5"/>
  <c r="C74" i="5" s="1"/>
  <c r="U73" i="5"/>
  <c r="O73" i="5"/>
  <c r="H73" i="5"/>
  <c r="B73" i="5"/>
  <c r="C73" i="5" s="1"/>
  <c r="U72" i="5"/>
  <c r="O72" i="5"/>
  <c r="H72" i="5"/>
  <c r="B72" i="5"/>
  <c r="C72" i="5" s="1"/>
  <c r="U71" i="5"/>
  <c r="O71" i="5"/>
  <c r="H71" i="5"/>
  <c r="B71" i="5"/>
  <c r="C71" i="5" s="1"/>
  <c r="U70" i="5"/>
  <c r="O70" i="5"/>
  <c r="H70" i="5"/>
  <c r="B70" i="5"/>
  <c r="C70" i="5" s="1"/>
  <c r="U69" i="5"/>
  <c r="O69" i="5"/>
  <c r="H69" i="5"/>
  <c r="J69" i="5" s="1"/>
  <c r="B69" i="5"/>
  <c r="C69" i="5" s="1"/>
  <c r="U68" i="5"/>
  <c r="O68" i="5"/>
  <c r="H68" i="5"/>
  <c r="J68" i="5" s="1"/>
  <c r="C68" i="5"/>
  <c r="B68" i="5"/>
  <c r="U67" i="5"/>
  <c r="O67" i="5"/>
  <c r="H67" i="5"/>
  <c r="B67" i="5"/>
  <c r="C67" i="5" s="1"/>
  <c r="O66" i="5"/>
  <c r="H66" i="5"/>
  <c r="B66" i="5"/>
  <c r="C66" i="5" s="1"/>
  <c r="U65" i="5"/>
  <c r="O65" i="5"/>
  <c r="H65" i="5"/>
  <c r="B65" i="5"/>
  <c r="C65" i="5" s="1"/>
  <c r="U64" i="5"/>
  <c r="O64" i="5"/>
  <c r="H64" i="5"/>
  <c r="B64" i="5"/>
  <c r="C64" i="5" s="1"/>
  <c r="U63" i="5"/>
  <c r="O63" i="5"/>
  <c r="H63" i="5"/>
  <c r="B63" i="5"/>
  <c r="C63" i="5" s="1"/>
  <c r="U62" i="5"/>
  <c r="O62" i="5"/>
  <c r="H62" i="5"/>
  <c r="B62" i="5"/>
  <c r="C62" i="5" s="1"/>
  <c r="U61" i="5"/>
  <c r="O61" i="5"/>
  <c r="H61" i="5"/>
  <c r="B61" i="5"/>
  <c r="C61" i="5" s="1"/>
  <c r="U60" i="5"/>
  <c r="O60" i="5"/>
  <c r="H60" i="5"/>
  <c r="B60" i="5"/>
  <c r="C60" i="5" s="1"/>
  <c r="U59" i="5"/>
  <c r="O59" i="5"/>
  <c r="H59" i="5"/>
  <c r="C59" i="5"/>
  <c r="B59" i="5"/>
  <c r="U58" i="5"/>
  <c r="O58" i="5"/>
  <c r="H58" i="5"/>
  <c r="B58" i="5"/>
  <c r="C58" i="5" s="1"/>
  <c r="U57" i="5"/>
  <c r="O57" i="5"/>
  <c r="H57" i="5"/>
  <c r="J57" i="5" s="1"/>
  <c r="B57" i="5"/>
  <c r="C57" i="5" s="1"/>
  <c r="U56" i="5"/>
  <c r="O56" i="5"/>
  <c r="H56" i="5"/>
  <c r="B56" i="5"/>
  <c r="C56" i="5" s="1"/>
  <c r="U55" i="5"/>
  <c r="O55" i="5"/>
  <c r="H55" i="5"/>
  <c r="B55" i="5"/>
  <c r="C55" i="5" s="1"/>
  <c r="U54" i="5"/>
  <c r="O54" i="5"/>
  <c r="H54" i="5"/>
  <c r="B54" i="5"/>
  <c r="C54" i="5" s="1"/>
  <c r="U53" i="5"/>
  <c r="O53" i="5"/>
  <c r="H53" i="5"/>
  <c r="B53" i="5"/>
  <c r="C53" i="5" s="1"/>
  <c r="U52" i="5"/>
  <c r="O52" i="5"/>
  <c r="H52" i="5"/>
  <c r="B52" i="5"/>
  <c r="C52" i="5" s="1"/>
  <c r="U51" i="5"/>
  <c r="O51" i="5"/>
  <c r="H51" i="5"/>
  <c r="B51" i="5"/>
  <c r="C51" i="5" s="1"/>
  <c r="U50" i="5"/>
  <c r="O50" i="5"/>
  <c r="H50" i="5"/>
  <c r="B50" i="5"/>
  <c r="C50" i="5" s="1"/>
  <c r="O49" i="5"/>
  <c r="H49" i="5"/>
  <c r="B49" i="5"/>
  <c r="C49" i="5" s="1"/>
  <c r="U48" i="5"/>
  <c r="O48" i="5"/>
  <c r="H48" i="5"/>
  <c r="B48" i="5"/>
  <c r="C48" i="5" s="1"/>
  <c r="U47" i="5"/>
  <c r="O47" i="5"/>
  <c r="H47" i="5"/>
  <c r="B47" i="5"/>
  <c r="C47" i="5" s="1"/>
  <c r="U46" i="5"/>
  <c r="O46" i="5"/>
  <c r="H46" i="5"/>
  <c r="B46" i="5"/>
  <c r="C46" i="5" s="1"/>
  <c r="O45" i="5"/>
  <c r="H45" i="5"/>
  <c r="J45" i="5" s="1"/>
  <c r="B45" i="5"/>
  <c r="C45" i="5" s="1"/>
  <c r="U44" i="5"/>
  <c r="O44" i="5"/>
  <c r="H44" i="5"/>
  <c r="B44" i="5"/>
  <c r="C44" i="5" s="1"/>
  <c r="U43" i="5"/>
  <c r="O43" i="5"/>
  <c r="H43" i="5"/>
  <c r="B43" i="5"/>
  <c r="C43" i="5" s="1"/>
  <c r="U42" i="5"/>
  <c r="O42" i="5"/>
  <c r="H42" i="5"/>
  <c r="B42" i="5"/>
  <c r="C42" i="5" s="1"/>
  <c r="O41" i="5"/>
  <c r="H41" i="5"/>
  <c r="B41" i="5"/>
  <c r="C41" i="5" s="1"/>
  <c r="U40" i="5"/>
  <c r="O40" i="5"/>
  <c r="H40" i="5"/>
  <c r="B40" i="5"/>
  <c r="C40" i="5" s="1"/>
  <c r="U39" i="5"/>
  <c r="O39" i="5"/>
  <c r="H39" i="5"/>
  <c r="B39" i="5"/>
  <c r="C39" i="5" s="1"/>
  <c r="U38" i="5"/>
  <c r="O38" i="5"/>
  <c r="H38" i="5"/>
  <c r="B38" i="5"/>
  <c r="C38" i="5" s="1"/>
  <c r="U37" i="5"/>
  <c r="O37" i="5"/>
  <c r="H37" i="5"/>
  <c r="C37" i="5"/>
  <c r="B37" i="5"/>
  <c r="U36" i="5"/>
  <c r="O36" i="5"/>
  <c r="H36" i="5"/>
  <c r="B36" i="5"/>
  <c r="C36" i="5" s="1"/>
  <c r="U35" i="5"/>
  <c r="O35" i="5"/>
  <c r="H35" i="5"/>
  <c r="C35" i="5"/>
  <c r="B35" i="5"/>
  <c r="U34" i="5"/>
  <c r="O34" i="5"/>
  <c r="H34" i="5"/>
  <c r="B34" i="5"/>
  <c r="C34" i="5" s="1"/>
  <c r="U33" i="5"/>
  <c r="O33" i="5"/>
  <c r="H33" i="5"/>
  <c r="J33" i="5" s="1"/>
  <c r="B33" i="5"/>
  <c r="C33" i="5" s="1"/>
  <c r="U32" i="5"/>
  <c r="O32" i="5"/>
  <c r="H32" i="5"/>
  <c r="B32" i="5"/>
  <c r="C32" i="5" s="1"/>
  <c r="U31" i="5"/>
  <c r="O31" i="5"/>
  <c r="H31" i="5"/>
  <c r="B31" i="5"/>
  <c r="C31" i="5" s="1"/>
  <c r="U30" i="5"/>
  <c r="O30" i="5"/>
  <c r="H30" i="5"/>
  <c r="B30" i="5"/>
  <c r="C30" i="5" s="1"/>
  <c r="U29" i="5"/>
  <c r="O29" i="5"/>
  <c r="H29" i="5"/>
  <c r="B29" i="5"/>
  <c r="C29" i="5" s="1"/>
  <c r="U28" i="5"/>
  <c r="O28" i="5"/>
  <c r="H28" i="5"/>
  <c r="B28" i="5"/>
  <c r="C28" i="5" s="1"/>
  <c r="U27" i="5"/>
  <c r="O27" i="5"/>
  <c r="H27" i="5"/>
  <c r="J27" i="5" s="1"/>
  <c r="C27" i="5"/>
  <c r="B27" i="5"/>
  <c r="O26" i="5"/>
  <c r="H26" i="5"/>
  <c r="B26" i="5"/>
  <c r="C26" i="5" s="1"/>
  <c r="U25" i="5"/>
  <c r="O25" i="5"/>
  <c r="H25" i="5"/>
  <c r="B25" i="5"/>
  <c r="C25" i="5" s="1"/>
  <c r="O24" i="5"/>
  <c r="H24" i="5"/>
  <c r="B24" i="5"/>
  <c r="C24" i="5" s="1"/>
  <c r="U23" i="5"/>
  <c r="O23" i="5"/>
  <c r="H23" i="5"/>
  <c r="B23" i="5"/>
  <c r="C23" i="5" s="1"/>
  <c r="U22" i="5"/>
  <c r="O22" i="5"/>
  <c r="H22" i="5"/>
  <c r="B22" i="5"/>
  <c r="C22" i="5" s="1"/>
  <c r="U21" i="5"/>
  <c r="O21" i="5"/>
  <c r="H21" i="5"/>
  <c r="J21" i="5" s="1"/>
  <c r="B21" i="5"/>
  <c r="C21" i="5" s="1"/>
  <c r="U20" i="5"/>
  <c r="O20" i="5"/>
  <c r="H20" i="5"/>
  <c r="B20" i="5"/>
  <c r="C20" i="5" s="1"/>
  <c r="U19" i="5"/>
  <c r="O19" i="5"/>
  <c r="H19" i="5"/>
  <c r="B19" i="5"/>
  <c r="C19" i="5" s="1"/>
  <c r="U18" i="5"/>
  <c r="O18" i="5"/>
  <c r="H18" i="5"/>
  <c r="B18" i="5"/>
  <c r="C18" i="5" s="1"/>
  <c r="U17" i="5"/>
  <c r="O17" i="5"/>
  <c r="H17" i="5"/>
  <c r="B17" i="5"/>
  <c r="C17" i="5" s="1"/>
  <c r="O16" i="5"/>
  <c r="H16" i="5"/>
  <c r="B16" i="5"/>
  <c r="C16" i="5" s="1"/>
  <c r="U15" i="5"/>
  <c r="O15" i="5"/>
  <c r="H15" i="5"/>
  <c r="J15" i="5" s="1"/>
  <c r="B15" i="5"/>
  <c r="C15" i="5" s="1"/>
  <c r="U14" i="5"/>
  <c r="O14" i="5"/>
  <c r="H14" i="5"/>
  <c r="B14" i="5"/>
  <c r="C14" i="5" s="1"/>
  <c r="U13" i="5"/>
  <c r="O13" i="5"/>
  <c r="H13" i="5"/>
  <c r="B13" i="5"/>
  <c r="C13" i="5" s="1"/>
  <c r="U12" i="5"/>
  <c r="O12" i="5"/>
  <c r="H12" i="5"/>
  <c r="B12" i="5"/>
  <c r="C12" i="5" s="1"/>
  <c r="U11" i="5"/>
  <c r="O11" i="5"/>
  <c r="H11" i="5"/>
  <c r="B11" i="5"/>
  <c r="C11" i="5" s="1"/>
  <c r="U10" i="5"/>
  <c r="O10" i="5"/>
  <c r="H10" i="5"/>
  <c r="B10" i="5"/>
  <c r="C10" i="5" s="1"/>
  <c r="U9" i="5"/>
  <c r="O9" i="5"/>
  <c r="H9" i="5"/>
  <c r="J9" i="5" s="1"/>
  <c r="B9" i="5"/>
  <c r="C9" i="5" s="1"/>
  <c r="O8" i="5"/>
  <c r="H8" i="5"/>
  <c r="B8" i="5"/>
  <c r="C8" i="5" s="1"/>
  <c r="U7" i="5"/>
  <c r="O7" i="5"/>
  <c r="H7" i="5"/>
  <c r="B7" i="5"/>
  <c r="C7" i="5" s="1"/>
  <c r="U6" i="5"/>
  <c r="O6" i="5"/>
  <c r="H6" i="5"/>
  <c r="B6" i="5"/>
  <c r="C6" i="5" s="1"/>
  <c r="O5" i="5"/>
  <c r="H5" i="5"/>
  <c r="B5" i="5"/>
  <c r="C5" i="5" s="1"/>
  <c r="U4" i="5"/>
  <c r="O4" i="5"/>
  <c r="H4" i="5"/>
  <c r="B4" i="5"/>
  <c r="C4" i="5" s="1"/>
  <c r="U3" i="5"/>
  <c r="O3" i="5"/>
  <c r="H3" i="5"/>
  <c r="B3" i="5"/>
  <c r="C3" i="5" s="1"/>
  <c r="U2" i="5"/>
  <c r="O2" i="5"/>
  <c r="H2" i="5"/>
  <c r="B2" i="5"/>
  <c r="C2" i="5" s="1"/>
  <c r="J64" i="5" l="1"/>
  <c r="J4" i="5"/>
  <c r="J76" i="5"/>
  <c r="J28" i="5"/>
  <c r="J170" i="5"/>
  <c r="J158" i="5"/>
  <c r="J146" i="5"/>
  <c r="J134" i="5"/>
  <c r="J122" i="5"/>
  <c r="J110" i="5"/>
  <c r="J98" i="5"/>
  <c r="J86" i="5"/>
  <c r="J74" i="5"/>
  <c r="J62" i="5"/>
  <c r="J50" i="5"/>
  <c r="J38" i="5"/>
  <c r="J26" i="5"/>
  <c r="J14" i="5"/>
  <c r="J169" i="5"/>
  <c r="J133" i="5"/>
  <c r="J121" i="5"/>
  <c r="J109" i="5"/>
  <c r="J97" i="5"/>
  <c r="J85" i="5"/>
  <c r="J73" i="5"/>
  <c r="J61" i="5"/>
  <c r="J49" i="5"/>
  <c r="J37" i="5"/>
  <c r="J25" i="5"/>
  <c r="J13" i="5"/>
  <c r="J168" i="5"/>
  <c r="J120" i="5"/>
  <c r="J108" i="5"/>
  <c r="J96" i="5"/>
  <c r="J84" i="5"/>
  <c r="J72" i="5"/>
  <c r="J60" i="5"/>
  <c r="J48" i="5"/>
  <c r="J36" i="5"/>
  <c r="J24" i="5"/>
  <c r="J12" i="5"/>
  <c r="J167" i="5"/>
  <c r="J155" i="5"/>
  <c r="J143" i="5"/>
  <c r="J131" i="5"/>
  <c r="J119" i="5"/>
  <c r="J107" i="5"/>
  <c r="J95" i="5"/>
  <c r="J83" i="5"/>
  <c r="J71" i="5"/>
  <c r="J59" i="5"/>
  <c r="J47" i="5"/>
  <c r="J35" i="5"/>
  <c r="J23" i="5"/>
  <c r="J11" i="5"/>
  <c r="J166" i="5"/>
  <c r="J154" i="5"/>
  <c r="J142" i="5"/>
  <c r="J130" i="5"/>
  <c r="J118" i="5"/>
  <c r="J106" i="5"/>
  <c r="J94" i="5"/>
  <c r="J82" i="5"/>
  <c r="J70" i="5"/>
  <c r="J58" i="5"/>
  <c r="J46" i="5"/>
  <c r="J34" i="5"/>
  <c r="J22" i="5"/>
  <c r="J10" i="5"/>
  <c r="J41" i="5"/>
  <c r="J165" i="5"/>
  <c r="J117" i="5"/>
  <c r="J163" i="5"/>
  <c r="J115" i="5"/>
  <c r="J103" i="5"/>
  <c r="J91" i="5"/>
  <c r="J79" i="5"/>
  <c r="J67" i="5"/>
  <c r="J55" i="5"/>
  <c r="J43" i="5"/>
  <c r="J31" i="5"/>
  <c r="J19" i="5"/>
  <c r="J7" i="5"/>
  <c r="J162" i="5"/>
  <c r="J114" i="5"/>
  <c r="J102" i="5"/>
  <c r="J90" i="5"/>
  <c r="J78" i="5"/>
  <c r="J66" i="5"/>
  <c r="J54" i="5"/>
  <c r="J42" i="5"/>
  <c r="J30" i="5"/>
  <c r="J18" i="5"/>
  <c r="J6" i="5"/>
  <c r="J2" i="5"/>
</calcChain>
</file>

<file path=xl/sharedStrings.xml><?xml version="1.0" encoding="utf-8"?>
<sst xmlns="http://schemas.openxmlformats.org/spreadsheetml/2006/main" count="4302" uniqueCount="1286">
  <si>
    <t>A. Do we have stable transaction trend?</t>
  </si>
  <si>
    <t>B. What is the distribution of the order status?</t>
  </si>
  <si>
    <t>C. Can you tell something on the shipping fee? Do you think shipping fee affects the number of orders?</t>
  </si>
  <si>
    <t>order_no/SKU</t>
  </si>
  <si>
    <t>order_date</t>
  </si>
  <si>
    <t>buyer</t>
  </si>
  <si>
    <t>ship_city</t>
  </si>
  <si>
    <t>ship_state</t>
  </si>
  <si>
    <t>description</t>
  </si>
  <si>
    <t>quantity</t>
  </si>
  <si>
    <t>item_total</t>
  </si>
  <si>
    <t>shipping_fee</t>
  </si>
  <si>
    <t>cod</t>
  </si>
  <si>
    <t>order_status</t>
  </si>
  <si>
    <t>405-9763961-5211537/SKU:  2X-3C0F-KNJE</t>
  </si>
  <si>
    <t>Sun, 18 Jul, 2021, 10:38 pm IST</t>
  </si>
  <si>
    <t>Mr.</t>
  </si>
  <si>
    <t>CHANDIGARH,</t>
  </si>
  <si>
    <t>CHANDIGARH</t>
  </si>
  <si>
    <t>100% Leather Elephant Shaped Piggy Coin Bank | Block Printed West Bengal Handicrafts (Shantiniketan Art) | Money Bank for Kids | Children's Gift Ideas</t>
  </si>
  <si>
    <t>1</t>
  </si>
  <si>
    <t>₹449.00</t>
  </si>
  <si>
    <t/>
  </si>
  <si>
    <t>Delivered to buyer</t>
  </si>
  <si>
    <t>404-3964908-7850720/SKU:  DN-0WDX-VYOT</t>
  </si>
  <si>
    <t>Tue, 19 Oct, 2021, 6:05 pm IST</t>
  </si>
  <si>
    <t>Minam</t>
  </si>
  <si>
    <t>PASIGHAT,</t>
  </si>
  <si>
    <t>ARUNACHAL PRADESH</t>
  </si>
  <si>
    <t>Women's Set of 5 Multicolor Pure Leather Single Lipstick Cases with Mirror, Handy and Compact Handcrafted Shantiniketan Block Printed Jewelry Boxes</t>
  </si>
  <si>
    <t>₹60.18</t>
  </si>
  <si>
    <t>171-8103182-4289117/SKU:  DN-0WDX-VYOT</t>
  </si>
  <si>
    <t>Sun, 28 Nov, 2021, 10:20 pm IST</t>
  </si>
  <si>
    <t>yatipertin</t>
  </si>
  <si>
    <t>405-3171677-9557154/SKU:  AH-J3AO-R7DN</t>
  </si>
  <si>
    <t>Wed, 28 Jul, 2021, 4:06 am IST</t>
  </si>
  <si>
    <t>aciya</t>
  </si>
  <si>
    <t>DEVARAKONDA,</t>
  </si>
  <si>
    <t>TELANGANA</t>
  </si>
  <si>
    <t>Pure 100% Leather Block Print Rectangular Jewelry Box with Mirror | Button Closure Multiple Utility Case (Shantiniketan Handicrafts) (Yellow)</t>
  </si>
  <si>
    <t>Cash On Delivery</t>
  </si>
  <si>
    <t>402-8910771-1215552/SKU:  KL-7WAA-Z82I</t>
  </si>
  <si>
    <t>Tue, 28 Sept, 2021, 2:50 pm IST</t>
  </si>
  <si>
    <t>Susmita</t>
  </si>
  <si>
    <t>MUMBAI,</t>
  </si>
  <si>
    <t>MAHARASHTRA</t>
  </si>
  <si>
    <t>Pure Leather Sling Bag with Multiple Pockets and Adjustable Strap | Shantiniketan Block Print Cross-Body Bags for Women (1 pc) (Brown)</t>
  </si>
  <si>
    <t>₹1,099.00</t>
  </si>
  <si>
    <t>₹84.96</t>
  </si>
  <si>
    <t>406-9292208-6725123/SKU:  HH-FOWV-5YWO</t>
  </si>
  <si>
    <t>Thu, 17 Jun, 2021, 9:12 pm IST</t>
  </si>
  <si>
    <t>Subinita</t>
  </si>
  <si>
    <t>HOWRAH,</t>
  </si>
  <si>
    <t>WEST BENGAL</t>
  </si>
  <si>
    <t>Women's Trendy Pure Leather Clutch Purse | Leather Zipper Wallet</t>
  </si>
  <si>
    <t>₹200.00</t>
  </si>
  <si>
    <t>404-5794317-7737924/SKU:  TQ-OE6K-9DIK</t>
  </si>
  <si>
    <t>Thu, 12 Aug, 2021, 8:03 pm IST</t>
  </si>
  <si>
    <t>shailendra</t>
  </si>
  <si>
    <t>ORAI,</t>
  </si>
  <si>
    <t>UTTAR PRADESH</t>
  </si>
  <si>
    <t>Ultra Slim 100% Pure Leather Men's Wallet with Cash, Card and Coin Compartments | Jet Black Gent's Money Organizer with Cover (1 pc)</t>
  </si>
  <si>
    <t>Returned to seller</t>
  </si>
  <si>
    <t>405-8702211-4054722/SKU:  S1-A92Q-JU3X</t>
  </si>
  <si>
    <t>Wed, 29 Sept, 2021, 2:55 pm IST</t>
  </si>
  <si>
    <t>Pratima</t>
  </si>
  <si>
    <t>BAREILLY,</t>
  </si>
  <si>
    <t>100% Pure Leather Shantiniketan Clutch Purse: Traditional Block Print Bi-color Women's Wallets with Multiple Pockets and Zipper Compartments (1 pc) (G</t>
  </si>
  <si>
    <t>₹399.00</t>
  </si>
  <si>
    <t>171-1434812-8061163/SKU:  3F-4R9N-Z8NJ</t>
  </si>
  <si>
    <t>Sat, 13 Nov, 2021, 7:37 pm IST</t>
  </si>
  <si>
    <t>Ipshita</t>
  </si>
  <si>
    <t>BENGALURU,</t>
  </si>
  <si>
    <t>KARNATAKA</t>
  </si>
  <si>
    <t>Set of 2 Pure Leather Block Print Round Jewelry Boxes | Button Closure Multiple Utility Case (Shantiniketan Handicrafts) (Yellow)</t>
  </si>
  <si>
    <t>171-7954707-4463549/SKU:  NU-CKZ5-4O49</t>
  </si>
  <si>
    <t>Mon, 9 Aug, 2021, 4:47 pm IST</t>
  </si>
  <si>
    <t>A.Jayaprada</t>
  </si>
  <si>
    <t>Bhilai,</t>
  </si>
  <si>
    <t>CHHATTISGARH</t>
  </si>
  <si>
    <t>Pure Leather Sling Bag with Multiple Pockets and Adjustable Strap | Shantiniketan Block Print Cross-Body Bags for Women (1 pc) (Yellow)</t>
  </si>
  <si>
    <t>403-3146183-4920328/SKU:  2X-3C0F-KNJE</t>
  </si>
  <si>
    <t>Sat, 4 Sept, 2021, 11:53 am IST</t>
  </si>
  <si>
    <t>Sumeet</t>
  </si>
  <si>
    <t>FARIDABAD,</t>
  </si>
  <si>
    <t>HARYANA</t>
  </si>
  <si>
    <t>₹114.46</t>
  </si>
  <si>
    <t>404-4406917-9569950/SKU:  DN-0WDX-VYOT</t>
  </si>
  <si>
    <t>Tue, 16 Nov, 2021, 7:43 am IST</t>
  </si>
  <si>
    <t>Rolipar</t>
  </si>
  <si>
    <t>AGARTALA,</t>
  </si>
  <si>
    <t>TRIPURA</t>
  </si>
  <si>
    <t>402-5321389-8685152/SKU:  94-TSV3-EIW6</t>
  </si>
  <si>
    <t>Sat, 16 Oct, 2021, 10:11 am IST</t>
  </si>
  <si>
    <t>Blessan</t>
  </si>
  <si>
    <t>COONOOR,</t>
  </si>
  <si>
    <t>TAMIL NADU</t>
  </si>
  <si>
    <t>Bright and Colorful Shantiniketan Leather Elephant Piggy Coin Bank for Kids/Adults | Light-Weight Handcrafted Elephant Shaped Money Bank (Green, Large</t>
  </si>
  <si>
    <t>403-4385783-1379508/SKU:  FL-4CMG-CU48</t>
  </si>
  <si>
    <t>Mon, 4 Oct, 2021, 10:05 am IST</t>
  </si>
  <si>
    <t>Aditi</t>
  </si>
  <si>
    <t>PUNE,</t>
  </si>
  <si>
    <t>Pure Leather Sling Bag with Multiple Pockets and Adjustable Strap | Shantiniketan Block Print Cross-Body Bags for Women (1 pc) (Black)</t>
  </si>
  <si>
    <t>408-9557300-6760347/SKU:  YJ-5CCT-M3PP</t>
  </si>
  <si>
    <t>Thu, 14 Oct, 2021, 11:14 pm IST</t>
  </si>
  <si>
    <t>Satish</t>
  </si>
  <si>
    <t>MANTHA,</t>
  </si>
  <si>
    <t>Pure Leather Camel Color Gent's Wallet with Coin Compartment and Card Holders | Men's Ultra Slim Money Organiser (1 pc)</t>
  </si>
  <si>
    <t>402-4179660-9937142/SKU:  KL-7WAA-Z82I</t>
  </si>
  <si>
    <t>Sun, 5 Sept, 2021, 9:10 am IST</t>
  </si>
  <si>
    <t>K</t>
  </si>
  <si>
    <t>KOLKATA,</t>
  </si>
  <si>
    <t>₹62.54</t>
  </si>
  <si>
    <t>405-6918787-5602743/SKU:  TQ-OE6K-9DIK</t>
  </si>
  <si>
    <t>Wed, 25 Aug, 2021, 7:48 am IST</t>
  </si>
  <si>
    <t>Mosin</t>
  </si>
  <si>
    <t>MAHALINGPUR,</t>
  </si>
  <si>
    <t>₹649.00</t>
  </si>
  <si>
    <t>₹81.42</t>
  </si>
  <si>
    <t>406-1403658-9371527/SKU:  PG-WS6J-89DG</t>
  </si>
  <si>
    <t>Sat, 27 Nov, 2021, 12:46 pm IST</t>
  </si>
  <si>
    <t>shilpin</t>
  </si>
  <si>
    <t>Bright and Colorful Shantiniketan Leather Elephant Piggy Coin Bank for Kids/Adults | Light-Weight Handcrafted Elephant Shaped Money Bank (Blue, Large)</t>
  </si>
  <si>
    <t>407-2082022-4357107/SKU:  O9-OVS7-G9XK</t>
  </si>
  <si>
    <t>Sun, 21 Nov, 2021, 1:08 pm IST</t>
  </si>
  <si>
    <t>prithi</t>
  </si>
  <si>
    <t>HYDERABAD,</t>
  </si>
  <si>
    <t>Set of 2 Pure Leather Block Print Round Jewelry Boxes | Button Closure Multiple Utility Case (Shantiniketan Handicrafts) (Black)</t>
  </si>
  <si>
    <t>402-8678022-3083562/SKU:  S1-A92Q-JU3X</t>
  </si>
  <si>
    <t>Fri, 1 Oct, 2021, 11:34 pm IST</t>
  </si>
  <si>
    <t>Heena</t>
  </si>
  <si>
    <t>402-1146202-1933154/SKU:  AY-Z7BT-BMVM</t>
  </si>
  <si>
    <t>Fri, 10 Sept, 2021, 8:36 pm IST</t>
  </si>
  <si>
    <t>Hemal</t>
  </si>
  <si>
    <t>MUMBAI 400 026,</t>
  </si>
  <si>
    <t>Women's Pure Leather Jhallar Clutch Purse with Zipper Compartments | Floral Block Print Ladies Wallet (Red, 1 pc)</t>
  </si>
  <si>
    <t>402-6406639-0884351/SKU:  DN-0WDX-VYOT</t>
  </si>
  <si>
    <t>Wed, 10 Nov, 2021, 9:07 am IST</t>
  </si>
  <si>
    <t>Neha</t>
  </si>
  <si>
    <t>CUTTACK,</t>
  </si>
  <si>
    <t>ODISHA</t>
  </si>
  <si>
    <t>171-6105173-4790734/SKU:  DN-0WDX-VYOT</t>
  </si>
  <si>
    <t>Fri, 26 Nov, 2021, 7:22 pm IST</t>
  </si>
  <si>
    <t>Geetika</t>
  </si>
  <si>
    <t>GURUGRAM,</t>
  </si>
  <si>
    <t>406-9975868-3000368/SKU:  AY-Z7BT-BMVM</t>
  </si>
  <si>
    <t>Wed, 20 Oct, 2021, 10:15 pm IST</t>
  </si>
  <si>
    <t>Hema</t>
  </si>
  <si>
    <t>403-7876698-8356365/SKU:  3O-GBSM-TYZE</t>
  </si>
  <si>
    <t>Fri, 25 Jun, 2021, 7:48 am IST</t>
  </si>
  <si>
    <t>Yash</t>
  </si>
  <si>
    <t>100% Leather Ganesh Ji Piggy Coin Bank | Block Printed West Bengal Handicrafts (Shantiniketan Art) | Money Bank for Kids | Children's Gift Ideas (Red,</t>
  </si>
  <si>
    <t>402-2054361-4513137/SKU:  TQ-OE6K-9DIK</t>
  </si>
  <si>
    <t>Mon, 6 Sept, 2021, 12:46 pm IST</t>
  </si>
  <si>
    <t>Ramesh</t>
  </si>
  <si>
    <t>JALESWAR,</t>
  </si>
  <si>
    <t>405-0695973-7365161/SKU:  AH-J3AO-R7DN</t>
  </si>
  <si>
    <t>Thu, 22 Jul, 2021, 9:32 am IST</t>
  </si>
  <si>
    <t>Sailaja</t>
  </si>
  <si>
    <t>VISAKHAPATNAM,</t>
  </si>
  <si>
    <t>ANDHRA PRADESH</t>
  </si>
  <si>
    <t>₹250.00</t>
  </si>
  <si>
    <t>404-9680499-3084319/SKU:  DN-0WDX-VYOT</t>
  </si>
  <si>
    <t>Fri, 29 Oct, 2021, 6:58 am IST</t>
  </si>
  <si>
    <t>Manisha</t>
  </si>
  <si>
    <t>PUNEpune,</t>
  </si>
  <si>
    <t>406-3518585-4093925/SKU:  0M-RFE6-443C</t>
  </si>
  <si>
    <t>Mon, 20 Sept, 2021, 6:41 pm IST</t>
  </si>
  <si>
    <t>m</t>
  </si>
  <si>
    <t>NEW DELHI,</t>
  </si>
  <si>
    <t>DELHI</t>
  </si>
  <si>
    <t>Set of 2 Pure Leather Block Print Round Jewelry Boxes | Button Closure Multiple Utility Case (Shantiniketan Handicrafts) (Green)</t>
  </si>
  <si>
    <t>404-6883107-8347508/SKU:  DN-0WDX-VYOT</t>
  </si>
  <si>
    <t>Wed, 4 Aug, 2021, 8:16 pm IST</t>
  </si>
  <si>
    <t>chirag</t>
  </si>
  <si>
    <t>RAIA,</t>
  </si>
  <si>
    <t>GOA</t>
  </si>
  <si>
    <t>404-8244254-9274747/SKU:  DN-0WDX-VYOT</t>
  </si>
  <si>
    <t>Mon, 11 Oct, 2021, 9:30 am IST</t>
  </si>
  <si>
    <t>Subhendu</t>
  </si>
  <si>
    <t>Bhubaneswar,</t>
  </si>
  <si>
    <t>Odisha</t>
  </si>
  <si>
    <t>407-2330390-9441923/SKU:  TY-4GPW-U54J</t>
  </si>
  <si>
    <t>Sat, 16 Oct, 2021, 9:51 am IST</t>
  </si>
  <si>
    <t>Harsimranjit</t>
  </si>
  <si>
    <t>JAGDALPUR,</t>
  </si>
  <si>
    <t>Set of 2 Pure Leather Block Print Round Jewelry Boxes | Button Closure Multiple Utility Case (Shantiniketan Handicrafts) (Red)</t>
  </si>
  <si>
    <t>407-0864859-8033111/SKU:  DN-0WDX-VYOT</t>
  </si>
  <si>
    <t>Fri, 29 Oct, 2021, 2:19 pm IST</t>
  </si>
  <si>
    <t>Deepshikha</t>
  </si>
  <si>
    <t>402-0249599-9225933/SKU:  DN-0WDX-VYOT</t>
  </si>
  <si>
    <t>Sat, 18 Sept, 2021, 8:06 am IST</t>
  </si>
  <si>
    <t>Elizabeth</t>
  </si>
  <si>
    <t>403-0713090-0169940/SKU:  9S-GE8P-RIR4</t>
  </si>
  <si>
    <t>Thu, 28 Oct, 2021, 3:54 pm IST</t>
  </si>
  <si>
    <t>sayani</t>
  </si>
  <si>
    <t>Pure 100% Leather Block Print Rectangular Jewelry Box with Mirror | Button Closure Multiple Utility Case (Shantiniketan Handicrafts) (Brown)</t>
  </si>
  <si>
    <t>₹47.20</t>
  </si>
  <si>
    <t>403-7215480-9090745/SKU:  3F-4R9N-Z8NJ</t>
  </si>
  <si>
    <t>Tue, 7 Sept, 2021, 7:11 am IST</t>
  </si>
  <si>
    <t>Madan</t>
  </si>
  <si>
    <t>403-7217325-7956317/SKU:  0M-RFE6-443C</t>
  </si>
  <si>
    <t>Thu, 2 Sept, 2021, 2:35 pm IST</t>
  </si>
  <si>
    <t>maha</t>
  </si>
  <si>
    <t>SALEM,</t>
  </si>
  <si>
    <t>405-8876256-0913907/SKU:  CR-6E69-UXFW</t>
  </si>
  <si>
    <t>Sat, 18 Sept, 2021, 5:03 pm IST</t>
  </si>
  <si>
    <t>Shreyasi</t>
  </si>
  <si>
    <t>Bright and Colorful Shantiniketan Leather Elephant Piggy Coin Bank for Kids/Adults | Light-Weight Handcrafted Elephant Shaped Money Bank (Black, Large</t>
  </si>
  <si>
    <t>407-0539421-4069143/SKU:  0M-RFE6-443C</t>
  </si>
  <si>
    <t>Mon, 1 Nov, 2021, 11:33 am IST</t>
  </si>
  <si>
    <t>Parmeet</t>
  </si>
  <si>
    <t>JAMMU,</t>
  </si>
  <si>
    <t>JAMMU &amp; KASHMIR</t>
  </si>
  <si>
    <t>404-8031085-1381943/SKU:  54-D265-B74K</t>
  </si>
  <si>
    <t>Fri, 26 Nov, 2021, 9:12 pm IST</t>
  </si>
  <si>
    <t>Kangana</t>
  </si>
  <si>
    <t>Set of 2 Pure Leather Block Print Round Jewelry Boxes | Button Closure Multiple Utility Case (Shantiniketan Handicrafts) (Brown)</t>
  </si>
  <si>
    <t>4</t>
  </si>
  <si>
    <t>407-6856738-1928342/SKU:  D4-UD68-TMXH</t>
  </si>
  <si>
    <t>Mon, 6 Sept, 2021, 3:15 pm IST</t>
  </si>
  <si>
    <t>Nina</t>
  </si>
  <si>
    <t>Set of 3 Multiple Utility Leather Boxes | Bright Polka Dot Jewelry Cases in Different Size (Shantiniketan Handcrafted Gifts) (Yellow)</t>
  </si>
  <si>
    <t>₹549.00</t>
  </si>
  <si>
    <t>405-4776641-5401922/SKU:  9S-GE8P-RIR4</t>
  </si>
  <si>
    <t>Fri, 1 Oct, 2021, 2:18 pm IST</t>
  </si>
  <si>
    <t>Rathish</t>
  </si>
  <si>
    <t>AHMEDABAD,</t>
  </si>
  <si>
    <t>GUJARAT</t>
  </si>
  <si>
    <t>407-7181943-1725128/SKU:  DN-0WDX-VYOT</t>
  </si>
  <si>
    <t>Mon, 4 Oct, 2021, 1:10 am IST</t>
  </si>
  <si>
    <t>Rohan</t>
  </si>
  <si>
    <t>405-8481932-1229966/SKU:  S1-A92Q-JU3X</t>
  </si>
  <si>
    <t>Sun, 31 Oct, 2021, 11:38 am IST</t>
  </si>
  <si>
    <t>Amala</t>
  </si>
  <si>
    <t>404-9914447-5578722/SKU:  DN-0WDX-VYOT</t>
  </si>
  <si>
    <t>Fri, 6 Aug, 2021, 9:16 am IST</t>
  </si>
  <si>
    <t>Dipali</t>
  </si>
  <si>
    <t>Mumbai,</t>
  </si>
  <si>
    <t>404-6735919-2773947/SKU:  9S-GE8P-RIR4</t>
  </si>
  <si>
    <t>Sun, 31 Oct, 2021, 11:28 pm IST</t>
  </si>
  <si>
    <t>swagata13051978</t>
  </si>
  <si>
    <t>SILCHAR,</t>
  </si>
  <si>
    <t>ASSAM</t>
  </si>
  <si>
    <t>407-1526604-7803547/SKU:  KL-7WAA-Z82I</t>
  </si>
  <si>
    <t>Fri, 13 Aug, 2021, 12:02 pm IST</t>
  </si>
  <si>
    <t>Jolly</t>
  </si>
  <si>
    <t>GUWAHATI,</t>
  </si>
  <si>
    <t>405-1981073-5970737/SKU:  I1-AWVT-2QOL</t>
  </si>
  <si>
    <t>Tue, 5 Oct, 2021, 8:53 pm IST</t>
  </si>
  <si>
    <t>Jitu</t>
  </si>
  <si>
    <t>Women's Pure Leather Jhallar Clutch Purse with Zipper Compartments | Polka Dot Block Print Ladies Wallet (Brown, 1 pc)</t>
  </si>
  <si>
    <t>171-5705929-2195543/SKU:  NU-CKZ5-4O49</t>
  </si>
  <si>
    <t>Mon, 16 Aug, 2021, 9:27 pm IST</t>
  </si>
  <si>
    <t>John</t>
  </si>
  <si>
    <t>Ernakulam,</t>
  </si>
  <si>
    <t>KERALA</t>
  </si>
  <si>
    <t>405-1111150-1834754/SKU:  TQ-OE6K-9DIK</t>
  </si>
  <si>
    <t>Sun, 5 Sept, 2021, 12:22 am IST</t>
  </si>
  <si>
    <t>Jai</t>
  </si>
  <si>
    <t>403-1631300-1893901/SKU:  WR-ANCX-U28C</t>
  </si>
  <si>
    <t>Sat, 13 Nov, 2021, 4:47 pm IST</t>
  </si>
  <si>
    <t>saravanan</t>
  </si>
  <si>
    <t>KARAIKKUDI,</t>
  </si>
  <si>
    <t>Bright and Colorful Shantiniketan Leather Elephant Piggy Coin Bank for Kids/Adults | Light-Weight Handcrafted Elephant Shaped Money Bank (Orange, Larg</t>
  </si>
  <si>
    <t>402-5621007-4266725/SKU:  W4-JQ2J-ZUF2</t>
  </si>
  <si>
    <t>Tue, 24 Aug, 2021, 5:18 pm IST</t>
  </si>
  <si>
    <t>Tarek</t>
  </si>
  <si>
    <t>100% Pure Leather Shantiniketan Clutch Purse: Traditional Block Print Bi-color Women's Wallets with Multiple Pockets and Zipper Compartments (1 pc) (O</t>
  </si>
  <si>
    <t>404-7918321-6528342/SKU:  5B-NW9K-L3AO</t>
  </si>
  <si>
    <t>Wed, 16 Jun, 2021, 8:53 pm IST</t>
  </si>
  <si>
    <t>narendra</t>
  </si>
  <si>
    <t>KODAD,</t>
  </si>
  <si>
    <t>Pure Leather Elephant Shaped Piggy Coin Bank | Money Bank for Kids | Gift Ideas (Red, S)</t>
  </si>
  <si>
    <t>₹175.00</t>
  </si>
  <si>
    <t>406-5723826-0192341/SKU:  DN-0WDX-VYOT</t>
  </si>
  <si>
    <t>Fri, 22 Oct, 2021, 2:57 pm IST</t>
  </si>
  <si>
    <t>Sailee</t>
  </si>
  <si>
    <t>406-5208445-6151521/SKU:  86-JXO3-EJ7K</t>
  </si>
  <si>
    <t>Tue, 26 Oct, 2021, 9:59 am IST</t>
  </si>
  <si>
    <t>Saravana</t>
  </si>
  <si>
    <t>Bright and Colorful Handmade Shantiniketan Leather Ganesh Ji Piggy Coin Bank for Kids/Adults | Home Décor Handicrafts (Green)</t>
  </si>
  <si>
    <t>404-5515061-6165137/SKU:  0M-RFE6-443C</t>
  </si>
  <si>
    <t>Fri, 15 Oct, 2021, 8:27 pm IST</t>
  </si>
  <si>
    <t>Arpita</t>
  </si>
  <si>
    <t>406-4504814-5756357/SKU:  3O-GBSM-TYZE</t>
  </si>
  <si>
    <t>Wed, 16 Jun, 2021, 10:35 pm IST</t>
  </si>
  <si>
    <t>Shamal</t>
  </si>
  <si>
    <t>BADLAPUR,</t>
  </si>
  <si>
    <t>Pure Leather Ganesh Piggy Bank | Money Bank for Kids (Red, M)</t>
  </si>
  <si>
    <t>403-7364233-8411519/SKU:  0M-RFE6-443C</t>
  </si>
  <si>
    <t>Thu, 4 Nov, 2021, 7:38 am IST</t>
  </si>
  <si>
    <t>Salima</t>
  </si>
  <si>
    <t>402-0413922-0000337/SKU:  SB-WDQN-SDN9</t>
  </si>
  <si>
    <t>Thu, 11 Nov, 2021, 6:16 am IST</t>
  </si>
  <si>
    <t>Hemant</t>
  </si>
  <si>
    <t>Surat,</t>
  </si>
  <si>
    <t>Traditional Block-Printed Women's 100% Pure Leather Shoulder Bag: Double Handle Red Handbag | Multi-pocket Shantiniketan Leather Bag for Women</t>
  </si>
  <si>
    <t>₹1,299.00</t>
  </si>
  <si>
    <t>₹178.18</t>
  </si>
  <si>
    <t>171-1070115-6195560/SKU:  3O-GBSM-TYZE</t>
  </si>
  <si>
    <t>Wed, 16 Jun, 2021, 4:27 pm IST</t>
  </si>
  <si>
    <t>soumya</t>
  </si>
  <si>
    <t>THANE,</t>
  </si>
  <si>
    <t>407-5532335-4314768/SKU:  QV-PHXY-LGY8</t>
  </si>
  <si>
    <t>Sun, 13 Jun, 2021, 7:08 pm IST</t>
  </si>
  <si>
    <t>Pavithra</t>
  </si>
  <si>
    <t>POLLACHI,</t>
  </si>
  <si>
    <t>Pure Leather Ganesh Piggy Bank | Money Bank for Kids (Black, M)</t>
  </si>
  <si>
    <t>402-6806027-8773139/SKU:  0M-RFE6-443C</t>
  </si>
  <si>
    <t>Mon, 29 Nov, 2021, 10:34 am IST</t>
  </si>
  <si>
    <t>Rana</t>
  </si>
  <si>
    <t>Pune,</t>
  </si>
  <si>
    <t>Maharashtra</t>
  </si>
  <si>
    <t>407-5896934-9005133/SKU:  H6-A9OJ-C0Q1</t>
  </si>
  <si>
    <t>Tue, 26 Oct, 2021, 10:32 am IST</t>
  </si>
  <si>
    <t>Sumita</t>
  </si>
  <si>
    <t>100% Pure Leather Shantiniketan Clutch Purse: Traditional Block Print Bi-color Women's Wallets with Multiple Pockets and Zipper Compartments (1 pc) (R</t>
  </si>
  <si>
    <t>403-3892336-2999521/SKU:  3O-GBSM-TYZE</t>
  </si>
  <si>
    <t>Mon, 28 Jun, 2021, 5:15 pm IST</t>
  </si>
  <si>
    <t>Ajay</t>
  </si>
  <si>
    <t>RAIPUR,</t>
  </si>
  <si>
    <t>₹349.00</t>
  </si>
  <si>
    <t>406-9458224-2717157/SKU:  DN-0WDX-VYOT</t>
  </si>
  <si>
    <t>Tue, 9 Nov, 2021, 11:23 pm IST</t>
  </si>
  <si>
    <t>Pooja</t>
  </si>
  <si>
    <t>408-4317100-7692318/SKU:  DN-0WDX-VYOT</t>
  </si>
  <si>
    <t>Sun, 7 Nov, 2021, 6:58 pm IST</t>
  </si>
  <si>
    <t>Priyanka</t>
  </si>
  <si>
    <t>402-6701060-6592325/SKU:  1T-RAUZ-UZKO</t>
  </si>
  <si>
    <t>Fri, 1 Oct, 2021, 11:35 pm IST</t>
  </si>
  <si>
    <t>Women's Pure Leather Jhallar Clutch Purse with Zipper Compartments | Floral Block Print Ladies Wallet (Green, 1 pc)</t>
  </si>
  <si>
    <t>405-0978927-9443544/SKU:  DN-0WDX-VYOT</t>
  </si>
  <si>
    <t>Wed, 10 Nov, 2021, 9:24 pm IST</t>
  </si>
  <si>
    <t>A</t>
  </si>
  <si>
    <t>JALANDHAR,</t>
  </si>
  <si>
    <t>PUNJAB</t>
  </si>
  <si>
    <t>407-4805322-7498725/SKU:  CR-6E69-UXFW</t>
  </si>
  <si>
    <t>Wed, 23 Jun, 2021, 6:09 am IST</t>
  </si>
  <si>
    <t>Velmurugan</t>
  </si>
  <si>
    <t>THISAYANVILAI,</t>
  </si>
  <si>
    <t>Pure Leather Elephant Shaped Piggy Coin Bank | Money Bank for Kids | Gift Ideas (Black, L)</t>
  </si>
  <si>
    <t>406-6432664-4853932/SKU:  DN-0WDX-VYOT</t>
  </si>
  <si>
    <t>Sun, 19 Sept, 2021, 11:57 am IST</t>
  </si>
  <si>
    <t>Nilanjana</t>
  </si>
  <si>
    <t>BIDHAN NAGAR,</t>
  </si>
  <si>
    <t>407-8790284-0125124/SKU:  0M-RFE6-443C</t>
  </si>
  <si>
    <t>Sun, 10 Oct, 2021, 11:02 pm IST</t>
  </si>
  <si>
    <t>402-4834476-0320360/SKU:  UR-WJJ0-I3TN</t>
  </si>
  <si>
    <t>Mon, 16 Aug, 2021, 1:37 pm IST</t>
  </si>
  <si>
    <t>Abhishek</t>
  </si>
  <si>
    <t>Pure 100% Leather Block Print Rectangular Jewelry Box with Mirror | Button Closure Multiple Utility Case (Shantiniketan Handicrafts) (Red)</t>
  </si>
  <si>
    <t>171-2479820-8391565/SKU:  RG-29TH-MROF</t>
  </si>
  <si>
    <t>Thu, 29 Jul, 2021, 6:04 pm IST</t>
  </si>
  <si>
    <t>Rajat</t>
  </si>
  <si>
    <t>New Delhi,</t>
  </si>
  <si>
    <t>Bright and Colorful Handmade Shantiniketan Leather Ganesh Ji Piggy Coin Bank for Kids/Adults | Home Décor Handicrafts (Blue)</t>
  </si>
  <si>
    <t>408-0358198-6688308/SKU:  GP-RMI4-GJ6L</t>
  </si>
  <si>
    <t>Wed, 21 Jul, 2021, 7:40 pm IST</t>
  </si>
  <si>
    <t>S.</t>
  </si>
  <si>
    <t>Tuticorin,</t>
  </si>
  <si>
    <t>Bright &amp; Colorful Shantiniketan Leather Piggy Bank for Kids/Adults | Light-Weight Handcrafted Owl Shaped Coin Bank (Green)</t>
  </si>
  <si>
    <t>171-2095880-5548309/SKU:  SB-WDQN-SDN9</t>
  </si>
  <si>
    <t>Fri, 12 Nov, 2021, 7:10 pm IST</t>
  </si>
  <si>
    <t>Kusum</t>
  </si>
  <si>
    <t>JAIPUR,</t>
  </si>
  <si>
    <t>RAJASTHAN</t>
  </si>
  <si>
    <t>₹210.04</t>
  </si>
  <si>
    <t>403-3087278-4501963/SKU:  U1-8YOK-510E</t>
  </si>
  <si>
    <t>Sat, 27 Nov, 2021, 9:28 pm IST</t>
  </si>
  <si>
    <t>Vinithra</t>
  </si>
  <si>
    <t>CHENNAI,</t>
  </si>
  <si>
    <t>100% Leather Cat Shaped Piggy Coin Bank | Block Printed West Bengal Handicrafts (Shantiniketan Art) | Money Bank for Kids | Children's Gift Ideas (Blu</t>
  </si>
  <si>
    <t>406-6774677-4553965/SKU:  5B-NW9K-L3AO</t>
  </si>
  <si>
    <t>Tue, 13 Jul, 2021, 12:04 pm IST</t>
  </si>
  <si>
    <t>402-6614720-2475547/SKU:  9S-GE8P-RIR4</t>
  </si>
  <si>
    <t>Sun, 19 Sept, 2021, 7:52 pm IST</t>
  </si>
  <si>
    <t>Anjana</t>
  </si>
  <si>
    <t>PALAI,</t>
  </si>
  <si>
    <t>405-4735668-0393136/SKU:  DN-0WDX-VYOT</t>
  </si>
  <si>
    <t>Thu, 23 Sept, 2021, 3:19 pm IST</t>
  </si>
  <si>
    <t>Noopur</t>
  </si>
  <si>
    <t>KORBA,</t>
  </si>
  <si>
    <t>408-7282076-9330761/SKU:  D9-CVL3-8JF6</t>
  </si>
  <si>
    <t>Sun, 24 Oct, 2021, 6:56 pm IST</t>
  </si>
  <si>
    <t>Deepak</t>
  </si>
  <si>
    <t>Bright and Colorful Handmade Shantiniketan Leather Ganesh Ji Piggy Coin Bank for Kids/Adults | Home Décor Handicrafts (Black)</t>
  </si>
  <si>
    <t>403-9782961-0644358/SKU:  54-D265-B74K</t>
  </si>
  <si>
    <t>Wed, 10 Nov, 2021, 6:00 pm IST</t>
  </si>
  <si>
    <t>Madhavi</t>
  </si>
  <si>
    <t>402-3054284-1226754/SKU:  G4-B5GQ-8V30</t>
  </si>
  <si>
    <t>Thu, 18 Nov, 2021, 12:32 am IST</t>
  </si>
  <si>
    <t>Sayantani</t>
  </si>
  <si>
    <t>100% Pure Leather Shantiniketan Clutch Purse: Traditional Block Print Bi-color Women's Wallets with Multiple Pockets and Zipper Compartments (1 pc) (B</t>
  </si>
  <si>
    <t>403-4722970-7103536/SKU:  TY-4GPW-U54J</t>
  </si>
  <si>
    <t>Thu, 4 Nov, 2021, 8:52 am IST</t>
  </si>
  <si>
    <t>407-8029342-1162714/SKU:  NV-1DWM-41VX</t>
  </si>
  <si>
    <t>Wed, 1 Sept, 2021, 11:32 am IST</t>
  </si>
  <si>
    <t>Sharad</t>
  </si>
  <si>
    <t>Bright &amp; Colorful Shantiniketan Leather Piggy Bank for Kids/Adults | Light-Weight Handcrafted Owl Shaped Coin Bank (Red)</t>
  </si>
  <si>
    <t>406-9976360-8935534/SKU:  PG-WS6J-89DG</t>
  </si>
  <si>
    <t>Sat, 20 Nov, 2021, 2:41 am IST</t>
  </si>
  <si>
    <t>406-0702616-4123501/SKU:  9W-AS6W-6O9X</t>
  </si>
  <si>
    <t>Sun, 29 Aug, 2021, 11:28 pm IST</t>
  </si>
  <si>
    <t>Mahalakshmi</t>
  </si>
  <si>
    <t>Pure 100% Leather Block Print Rectangular Jewelry Box with Mirror | Button Closure Multiple Utility Case (Shantiniketan Handicrafts) (Blue)</t>
  </si>
  <si>
    <t>408-6770537-3774707/SKU:  DN-0WDX-VYOT</t>
  </si>
  <si>
    <t>Sun, 17 Oct, 2021, 10:22 am IST</t>
  </si>
  <si>
    <t>Paromita</t>
  </si>
  <si>
    <t>2</t>
  </si>
  <si>
    <t>₹898.00</t>
  </si>
  <si>
    <t>403-4274611-4049927/SKU:  UR-WJJ0-I3TN</t>
  </si>
  <si>
    <t>Thu, 7 Oct, 2021, 11:23 am IST</t>
  </si>
  <si>
    <t>SAHARANPUR,</t>
  </si>
  <si>
    <t>407-7598159-3965161/SKU:  S1-A92Q-JU3X</t>
  </si>
  <si>
    <t>Mon, 15 Nov, 2021, 12:29 pm IST</t>
  </si>
  <si>
    <t>chandni</t>
  </si>
  <si>
    <t>THAMARASSERY,</t>
  </si>
  <si>
    <t>403-0124463-2966723/SKU:  QD-RNE2-2FH8</t>
  </si>
  <si>
    <t>Mon, 26 Jul, 2021, 8:15 am IST</t>
  </si>
  <si>
    <t>Thanigaivel</t>
  </si>
  <si>
    <t>Colourful and Bright Peacock Shaped Piggy Coin Bank | Block Printed West Bengal's 100% Leather Handicrafts (Shantiniketan Art) | Money Bank for Kids |</t>
  </si>
  <si>
    <t>403-5745034-5441137/SKU:  3V-FKXN-C4QJ</t>
  </si>
  <si>
    <t>Fri, 20 Aug, 2021, 11:07 pm IST</t>
  </si>
  <si>
    <t>parul</t>
  </si>
  <si>
    <t>Handcrafted Women's Traditional Block Printed Handbag: 100% Pure Leather Shantiniketan Shoulder Bag | Multi Pocket with Highly Durable Leather Handles</t>
  </si>
  <si>
    <t>404-1364960-1146735/SKU:  0M-RFE6-443C</t>
  </si>
  <si>
    <t>Thu, 25 Nov, 2021, 10:09 pm IST</t>
  </si>
  <si>
    <t>swati</t>
  </si>
  <si>
    <t>171-5917046-2682765/SKU:  TQ-OE6K-9DIK</t>
  </si>
  <si>
    <t>Thu, 7 Oct, 2021, 10:04 am IST</t>
  </si>
  <si>
    <t>Anku</t>
  </si>
  <si>
    <t>408-9069501-2731541/SKU:  O9-OVS7-G9XK</t>
  </si>
  <si>
    <t>Wed, 18 Aug, 2021, 11:10 am IST</t>
  </si>
  <si>
    <t>shweta</t>
  </si>
  <si>
    <t>403-3308024-9965128/SKU:  G4-B5GQ-8V30</t>
  </si>
  <si>
    <t>Tue, 16 Nov, 2021, 9:04 am IST</t>
  </si>
  <si>
    <t>405-7861224-4380325/SKU:  2X-3C0F-KNJE</t>
  </si>
  <si>
    <t>Sat, 13 Nov, 2021, 12:48 pm IST</t>
  </si>
  <si>
    <t>Gaurang</t>
  </si>
  <si>
    <t>406-9977841-6948310/SKU:  0M-RFE6-443C</t>
  </si>
  <si>
    <t>Thu, 16 Sept, 2021, 6:59 am IST</t>
  </si>
  <si>
    <t>Pramod</t>
  </si>
  <si>
    <t>GAUTAM BUDDHA NAGAR,</t>
  </si>
  <si>
    <t>171-6267238-3345112/SKU:  DN-0WDX-VYOT</t>
  </si>
  <si>
    <t>Thu, 18 Nov, 2021, 9:55 pm IST</t>
  </si>
  <si>
    <t>3</t>
  </si>
  <si>
    <t>₹1,347.00</t>
  </si>
  <si>
    <t>405-3304794-2671568/SKU:  D9-CVL3-8JF6</t>
  </si>
  <si>
    <t>Sat, 9 Oct, 2021, 8:46 pm IST</t>
  </si>
  <si>
    <t>Shobhit</t>
  </si>
  <si>
    <t>404-3621013-4015566/SKU:  54-D265-B74K</t>
  </si>
  <si>
    <t>Sun, 8 Aug, 2021, 7:08 am IST</t>
  </si>
  <si>
    <t>roohi</t>
  </si>
  <si>
    <t>407-9473791-2643568/SKU:  P1-LF2X-L3ZC</t>
  </si>
  <si>
    <t>Fri, 25 Feb, 2022, 12:04 am IST</t>
  </si>
  <si>
    <t>chandrima</t>
  </si>
  <si>
    <t>KATWA,</t>
  </si>
  <si>
    <t>Colourful and Bright Peacock Shaped Piggy Coin Bank | Block Printed West Bengal's 100% Leather Handicrafts (Shantiniketan Art) | Money Bank for Kids | Children's Gift Ideas (1 pc) (Red)</t>
  </si>
  <si>
    <t>171-5463316-4433940/SKU:  GP-RMI4-GJ6L</t>
  </si>
  <si>
    <t>Thu, 27 Jan, 2022, 5:31 pm IST</t>
  </si>
  <si>
    <t>Vadim</t>
  </si>
  <si>
    <t>406-8570816-2548324/SKU:  UR-WJJ0-I3TN</t>
  </si>
  <si>
    <t>Sun, 30 Jan, 2022, 10:25 am IST</t>
  </si>
  <si>
    <t>pallavi</t>
  </si>
  <si>
    <t>Set of 2 Pure 100% Leather Block Print Rectangular Jewelry Box with Mirror | Button Closure Multiple Utility Case (Shantiniketan Handicrafts)</t>
  </si>
  <si>
    <t>₹499.00</t>
  </si>
  <si>
    <t>171-1925470-1621156/SKU:  DN-0WDX-VYOT</t>
  </si>
  <si>
    <t>Tue, 25 Jan, 2022, 11:42 am IST</t>
  </si>
  <si>
    <t>Deepali</t>
  </si>
  <si>
    <t>JODHPUR,</t>
  </si>
  <si>
    <t>404-9528809-9494717/SKU:  TQ-OE6K-9DIK</t>
  </si>
  <si>
    <t>Mon, 3 Jan, 2022, 9:43 pm IST</t>
  </si>
  <si>
    <t>Dr.</t>
  </si>
  <si>
    <t>MALDA,</t>
  </si>
  <si>
    <t>404-3361026-0027538/SKU:  7K-6YIU-KO0R</t>
  </si>
  <si>
    <t>Mon, 29 Nov, 2021, 6:09 pm IST</t>
  </si>
  <si>
    <t>Sayanti</t>
  </si>
  <si>
    <t>NOIDA,</t>
  </si>
  <si>
    <t>Women's Pure Leather Jhallar Clutch Purse with Zipper Compartments | Polka Dot Block Print Ladies Wallet (Dark Green, 1 pc)</t>
  </si>
  <si>
    <t>408-1794879-4342714/SKU:  PG-WS6J-89DG</t>
  </si>
  <si>
    <t>Thu, 23 Dec, 2021, 12:02 pm IST</t>
  </si>
  <si>
    <t>Apoorva</t>
  </si>
  <si>
    <t>403-2108547-9065907/SKU:  54-D265-B74K</t>
  </si>
  <si>
    <t>Thu, 10 Feb, 2022, 11:22 pm IST</t>
  </si>
  <si>
    <t>RishuGarg</t>
  </si>
  <si>
    <t>Set of 3 Pure Leather Block Print Round Jewelry Boxes | Button Closure Multiple Utility Case (Shantiniketan Handicrafts) (Brown)</t>
  </si>
  <si>
    <t>₹475.00</t>
  </si>
  <si>
    <t>405-0789055-6741110/SKU:  W4-JQ2J-ZUF2</t>
  </si>
  <si>
    <t>Fri, 25 Feb, 2022, 8:44 pm IST</t>
  </si>
  <si>
    <t>Harshini</t>
  </si>
  <si>
    <t>SECUNDERABAD,</t>
  </si>
  <si>
    <t>100% Pure Leather Shantiniketan Clutch Purse: Traditional Block Print Bi-color Women's Wallets with Multiple Pockets and Zipper Compartments (1 pc) (Orange)</t>
  </si>
  <si>
    <t>171-4664401-7903525/SKU:  NT-6I2C-2TWX</t>
  </si>
  <si>
    <t>Sun, 26 Dec, 2021, 6:00 am IST</t>
  </si>
  <si>
    <t>Madhuparna</t>
  </si>
  <si>
    <t>Kolkata,</t>
  </si>
  <si>
    <t>Handcrafted Women's Handbag: 100% Pure Shantiniketan Leather Polka Dotted Shoulder Bag | Multi Pocket with Highly Durable Leather Handles (Black)</t>
  </si>
  <si>
    <t>₹80.24</t>
  </si>
  <si>
    <t>406-1051099-3807565/SKU:  2X-3C0F-KNJE</t>
  </si>
  <si>
    <t>Wed, 19 Jan, 2022, 7:13 pm IST</t>
  </si>
  <si>
    <t>Shakti</t>
  </si>
  <si>
    <t>408-9435263-6891514/SKU:  SB-WDQN-SDN9</t>
  </si>
  <si>
    <t>Thu, 9 Dec, 2021, 3:48 pm IST</t>
  </si>
  <si>
    <t>Sharmila</t>
  </si>
  <si>
    <t>₹146.32</t>
  </si>
  <si>
    <t>405-0868310-6684357/SKU:  X2-PMD5-PL2D</t>
  </si>
  <si>
    <t>Fri, 17 Dec, 2021, 3:57 pm IST</t>
  </si>
  <si>
    <t>Monali</t>
  </si>
  <si>
    <t>SIWAN,</t>
  </si>
  <si>
    <t>BIHAR</t>
  </si>
  <si>
    <t>Bright and Colorful Handmade Shantiniketan Leather Ganesh Ji Piggy Coin Bank for Kids/Adults | Home Décor Handicrafts (Yellow)</t>
  </si>
  <si>
    <t>407-2925312-1225952/SKU:  54-D265-B74K</t>
  </si>
  <si>
    <t>Wed, 8 Dec, 2021, 9:22 pm IST</t>
  </si>
  <si>
    <t>anjali</t>
  </si>
  <si>
    <t>405-0209265-6273962/SKU:  V6-KQJX-XGP2</t>
  </si>
  <si>
    <t>Sun, 23 Jan, 2022, 9:37 am IST</t>
  </si>
  <si>
    <t>Gargi</t>
  </si>
  <si>
    <t>Women's Pure Leather Jhallar Clutch Purse with Zipper Compartments | Motif Block Print Ladies Wallet (Blue, 1 pc)</t>
  </si>
  <si>
    <t>403-0102354-2668323/SKU:  2X-3C0F-KNJE</t>
  </si>
  <si>
    <t>Sun, 30 Jan, 2022, 2:42 am IST</t>
  </si>
  <si>
    <t>Jeevan</t>
  </si>
  <si>
    <t>407-3924859-8788324/SKU:  SB-WDQN-SDN9</t>
  </si>
  <si>
    <t>Mon, 6 Dec, 2021, 4:22 pm IST</t>
  </si>
  <si>
    <t>kritika</t>
  </si>
  <si>
    <t>NAVI MUMBAI,</t>
  </si>
  <si>
    <t>402-6563725-6606725/SKU:  SB-WDQN-SDN9</t>
  </si>
  <si>
    <t>Tue, 21 Dec, 2021, 4:11 pm IST</t>
  </si>
  <si>
    <t>Mitra</t>
  </si>
  <si>
    <t>₹3,897.00</t>
  </si>
  <si>
    <t>₹133.34</t>
  </si>
  <si>
    <t>408-3173592-1224340/SKU:  DN-0WDX-VYOT</t>
  </si>
  <si>
    <t>Thu, 9 Dec, 2021, 1:22 pm IST</t>
  </si>
  <si>
    <t>406-6970801-9059504/SKU:  CR-6E69-UXFW</t>
  </si>
  <si>
    <t>Wed, 1 Dec, 2021, 7:12 pm IST</t>
  </si>
  <si>
    <t>Rebecca</t>
  </si>
  <si>
    <t>Bardez,</t>
  </si>
  <si>
    <t>407-7313002-2067527/SKU:  4H-Y62P-R483</t>
  </si>
  <si>
    <t>Fri, 4 Feb, 2022, 11:44 pm IST</t>
  </si>
  <si>
    <t>pavithra</t>
  </si>
  <si>
    <t>chennai,</t>
  </si>
  <si>
    <t>Stylish and Sleek Multiple Pockets 100% Leather Shoulder Bag | Contemporary Indian Leather Handicrafts for Women (Black)</t>
  </si>
  <si>
    <t>₹1,499.00</t>
  </si>
  <si>
    <t>402-9977250-1302757/SKU:  SB-WDQN-SDN9</t>
  </si>
  <si>
    <t>Tue, 21 Dec, 2021, 4:15 pm IST</t>
  </si>
  <si>
    <t>₹241.90</t>
  </si>
  <si>
    <t>404-7450458-9882702/SKU:  4V-I7XD-JQVR</t>
  </si>
  <si>
    <t>Mon, 6 Dec, 2021, 11:29 pm IST</t>
  </si>
  <si>
    <t>Thane District,</t>
  </si>
  <si>
    <t>Bright and Colorful Shantiniketan Leather Elephant Piggy Coin Bank for Kids/Adults | Light-Weight Handcrafted Elephant Shaped Money Bank (Black, Small</t>
  </si>
  <si>
    <t>402-4007700-9289906/SKU:  8V-OQ14-I63T</t>
  </si>
  <si>
    <t>Mon, 13 Dec, 2021, 1:03 pm IST</t>
  </si>
  <si>
    <t>Valli</t>
  </si>
  <si>
    <t>Bright and Colorful Shantiniketan Leather Elephant Piggy Coin Bank for Kids/Adults | Light-Weight Handcrafted Elephant Shaped Money Bank (Yellow, Larg</t>
  </si>
  <si>
    <t>408-9442756-9477100/SKU:  CR-6E69-UXFW</t>
  </si>
  <si>
    <t>Wed, 2 Feb, 2022, 11:58 am IST</t>
  </si>
  <si>
    <t>amit</t>
  </si>
  <si>
    <t>INDORE,</t>
  </si>
  <si>
    <t>MADHYA Pradesh</t>
  </si>
  <si>
    <t>403-7552858-2817166/SKU:  W4-JQ2J-ZUF2</t>
  </si>
  <si>
    <t>Sat, 4 Dec, 2021, 2:28 pm IST</t>
  </si>
  <si>
    <t>Anastasiia</t>
  </si>
  <si>
    <t>Visakhapatnam,</t>
  </si>
  <si>
    <t>404-9326436-3517161/SKU:  4V-I7XD-JQVR</t>
  </si>
  <si>
    <t>Wed, 29 Dec, 2021, 1:03 pm IST</t>
  </si>
  <si>
    <t>Santhosh</t>
  </si>
  <si>
    <t>405-8264291-1183552/SKU:  94-TSV3-EIW6</t>
  </si>
  <si>
    <t>Tue, 11 Jan, 2022, 1:46 pm IST</t>
  </si>
  <si>
    <t>403-9089686-7304307/SKU:  ST-27BR-VEMQ</t>
  </si>
  <si>
    <t>Mon, 6 Dec, 2021, 10:25 pm IST</t>
  </si>
  <si>
    <t>J</t>
  </si>
  <si>
    <t>Stunning Women's Finished Leather Handbag | Sleek and Elegant Party Bag with Glamorous Steel Rings and Multiple Pockets (Pink)</t>
  </si>
  <si>
    <t>₹899.00</t>
  </si>
  <si>
    <t>403-3882329-3552343/SKU:  3F-4R9N-Z8NJ</t>
  </si>
  <si>
    <t>Thu, 20 Jan, 2022, 11:49 am IST</t>
  </si>
  <si>
    <t>Set of 3 Pure Leather Block Print Round Jewelry Boxes | Button Closure Multiple Utility Case (Shantiniketan Handicrafts) (Yellow)</t>
  </si>
  <si>
    <t>407-4026447-7131527/SKU:  NV-1DWM-41VX</t>
  </si>
  <si>
    <t>Sat, 4 Dec, 2021, 10:32 pm IST</t>
  </si>
  <si>
    <t>171-5230421-3237921/SKU:  DN-0WDX-VYOT</t>
  </si>
  <si>
    <t>Wed, 8 Dec, 2021, 12:15 am IST</t>
  </si>
  <si>
    <t>403-2445664-7853913/SKU:  AY-Z7BT-BMVM</t>
  </si>
  <si>
    <t>Wed, 1 Dec, 2021, 12:58 pm IST</t>
  </si>
  <si>
    <t>vvijayakakshmi</t>
  </si>
  <si>
    <t>407-8892478-3863557/SKU:  NN-AGEZ-5DUM</t>
  </si>
  <si>
    <t>Mon, 14 Feb, 2022, 7:12 pm IST</t>
  </si>
  <si>
    <t>Tapan</t>
  </si>
  <si>
    <t>GHAZIABAD,</t>
  </si>
  <si>
    <t>171-3919731-3769907/SKU:  DN-0WDX-VYOT</t>
  </si>
  <si>
    <t>Tue, 25 Jan, 2022, 11:32 am IST</t>
  </si>
  <si>
    <t>171-3733329-6916359/SKU:  DN-0WDX-VYOT</t>
  </si>
  <si>
    <t>Fri, 10 Dec, 2021, 5:53 pm IST</t>
  </si>
  <si>
    <t>Shahin</t>
  </si>
  <si>
    <t>171-7361479-0297146/SKU:  DN-0WDX-VYOT</t>
  </si>
  <si>
    <t>Fri, 10 Dec, 2021, 11:38 am IST</t>
  </si>
  <si>
    <t>Amol</t>
  </si>
  <si>
    <t>₹1,796.00</t>
  </si>
  <si>
    <t>408-9200041-8517139/SKU:  CR-6E69-UXFW</t>
  </si>
  <si>
    <t>Sun, 2 Jan, 2022, 5:51 pm IST</t>
  </si>
  <si>
    <t>ROHIT</t>
  </si>
  <si>
    <t>408-3276798-6731502/SKU:  NN-AGEZ-5DUM</t>
  </si>
  <si>
    <t>Tue, 30 Nov, 2021, 7:49 pm IST</t>
  </si>
  <si>
    <t>Kumar</t>
  </si>
  <si>
    <t>405-7588425-0136360/SKU:  NV-1DWM-41VX</t>
  </si>
  <si>
    <t>Sat, 4 Dec, 2021, 12:43 am IST</t>
  </si>
  <si>
    <t>406-6034782-6293117/SKU:  W4-JQ2J-ZUF2</t>
  </si>
  <si>
    <t>Fri, 31 Dec, 2021, 9:55 pm IST</t>
  </si>
  <si>
    <t>NANDINI</t>
  </si>
  <si>
    <t>403-1376026-4537157/SKU:  5B-NW9K-L3AO</t>
  </si>
  <si>
    <t>Sun, 30 Jan, 2022, 7:13 pm IST</t>
  </si>
  <si>
    <t>ONGC</t>
  </si>
  <si>
    <t>VADODARA,</t>
  </si>
  <si>
    <t>Bright and Colorful Shantiniketan Leather Elephant Piggy Coin Bank for Kids/Adults | Light-Weight Handcrafted Elephant Shaped Money Bank (Red, Small)</t>
  </si>
  <si>
    <t>402-3108828-3083537/SKU:  DN-0WDX-VYOT</t>
  </si>
  <si>
    <t>Wed, 29 Dec, 2021, 8:44 am IST</t>
  </si>
  <si>
    <t>RAJAT</t>
  </si>
  <si>
    <t>MOHALI,</t>
  </si>
  <si>
    <t>171-5110229-2797921/SKU:  3F-4R9N-Z8NJ</t>
  </si>
  <si>
    <t>Sun, 16 Jan, 2022, 5:23 pm IST</t>
  </si>
  <si>
    <t>ria</t>
  </si>
  <si>
    <t>171-1659664-7877932/SKU:  CR-6E69-UXFW</t>
  </si>
  <si>
    <t>Wed, 23 Feb, 2022, 9:29 pm IST</t>
  </si>
  <si>
    <t>Saba</t>
  </si>
  <si>
    <t>AMROHA,</t>
  </si>
  <si>
    <t>404-5325305-3342738/SKU:  5B-NW9K-L3AO</t>
  </si>
  <si>
    <t>Wed, 9 Feb, 2022, 7:17 pm IST</t>
  </si>
  <si>
    <t>Poonam</t>
  </si>
  <si>
    <t>408-4117801-6732368/SKU:  PG-WS6J-89DG</t>
  </si>
  <si>
    <t>Thu, 13 Jan, 2022, 7:35 pm IST</t>
  </si>
  <si>
    <t>VAISHALI</t>
  </si>
  <si>
    <t>LUCKNOW,</t>
  </si>
  <si>
    <t>405-0409316-6263510/SKU:  3F-4R9N-Z8NJ</t>
  </si>
  <si>
    <t>Mon, 20 Dec, 2021, 8:29 pm IST</t>
  </si>
  <si>
    <t>Faruk</t>
  </si>
  <si>
    <t>BURDWAN,</t>
  </si>
  <si>
    <t>407-0369001-6370762/SKU:  G4-B5GQ-8V30</t>
  </si>
  <si>
    <t>Sun, 9 Jan, 2022, 12:28 am IST</t>
  </si>
  <si>
    <t>402-1369108-5988348/SKU:  DN-0WDX-VYOT</t>
  </si>
  <si>
    <t>Thu, 9 Dec, 2021, 11:29 am IST</t>
  </si>
  <si>
    <t>Mariatta</t>
  </si>
  <si>
    <t>Kodambakkam, Chennai,</t>
  </si>
  <si>
    <t>405-7352232-5348320/SKU:  DN-0WDX-VYOT</t>
  </si>
  <si>
    <t>Sun, 19 Dec, 2021, 7:41 am IST</t>
  </si>
  <si>
    <t>DIVYA</t>
  </si>
  <si>
    <t>171-8930811-8770760/SKU:  4V-I7XD-JQVR</t>
  </si>
  <si>
    <t>Mon, 21 Feb, 2022, 7:52 pm IST</t>
  </si>
  <si>
    <t>Shishir</t>
  </si>
  <si>
    <t>ALLAHABAD,</t>
  </si>
  <si>
    <t>404-5892855-1521926/SKU:  V6-VUWR-856W</t>
  </si>
  <si>
    <t>Wed, 15 Dec, 2021, 11:11 am IST</t>
  </si>
  <si>
    <t>veena</t>
  </si>
  <si>
    <t>Bright &amp; Colorful Shantiniketan Leather Piggy Bank for Kids/Adults | Light-Weight Handcrafted Owl Shaped Coin Bank (Black)</t>
  </si>
  <si>
    <t>403-0543607-1044310/SKU:  CR-6E69-UXFW</t>
  </si>
  <si>
    <t>Tue, 1 Feb, 2022, 6:45 am IST</t>
  </si>
  <si>
    <t>Gita</t>
  </si>
  <si>
    <t>171-4338001-7654754/SKU:  U1-8YOK-510E</t>
  </si>
  <si>
    <t>Sun, 9 Jan, 2022, 9:33 pm IST</t>
  </si>
  <si>
    <t>srisoma</t>
  </si>
  <si>
    <t>408-5721047-6522728/SKU:  DN-0WDX-VYOT</t>
  </si>
  <si>
    <t>Sun, 12 Dec, 2021, 7:09 pm IST</t>
  </si>
  <si>
    <t>Ashna</t>
  </si>
  <si>
    <t>402-5940762-2914747/SKU:  0M-RFE6-443C</t>
  </si>
  <si>
    <t>Sun, 2 Jan, 2022, 3:01 pm IST</t>
  </si>
  <si>
    <t>Swathi</t>
  </si>
  <si>
    <t>Set of 3 Pure Leather Block Print Round Jewelry Boxes | Button Closure Multiple Utility Case (Shantiniketan Handicrafts) (Green)</t>
  </si>
  <si>
    <t>407-6814126-3628337/SKU:  S1-A92Q-JU3X</t>
  </si>
  <si>
    <t>Wed, 8 Dec, 2021, 11:54 pm IST</t>
  </si>
  <si>
    <t>Aarti</t>
  </si>
  <si>
    <t>BILIMORA,</t>
  </si>
  <si>
    <t>171-3007462-1281169/SKU:  78-ZYA1-UMZH</t>
  </si>
  <si>
    <t>Thu, 17 Feb, 2022, 9:14 pm IST</t>
  </si>
  <si>
    <t>Captain</t>
  </si>
  <si>
    <t>Bright and Colorful Horse Shaped Piggy Coin Bank | Block Printed West Bengal's 100% Leather Handicrafts (Shantiniketan Art) | Money Bank for Kids | Ch</t>
  </si>
  <si>
    <t>403-8215280-0912306/SKU:  CR-6E69-UXFW</t>
  </si>
  <si>
    <t>Sun, 30 Jan, 2022, 1:37 pm IST</t>
  </si>
  <si>
    <t>402-2278272-1998728/SKU:  DN-0WDX-VYOT</t>
  </si>
  <si>
    <t>Fri, 10 Dec, 2021, 4:15 pm IST</t>
  </si>
  <si>
    <t>Dalreen</t>
  </si>
  <si>
    <t>405-3911719-8266724/SKU:  DN-0WDX-VYOT</t>
  </si>
  <si>
    <t>Wed, 1 Dec, 2021, 6:53 pm IST</t>
  </si>
  <si>
    <t>ANIL</t>
  </si>
  <si>
    <t>KANPUR,</t>
  </si>
  <si>
    <t>406-5755913-6641938/SKU:  WR-ANCX-U28C</t>
  </si>
  <si>
    <t>Thu, 17 Feb, 2022, 8:47 am IST</t>
  </si>
  <si>
    <t>Shikha</t>
  </si>
  <si>
    <t>171-7565385-5722750/SKU:  2X-3C0F-KNJE</t>
  </si>
  <si>
    <t>Thu, 20 Jan, 2022, 10:57 am IST</t>
  </si>
  <si>
    <t>402-8044719-8889119/SKU:  3F-4R9N-Z8NJ</t>
  </si>
  <si>
    <t>Sat, 4 Dec, 2021, 10:28 pm IST</t>
  </si>
  <si>
    <t>Andhra Pradesh</t>
  </si>
  <si>
    <t>402-1808225-2809140/SKU:  S1-A92Q-JU3X</t>
  </si>
  <si>
    <t>Sat, 25 Dec, 2021, 4:03 pm IST</t>
  </si>
  <si>
    <t>User</t>
  </si>
  <si>
    <t>Solan,</t>
  </si>
  <si>
    <t>Himachal Pradesh</t>
  </si>
  <si>
    <t>171-2829978-1258758/SKU:  DN-0WDX-VYOT</t>
  </si>
  <si>
    <t>Mon, 13 Dec, 2021, 11:30 am IST</t>
  </si>
  <si>
    <t>402-3045457-5360311/SKU:  SB-WDQN-SDN9</t>
  </si>
  <si>
    <t>Wed, 1 Dec, 2021, 12:18 pm IST</t>
  </si>
  <si>
    <t>Sharmistha</t>
  </si>
  <si>
    <t>DEHRADUN,</t>
  </si>
  <si>
    <t>UTTARAKHAND</t>
  </si>
  <si>
    <t>408-2260162-8323567/SKU:  SB-WDQN-SDN9</t>
  </si>
  <si>
    <t>Thu, 9 Dec, 2021, 6:55 pm IST</t>
  </si>
  <si>
    <t>shashank</t>
  </si>
  <si>
    <t>Durg,</t>
  </si>
  <si>
    <t>₹105.02</t>
  </si>
  <si>
    <t>403-5664951-8941100/SKU:  N8-YFZF-P74I</t>
  </si>
  <si>
    <t>Wed, 23 Feb, 2022, 12:43 am IST</t>
  </si>
  <si>
    <t>Jayeta</t>
  </si>
  <si>
    <t>Stylish and Sleek Multiple Pockets 100 Percent Leather Shoulder Bag Contemporary Indian Leather Handicrafts for Women (Yellow) (BL335)</t>
  </si>
  <si>
    <t>402-4845680-8041921/SKU:  2X-3C0F-KNJE</t>
  </si>
  <si>
    <t>Sun, 26 Dec, 2021, 6:21 pm IST</t>
  </si>
  <si>
    <t>Varun</t>
  </si>
  <si>
    <t>Order ID</t>
  </si>
  <si>
    <t>Processed By</t>
  </si>
  <si>
    <t>State</t>
  </si>
  <si>
    <t>Rank</t>
  </si>
  <si>
    <t>Area (km2)</t>
  </si>
  <si>
    <t>Region</t>
  </si>
  <si>
    <t>171</t>
  </si>
  <si>
    <t>Rajasthan</t>
  </si>
  <si>
    <t>1 (S2)</t>
  </si>
  <si>
    <t>Northern</t>
  </si>
  <si>
    <t>172</t>
  </si>
  <si>
    <t>B</t>
  </si>
  <si>
    <t>Madhya Pradesh</t>
  </si>
  <si>
    <t>2 (S2)</t>
  </si>
  <si>
    <t>Central</t>
  </si>
  <si>
    <t>173</t>
  </si>
  <si>
    <t>C</t>
  </si>
  <si>
    <t>3 (S3)</t>
  </si>
  <si>
    <t>Western</t>
  </si>
  <si>
    <t>174</t>
  </si>
  <si>
    <t>D</t>
  </si>
  <si>
    <t>Uttar Pradesh</t>
  </si>
  <si>
    <t>4 (S4)</t>
  </si>
  <si>
    <t>175</t>
  </si>
  <si>
    <t>E</t>
  </si>
  <si>
    <t>Gujarat</t>
  </si>
  <si>
    <t>5 (S5)</t>
  </si>
  <si>
    <t>176</t>
  </si>
  <si>
    <t>F</t>
  </si>
  <si>
    <t>Karnataka</t>
  </si>
  <si>
    <t>6 (S6)</t>
  </si>
  <si>
    <t>Southern</t>
  </si>
  <si>
    <t>177</t>
  </si>
  <si>
    <t>G</t>
  </si>
  <si>
    <t>7 (S7)</t>
  </si>
  <si>
    <t>178</t>
  </si>
  <si>
    <t>H</t>
  </si>
  <si>
    <t>8 (S8)</t>
  </si>
  <si>
    <t>Eastern</t>
  </si>
  <si>
    <t>179</t>
  </si>
  <si>
    <t>I</t>
  </si>
  <si>
    <t>Chhattisgarh</t>
  </si>
  <si>
    <t>9 (S9)</t>
  </si>
  <si>
    <t>180</t>
  </si>
  <si>
    <t>Tamil Nadu</t>
  </si>
  <si>
    <t>10 (S10)</t>
  </si>
  <si>
    <t>402</t>
  </si>
  <si>
    <t>Telangana</t>
  </si>
  <si>
    <t>11 (S11)</t>
  </si>
  <si>
    <t>403</t>
  </si>
  <si>
    <t>L</t>
  </si>
  <si>
    <t>Bihar</t>
  </si>
  <si>
    <t>12 (S12)</t>
  </si>
  <si>
    <t>404</t>
  </si>
  <si>
    <t>M</t>
  </si>
  <si>
    <t>West Bengal</t>
  </si>
  <si>
    <t>13 (S13)</t>
  </si>
  <si>
    <t>405</t>
  </si>
  <si>
    <t>N</t>
  </si>
  <si>
    <t>Arunachal Pradesh</t>
  </si>
  <si>
    <t>14 (S14)</t>
  </si>
  <si>
    <t>Northeastern</t>
  </si>
  <si>
    <t>406</t>
  </si>
  <si>
    <t>O</t>
  </si>
  <si>
    <t>Jharkhand</t>
  </si>
  <si>
    <t>15 (S15)</t>
  </si>
  <si>
    <t>407</t>
  </si>
  <si>
    <t>P</t>
  </si>
  <si>
    <t>Assam</t>
  </si>
  <si>
    <t>16 (S16)</t>
  </si>
  <si>
    <t>408</t>
  </si>
  <si>
    <t>Q</t>
  </si>
  <si>
    <t>Ladakh</t>
  </si>
  <si>
    <t>17 (UT1)</t>
  </si>
  <si>
    <t>409</t>
  </si>
  <si>
    <t>R</t>
  </si>
  <si>
    <t>18 (S17)</t>
  </si>
  <si>
    <t>410</t>
  </si>
  <si>
    <t>S</t>
  </si>
  <si>
    <t>Uttarakhand</t>
  </si>
  <si>
    <t>19 (S18)</t>
  </si>
  <si>
    <t>411</t>
  </si>
  <si>
    <t>T</t>
  </si>
  <si>
    <t>Punjab</t>
  </si>
  <si>
    <t>20 (S19)</t>
  </si>
  <si>
    <t>412</t>
  </si>
  <si>
    <t>U</t>
  </si>
  <si>
    <t>Haryana</t>
  </si>
  <si>
    <t>21 (S20)</t>
  </si>
  <si>
    <t>413</t>
  </si>
  <si>
    <t>V</t>
  </si>
  <si>
    <t>Jammu and Kashmir</t>
  </si>
  <si>
    <t>22 (UT2)</t>
  </si>
  <si>
    <t>414</t>
  </si>
  <si>
    <t>W</t>
  </si>
  <si>
    <t>Kerala</t>
  </si>
  <si>
    <t>23 (S21)</t>
  </si>
  <si>
    <t>415</t>
  </si>
  <si>
    <t>X</t>
  </si>
  <si>
    <t>Meghalaya</t>
  </si>
  <si>
    <t>24 (S22)</t>
  </si>
  <si>
    <t>416</t>
  </si>
  <si>
    <t>Y</t>
  </si>
  <si>
    <t>Manipur</t>
  </si>
  <si>
    <t>25 (S23)</t>
  </si>
  <si>
    <t>417</t>
  </si>
  <si>
    <t>Z</t>
  </si>
  <si>
    <t>Mizoram</t>
  </si>
  <si>
    <t>26 (S24)</t>
  </si>
  <si>
    <t>418</t>
  </si>
  <si>
    <t>AA</t>
  </si>
  <si>
    <t>Nagaland</t>
  </si>
  <si>
    <t>27 (S25)</t>
  </si>
  <si>
    <t>419</t>
  </si>
  <si>
    <t>AB</t>
  </si>
  <si>
    <t>Tripura</t>
  </si>
  <si>
    <t>28 (S26)</t>
  </si>
  <si>
    <t>Andaman and Nicobar Islands</t>
  </si>
  <si>
    <t>29 (UT3)</t>
  </si>
  <si>
    <t>Bay of Bengal</t>
  </si>
  <si>
    <t>Sikkim</t>
  </si>
  <si>
    <t>30 (S27)</t>
  </si>
  <si>
    <t>Goa</t>
  </si>
  <si>
    <t>31 (S28)</t>
  </si>
  <si>
    <t>Delhi</t>
  </si>
  <si>
    <t>32 (UT4)</t>
  </si>
  <si>
    <t>Dadra and Nagar Haveli and Daman and Diu</t>
  </si>
  <si>
    <t>33 (UT5)</t>
  </si>
  <si>
    <t>Puducherry</t>
  </si>
  <si>
    <t>34 (UT6)</t>
  </si>
  <si>
    <t>Chandigarh</t>
  </si>
  <si>
    <t>35 (UT7)</t>
  </si>
  <si>
    <t>Lakshadweep</t>
  </si>
  <si>
    <t>36 (UT8)</t>
  </si>
  <si>
    <t>Arabian Sea</t>
  </si>
  <si>
    <t>order_no</t>
  </si>
  <si>
    <t>SKU</t>
  </si>
  <si>
    <t>405-9763961-5211537</t>
  </si>
  <si>
    <t>SKU:  2X-3C0F-KNJE</t>
  </si>
  <si>
    <t>404-3964908-7850720</t>
  </si>
  <si>
    <t>SKU:  DN-0WDX-VYOT</t>
  </si>
  <si>
    <t>171-8103182-4289117</t>
  </si>
  <si>
    <t>405-3171677-9557154</t>
  </si>
  <si>
    <t>SKU:  AH-J3AO-R7DN</t>
  </si>
  <si>
    <t>402-8910771-1215552</t>
  </si>
  <si>
    <t>SKU:  KL-7WAA-Z82I</t>
  </si>
  <si>
    <t>406-9292208-6725123</t>
  </si>
  <si>
    <t>SKU:  HH-FOWV-5YWO</t>
  </si>
  <si>
    <t>404-5794317-7737924</t>
  </si>
  <si>
    <t>SKU:  TQ-OE6K-9DIK</t>
  </si>
  <si>
    <t>405-8702211-4054722</t>
  </si>
  <si>
    <t>SKU:  S1-A92Q-JU3X</t>
  </si>
  <si>
    <t>171-1434812-8061163</t>
  </si>
  <si>
    <t>SKU:  3F-4R9N-Z8NJ</t>
  </si>
  <si>
    <t>171-7954707-4463549</t>
  </si>
  <si>
    <t>SKU:  NU-CKZ5-4O49</t>
  </si>
  <si>
    <t>403-3146183-4920328</t>
  </si>
  <si>
    <t>404-4406917-9569950</t>
  </si>
  <si>
    <t>402-5321389-8685152</t>
  </si>
  <si>
    <t>SKU:  94-TSV3-EIW6</t>
  </si>
  <si>
    <t>403-4385783-1379508</t>
  </si>
  <si>
    <t>SKU:  FL-4CMG-CU48</t>
  </si>
  <si>
    <t>408-9557300-6760347</t>
  </si>
  <si>
    <t>SKU:  YJ-5CCT-M3PP</t>
  </si>
  <si>
    <t>402-4179660-9937142</t>
  </si>
  <si>
    <t>405-6918787-5602743</t>
  </si>
  <si>
    <t>406-1403658-9371527</t>
  </si>
  <si>
    <t>SKU:  PG-WS6J-89DG</t>
  </si>
  <si>
    <t>407-2082022-4357107</t>
  </si>
  <si>
    <t>SKU:  O9-OVS7-G9XK</t>
  </si>
  <si>
    <t>402-8678022-3083562</t>
  </si>
  <si>
    <t>402-1146202-1933154</t>
  </si>
  <si>
    <t>SKU:  AY-Z7BT-BMVM</t>
  </si>
  <si>
    <t>402-6406639-0884351</t>
  </si>
  <si>
    <t>171-6105173-4790734</t>
  </si>
  <si>
    <t>406-9975868-3000368</t>
  </si>
  <si>
    <t>403-7876698-8356365</t>
  </si>
  <si>
    <t>SKU:  3O-GBSM-TYZE</t>
  </si>
  <si>
    <t>402-2054361-4513137</t>
  </si>
  <si>
    <t>405-0695973-7365161</t>
  </si>
  <si>
    <t>404-9680499-3084319</t>
  </si>
  <si>
    <t>406-3518585-4093925</t>
  </si>
  <si>
    <t>SKU:  0M-RFE6-443C</t>
  </si>
  <si>
    <t>404-6883107-8347508</t>
  </si>
  <si>
    <t>404-8244254-9274747</t>
  </si>
  <si>
    <t>407-2330390-9441923</t>
  </si>
  <si>
    <t>SKU:  TY-4GPW-U54J</t>
  </si>
  <si>
    <t>407-0864859-8033111</t>
  </si>
  <si>
    <t>402-0249599-9225933</t>
  </si>
  <si>
    <t>403-0713090-0169940</t>
  </si>
  <si>
    <t>SKU:  9S-GE8P-RIR4</t>
  </si>
  <si>
    <t>403-7215480-9090745</t>
  </si>
  <si>
    <t>403-7217325-7956317</t>
  </si>
  <si>
    <t>405-8876256-0913907</t>
  </si>
  <si>
    <t>SKU:  CR-6E69-UXFW</t>
  </si>
  <si>
    <t>407-0539421-4069143</t>
  </si>
  <si>
    <t>404-8031085-1381943</t>
  </si>
  <si>
    <t>SKU:  54-D265-B74K</t>
  </si>
  <si>
    <t>407-6856738-1928342</t>
  </si>
  <si>
    <t>SKU:  D4-UD68-TMXH</t>
  </si>
  <si>
    <t>405-4776641-5401922</t>
  </si>
  <si>
    <t>407-7181943-1725128</t>
  </si>
  <si>
    <t>405-8481932-1229966</t>
  </si>
  <si>
    <t>404-9914447-5578722</t>
  </si>
  <si>
    <t>404-6735919-2773947</t>
  </si>
  <si>
    <t>407-1526604-7803547</t>
  </si>
  <si>
    <t>405-1981073-5970737</t>
  </si>
  <si>
    <t>SKU:  I1-AWVT-2QOL</t>
  </si>
  <si>
    <t>171-5705929-2195543</t>
  </si>
  <si>
    <t>405-1111150-1834754</t>
  </si>
  <si>
    <t>403-1631300-1893901</t>
  </si>
  <si>
    <t>SKU:  WR-ANCX-U28C</t>
  </si>
  <si>
    <t>402-5621007-4266725</t>
  </si>
  <si>
    <t>SKU:  W4-JQ2J-ZUF2</t>
  </si>
  <si>
    <t>404-7918321-6528342</t>
  </si>
  <si>
    <t>SKU:  5B-NW9K-L3AO</t>
  </si>
  <si>
    <t>406-5723826-0192341</t>
  </si>
  <si>
    <t>406-5208445-6151521</t>
  </si>
  <si>
    <t>SKU:  86-JXO3-EJ7K</t>
  </si>
  <si>
    <t>404-5515061-6165137</t>
  </si>
  <si>
    <t>406-4504814-5756357</t>
  </si>
  <si>
    <t>403-7364233-8411519</t>
  </si>
  <si>
    <t>402-0413922-0000337</t>
  </si>
  <si>
    <t>SKU:  SB-WDQN-SDN9</t>
  </si>
  <si>
    <t>171-1070115-6195560</t>
  </si>
  <si>
    <t>407-5532335-4314768</t>
  </si>
  <si>
    <t>SKU:  QV-PHXY-LGY8</t>
  </si>
  <si>
    <t>402-6806027-8773139</t>
  </si>
  <si>
    <t>407-5896934-9005133</t>
  </si>
  <si>
    <t>SKU:  H6-A9OJ-C0Q1</t>
  </si>
  <si>
    <t>403-3892336-2999521</t>
  </si>
  <si>
    <t>406-9458224-2717157</t>
  </si>
  <si>
    <t>408-4317100-7692318</t>
  </si>
  <si>
    <t>402-6701060-6592325</t>
  </si>
  <si>
    <t>SKU:  1T-RAUZ-UZKO</t>
  </si>
  <si>
    <t>405-0978927-9443544</t>
  </si>
  <si>
    <t>407-4805322-7498725</t>
  </si>
  <si>
    <t>406-6432664-4853932</t>
  </si>
  <si>
    <t>407-8790284-0125124</t>
  </si>
  <si>
    <t>402-4834476-0320360</t>
  </si>
  <si>
    <t>SKU:  UR-WJJ0-I3TN</t>
  </si>
  <si>
    <t>171-2479820-8391565</t>
  </si>
  <si>
    <t>SKU:  RG-29TH-MROF</t>
  </si>
  <si>
    <t>408-0358198-6688308</t>
  </si>
  <si>
    <t>SKU:  GP-RMI4-GJ6L</t>
  </si>
  <si>
    <t>171-2095880-5548309</t>
  </si>
  <si>
    <t>403-3087278-4501963</t>
  </si>
  <si>
    <t>SKU:  U1-8YOK-510E</t>
  </si>
  <si>
    <t>406-6774677-4553965</t>
  </si>
  <si>
    <t>402-6614720-2475547</t>
  </si>
  <si>
    <t>405-4735668-0393136</t>
  </si>
  <si>
    <t>408-7282076-9330761</t>
  </si>
  <si>
    <t>SKU:  D9-CVL3-8JF6</t>
  </si>
  <si>
    <t>403-9782961-0644358</t>
  </si>
  <si>
    <t>402-3054284-1226754</t>
  </si>
  <si>
    <t>SKU:  G4-B5GQ-8V30</t>
  </si>
  <si>
    <t>403-4722970-7103536</t>
  </si>
  <si>
    <t>407-8029342-1162714</t>
  </si>
  <si>
    <t>SKU:  NV-1DWM-41VX</t>
  </si>
  <si>
    <t>406-9976360-8935534</t>
  </si>
  <si>
    <t>406-0702616-4123501</t>
  </si>
  <si>
    <t>SKU:  9W-AS6W-6O9X</t>
  </si>
  <si>
    <t>408-6770537-3774707</t>
  </si>
  <si>
    <t>403-4274611-4049927</t>
  </si>
  <si>
    <t>407-7598159-3965161</t>
  </si>
  <si>
    <t>403-0124463-2966723</t>
  </si>
  <si>
    <t>SKU:  QD-RNE2-2FH8</t>
  </si>
  <si>
    <t>403-5745034-5441137</t>
  </si>
  <si>
    <t>SKU:  3V-FKXN-C4QJ</t>
  </si>
  <si>
    <t>404-1364960-1146735</t>
  </si>
  <si>
    <t>171-5917046-2682765</t>
  </si>
  <si>
    <t>408-9069501-2731541</t>
  </si>
  <si>
    <t>403-3308024-9965128</t>
  </si>
  <si>
    <t>405-7861224-4380325</t>
  </si>
  <si>
    <t>406-9977841-6948310</t>
  </si>
  <si>
    <t>171-6267238-3345112</t>
  </si>
  <si>
    <t>405-3304794-2671568</t>
  </si>
  <si>
    <t>404-3621013-4015566</t>
  </si>
  <si>
    <t>407-9473791-2643568</t>
  </si>
  <si>
    <t>SKU:  P1-LF2X-L3ZC</t>
  </si>
  <si>
    <t>171-5463316-4433940</t>
  </si>
  <si>
    <t>406-8570816-2548324</t>
  </si>
  <si>
    <t>171-1925470-1621156</t>
  </si>
  <si>
    <t>404-9528809-9494717</t>
  </si>
  <si>
    <t>404-3361026-0027538</t>
  </si>
  <si>
    <t>SKU:  7K-6YIU-KO0R</t>
  </si>
  <si>
    <t>408-1794879-4342714</t>
  </si>
  <si>
    <t>403-2108547-9065907</t>
  </si>
  <si>
    <t>405-0789055-6741110</t>
  </si>
  <si>
    <t>171-4664401-7903525</t>
  </si>
  <si>
    <t>SKU:  NT-6I2C-2TWX</t>
  </si>
  <si>
    <t>406-1051099-3807565</t>
  </si>
  <si>
    <t>408-9435263-6891514</t>
  </si>
  <si>
    <t>405-0868310-6684357</t>
  </si>
  <si>
    <t>SKU:  X2-PMD5-PL2D</t>
  </si>
  <si>
    <t>407-2925312-1225952</t>
  </si>
  <si>
    <t>405-0209265-6273962</t>
  </si>
  <si>
    <t>SKU:  V6-KQJX-XGP2</t>
  </si>
  <si>
    <t>403-0102354-2668323</t>
  </si>
  <si>
    <t>407-3924859-8788324</t>
  </si>
  <si>
    <t>402-6563725-6606725</t>
  </si>
  <si>
    <t>408-3173592-1224340</t>
  </si>
  <si>
    <t>406-6970801-9059504</t>
  </si>
  <si>
    <t>407-7313002-2067527</t>
  </si>
  <si>
    <t>SKU:  4H-Y62P-R483</t>
  </si>
  <si>
    <t>402-9977250-1302757</t>
  </si>
  <si>
    <t>404-7450458-9882702</t>
  </si>
  <si>
    <t>SKU:  4V-I7XD-JQVR</t>
  </si>
  <si>
    <t>402-4007700-9289906</t>
  </si>
  <si>
    <t>SKU:  8V-OQ14-I63T</t>
  </si>
  <si>
    <t>408-9442756-9477100</t>
  </si>
  <si>
    <t>403-7552858-2817166</t>
  </si>
  <si>
    <t>404-9326436-3517161</t>
  </si>
  <si>
    <t>405-8264291-1183552</t>
  </si>
  <si>
    <t>403-9089686-7304307</t>
  </si>
  <si>
    <t>SKU:  ST-27BR-VEMQ</t>
  </si>
  <si>
    <t>403-3882329-3552343</t>
  </si>
  <si>
    <t>407-4026447-7131527</t>
  </si>
  <si>
    <t>171-5230421-3237921</t>
  </si>
  <si>
    <t>403-2445664-7853913</t>
  </si>
  <si>
    <t>407-8892478-3863557</t>
  </si>
  <si>
    <t>SKU:  NN-AGEZ-5DUM</t>
  </si>
  <si>
    <t>171-3919731-3769907</t>
  </si>
  <si>
    <t>171-3733329-6916359</t>
  </si>
  <si>
    <t>171-7361479-0297146</t>
  </si>
  <si>
    <t>408-9200041-8517139</t>
  </si>
  <si>
    <t>408-3276798-6731502</t>
  </si>
  <si>
    <t>405-7588425-0136360</t>
  </si>
  <si>
    <t>406-6034782-6293117</t>
  </si>
  <si>
    <t>403-1376026-4537157</t>
  </si>
  <si>
    <t>402-3108828-3083537</t>
  </si>
  <si>
    <t>171-5110229-2797921</t>
  </si>
  <si>
    <t>171-1659664-7877932</t>
  </si>
  <si>
    <t>404-5325305-3342738</t>
  </si>
  <si>
    <t>408-4117801-6732368</t>
  </si>
  <si>
    <t>405-0409316-6263510</t>
  </si>
  <si>
    <t>407-0369001-6370762</t>
  </si>
  <si>
    <t>402-1369108-5988348</t>
  </si>
  <si>
    <t>405-7352232-5348320</t>
  </si>
  <si>
    <t>171-8930811-8770760</t>
  </si>
  <si>
    <t>404-5892855-1521926</t>
  </si>
  <si>
    <t>SKU:  V6-VUWR-856W</t>
  </si>
  <si>
    <t>403-0543607-1044310</t>
  </si>
  <si>
    <t>171-4338001-7654754</t>
  </si>
  <si>
    <t>408-5721047-6522728</t>
  </si>
  <si>
    <t>402-5940762-2914747</t>
  </si>
  <si>
    <t>407-6814126-3628337</t>
  </si>
  <si>
    <t>171-3007462-1281169</t>
  </si>
  <si>
    <t>SKU:  78-ZYA1-UMZH</t>
  </si>
  <si>
    <t>403-8215280-0912306</t>
  </si>
  <si>
    <t>402-2278272-1998728</t>
  </si>
  <si>
    <t>405-3911719-8266724</t>
  </si>
  <si>
    <t>406-5755913-6641938</t>
  </si>
  <si>
    <t>171-7565385-5722750</t>
  </si>
  <si>
    <t>402-8044719-8889119</t>
  </si>
  <si>
    <t>402-1808225-2809140</t>
  </si>
  <si>
    <t>171-2829978-1258758</t>
  </si>
  <si>
    <t>402-3045457-5360311</t>
  </si>
  <si>
    <t>408-2260162-8323567</t>
  </si>
  <si>
    <t>403-5664951-8941100</t>
  </si>
  <si>
    <t>SKU:  N8-YFZF-P74I</t>
  </si>
  <si>
    <t>402-4845680-8041921</t>
  </si>
  <si>
    <t>Sun</t>
  </si>
  <si>
    <t xml:space="preserve"> 10:38 pm IST</t>
  </si>
  <si>
    <t>Tue</t>
  </si>
  <si>
    <t xml:space="preserve"> 6:05 pm IST</t>
  </si>
  <si>
    <t xml:space="preserve"> 10:20 pm IST</t>
  </si>
  <si>
    <t>Wed</t>
  </si>
  <si>
    <t xml:space="preserve"> 4:06 am IST</t>
  </si>
  <si>
    <t xml:space="preserve"> 2:50 pm IST</t>
  </si>
  <si>
    <t>Thu</t>
  </si>
  <si>
    <t xml:space="preserve"> 9:12 pm IST</t>
  </si>
  <si>
    <t xml:space="preserve"> 8:03 pm IST</t>
  </si>
  <si>
    <t xml:space="preserve"> 2:55 pm IST</t>
  </si>
  <si>
    <t>Sat</t>
  </si>
  <si>
    <t xml:space="preserve"> 7:37 pm IST</t>
  </si>
  <si>
    <t>Mon</t>
  </si>
  <si>
    <t xml:space="preserve"> 4:47 pm IST</t>
  </si>
  <si>
    <t xml:space="preserve"> 11:53 am IST</t>
  </si>
  <si>
    <t xml:space="preserve"> 7:43 am IST</t>
  </si>
  <si>
    <t xml:space="preserve"> 10:11 am IST</t>
  </si>
  <si>
    <t xml:space="preserve"> 10:05 am IST</t>
  </si>
  <si>
    <t xml:space="preserve"> 11:14 pm IST</t>
  </si>
  <si>
    <t xml:space="preserve"> 9:10 am IST</t>
  </si>
  <si>
    <t xml:space="preserve"> 7:48 am IST</t>
  </si>
  <si>
    <t xml:space="preserve"> 12:46 pm IST</t>
  </si>
  <si>
    <t xml:space="preserve"> 1:08 pm IST</t>
  </si>
  <si>
    <t>Fri</t>
  </si>
  <si>
    <t xml:space="preserve"> 11:34 pm IST</t>
  </si>
  <si>
    <t xml:space="preserve"> 8:36 pm IST</t>
  </si>
  <si>
    <t xml:space="preserve"> 9:07 am IST</t>
  </si>
  <si>
    <t xml:space="preserve"> 7:22 pm IST</t>
  </si>
  <si>
    <t xml:space="preserve"> 10:15 pm IST</t>
  </si>
  <si>
    <t xml:space="preserve"> 9:32 am IST</t>
  </si>
  <si>
    <t xml:space="preserve"> 6:58 am IST</t>
  </si>
  <si>
    <t xml:space="preserve"> 6:41 pm IST</t>
  </si>
  <si>
    <t xml:space="preserve"> 8:16 pm IST</t>
  </si>
  <si>
    <t xml:space="preserve"> 9:30 am IST</t>
  </si>
  <si>
    <t xml:space="preserve"> 9:51 am IST</t>
  </si>
  <si>
    <t xml:space="preserve"> 2:19 pm IST</t>
  </si>
  <si>
    <t xml:space="preserve"> 8:06 am IST</t>
  </si>
  <si>
    <t xml:space="preserve"> 3:54 pm IST</t>
  </si>
  <si>
    <t xml:space="preserve"> 7:11 am IST</t>
  </si>
  <si>
    <t xml:space="preserve"> 2:35 pm IST</t>
  </si>
  <si>
    <t xml:space="preserve"> 5:03 pm IST</t>
  </si>
  <si>
    <t xml:space="preserve"> 11:33 am IST</t>
  </si>
  <si>
    <t xml:space="preserve"> 3:15 pm IST</t>
  </si>
  <si>
    <t xml:space="preserve"> 2:18 pm IST</t>
  </si>
  <si>
    <t xml:space="preserve"> 1:10 am IST</t>
  </si>
  <si>
    <t xml:space="preserve"> 11:38 am IST</t>
  </si>
  <si>
    <t xml:space="preserve"> 9:16 am IST</t>
  </si>
  <si>
    <t xml:space="preserve"> 11:28 pm IST</t>
  </si>
  <si>
    <t xml:space="preserve"> 12:02 pm IST</t>
  </si>
  <si>
    <t xml:space="preserve"> 8:53 pm IST</t>
  </si>
  <si>
    <t xml:space="preserve"> 9:27 pm IST</t>
  </si>
  <si>
    <t xml:space="preserve"> 12:22 am IST</t>
  </si>
  <si>
    <t xml:space="preserve"> 5:18 pm IST</t>
  </si>
  <si>
    <t xml:space="preserve"> 2:57 pm IST</t>
  </si>
  <si>
    <t xml:space="preserve"> 9:59 am IST</t>
  </si>
  <si>
    <t xml:space="preserve"> 8:27 pm IST</t>
  </si>
  <si>
    <t xml:space="preserve"> 10:35 pm IST</t>
  </si>
  <si>
    <t xml:space="preserve"> 7:38 am IST</t>
  </si>
  <si>
    <t xml:space="preserve"> 6:16 am IST</t>
  </si>
  <si>
    <t xml:space="preserve"> 4:27 pm IST</t>
  </si>
  <si>
    <t xml:space="preserve"> 7:08 pm IST</t>
  </si>
  <si>
    <t xml:space="preserve"> 10:34 am IST</t>
  </si>
  <si>
    <t xml:space="preserve"> 10:32 am IST</t>
  </si>
  <si>
    <t xml:space="preserve"> 5:15 pm IST</t>
  </si>
  <si>
    <t xml:space="preserve"> 11:23 pm IST</t>
  </si>
  <si>
    <t xml:space="preserve"> 6:58 pm IST</t>
  </si>
  <si>
    <t xml:space="preserve"> 11:35 pm IST</t>
  </si>
  <si>
    <t xml:space="preserve"> 9:24 pm IST</t>
  </si>
  <si>
    <t xml:space="preserve"> 6:09 am IST</t>
  </si>
  <si>
    <t xml:space="preserve"> 11:57 am IST</t>
  </si>
  <si>
    <t xml:space="preserve"> 11:02 pm IST</t>
  </si>
  <si>
    <t xml:space="preserve"> 1:37 pm IST</t>
  </si>
  <si>
    <t xml:space="preserve"> 6:04 pm IST</t>
  </si>
  <si>
    <t xml:space="preserve"> 7:40 pm IST</t>
  </si>
  <si>
    <t xml:space="preserve"> 7:10 pm IST</t>
  </si>
  <si>
    <t xml:space="preserve"> 9:28 pm IST</t>
  </si>
  <si>
    <t xml:space="preserve"> 12:04 pm IST</t>
  </si>
  <si>
    <t xml:space="preserve"> 7:52 pm IST</t>
  </si>
  <si>
    <t xml:space="preserve"> 3:19 pm IST</t>
  </si>
  <si>
    <t xml:space="preserve"> 6:56 pm IST</t>
  </si>
  <si>
    <t xml:space="preserve"> 6:00 pm IST</t>
  </si>
  <si>
    <t xml:space="preserve"> 12:32 am IST</t>
  </si>
  <si>
    <t xml:space="preserve"> 8:52 am IST</t>
  </si>
  <si>
    <t xml:space="preserve"> 11:32 am IST</t>
  </si>
  <si>
    <t xml:space="preserve"> 2:41 am IST</t>
  </si>
  <si>
    <t xml:space="preserve"> 10:22 am IST</t>
  </si>
  <si>
    <t xml:space="preserve"> 11:23 am IST</t>
  </si>
  <si>
    <t xml:space="preserve"> 12:29 pm IST</t>
  </si>
  <si>
    <t xml:space="preserve"> 8:15 am IST</t>
  </si>
  <si>
    <t xml:space="preserve"> 11:07 pm IST</t>
  </si>
  <si>
    <t xml:space="preserve"> 10:09 pm IST</t>
  </si>
  <si>
    <t xml:space="preserve"> 10:04 am IST</t>
  </si>
  <si>
    <t xml:space="preserve"> 11:10 am IST</t>
  </si>
  <si>
    <t xml:space="preserve"> 9:04 am IST</t>
  </si>
  <si>
    <t xml:space="preserve"> 12:48 pm IST</t>
  </si>
  <si>
    <t xml:space="preserve"> 6:59 am IST</t>
  </si>
  <si>
    <t xml:space="preserve"> 9:55 pm IST</t>
  </si>
  <si>
    <t xml:space="preserve"> 8:46 pm IST</t>
  </si>
  <si>
    <t xml:space="preserve"> 7:08 am IST</t>
  </si>
  <si>
    <t xml:space="preserve"> 12:04 am IST</t>
  </si>
  <si>
    <t xml:space="preserve"> 5:31 pm IST</t>
  </si>
  <si>
    <t xml:space="preserve"> 10:25 am IST</t>
  </si>
  <si>
    <t xml:space="preserve"> 11:42 am IST</t>
  </si>
  <si>
    <t xml:space="preserve"> 9:43 pm IST</t>
  </si>
  <si>
    <t xml:space="preserve"> 6:09 pm IST</t>
  </si>
  <si>
    <t xml:space="preserve"> 11:22 pm IST</t>
  </si>
  <si>
    <t xml:space="preserve"> 8:44 pm IST</t>
  </si>
  <si>
    <t xml:space="preserve"> 6:00 am IST</t>
  </si>
  <si>
    <t xml:space="preserve"> 7:13 pm IST</t>
  </si>
  <si>
    <t xml:space="preserve"> 3:48 pm IST</t>
  </si>
  <si>
    <t xml:space="preserve"> 3:57 pm IST</t>
  </si>
  <si>
    <t xml:space="preserve"> 9:22 pm IST</t>
  </si>
  <si>
    <t xml:space="preserve"> 9:37 am IST</t>
  </si>
  <si>
    <t xml:space="preserve"> 2:42 am IST</t>
  </si>
  <si>
    <t xml:space="preserve"> 4:22 pm IST</t>
  </si>
  <si>
    <t xml:space="preserve"> 4:11 pm IST</t>
  </si>
  <si>
    <t xml:space="preserve"> 1:22 pm IST</t>
  </si>
  <si>
    <t xml:space="preserve"> 7:12 pm IST</t>
  </si>
  <si>
    <t xml:space="preserve"> 11:44 pm IST</t>
  </si>
  <si>
    <t xml:space="preserve"> 4:15 pm IST</t>
  </si>
  <si>
    <t xml:space="preserve"> 11:29 pm IST</t>
  </si>
  <si>
    <t xml:space="preserve"> 1:03 pm IST</t>
  </si>
  <si>
    <t xml:space="preserve"> 11:58 am IST</t>
  </si>
  <si>
    <t xml:space="preserve"> 2:28 pm IST</t>
  </si>
  <si>
    <t xml:space="preserve"> 1:46 pm IST</t>
  </si>
  <si>
    <t xml:space="preserve"> 10:25 pm IST</t>
  </si>
  <si>
    <t xml:space="preserve"> 11:49 am IST</t>
  </si>
  <si>
    <t xml:space="preserve"> 10:32 pm IST</t>
  </si>
  <si>
    <t xml:space="preserve"> 12:15 am IST</t>
  </si>
  <si>
    <t xml:space="preserve"> 12:58 pm IST</t>
  </si>
  <si>
    <t xml:space="preserve"> 5:53 pm IST</t>
  </si>
  <si>
    <t xml:space="preserve"> 5:51 pm IST</t>
  </si>
  <si>
    <t xml:space="preserve"> 7:49 pm IST</t>
  </si>
  <si>
    <t xml:space="preserve"> 12:43 am IST</t>
  </si>
  <si>
    <t xml:space="preserve"> 8:44 am IST</t>
  </si>
  <si>
    <t xml:space="preserve"> 5:23 pm IST</t>
  </si>
  <si>
    <t xml:space="preserve"> 9:29 pm IST</t>
  </si>
  <si>
    <t xml:space="preserve"> 7:17 pm IST</t>
  </si>
  <si>
    <t xml:space="preserve"> 7:35 pm IST</t>
  </si>
  <si>
    <t xml:space="preserve"> 8:29 pm IST</t>
  </si>
  <si>
    <t xml:space="preserve"> 12:28 am IST</t>
  </si>
  <si>
    <t xml:space="preserve"> 11:29 am IST</t>
  </si>
  <si>
    <t xml:space="preserve"> 7:41 am IST</t>
  </si>
  <si>
    <t xml:space="preserve"> 11:11 am IST</t>
  </si>
  <si>
    <t xml:space="preserve"> 6:45 am IST</t>
  </si>
  <si>
    <t xml:space="preserve"> 9:33 pm IST</t>
  </si>
  <si>
    <t xml:space="preserve"> 7:09 pm IST</t>
  </si>
  <si>
    <t xml:space="preserve"> 3:01 pm IST</t>
  </si>
  <si>
    <t xml:space="preserve"> 11:54 pm IST</t>
  </si>
  <si>
    <t xml:space="preserve"> 9:14 pm IST</t>
  </si>
  <si>
    <t xml:space="preserve"> 6:53 pm IST</t>
  </si>
  <si>
    <t xml:space="preserve"> 8:47 am IST</t>
  </si>
  <si>
    <t xml:space="preserve"> 10:57 am IST</t>
  </si>
  <si>
    <t xml:space="preserve"> 10:28 pm IST</t>
  </si>
  <si>
    <t xml:space="preserve"> 4:03 pm IST</t>
  </si>
  <si>
    <t xml:space="preserve"> 11:30 am IST</t>
  </si>
  <si>
    <t xml:space="preserve"> 12:18 pm IST</t>
  </si>
  <si>
    <t xml:space="preserve"> 6:55 pm IST</t>
  </si>
  <si>
    <t xml:space="preserve"> 6:21 pm IST</t>
  </si>
  <si>
    <t>Year</t>
  </si>
  <si>
    <t>Date</t>
  </si>
  <si>
    <t>Order Day</t>
  </si>
  <si>
    <t>Time</t>
  </si>
  <si>
    <t>Day</t>
  </si>
  <si>
    <t>Month</t>
  </si>
  <si>
    <t>JAMMU AND KASHMIR</t>
  </si>
  <si>
    <t>Jan</t>
  </si>
  <si>
    <t>Feb</t>
  </si>
  <si>
    <t>Jun</t>
  </si>
  <si>
    <t>Jul</t>
  </si>
  <si>
    <t>Aug</t>
  </si>
  <si>
    <t>Sep</t>
  </si>
  <si>
    <t>Oct</t>
  </si>
  <si>
    <t>Nov</t>
  </si>
  <si>
    <t>Dec</t>
  </si>
  <si>
    <t>Grand Total</t>
  </si>
  <si>
    <t>Count of order_no</t>
  </si>
  <si>
    <t>Distribution of Orders</t>
  </si>
  <si>
    <t>Order Status</t>
  </si>
  <si>
    <t>Shipping_Cost</t>
  </si>
  <si>
    <t>Number of Orders</t>
  </si>
  <si>
    <t>Average Shipping Cost</t>
  </si>
  <si>
    <t>Yes, the monthly transactions based from the data given is stable. From the chart shown above, it indicates steadily declining sales for the first half of the year and steadily goes up again for the 2nd half of year starting July. This could imply that the marketing strategies employed for the latter half of the year proves to be effective as it managed to turnaround the sales toward the opposite side of the spectrum. Another interpretation could be that the products sold by the online store(handicrafts, gift for kids, jewelries) is aimed more towards the holidays that happens at the end of the year such as Christmas and New Year.</t>
  </si>
  <si>
    <t>Returned</t>
  </si>
  <si>
    <t>Delivered</t>
  </si>
  <si>
    <t>Can we find any other insights about the shipping trends?</t>
  </si>
  <si>
    <t>Despite the shipping fee being the highest at Southern part of India, most of the orders came from there. So we can easily tell that consumer demand is not affected by the shipping fee. Also, we can tell that the shipping fee is less on the eastern side of india. This could imply that Amazon India centers are more saturated on the eastern or northeastern part of India. Though if the location of centers are scattered across India, then this could mean that the means of transportation is not the most efficient and the company can take a look into it to avoid supply chain chaos.</t>
  </si>
  <si>
    <t>Based from the data, the orders were mostly from consumers that are located on Southern part of India. But eventhough they have the most number of orders, they don’t have the highest number of returned items. This means that there is no correlation between the volume of orders and the number of returns. This could imply that the returns are minimally due to handling issues/logistics.</t>
  </si>
  <si>
    <t>Processed by</t>
  </si>
  <si>
    <t>Order No</t>
  </si>
  <si>
    <t>Average of Shipping_Cost</t>
  </si>
  <si>
    <t>Order Count</t>
  </si>
  <si>
    <t>Average of item_total</t>
  </si>
  <si>
    <t>Average of Shipping Cost</t>
  </si>
  <si>
    <t>Average of item total</t>
  </si>
  <si>
    <t>Shipping %</t>
  </si>
  <si>
    <t>Shipping Fee %</t>
  </si>
  <si>
    <t>Average of Shipping Fee %</t>
  </si>
  <si>
    <t>(blank)</t>
  </si>
  <si>
    <t>Item Cost</t>
  </si>
  <si>
    <t>Status</t>
  </si>
  <si>
    <t>Instead of sorting orders and status based on region, we can take a look into the orders based on the center that processed them. From the graph above, centers K, O, and P have the least number of returns which is 0 despite having a relatively high amount of orders as well. This shows outstanding performance on the corresponding centers. By sorting it based on centers instead of region, it can be easier to pinpoint where the returns are coming from.</t>
  </si>
  <si>
    <t>By looking at the graph above, we can tell from the trend that the shipping cost increases as the item cost increases but it is opposite for the shipping fee % as the shipping fee % decreases as the item cost increases. The high percentage on cheaper items is because even when consumers are buying low quantity or cheap products, there is still minimum a package charge that costumers pay for. Though once the quantity or the cost of the item goes up, sellers will then need more costs when it comes to packaging,  courier services, and overhead costs.</t>
  </si>
  <si>
    <t>Complete Date</t>
  </si>
  <si>
    <t>Row Labels</t>
  </si>
  <si>
    <t>2021</t>
  </si>
  <si>
    <t>2022</t>
  </si>
  <si>
    <t>Count of Order No</t>
  </si>
  <si>
    <t>**Can we find any other insights about the shipping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</si>
</sst>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scheme val="minor"/>
    </font>
    <font>
      <sz val="11"/>
      <color theme="1"/>
      <name val="Calibri"/>
    </font>
    <font>
      <sz val="12"/>
      <color theme="1"/>
      <name val="Calibri"/>
    </font>
    <font>
      <b/>
      <sz val="12"/>
      <color theme="1"/>
      <name val="Calibri"/>
      <family val="2"/>
    </font>
    <font>
      <sz val="12"/>
      <color theme="1"/>
      <name val="Calibri"/>
      <family val="2"/>
    </font>
    <font>
      <b/>
      <sz val="11"/>
      <color theme="1"/>
      <name val="Calibri"/>
      <family val="2"/>
      <scheme val="minor"/>
    </font>
    <font>
      <b/>
      <sz val="11"/>
      <color theme="1"/>
      <name val="Calibri"/>
      <scheme val="minor"/>
    </font>
  </fonts>
  <fills count="6">
    <fill>
      <patternFill patternType="none"/>
    </fill>
    <fill>
      <patternFill patternType="gray125"/>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theme="4" tint="0.39997558519241921"/>
      </bottom>
      <diagonal/>
    </border>
  </borders>
  <cellStyleXfs count="1">
    <xf numFmtId="0" fontId="0" fillId="0" borderId="0"/>
  </cellStyleXfs>
  <cellXfs count="32">
    <xf numFmtId="0" fontId="0" fillId="0" borderId="0" xfId="0"/>
    <xf numFmtId="49" fontId="2" fillId="0" borderId="0" xfId="0" applyNumberFormat="1" applyFont="1"/>
    <xf numFmtId="0" fontId="1" fillId="0" borderId="1" xfId="0" applyFont="1" applyBorder="1"/>
    <xf numFmtId="49" fontId="2" fillId="2" borderId="0" xfId="0" applyNumberFormat="1" applyFont="1" applyFill="1"/>
    <xf numFmtId="0" fontId="0" fillId="2" borderId="0" xfId="0" applyFill="1"/>
    <xf numFmtId="49" fontId="2" fillId="3" borderId="0" xfId="0" applyNumberFormat="1" applyFont="1" applyFill="1"/>
    <xf numFmtId="0" fontId="0" fillId="3" borderId="0" xfId="0" applyFill="1"/>
    <xf numFmtId="49" fontId="3" fillId="2" borderId="0" xfId="0" applyNumberFormat="1" applyFont="1" applyFill="1"/>
    <xf numFmtId="49" fontId="3" fillId="3" borderId="0" xfId="0" applyNumberFormat="1" applyFont="1" applyFill="1"/>
    <xf numFmtId="49" fontId="3" fillId="0" borderId="0" xfId="0" applyNumberFormat="1" applyFont="1"/>
    <xf numFmtId="16" fontId="2" fillId="0" borderId="0" xfId="0" applyNumberFormat="1" applyFont="1"/>
    <xf numFmtId="16" fontId="4" fillId="0" borderId="0" xfId="0" applyNumberFormat="1" applyFont="1"/>
    <xf numFmtId="0" fontId="4" fillId="0" borderId="0" xfId="0" applyFont="1"/>
    <xf numFmtId="0" fontId="0" fillId="0" borderId="0" xfId="0" pivotButton="1"/>
    <xf numFmtId="0" fontId="0" fillId="0" borderId="0" xfId="0" applyAlignment="1">
      <alignment horizontal="left"/>
    </xf>
    <xf numFmtId="2" fontId="3" fillId="0" borderId="0" xfId="0" applyNumberFormat="1" applyFont="1"/>
    <xf numFmtId="2" fontId="2" fillId="0" borderId="0" xfId="0" applyNumberFormat="1" applyFont="1"/>
    <xf numFmtId="2" fontId="0" fillId="0" borderId="0" xfId="0" applyNumberFormat="1"/>
    <xf numFmtId="0" fontId="2" fillId="2" borderId="0" xfId="0" applyFont="1" applyFill="1"/>
    <xf numFmtId="164" fontId="0" fillId="0" borderId="0" xfId="0" applyNumberFormat="1"/>
    <xf numFmtId="0" fontId="6" fillId="5" borderId="2" xfId="0" applyFont="1" applyFill="1" applyBorder="1" applyAlignment="1">
      <alignment horizontal="left"/>
    </xf>
    <xf numFmtId="0" fontId="0" fillId="0" borderId="0" xfId="0" pivotButton="1" applyAlignment="1">
      <alignment wrapText="1"/>
    </xf>
    <xf numFmtId="0" fontId="0" fillId="0" borderId="0" xfId="0" applyAlignment="1">
      <alignment wrapText="1"/>
    </xf>
    <xf numFmtId="0" fontId="2" fillId="0" borderId="0" xfId="0" applyFont="1"/>
    <xf numFmtId="0" fontId="3" fillId="0" borderId="0" xfId="0" applyFont="1"/>
    <xf numFmtId="14" fontId="2" fillId="0" borderId="0" xfId="0" applyNumberFormat="1" applyFont="1"/>
    <xf numFmtId="14" fontId="0" fillId="0" borderId="0" xfId="0" applyNumberFormat="1" applyAlignment="1">
      <alignment horizontal="left" indent="1"/>
    </xf>
    <xf numFmtId="0" fontId="5" fillId="2" borderId="0" xfId="0" applyFont="1" applyFill="1" applyAlignment="1">
      <alignment wrapText="1"/>
    </xf>
    <xf numFmtId="0" fontId="5" fillId="2" borderId="0" xfId="0" applyFont="1" applyFill="1" applyAlignment="1">
      <alignment horizontal="left" vertical="center" wrapText="1"/>
    </xf>
    <xf numFmtId="0" fontId="0" fillId="4" borderId="0" xfId="0" applyFill="1" applyAlignment="1">
      <alignment horizontal="left" wrapText="1"/>
    </xf>
    <xf numFmtId="0" fontId="5" fillId="2" borderId="0" xfId="0" applyFont="1" applyFill="1" applyAlignment="1">
      <alignment horizontal="left" wrapText="1"/>
    </xf>
    <xf numFmtId="0" fontId="0" fillId="4" borderId="0" xfId="0" applyFill="1" applyAlignment="1">
      <alignment wrapText="1"/>
    </xf>
  </cellXfs>
  <cellStyles count="1">
    <cellStyle name="Normal" xfId="0" builtinId="0"/>
  </cellStyles>
  <dxfs count="32">
    <dxf>
      <numFmt numFmtId="2" formatCode="0.00"/>
    </dxf>
    <dxf>
      <numFmt numFmtId="2" formatCode="0.00"/>
    </dxf>
    <dxf>
      <numFmt numFmtId="2" formatCode="0.00"/>
    </dxf>
    <dxf>
      <numFmt numFmtId="164" formatCode="0.0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2" formatCode="0.00"/>
    </dxf>
    <dxf>
      <alignment wrapText="1"/>
    </dxf>
    <dxf>
      <alignment wrapText="1"/>
    </dxf>
    <dxf>
      <alignment wrapText="1"/>
    </dxf>
    <dxf>
      <alignment wrapText="1"/>
    </dxf>
    <dxf>
      <numFmt numFmtId="2" formatCode="0.00"/>
    </dxf>
    <dxf>
      <alignment wrapText="1"/>
    </dxf>
    <dxf>
      <alignment wrapText="1"/>
    </dxf>
    <dxf>
      <alignment wrapText="1"/>
    </dxf>
    <dxf>
      <alignment wrapText="1"/>
    </dxf>
    <dxf>
      <alignment wrapText="1"/>
    </dxf>
    <dxf>
      <alignment wrapText="1"/>
    </dxf>
    <dxf>
      <numFmt numFmtId="2" formatCode="0.00"/>
    </dxf>
    <dxf>
      <numFmt numFmtId="164" formatCode="0.0000"/>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Order Count(2021-2022)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'Answers &amp; Insights'!$B$3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'Answers &amp; Insights'!$A$4:$A$15</c:f>
              <c:multiLvlStrCache>
                <c:ptCount val="9"/>
                <c:lvl>
                  <c:pt idx="0">
                    <c:v>Jun</c:v>
                  </c:pt>
                  <c:pt idx="1">
                    <c:v>Jul</c:v>
                  </c:pt>
                  <c:pt idx="2">
                    <c:v>Aug</c:v>
                  </c:pt>
                  <c:pt idx="3">
                    <c:v>Sep</c:v>
                  </c:pt>
                  <c:pt idx="4">
                    <c:v>Oct</c:v>
                  </c:pt>
                  <c:pt idx="5">
                    <c:v>Nov</c:v>
                  </c:pt>
                  <c:pt idx="6">
                    <c:v>Dec</c:v>
                  </c:pt>
                  <c:pt idx="7">
                    <c:v>Jan</c:v>
                  </c:pt>
                  <c:pt idx="8">
                    <c:v>Feb</c:v>
                  </c:pt>
                </c:lvl>
                <c:lvl>
                  <c:pt idx="0">
                    <c:v>2021</c:v>
                  </c:pt>
                  <c:pt idx="7">
                    <c:v>2022</c:v>
                  </c:pt>
                </c:lvl>
              </c:multiLvlStrCache>
            </c:multiLvlStrRef>
          </c:cat>
          <c:val>
            <c:numRef>
              <c:f>'Answers &amp; Insights'!$B$4:$B$15</c:f>
              <c:numCache>
                <c:formatCode>General</c:formatCode>
                <c:ptCount val="9"/>
                <c:pt idx="0">
                  <c:v>8</c:v>
                </c:pt>
                <c:pt idx="1">
                  <c:v>7</c:v>
                </c:pt>
                <c:pt idx="2">
                  <c:v>13</c:v>
                </c:pt>
                <c:pt idx="3">
                  <c:v>18</c:v>
                </c:pt>
                <c:pt idx="4">
                  <c:v>27</c:v>
                </c:pt>
                <c:pt idx="5">
                  <c:v>29</c:v>
                </c:pt>
                <c:pt idx="6">
                  <c:v>37</c:v>
                </c:pt>
                <c:pt idx="7">
                  <c:v>19</c:v>
                </c:pt>
                <c:pt idx="8">
                  <c:v>13</c:v>
                </c:pt>
              </c:numCache>
            </c:numRef>
          </c:val>
          <c:smooth val="0"/>
          <c:extLst>
            <c:ext xmlns:c16="http://schemas.microsoft.com/office/drawing/2014/chart" uri="{C3380CC4-5D6E-409C-BE32-E72D297353CC}">
              <c16:uniqueId val="{00000000-2B1C-482D-B64E-BC703A4205D6}"/>
            </c:ext>
          </c:extLst>
        </c:ser>
        <c:dLbls>
          <c:showLegendKey val="0"/>
          <c:showVal val="0"/>
          <c:showCatName val="0"/>
          <c:showSerName val="0"/>
          <c:showPercent val="0"/>
          <c:showBubbleSize val="0"/>
        </c:dLbls>
        <c:marker val="1"/>
        <c:smooth val="0"/>
        <c:axId val="758415039"/>
        <c:axId val="758420447"/>
      </c:lineChart>
      <c:catAx>
        <c:axId val="7584150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420447"/>
        <c:crosses val="autoZero"/>
        <c:auto val="1"/>
        <c:lblAlgn val="ctr"/>
        <c:lblOffset val="100"/>
        <c:noMultiLvlLbl val="0"/>
      </c:catAx>
      <c:valAx>
        <c:axId val="75842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8415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Order Distribution Status Per Center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'Answers &amp; Insights'!$L$44</c:f>
              <c:strCache>
                <c:ptCount val="1"/>
                <c:pt idx="0">
                  <c:v>Average of Shipping Cost</c:v>
                </c:pt>
              </c:strCache>
            </c:strRef>
          </c:tx>
          <c:spPr>
            <a:solidFill>
              <a:schemeClr val="accent1"/>
            </a:solidFill>
            <a:ln>
              <a:noFill/>
            </a:ln>
            <a:effectLst/>
          </c:spPr>
          <c:invertIfNegative val="0"/>
          <c:cat>
            <c:strRef>
              <c:f>'Answers &amp; Insights'!$K$45:$K$63</c:f>
              <c:strCache>
                <c:ptCount val="19"/>
                <c:pt idx="0">
                  <c:v>175</c:v>
                </c:pt>
                <c:pt idx="1">
                  <c:v>200</c:v>
                </c:pt>
                <c:pt idx="2">
                  <c:v>250</c:v>
                </c:pt>
                <c:pt idx="3">
                  <c:v>349</c:v>
                </c:pt>
                <c:pt idx="4">
                  <c:v>399</c:v>
                </c:pt>
                <c:pt idx="5">
                  <c:v>449</c:v>
                </c:pt>
                <c:pt idx="6">
                  <c:v>475</c:v>
                </c:pt>
                <c:pt idx="7">
                  <c:v>499</c:v>
                </c:pt>
                <c:pt idx="8">
                  <c:v>549</c:v>
                </c:pt>
                <c:pt idx="9">
                  <c:v>649</c:v>
                </c:pt>
                <c:pt idx="10">
                  <c:v>898</c:v>
                </c:pt>
                <c:pt idx="11">
                  <c:v>899</c:v>
                </c:pt>
                <c:pt idx="12">
                  <c:v>1099</c:v>
                </c:pt>
                <c:pt idx="13">
                  <c:v>1299</c:v>
                </c:pt>
                <c:pt idx="14">
                  <c:v>1347</c:v>
                </c:pt>
                <c:pt idx="15">
                  <c:v>1499</c:v>
                </c:pt>
                <c:pt idx="16">
                  <c:v>1796</c:v>
                </c:pt>
                <c:pt idx="17">
                  <c:v>3897</c:v>
                </c:pt>
                <c:pt idx="18">
                  <c:v>(blank)</c:v>
                </c:pt>
              </c:strCache>
            </c:strRef>
          </c:cat>
          <c:val>
            <c:numRef>
              <c:f>'Answers &amp; Insights'!$L$45:$L$63</c:f>
              <c:numCache>
                <c:formatCode>General</c:formatCode>
                <c:ptCount val="19"/>
                <c:pt idx="2">
                  <c:v>71.744</c:v>
                </c:pt>
                <c:pt idx="3">
                  <c:v>80.003999999999991</c:v>
                </c:pt>
                <c:pt idx="4">
                  <c:v>83.815757575757587</c:v>
                </c:pt>
                <c:pt idx="5">
                  <c:v>80.290212765957463</c:v>
                </c:pt>
                <c:pt idx="6">
                  <c:v>72.451999999999998</c:v>
                </c:pt>
                <c:pt idx="7">
                  <c:v>84.96</c:v>
                </c:pt>
                <c:pt idx="8">
                  <c:v>77.88000000000001</c:v>
                </c:pt>
                <c:pt idx="9">
                  <c:v>69.384</c:v>
                </c:pt>
                <c:pt idx="10">
                  <c:v>84.96</c:v>
                </c:pt>
                <c:pt idx="11">
                  <c:v>114.46</c:v>
                </c:pt>
                <c:pt idx="12">
                  <c:v>77.486666666666665</c:v>
                </c:pt>
                <c:pt idx="13">
                  <c:v>135.53142857142856</c:v>
                </c:pt>
                <c:pt idx="14">
                  <c:v>84.96</c:v>
                </c:pt>
                <c:pt idx="15">
                  <c:v>97.35</c:v>
                </c:pt>
                <c:pt idx="16">
                  <c:v>84.96</c:v>
                </c:pt>
                <c:pt idx="17">
                  <c:v>187.62</c:v>
                </c:pt>
                <c:pt idx="18">
                  <c:v>80.790666666666681</c:v>
                </c:pt>
              </c:numCache>
            </c:numRef>
          </c:val>
          <c:extLst>
            <c:ext xmlns:c16="http://schemas.microsoft.com/office/drawing/2014/chart" uri="{C3380CC4-5D6E-409C-BE32-E72D297353CC}">
              <c16:uniqueId val="{00000000-43E7-4FFC-9B1A-1D1C700D5966}"/>
            </c:ext>
          </c:extLst>
        </c:ser>
        <c:ser>
          <c:idx val="1"/>
          <c:order val="1"/>
          <c:tx>
            <c:strRef>
              <c:f>'Answers &amp; Insights'!$M$44</c:f>
              <c:strCache>
                <c:ptCount val="1"/>
                <c:pt idx="0">
                  <c:v>Average of Shipping Fee %</c:v>
                </c:pt>
              </c:strCache>
            </c:strRef>
          </c:tx>
          <c:spPr>
            <a:solidFill>
              <a:schemeClr val="accent2"/>
            </a:solidFill>
            <a:ln>
              <a:noFill/>
            </a:ln>
            <a:effectLst/>
          </c:spPr>
          <c:invertIfNegative val="0"/>
          <c:cat>
            <c:strRef>
              <c:f>'Answers &amp; Insights'!$K$45:$K$63</c:f>
              <c:strCache>
                <c:ptCount val="19"/>
                <c:pt idx="0">
                  <c:v>175</c:v>
                </c:pt>
                <c:pt idx="1">
                  <c:v>200</c:v>
                </c:pt>
                <c:pt idx="2">
                  <c:v>250</c:v>
                </c:pt>
                <c:pt idx="3">
                  <c:v>349</c:v>
                </c:pt>
                <c:pt idx="4">
                  <c:v>399</c:v>
                </c:pt>
                <c:pt idx="5">
                  <c:v>449</c:v>
                </c:pt>
                <c:pt idx="6">
                  <c:v>475</c:v>
                </c:pt>
                <c:pt idx="7">
                  <c:v>499</c:v>
                </c:pt>
                <c:pt idx="8">
                  <c:v>549</c:v>
                </c:pt>
                <c:pt idx="9">
                  <c:v>649</c:v>
                </c:pt>
                <c:pt idx="10">
                  <c:v>898</c:v>
                </c:pt>
                <c:pt idx="11">
                  <c:v>899</c:v>
                </c:pt>
                <c:pt idx="12">
                  <c:v>1099</c:v>
                </c:pt>
                <c:pt idx="13">
                  <c:v>1299</c:v>
                </c:pt>
                <c:pt idx="14">
                  <c:v>1347</c:v>
                </c:pt>
                <c:pt idx="15">
                  <c:v>1499</c:v>
                </c:pt>
                <c:pt idx="16">
                  <c:v>1796</c:v>
                </c:pt>
                <c:pt idx="17">
                  <c:v>3897</c:v>
                </c:pt>
                <c:pt idx="18">
                  <c:v>(blank)</c:v>
                </c:pt>
              </c:strCache>
            </c:strRef>
          </c:cat>
          <c:val>
            <c:numRef>
              <c:f>'Answers &amp; Insights'!$M$45:$M$63</c:f>
              <c:numCache>
                <c:formatCode>General</c:formatCode>
                <c:ptCount val="19"/>
                <c:pt idx="0">
                  <c:v>0</c:v>
                </c:pt>
                <c:pt idx="1">
                  <c:v>0</c:v>
                </c:pt>
                <c:pt idx="2">
                  <c:v>0.20498285714285713</c:v>
                </c:pt>
                <c:pt idx="3">
                  <c:v>0.14327363896848136</c:v>
                </c:pt>
                <c:pt idx="4">
                  <c:v>0.1925591757170704</c:v>
                </c:pt>
                <c:pt idx="5">
                  <c:v>0.16162583518930959</c:v>
                </c:pt>
                <c:pt idx="6">
                  <c:v>0.15253052631578945</c:v>
                </c:pt>
                <c:pt idx="7">
                  <c:v>0.17026052104208417</c:v>
                </c:pt>
                <c:pt idx="8">
                  <c:v>0.12896174863387977</c:v>
                </c:pt>
                <c:pt idx="9">
                  <c:v>0.10690909090909091</c:v>
                </c:pt>
                <c:pt idx="10">
                  <c:v>9.4610244988864139E-2</c:v>
                </c:pt>
                <c:pt idx="11">
                  <c:v>0.12731924360400446</c:v>
                </c:pt>
                <c:pt idx="12">
                  <c:v>3.0217080462758346E-2</c:v>
                </c:pt>
                <c:pt idx="13">
                  <c:v>0.10433520290333224</c:v>
                </c:pt>
                <c:pt idx="14">
                  <c:v>6.307349665924275E-2</c:v>
                </c:pt>
                <c:pt idx="15">
                  <c:v>6.4943295530353565E-2</c:v>
                </c:pt>
                <c:pt idx="16">
                  <c:v>4.730512249443207E-2</c:v>
                </c:pt>
                <c:pt idx="17">
                  <c:v>4.8144726712856044E-2</c:v>
                </c:pt>
              </c:numCache>
            </c:numRef>
          </c:val>
          <c:extLst>
            <c:ext xmlns:c16="http://schemas.microsoft.com/office/drawing/2014/chart" uri="{C3380CC4-5D6E-409C-BE32-E72D297353CC}">
              <c16:uniqueId val="{00000001-43E7-4FFC-9B1A-1D1C700D5966}"/>
            </c:ext>
          </c:extLst>
        </c:ser>
        <c:dLbls>
          <c:showLegendKey val="0"/>
          <c:showVal val="0"/>
          <c:showCatName val="0"/>
          <c:showSerName val="0"/>
          <c:showPercent val="0"/>
          <c:showBubbleSize val="0"/>
        </c:dLbls>
        <c:gapWidth val="150"/>
        <c:overlap val="100"/>
        <c:axId val="1198867663"/>
        <c:axId val="1204187791"/>
      </c:barChart>
      <c:catAx>
        <c:axId val="119886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4187791"/>
        <c:crosses val="autoZero"/>
        <c:auto val="1"/>
        <c:lblAlgn val="ctr"/>
        <c:lblOffset val="100"/>
        <c:noMultiLvlLbl val="0"/>
      </c:catAx>
      <c:valAx>
        <c:axId val="1204187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86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Regional Distribution of Orders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'Answers &amp; Insights(OLD)'!$B$25:$B$26</c:f>
              <c:strCache>
                <c:ptCount val="1"/>
                <c:pt idx="0">
                  <c:v>Delivered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 &amp; Insights(OLD)'!$A$27:$A$33</c:f>
              <c:strCache>
                <c:ptCount val="6"/>
                <c:pt idx="0">
                  <c:v>Southern</c:v>
                </c:pt>
                <c:pt idx="1">
                  <c:v>Western</c:v>
                </c:pt>
                <c:pt idx="2">
                  <c:v>Northern</c:v>
                </c:pt>
                <c:pt idx="3">
                  <c:v>Eastern</c:v>
                </c:pt>
                <c:pt idx="4">
                  <c:v>Central</c:v>
                </c:pt>
                <c:pt idx="5">
                  <c:v>Northeastern</c:v>
                </c:pt>
              </c:strCache>
            </c:strRef>
          </c:cat>
          <c:val>
            <c:numRef>
              <c:f>'Answers &amp; Insights(OLD)'!$B$27:$B$33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F55D-4074-BC5E-9DCACE3CD05D}"/>
            </c:ext>
          </c:extLst>
        </c:ser>
        <c:ser>
          <c:idx val="1"/>
          <c:order val="1"/>
          <c:tx>
            <c:strRef>
              <c:f>'Answers &amp; Insights(OLD)'!$C$25:$C$26</c:f>
              <c:strCache>
                <c:ptCount val="1"/>
                <c:pt idx="0">
                  <c:v>Returned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 &amp; Insights(OLD)'!$A$27:$A$33</c:f>
              <c:strCache>
                <c:ptCount val="6"/>
                <c:pt idx="0">
                  <c:v>Southern</c:v>
                </c:pt>
                <c:pt idx="1">
                  <c:v>Western</c:v>
                </c:pt>
                <c:pt idx="2">
                  <c:v>Northern</c:v>
                </c:pt>
                <c:pt idx="3">
                  <c:v>Eastern</c:v>
                </c:pt>
                <c:pt idx="4">
                  <c:v>Central</c:v>
                </c:pt>
                <c:pt idx="5">
                  <c:v>Northeastern</c:v>
                </c:pt>
              </c:strCache>
            </c:strRef>
          </c:cat>
          <c:val>
            <c:numRef>
              <c:f>'Answers &amp; Insights(OLD)'!$C$27:$C$33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1-F55D-4074-BC5E-9DCACE3CD05D}"/>
            </c:ext>
          </c:extLst>
        </c:ser>
        <c:dLbls>
          <c:showLegendKey val="0"/>
          <c:showVal val="0"/>
          <c:showCatName val="0"/>
          <c:showSerName val="0"/>
          <c:showPercent val="0"/>
          <c:showBubbleSize val="0"/>
        </c:dLbls>
        <c:gapWidth val="150"/>
        <c:overlap val="100"/>
        <c:axId val="1458551503"/>
        <c:axId val="1458548175"/>
      </c:barChart>
      <c:catAx>
        <c:axId val="14585515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48175"/>
        <c:crosses val="autoZero"/>
        <c:auto val="1"/>
        <c:lblAlgn val="ctr"/>
        <c:lblOffset val="100"/>
        <c:noMultiLvlLbl val="0"/>
      </c:catAx>
      <c:valAx>
        <c:axId val="14585481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855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Regional Orders and Average Shipping Cost</a:t>
            </a:r>
          </a:p>
        </c:rich>
      </c:tx>
      <c:layout>
        <c:manualLayout>
          <c:xMode val="edge"/>
          <c:yMode val="edge"/>
          <c:x val="0.1438959231240462"/>
          <c:y val="3.246775480641604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&amp; Insights(OLD)'!$B$45</c:f>
              <c:strCache>
                <c:ptCount val="1"/>
                <c:pt idx="0">
                  <c:v>Average Shipping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 &amp; Insights(OLD)'!$A$46:$A$51</c:f>
              <c:strCache>
                <c:ptCount val="6"/>
                <c:pt idx="0">
                  <c:v>Central</c:v>
                </c:pt>
                <c:pt idx="1">
                  <c:v>Eastern</c:v>
                </c:pt>
                <c:pt idx="2">
                  <c:v>Northeastern</c:v>
                </c:pt>
                <c:pt idx="3">
                  <c:v>Northern</c:v>
                </c:pt>
                <c:pt idx="4">
                  <c:v>Southern</c:v>
                </c:pt>
                <c:pt idx="5">
                  <c:v>Western</c:v>
                </c:pt>
              </c:strCache>
            </c:strRef>
          </c:cat>
          <c:val>
            <c:numRef>
              <c:f>'Answers &amp; Insights(OLD)'!$B$46:$B$51</c:f>
              <c:numCache>
                <c:formatCode>0.00</c:formatCode>
                <c:ptCount val="6"/>
                <c:pt idx="0">
                  <c:v>74.103999999999999</c:v>
                </c:pt>
                <c:pt idx="1">
                  <c:v>59.505714285714291</c:v>
                </c:pt>
                <c:pt idx="2">
                  <c:v>60.18</c:v>
                </c:pt>
                <c:pt idx="3">
                  <c:v>90.923783783783804</c:v>
                </c:pt>
                <c:pt idx="4">
                  <c:v>93.220000000000027</c:v>
                </c:pt>
                <c:pt idx="5">
                  <c:v>88.795000000000016</c:v>
                </c:pt>
              </c:numCache>
            </c:numRef>
          </c:val>
          <c:extLst>
            <c:ext xmlns:c16="http://schemas.microsoft.com/office/drawing/2014/chart" uri="{C3380CC4-5D6E-409C-BE32-E72D297353CC}">
              <c16:uniqueId val="{00000000-C47B-4494-A715-F441C73ED0A5}"/>
            </c:ext>
          </c:extLst>
        </c:ser>
        <c:dLbls>
          <c:showLegendKey val="0"/>
          <c:showVal val="0"/>
          <c:showCatName val="0"/>
          <c:showSerName val="0"/>
          <c:showPercent val="0"/>
          <c:showBubbleSize val="0"/>
        </c:dLbls>
        <c:gapWidth val="219"/>
        <c:overlap val="-27"/>
        <c:axId val="987835487"/>
        <c:axId val="987847551"/>
      </c:barChart>
      <c:lineChart>
        <c:grouping val="standard"/>
        <c:varyColors val="0"/>
        <c:ser>
          <c:idx val="1"/>
          <c:order val="1"/>
          <c:tx>
            <c:strRef>
              <c:f>'Answers &amp; Insights(OLD)'!$C$45</c:f>
              <c:strCache>
                <c:ptCount val="1"/>
                <c:pt idx="0">
                  <c:v>Number of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'Answers &amp; Insights(OLD)'!$A$46:$A$51</c:f>
              <c:strCache>
                <c:ptCount val="6"/>
                <c:pt idx="0">
                  <c:v>Central</c:v>
                </c:pt>
                <c:pt idx="1">
                  <c:v>Eastern</c:v>
                </c:pt>
                <c:pt idx="2">
                  <c:v>Northeastern</c:v>
                </c:pt>
                <c:pt idx="3">
                  <c:v>Northern</c:v>
                </c:pt>
                <c:pt idx="4">
                  <c:v>Southern</c:v>
                </c:pt>
                <c:pt idx="5">
                  <c:v>Western</c:v>
                </c:pt>
              </c:strCache>
            </c:strRef>
          </c:cat>
          <c:val>
            <c:numRef>
              <c:f>'Answers &amp; Insights(OLD)'!$C$46:$C$51</c:f>
              <c:numCache>
                <c:formatCode>General</c:formatCode>
                <c:ptCount val="6"/>
                <c:pt idx="0">
                  <c:v>7</c:v>
                </c:pt>
                <c:pt idx="1">
                  <c:v>23</c:v>
                </c:pt>
                <c:pt idx="2">
                  <c:v>7</c:v>
                </c:pt>
                <c:pt idx="3">
                  <c:v>40</c:v>
                </c:pt>
                <c:pt idx="4">
                  <c:v>54</c:v>
                </c:pt>
                <c:pt idx="5">
                  <c:v>40</c:v>
                </c:pt>
              </c:numCache>
            </c:numRef>
          </c:val>
          <c:smooth val="0"/>
          <c:extLst>
            <c:ext xmlns:c16="http://schemas.microsoft.com/office/drawing/2014/chart" uri="{C3380CC4-5D6E-409C-BE32-E72D297353CC}">
              <c16:uniqueId val="{00000001-C47B-4494-A715-F441C73ED0A5}"/>
            </c:ext>
          </c:extLst>
        </c:ser>
        <c:dLbls>
          <c:showLegendKey val="0"/>
          <c:showVal val="0"/>
          <c:showCatName val="0"/>
          <c:showSerName val="0"/>
          <c:showPercent val="0"/>
          <c:showBubbleSize val="0"/>
        </c:dLbls>
        <c:marker val="1"/>
        <c:smooth val="0"/>
        <c:axId val="987850463"/>
        <c:axId val="987856703"/>
      </c:lineChart>
      <c:catAx>
        <c:axId val="9878354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847551"/>
        <c:crosses val="autoZero"/>
        <c:auto val="1"/>
        <c:lblAlgn val="ctr"/>
        <c:lblOffset val="100"/>
        <c:noMultiLvlLbl val="0"/>
      </c:catAx>
      <c:valAx>
        <c:axId val="98784755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835487"/>
        <c:crosses val="autoZero"/>
        <c:crossBetween val="between"/>
      </c:valAx>
      <c:valAx>
        <c:axId val="98785670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7850463"/>
        <c:crosses val="max"/>
        <c:crossBetween val="between"/>
      </c:valAx>
      <c:catAx>
        <c:axId val="987850463"/>
        <c:scaling>
          <c:orientation val="minMax"/>
        </c:scaling>
        <c:delete val="1"/>
        <c:axPos val="b"/>
        <c:numFmt formatCode="General" sourceLinked="1"/>
        <c:majorTickMark val="none"/>
        <c:minorTickMark val="none"/>
        <c:tickLblPos val="nextTo"/>
        <c:crossAx val="9878567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Item Cost vs Shipping Cost and Percentage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&amp; Insights(OLD)'!$B$84</c:f>
              <c:strCache>
                <c:ptCount val="1"/>
                <c:pt idx="0">
                  <c:v>Average of Shipping Cost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 &amp; Insights(OLD)'!$A$85:$A$103</c:f>
              <c:strCache>
                <c:ptCount val="19"/>
                <c:pt idx="0">
                  <c:v>175</c:v>
                </c:pt>
                <c:pt idx="1">
                  <c:v>200</c:v>
                </c:pt>
                <c:pt idx="2">
                  <c:v>250</c:v>
                </c:pt>
                <c:pt idx="3">
                  <c:v>349</c:v>
                </c:pt>
                <c:pt idx="4">
                  <c:v>399</c:v>
                </c:pt>
                <c:pt idx="5">
                  <c:v>449</c:v>
                </c:pt>
                <c:pt idx="6">
                  <c:v>475</c:v>
                </c:pt>
                <c:pt idx="7">
                  <c:v>499</c:v>
                </c:pt>
                <c:pt idx="8">
                  <c:v>549</c:v>
                </c:pt>
                <c:pt idx="9">
                  <c:v>649</c:v>
                </c:pt>
                <c:pt idx="10">
                  <c:v>898</c:v>
                </c:pt>
                <c:pt idx="11">
                  <c:v>899</c:v>
                </c:pt>
                <c:pt idx="12">
                  <c:v>1099</c:v>
                </c:pt>
                <c:pt idx="13">
                  <c:v>1299</c:v>
                </c:pt>
                <c:pt idx="14">
                  <c:v>1347</c:v>
                </c:pt>
                <c:pt idx="15">
                  <c:v>1499</c:v>
                </c:pt>
                <c:pt idx="16">
                  <c:v>1796</c:v>
                </c:pt>
                <c:pt idx="17">
                  <c:v>3897</c:v>
                </c:pt>
                <c:pt idx="18">
                  <c:v>(blank)</c:v>
                </c:pt>
              </c:strCache>
            </c:strRef>
          </c:cat>
          <c:val>
            <c:numRef>
              <c:f>'Answers &amp; Insights(OLD)'!$B$85:$B$103</c:f>
              <c:numCache>
                <c:formatCode>General</c:formatCode>
                <c:ptCount val="19"/>
                <c:pt idx="2">
                  <c:v>71.744</c:v>
                </c:pt>
                <c:pt idx="3">
                  <c:v>80.003999999999991</c:v>
                </c:pt>
                <c:pt idx="4">
                  <c:v>83.815757575757587</c:v>
                </c:pt>
                <c:pt idx="5">
                  <c:v>80.290212765957463</c:v>
                </c:pt>
                <c:pt idx="6">
                  <c:v>72.451999999999998</c:v>
                </c:pt>
                <c:pt idx="7">
                  <c:v>84.96</c:v>
                </c:pt>
                <c:pt idx="8">
                  <c:v>77.88000000000001</c:v>
                </c:pt>
                <c:pt idx="9">
                  <c:v>69.384</c:v>
                </c:pt>
                <c:pt idx="10">
                  <c:v>84.96</c:v>
                </c:pt>
                <c:pt idx="11">
                  <c:v>114.46</c:v>
                </c:pt>
                <c:pt idx="12">
                  <c:v>77.486666666666665</c:v>
                </c:pt>
                <c:pt idx="13">
                  <c:v>135.53142857142856</c:v>
                </c:pt>
                <c:pt idx="14">
                  <c:v>84.96</c:v>
                </c:pt>
                <c:pt idx="15">
                  <c:v>97.35</c:v>
                </c:pt>
                <c:pt idx="16">
                  <c:v>84.96</c:v>
                </c:pt>
                <c:pt idx="17">
                  <c:v>187.62</c:v>
                </c:pt>
                <c:pt idx="18">
                  <c:v>80.790666666666681</c:v>
                </c:pt>
              </c:numCache>
            </c:numRef>
          </c:val>
          <c:extLst>
            <c:ext xmlns:c16="http://schemas.microsoft.com/office/drawing/2014/chart" uri="{C3380CC4-5D6E-409C-BE32-E72D297353CC}">
              <c16:uniqueId val="{00000000-43E4-4B63-8445-2A498E078DF9}"/>
            </c:ext>
          </c:extLst>
        </c:ser>
        <c:dLbls>
          <c:showLegendKey val="0"/>
          <c:showVal val="0"/>
          <c:showCatName val="0"/>
          <c:showSerName val="0"/>
          <c:showPercent val="0"/>
          <c:showBubbleSize val="0"/>
        </c:dLbls>
        <c:gapWidth val="219"/>
        <c:overlap val="-27"/>
        <c:axId val="1049911087"/>
        <c:axId val="1005791823"/>
      </c:barChart>
      <c:lineChart>
        <c:grouping val="standard"/>
        <c:varyColors val="0"/>
        <c:ser>
          <c:idx val="1"/>
          <c:order val="1"/>
          <c:tx>
            <c:strRef>
              <c:f>'Answers &amp; Insights(OLD)'!$C$84</c:f>
              <c:strCache>
                <c:ptCount val="1"/>
                <c:pt idx="0">
                  <c:v>Average of Shipping Fee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'Answers &amp; Insights(OLD)'!$A$85:$A$103</c:f>
              <c:strCache>
                <c:ptCount val="19"/>
                <c:pt idx="0">
                  <c:v>175</c:v>
                </c:pt>
                <c:pt idx="1">
                  <c:v>200</c:v>
                </c:pt>
                <c:pt idx="2">
                  <c:v>250</c:v>
                </c:pt>
                <c:pt idx="3">
                  <c:v>349</c:v>
                </c:pt>
                <c:pt idx="4">
                  <c:v>399</c:v>
                </c:pt>
                <c:pt idx="5">
                  <c:v>449</c:v>
                </c:pt>
                <c:pt idx="6">
                  <c:v>475</c:v>
                </c:pt>
                <c:pt idx="7">
                  <c:v>499</c:v>
                </c:pt>
                <c:pt idx="8">
                  <c:v>549</c:v>
                </c:pt>
                <c:pt idx="9">
                  <c:v>649</c:v>
                </c:pt>
                <c:pt idx="10">
                  <c:v>898</c:v>
                </c:pt>
                <c:pt idx="11">
                  <c:v>899</c:v>
                </c:pt>
                <c:pt idx="12">
                  <c:v>1099</c:v>
                </c:pt>
                <c:pt idx="13">
                  <c:v>1299</c:v>
                </c:pt>
                <c:pt idx="14">
                  <c:v>1347</c:v>
                </c:pt>
                <c:pt idx="15">
                  <c:v>1499</c:v>
                </c:pt>
                <c:pt idx="16">
                  <c:v>1796</c:v>
                </c:pt>
                <c:pt idx="17">
                  <c:v>3897</c:v>
                </c:pt>
                <c:pt idx="18">
                  <c:v>(blank)</c:v>
                </c:pt>
              </c:strCache>
            </c:strRef>
          </c:cat>
          <c:val>
            <c:numRef>
              <c:f>'Answers &amp; Insights(OLD)'!$C$85:$C$103</c:f>
              <c:numCache>
                <c:formatCode>General</c:formatCode>
                <c:ptCount val="19"/>
                <c:pt idx="0">
                  <c:v>0</c:v>
                </c:pt>
                <c:pt idx="1">
                  <c:v>0</c:v>
                </c:pt>
                <c:pt idx="2">
                  <c:v>0.20498285714285713</c:v>
                </c:pt>
                <c:pt idx="3">
                  <c:v>0.14327363896848136</c:v>
                </c:pt>
                <c:pt idx="4">
                  <c:v>0.1925591757170704</c:v>
                </c:pt>
                <c:pt idx="5">
                  <c:v>0.16162583518930959</c:v>
                </c:pt>
                <c:pt idx="6">
                  <c:v>0.15253052631578945</c:v>
                </c:pt>
                <c:pt idx="7">
                  <c:v>0.17026052104208417</c:v>
                </c:pt>
                <c:pt idx="8">
                  <c:v>0.12896174863387977</c:v>
                </c:pt>
                <c:pt idx="9">
                  <c:v>0.10690909090909091</c:v>
                </c:pt>
                <c:pt idx="10">
                  <c:v>9.4610244988864139E-2</c:v>
                </c:pt>
                <c:pt idx="11">
                  <c:v>0.12731924360400446</c:v>
                </c:pt>
                <c:pt idx="12">
                  <c:v>3.0217080462758346E-2</c:v>
                </c:pt>
                <c:pt idx="13">
                  <c:v>0.10433520290333224</c:v>
                </c:pt>
                <c:pt idx="14">
                  <c:v>6.307349665924275E-2</c:v>
                </c:pt>
                <c:pt idx="15">
                  <c:v>6.4943295530353565E-2</c:v>
                </c:pt>
                <c:pt idx="16">
                  <c:v>4.730512249443207E-2</c:v>
                </c:pt>
                <c:pt idx="17">
                  <c:v>4.8144726712856044E-2</c:v>
                </c:pt>
              </c:numCache>
            </c:numRef>
          </c:val>
          <c:smooth val="0"/>
          <c:extLst>
            <c:ext xmlns:c16="http://schemas.microsoft.com/office/drawing/2014/chart" uri="{C3380CC4-5D6E-409C-BE32-E72D297353CC}">
              <c16:uniqueId val="{00000001-43E4-4B63-8445-2A498E078DF9}"/>
            </c:ext>
          </c:extLst>
        </c:ser>
        <c:dLbls>
          <c:showLegendKey val="0"/>
          <c:showVal val="0"/>
          <c:showCatName val="0"/>
          <c:showSerName val="0"/>
          <c:showPercent val="0"/>
          <c:showBubbleSize val="0"/>
        </c:dLbls>
        <c:marker val="1"/>
        <c:smooth val="0"/>
        <c:axId val="1049909423"/>
        <c:axId val="1005822495"/>
      </c:lineChart>
      <c:catAx>
        <c:axId val="10499110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Item Cost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5791823"/>
        <c:crosses val="autoZero"/>
        <c:auto val="1"/>
        <c:lblAlgn val="ctr"/>
        <c:lblOffset val="100"/>
        <c:noMultiLvlLbl val="0"/>
      </c:catAx>
      <c:valAx>
        <c:axId val="10057918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Shipping Cost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911087"/>
        <c:crosses val="autoZero"/>
        <c:crossBetween val="between"/>
      </c:valAx>
      <c:valAx>
        <c:axId val="1005822495"/>
        <c:scaling>
          <c:orientation val="minMax"/>
          <c:max val="0.55000000000000004"/>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Shipping Fee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909423"/>
        <c:crosses val="max"/>
        <c:crossBetween val="between"/>
      </c:valAx>
      <c:catAx>
        <c:axId val="1049909423"/>
        <c:scaling>
          <c:orientation val="minMax"/>
        </c:scaling>
        <c:delete val="1"/>
        <c:axPos val="b"/>
        <c:numFmt formatCode="General" sourceLinked="1"/>
        <c:majorTickMark val="none"/>
        <c:minorTickMark val="none"/>
        <c:tickLblPos val="nextTo"/>
        <c:crossAx val="10058224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Order Distribution Status Per Center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'Answers &amp; Insights(OLD)'!$B$64:$B$65</c:f>
              <c:strCache>
                <c:ptCount val="1"/>
                <c:pt idx="0">
                  <c:v>Delivered to buyer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 &amp; Insights(OLD)'!$A$66:$A$74</c:f>
              <c:strCache>
                <c:ptCount val="8"/>
                <c:pt idx="0">
                  <c:v>A</c:v>
                </c:pt>
                <c:pt idx="1">
                  <c:v>K</c:v>
                </c:pt>
                <c:pt idx="2">
                  <c:v>L</c:v>
                </c:pt>
                <c:pt idx="3">
                  <c:v>M</c:v>
                </c:pt>
                <c:pt idx="4">
                  <c:v>N</c:v>
                </c:pt>
                <c:pt idx="5">
                  <c:v>O</c:v>
                </c:pt>
                <c:pt idx="6">
                  <c:v>P</c:v>
                </c:pt>
                <c:pt idx="7">
                  <c:v>Q</c:v>
                </c:pt>
              </c:strCache>
            </c:strRef>
          </c:cat>
          <c:val>
            <c:numRef>
              <c:f>'Answers &amp; Insights(OLD)'!$B$66:$B$74</c:f>
              <c:numCache>
                <c:formatCode>General</c:formatCode>
                <c:ptCount val="8"/>
                <c:pt idx="0">
                  <c:v>22</c:v>
                </c:pt>
                <c:pt idx="1">
                  <c:v>26</c:v>
                </c:pt>
                <c:pt idx="2">
                  <c:v>24</c:v>
                </c:pt>
                <c:pt idx="3">
                  <c:v>17</c:v>
                </c:pt>
                <c:pt idx="4">
                  <c:v>18</c:v>
                </c:pt>
                <c:pt idx="5">
                  <c:v>18</c:v>
                </c:pt>
                <c:pt idx="6">
                  <c:v>21</c:v>
                </c:pt>
                <c:pt idx="7">
                  <c:v>14</c:v>
                </c:pt>
              </c:numCache>
            </c:numRef>
          </c:val>
          <c:extLst>
            <c:ext xmlns:c16="http://schemas.microsoft.com/office/drawing/2014/chart" uri="{C3380CC4-5D6E-409C-BE32-E72D297353CC}">
              <c16:uniqueId val="{00000000-A531-4C1E-9725-5C010BEE8909}"/>
            </c:ext>
          </c:extLst>
        </c:ser>
        <c:ser>
          <c:idx val="1"/>
          <c:order val="1"/>
          <c:tx>
            <c:strRef>
              <c:f>'Answers &amp; Insights(OLD)'!$C$64:$C$65</c:f>
              <c:strCache>
                <c:ptCount val="1"/>
                <c:pt idx="0">
                  <c:v>Returned to seller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'Answers &amp; Insights(OLD)'!$A$66:$A$74</c:f>
              <c:strCache>
                <c:ptCount val="8"/>
                <c:pt idx="0">
                  <c:v>A</c:v>
                </c:pt>
                <c:pt idx="1">
                  <c:v>K</c:v>
                </c:pt>
                <c:pt idx="2">
                  <c:v>L</c:v>
                </c:pt>
                <c:pt idx="3">
                  <c:v>M</c:v>
                </c:pt>
                <c:pt idx="4">
                  <c:v>N</c:v>
                </c:pt>
                <c:pt idx="5">
                  <c:v>O</c:v>
                </c:pt>
                <c:pt idx="6">
                  <c:v>P</c:v>
                </c:pt>
                <c:pt idx="7">
                  <c:v>Q</c:v>
                </c:pt>
              </c:strCache>
            </c:strRef>
          </c:cat>
          <c:val>
            <c:numRef>
              <c:f>'Answers &amp; Insights(OLD)'!$C$66:$C$74</c:f>
              <c:numCache>
                <c:formatCode>General</c:formatCode>
                <c:ptCount val="8"/>
                <c:pt idx="0">
                  <c:v>2</c:v>
                </c:pt>
                <c:pt idx="2">
                  <c:v>2</c:v>
                </c:pt>
                <c:pt idx="3">
                  <c:v>2</c:v>
                </c:pt>
                <c:pt idx="4">
                  <c:v>4</c:v>
                </c:pt>
                <c:pt idx="7">
                  <c:v>1</c:v>
                </c:pt>
              </c:numCache>
            </c:numRef>
          </c:val>
          <c:extLst>
            <c:ext xmlns:c16="http://schemas.microsoft.com/office/drawing/2014/chart" uri="{C3380CC4-5D6E-409C-BE32-E72D297353CC}">
              <c16:uniqueId val="{00000001-A531-4C1E-9725-5C010BEE8909}"/>
            </c:ext>
          </c:extLst>
        </c:ser>
        <c:dLbls>
          <c:showLegendKey val="0"/>
          <c:showVal val="0"/>
          <c:showCatName val="0"/>
          <c:showSerName val="0"/>
          <c:showPercent val="0"/>
          <c:showBubbleSize val="0"/>
        </c:dLbls>
        <c:gapWidth val="150"/>
        <c:overlap val="100"/>
        <c:axId val="1198867663"/>
        <c:axId val="1204187791"/>
      </c:barChart>
      <c:catAx>
        <c:axId val="11988676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4187791"/>
        <c:crosses val="autoZero"/>
        <c:auto val="1"/>
        <c:lblAlgn val="ctr"/>
        <c:lblOffset val="100"/>
        <c:noMultiLvlLbl val="0"/>
      </c:catAx>
      <c:valAx>
        <c:axId val="12041877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886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Regional Distribution of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'Answers &amp; Insights(OLD)'!$B$25:$B$26</c:f>
              <c:strCache>
                <c:ptCount val="1"/>
                <c:pt idx="0">
                  <c:v>Delivered</c:v>
                </c:pt>
              </c:strCache>
            </c:strRef>
          </c:tx>
          <c:spPr>
            <a:solidFill>
              <a:schemeClr val="accent1"/>
            </a:solidFill>
            <a:ln>
              <a:noFill/>
            </a:ln>
            <a:effectLst/>
          </c:spPr>
          <c:invertIfNegative val="0"/>
          <c:cat>
            <c:strRef>
              <c:f>'Answers &amp; Insights(OLD)'!$A$27:$A$33</c:f>
              <c:strCache>
                <c:ptCount val="6"/>
                <c:pt idx="0">
                  <c:v>Southern</c:v>
                </c:pt>
                <c:pt idx="1">
                  <c:v>Western</c:v>
                </c:pt>
                <c:pt idx="2">
                  <c:v>Northern</c:v>
                </c:pt>
                <c:pt idx="3">
                  <c:v>Eastern</c:v>
                </c:pt>
                <c:pt idx="4">
                  <c:v>Central</c:v>
                </c:pt>
                <c:pt idx="5">
                  <c:v>Northeastern</c:v>
                </c:pt>
              </c:strCache>
            </c:strRef>
          </c:cat>
          <c:val>
            <c:numRef>
              <c:f>'Answers &amp; Insights(OLD)'!$B$27:$B$33</c:f>
              <c:numCache>
                <c:formatCode>General</c:formatCode>
                <c:ptCount val="6"/>
                <c:pt idx="0">
                  <c:v>51</c:v>
                </c:pt>
                <c:pt idx="1">
                  <c:v>38</c:v>
                </c:pt>
                <c:pt idx="2">
                  <c:v>36</c:v>
                </c:pt>
                <c:pt idx="3">
                  <c:v>22</c:v>
                </c:pt>
                <c:pt idx="4">
                  <c:v>7</c:v>
                </c:pt>
                <c:pt idx="5">
                  <c:v>6</c:v>
                </c:pt>
              </c:numCache>
            </c:numRef>
          </c:val>
          <c:extLst>
            <c:ext xmlns:c16="http://schemas.microsoft.com/office/drawing/2014/chart" uri="{C3380CC4-5D6E-409C-BE32-E72D297353CC}">
              <c16:uniqueId val="{00000000-CE10-4F49-A4D1-B074764FC249}"/>
            </c:ext>
          </c:extLst>
        </c:ser>
        <c:ser>
          <c:idx val="1"/>
          <c:order val="1"/>
          <c:tx>
            <c:strRef>
              <c:f>'Answers &amp; Insights(OLD)'!$C$25:$C$26</c:f>
              <c:strCache>
                <c:ptCount val="1"/>
                <c:pt idx="0">
                  <c:v>Returned</c:v>
                </c:pt>
              </c:strCache>
            </c:strRef>
          </c:tx>
          <c:spPr>
            <a:solidFill>
              <a:schemeClr val="accent2"/>
            </a:solidFill>
            <a:ln>
              <a:noFill/>
            </a:ln>
            <a:effectLst/>
          </c:spPr>
          <c:invertIfNegative val="0"/>
          <c:cat>
            <c:strRef>
              <c:f>'Answers &amp; Insights(OLD)'!$A$27:$A$33</c:f>
              <c:strCache>
                <c:ptCount val="6"/>
                <c:pt idx="0">
                  <c:v>Southern</c:v>
                </c:pt>
                <c:pt idx="1">
                  <c:v>Western</c:v>
                </c:pt>
                <c:pt idx="2">
                  <c:v>Northern</c:v>
                </c:pt>
                <c:pt idx="3">
                  <c:v>Eastern</c:v>
                </c:pt>
                <c:pt idx="4">
                  <c:v>Central</c:v>
                </c:pt>
                <c:pt idx="5">
                  <c:v>Northeastern</c:v>
                </c:pt>
              </c:strCache>
            </c:strRef>
          </c:cat>
          <c:val>
            <c:numRef>
              <c:f>'Answers &amp; Insights(OLD)'!$C$27:$C$33</c:f>
              <c:numCache>
                <c:formatCode>General</c:formatCode>
                <c:ptCount val="6"/>
                <c:pt idx="0">
                  <c:v>3</c:v>
                </c:pt>
                <c:pt idx="1">
                  <c:v>2</c:v>
                </c:pt>
                <c:pt idx="2">
                  <c:v>4</c:v>
                </c:pt>
                <c:pt idx="3">
                  <c:v>1</c:v>
                </c:pt>
                <c:pt idx="5">
                  <c:v>1</c:v>
                </c:pt>
              </c:numCache>
            </c:numRef>
          </c:val>
          <c:extLst>
            <c:ext xmlns:c16="http://schemas.microsoft.com/office/drawing/2014/chart" uri="{C3380CC4-5D6E-409C-BE32-E72D297353CC}">
              <c16:uniqueId val="{00000001-CE10-4F49-A4D1-B074764FC249}"/>
            </c:ext>
          </c:extLst>
        </c:ser>
        <c:dLbls>
          <c:showLegendKey val="0"/>
          <c:showVal val="0"/>
          <c:showCatName val="0"/>
          <c:showSerName val="0"/>
          <c:showPercent val="0"/>
          <c:showBubbleSize val="0"/>
        </c:dLbls>
        <c:gapWidth val="150"/>
        <c:overlap val="100"/>
        <c:axId val="1458551503"/>
        <c:axId val="1458548175"/>
      </c:barChart>
      <c:catAx>
        <c:axId val="145855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48175"/>
        <c:crosses val="autoZero"/>
        <c:auto val="1"/>
        <c:lblAlgn val="ctr"/>
        <c:lblOffset val="100"/>
        <c:noMultiLvlLbl val="0"/>
      </c:catAx>
      <c:valAx>
        <c:axId val="145854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55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Regional Orders and Average Shipping</a:t>
            </a:r>
            <a:r>
              <a:rPr lang="en-PH" baseline="0"/>
              <a:t> Cost</a:t>
            </a:r>
            <a:endParaRPr lang="en-PH"/>
          </a:p>
        </c:rich>
      </c:tx>
      <c:layout>
        <c:manualLayout>
          <c:xMode val="edge"/>
          <c:yMode val="edge"/>
          <c:x val="0.1438959231240462"/>
          <c:y val="3.24677548064160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&amp; Insights(OLD)'!$B$45</c:f>
              <c:strCache>
                <c:ptCount val="1"/>
                <c:pt idx="0">
                  <c:v>Average Shipping Cost</c:v>
                </c:pt>
              </c:strCache>
            </c:strRef>
          </c:tx>
          <c:spPr>
            <a:solidFill>
              <a:schemeClr val="accent1"/>
            </a:solidFill>
            <a:ln>
              <a:noFill/>
            </a:ln>
            <a:effectLst/>
          </c:spPr>
          <c:invertIfNegative val="0"/>
          <c:cat>
            <c:strRef>
              <c:f>'Answers &amp; Insights(OLD)'!$A$46:$A$51</c:f>
              <c:strCache>
                <c:ptCount val="6"/>
                <c:pt idx="0">
                  <c:v>Central</c:v>
                </c:pt>
                <c:pt idx="1">
                  <c:v>Eastern</c:v>
                </c:pt>
                <c:pt idx="2">
                  <c:v>Northeastern</c:v>
                </c:pt>
                <c:pt idx="3">
                  <c:v>Northern</c:v>
                </c:pt>
                <c:pt idx="4">
                  <c:v>Southern</c:v>
                </c:pt>
                <c:pt idx="5">
                  <c:v>Western</c:v>
                </c:pt>
              </c:strCache>
            </c:strRef>
          </c:cat>
          <c:val>
            <c:numRef>
              <c:f>'Answers &amp; Insights(OLD)'!$B$46:$B$51</c:f>
              <c:numCache>
                <c:formatCode>0.00</c:formatCode>
                <c:ptCount val="6"/>
                <c:pt idx="0">
                  <c:v>74.103999999999999</c:v>
                </c:pt>
                <c:pt idx="1">
                  <c:v>59.505714285714291</c:v>
                </c:pt>
                <c:pt idx="2">
                  <c:v>60.18</c:v>
                </c:pt>
                <c:pt idx="3">
                  <c:v>90.923783783783804</c:v>
                </c:pt>
                <c:pt idx="4">
                  <c:v>93.220000000000027</c:v>
                </c:pt>
                <c:pt idx="5">
                  <c:v>88.795000000000016</c:v>
                </c:pt>
              </c:numCache>
            </c:numRef>
          </c:val>
          <c:extLst>
            <c:ext xmlns:c16="http://schemas.microsoft.com/office/drawing/2014/chart" uri="{C3380CC4-5D6E-409C-BE32-E72D297353CC}">
              <c16:uniqueId val="{00000000-2B4A-4F9D-B836-9E7BC43E5A75}"/>
            </c:ext>
          </c:extLst>
        </c:ser>
        <c:dLbls>
          <c:showLegendKey val="0"/>
          <c:showVal val="0"/>
          <c:showCatName val="0"/>
          <c:showSerName val="0"/>
          <c:showPercent val="0"/>
          <c:showBubbleSize val="0"/>
        </c:dLbls>
        <c:gapWidth val="219"/>
        <c:overlap val="-27"/>
        <c:axId val="987835487"/>
        <c:axId val="987847551"/>
      </c:barChart>
      <c:lineChart>
        <c:grouping val="standard"/>
        <c:varyColors val="0"/>
        <c:ser>
          <c:idx val="1"/>
          <c:order val="1"/>
          <c:tx>
            <c:strRef>
              <c:f>'Answers &amp; Insights(OLD)'!$C$45</c:f>
              <c:strCache>
                <c:ptCount val="1"/>
                <c:pt idx="0">
                  <c:v>Number of Orders</c:v>
                </c:pt>
              </c:strCache>
            </c:strRef>
          </c:tx>
          <c:spPr>
            <a:ln w="28575" cap="rnd">
              <a:solidFill>
                <a:schemeClr val="accent2"/>
              </a:solidFill>
              <a:round/>
            </a:ln>
            <a:effectLst/>
          </c:spPr>
          <c:marker>
            <c:symbol val="none"/>
          </c:marker>
          <c:cat>
            <c:strRef>
              <c:f>'Answers &amp; Insights(OLD)'!$A$46:$A$51</c:f>
              <c:strCache>
                <c:ptCount val="6"/>
                <c:pt idx="0">
                  <c:v>Central</c:v>
                </c:pt>
                <c:pt idx="1">
                  <c:v>Eastern</c:v>
                </c:pt>
                <c:pt idx="2">
                  <c:v>Northeastern</c:v>
                </c:pt>
                <c:pt idx="3">
                  <c:v>Northern</c:v>
                </c:pt>
                <c:pt idx="4">
                  <c:v>Southern</c:v>
                </c:pt>
                <c:pt idx="5">
                  <c:v>Western</c:v>
                </c:pt>
              </c:strCache>
            </c:strRef>
          </c:cat>
          <c:val>
            <c:numRef>
              <c:f>'Answers &amp; Insights(OLD)'!$C$46:$C$51</c:f>
              <c:numCache>
                <c:formatCode>General</c:formatCode>
                <c:ptCount val="6"/>
                <c:pt idx="0">
                  <c:v>7</c:v>
                </c:pt>
                <c:pt idx="1">
                  <c:v>23</c:v>
                </c:pt>
                <c:pt idx="2">
                  <c:v>7</c:v>
                </c:pt>
                <c:pt idx="3">
                  <c:v>40</c:v>
                </c:pt>
                <c:pt idx="4">
                  <c:v>54</c:v>
                </c:pt>
                <c:pt idx="5">
                  <c:v>40</c:v>
                </c:pt>
              </c:numCache>
            </c:numRef>
          </c:val>
          <c:smooth val="0"/>
          <c:extLst>
            <c:ext xmlns:c16="http://schemas.microsoft.com/office/drawing/2014/chart" uri="{C3380CC4-5D6E-409C-BE32-E72D297353CC}">
              <c16:uniqueId val="{00000001-2B4A-4F9D-B836-9E7BC43E5A75}"/>
            </c:ext>
          </c:extLst>
        </c:ser>
        <c:dLbls>
          <c:showLegendKey val="0"/>
          <c:showVal val="0"/>
          <c:showCatName val="0"/>
          <c:showSerName val="0"/>
          <c:showPercent val="0"/>
          <c:showBubbleSize val="0"/>
        </c:dLbls>
        <c:marker val="1"/>
        <c:smooth val="0"/>
        <c:axId val="987850463"/>
        <c:axId val="987856703"/>
      </c:lineChart>
      <c:catAx>
        <c:axId val="98783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47551"/>
        <c:crosses val="autoZero"/>
        <c:auto val="1"/>
        <c:lblAlgn val="ctr"/>
        <c:lblOffset val="100"/>
        <c:noMultiLvlLbl val="0"/>
      </c:catAx>
      <c:valAx>
        <c:axId val="987847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35487"/>
        <c:crosses val="autoZero"/>
        <c:crossBetween val="between"/>
      </c:valAx>
      <c:valAx>
        <c:axId val="98785670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850463"/>
        <c:crosses val="max"/>
        <c:crossBetween val="between"/>
      </c:valAx>
      <c:catAx>
        <c:axId val="987850463"/>
        <c:scaling>
          <c:orientation val="minMax"/>
        </c:scaling>
        <c:delete val="1"/>
        <c:axPos val="b"/>
        <c:numFmt formatCode="General" sourceLinked="1"/>
        <c:majorTickMark val="out"/>
        <c:minorTickMark val="none"/>
        <c:tickLblPos val="nextTo"/>
        <c:crossAx val="98785670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Order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s>
    <c:plotArea>
      <c:layout/>
      <c:barChart>
        <c:barDir val="col"/>
        <c:grouping val="clustered"/>
        <c:varyColors val="0"/>
        <c:ser>
          <c:idx val="0"/>
          <c:order val="0"/>
          <c:tx>
            <c:strRef>
              <c:f>'Answers &amp; Insights(OLD)'!$B$3</c:f>
              <c:strCache>
                <c:ptCount val="1"/>
                <c:pt idx="0">
                  <c:v>Total</c:v>
                </c:pt>
              </c:strCache>
            </c:strRef>
          </c:tx>
          <c:spPr>
            <a:solidFill>
              <a:schemeClr val="accent5">
                <a:lumMod val="40000"/>
                <a:lumOff val="60000"/>
              </a:schemeClr>
            </a:solidFill>
            <a:ln>
              <a:noFill/>
            </a:ln>
            <a:effectLst/>
          </c:spPr>
          <c:invertIfNegative val="0"/>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2-DAC2-4AB4-B02A-ECFB5419F337}"/>
              </c:ext>
            </c:extLst>
          </c:dPt>
          <c:cat>
            <c:strRef>
              <c:f>'Answers &amp; Insights(OLD)'!$A$4:$A$13</c:f>
              <c:strCache>
                <c:ptCount val="9"/>
                <c:pt idx="0">
                  <c:v>Jan</c:v>
                </c:pt>
                <c:pt idx="1">
                  <c:v>Feb</c:v>
                </c:pt>
                <c:pt idx="2">
                  <c:v>Jun</c:v>
                </c:pt>
                <c:pt idx="3">
                  <c:v>Jul</c:v>
                </c:pt>
                <c:pt idx="4">
                  <c:v>Aug</c:v>
                </c:pt>
                <c:pt idx="5">
                  <c:v>Sep</c:v>
                </c:pt>
                <c:pt idx="6">
                  <c:v>Oct</c:v>
                </c:pt>
                <c:pt idx="7">
                  <c:v>Nov</c:v>
                </c:pt>
                <c:pt idx="8">
                  <c:v>Dec</c:v>
                </c:pt>
              </c:strCache>
            </c:strRef>
          </c:cat>
          <c:val>
            <c:numRef>
              <c:f>'Answers &amp; Insights(OLD)'!$B$4:$B$13</c:f>
              <c:numCache>
                <c:formatCode>General</c:formatCode>
                <c:ptCount val="9"/>
                <c:pt idx="0">
                  <c:v>19</c:v>
                </c:pt>
                <c:pt idx="1">
                  <c:v>13</c:v>
                </c:pt>
                <c:pt idx="2">
                  <c:v>8</c:v>
                </c:pt>
                <c:pt idx="3">
                  <c:v>7</c:v>
                </c:pt>
                <c:pt idx="4">
                  <c:v>13</c:v>
                </c:pt>
                <c:pt idx="5">
                  <c:v>18</c:v>
                </c:pt>
                <c:pt idx="6">
                  <c:v>27</c:v>
                </c:pt>
                <c:pt idx="7">
                  <c:v>29</c:v>
                </c:pt>
                <c:pt idx="8">
                  <c:v>37</c:v>
                </c:pt>
              </c:numCache>
            </c:numRef>
          </c:val>
          <c:extLst>
            <c:ext xmlns:c16="http://schemas.microsoft.com/office/drawing/2014/chart" uri="{C3380CC4-5D6E-409C-BE32-E72D297353CC}">
              <c16:uniqueId val="{00000000-DAC2-4AB4-B02A-ECFB5419F337}"/>
            </c:ext>
          </c:extLst>
        </c:ser>
        <c:dLbls>
          <c:showLegendKey val="0"/>
          <c:showVal val="0"/>
          <c:showCatName val="0"/>
          <c:showSerName val="0"/>
          <c:showPercent val="0"/>
          <c:showBubbleSize val="0"/>
        </c:dLbls>
        <c:gapWidth val="219"/>
        <c:overlap val="-27"/>
        <c:axId val="1789637168"/>
        <c:axId val="1789638832"/>
      </c:barChart>
      <c:catAx>
        <c:axId val="178963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38832"/>
        <c:crosses val="autoZero"/>
        <c:auto val="1"/>
        <c:lblAlgn val="ctr"/>
        <c:lblOffset val="100"/>
        <c:noMultiLvlLbl val="0"/>
      </c:catAx>
      <c:valAx>
        <c:axId val="17896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637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[2.6 Final Task - Derick Cubangbang.xlsx]Answers &amp; Insights(OLD)!PivotTable6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400" b="0" i="0" u="none" strike="noStrike" baseline="0">
                <a:effectLst/>
              </a:rPr>
              <a:t>Item Cost vs </a:t>
            </a:r>
            <a:r>
              <a:rPr lang="en-PH"/>
              <a:t>Shipping</a:t>
            </a:r>
            <a:r>
              <a:rPr lang="en-PH" baseline="0"/>
              <a:t> Cost and Percentage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'Answers &amp; Insights(OLD)'!$B$84</c:f>
              <c:strCache>
                <c:ptCount val="1"/>
                <c:pt idx="0">
                  <c:v>Average of Shipping Cost</c:v>
                </c:pt>
              </c:strCache>
            </c:strRef>
          </c:tx>
          <c:spPr>
            <a:solidFill>
              <a:schemeClr val="accent1"/>
            </a:solidFill>
            <a:ln>
              <a:noFill/>
            </a:ln>
            <a:effectLst/>
          </c:spPr>
          <c:invertIfNegative val="0"/>
          <c:cat>
            <c:strRef>
              <c:f>'Answers &amp; Insights(OLD)'!$A$85:$A$103</c:f>
              <c:strCache>
                <c:ptCount val="19"/>
                <c:pt idx="0">
                  <c:v>175</c:v>
                </c:pt>
                <c:pt idx="1">
                  <c:v>200</c:v>
                </c:pt>
                <c:pt idx="2">
                  <c:v>250</c:v>
                </c:pt>
                <c:pt idx="3">
                  <c:v>349</c:v>
                </c:pt>
                <c:pt idx="4">
                  <c:v>399</c:v>
                </c:pt>
                <c:pt idx="5">
                  <c:v>449</c:v>
                </c:pt>
                <c:pt idx="6">
                  <c:v>475</c:v>
                </c:pt>
                <c:pt idx="7">
                  <c:v>499</c:v>
                </c:pt>
                <c:pt idx="8">
                  <c:v>549</c:v>
                </c:pt>
                <c:pt idx="9">
                  <c:v>649</c:v>
                </c:pt>
                <c:pt idx="10">
                  <c:v>898</c:v>
                </c:pt>
                <c:pt idx="11">
                  <c:v>899</c:v>
                </c:pt>
                <c:pt idx="12">
                  <c:v>1099</c:v>
                </c:pt>
                <c:pt idx="13">
                  <c:v>1299</c:v>
                </c:pt>
                <c:pt idx="14">
                  <c:v>1347</c:v>
                </c:pt>
                <c:pt idx="15">
                  <c:v>1499</c:v>
                </c:pt>
                <c:pt idx="16">
                  <c:v>1796</c:v>
                </c:pt>
                <c:pt idx="17">
                  <c:v>3897</c:v>
                </c:pt>
                <c:pt idx="18">
                  <c:v>(blank)</c:v>
                </c:pt>
              </c:strCache>
            </c:strRef>
          </c:cat>
          <c:val>
            <c:numRef>
              <c:f>'Answers &amp; Insights(OLD)'!$B$85:$B$103</c:f>
              <c:numCache>
                <c:formatCode>General</c:formatCode>
                <c:ptCount val="19"/>
                <c:pt idx="2">
                  <c:v>71.744</c:v>
                </c:pt>
                <c:pt idx="3">
                  <c:v>80.003999999999991</c:v>
                </c:pt>
                <c:pt idx="4">
                  <c:v>83.815757575757587</c:v>
                </c:pt>
                <c:pt idx="5">
                  <c:v>80.290212765957463</c:v>
                </c:pt>
                <c:pt idx="6">
                  <c:v>72.451999999999998</c:v>
                </c:pt>
                <c:pt idx="7">
                  <c:v>84.96</c:v>
                </c:pt>
                <c:pt idx="8">
                  <c:v>77.88000000000001</c:v>
                </c:pt>
                <c:pt idx="9">
                  <c:v>69.384</c:v>
                </c:pt>
                <c:pt idx="10">
                  <c:v>84.96</c:v>
                </c:pt>
                <c:pt idx="11">
                  <c:v>114.46</c:v>
                </c:pt>
                <c:pt idx="12">
                  <c:v>77.486666666666665</c:v>
                </c:pt>
                <c:pt idx="13">
                  <c:v>135.53142857142856</c:v>
                </c:pt>
                <c:pt idx="14">
                  <c:v>84.96</c:v>
                </c:pt>
                <c:pt idx="15">
                  <c:v>97.35</c:v>
                </c:pt>
                <c:pt idx="16">
                  <c:v>84.96</c:v>
                </c:pt>
                <c:pt idx="17">
                  <c:v>187.62</c:v>
                </c:pt>
                <c:pt idx="18">
                  <c:v>80.790666666666681</c:v>
                </c:pt>
              </c:numCache>
            </c:numRef>
          </c:val>
          <c:extLst>
            <c:ext xmlns:c16="http://schemas.microsoft.com/office/drawing/2014/chart" uri="{C3380CC4-5D6E-409C-BE32-E72D297353CC}">
              <c16:uniqueId val="{00000000-D0C0-407F-AC60-6A42AE852FD8}"/>
            </c:ext>
          </c:extLst>
        </c:ser>
        <c:dLbls>
          <c:showLegendKey val="0"/>
          <c:showVal val="0"/>
          <c:showCatName val="0"/>
          <c:showSerName val="0"/>
          <c:showPercent val="0"/>
          <c:showBubbleSize val="0"/>
        </c:dLbls>
        <c:gapWidth val="219"/>
        <c:overlap val="-27"/>
        <c:axId val="1049911087"/>
        <c:axId val="1005791823"/>
      </c:barChart>
      <c:lineChart>
        <c:grouping val="standard"/>
        <c:varyColors val="0"/>
        <c:ser>
          <c:idx val="1"/>
          <c:order val="1"/>
          <c:tx>
            <c:strRef>
              <c:f>'Answers &amp; Insights(OLD)'!$C$84</c:f>
              <c:strCache>
                <c:ptCount val="1"/>
                <c:pt idx="0">
                  <c:v>Average of Shipping Fee %</c:v>
                </c:pt>
              </c:strCache>
            </c:strRef>
          </c:tx>
          <c:spPr>
            <a:ln w="28575" cap="rnd">
              <a:solidFill>
                <a:schemeClr val="accent2"/>
              </a:solidFill>
              <a:round/>
            </a:ln>
            <a:effectLst/>
          </c:spPr>
          <c:marker>
            <c:symbol val="none"/>
          </c:marker>
          <c:cat>
            <c:strRef>
              <c:f>'Answers &amp; Insights(OLD)'!$A$85:$A$103</c:f>
              <c:strCache>
                <c:ptCount val="19"/>
                <c:pt idx="0">
                  <c:v>175</c:v>
                </c:pt>
                <c:pt idx="1">
                  <c:v>200</c:v>
                </c:pt>
                <c:pt idx="2">
                  <c:v>250</c:v>
                </c:pt>
                <c:pt idx="3">
                  <c:v>349</c:v>
                </c:pt>
                <c:pt idx="4">
                  <c:v>399</c:v>
                </c:pt>
                <c:pt idx="5">
                  <c:v>449</c:v>
                </c:pt>
                <c:pt idx="6">
                  <c:v>475</c:v>
                </c:pt>
                <c:pt idx="7">
                  <c:v>499</c:v>
                </c:pt>
                <c:pt idx="8">
                  <c:v>549</c:v>
                </c:pt>
                <c:pt idx="9">
                  <c:v>649</c:v>
                </c:pt>
                <c:pt idx="10">
                  <c:v>898</c:v>
                </c:pt>
                <c:pt idx="11">
                  <c:v>899</c:v>
                </c:pt>
                <c:pt idx="12">
                  <c:v>1099</c:v>
                </c:pt>
                <c:pt idx="13">
                  <c:v>1299</c:v>
                </c:pt>
                <c:pt idx="14">
                  <c:v>1347</c:v>
                </c:pt>
                <c:pt idx="15">
                  <c:v>1499</c:v>
                </c:pt>
                <c:pt idx="16">
                  <c:v>1796</c:v>
                </c:pt>
                <c:pt idx="17">
                  <c:v>3897</c:v>
                </c:pt>
                <c:pt idx="18">
                  <c:v>(blank)</c:v>
                </c:pt>
              </c:strCache>
            </c:strRef>
          </c:cat>
          <c:val>
            <c:numRef>
              <c:f>'Answers &amp; Insights(OLD)'!$C$85:$C$103</c:f>
              <c:numCache>
                <c:formatCode>General</c:formatCode>
                <c:ptCount val="19"/>
                <c:pt idx="0">
                  <c:v>0</c:v>
                </c:pt>
                <c:pt idx="1">
                  <c:v>0</c:v>
                </c:pt>
                <c:pt idx="2">
                  <c:v>0.20498285714285713</c:v>
                </c:pt>
                <c:pt idx="3">
                  <c:v>0.14327363896848136</c:v>
                </c:pt>
                <c:pt idx="4">
                  <c:v>0.1925591757170704</c:v>
                </c:pt>
                <c:pt idx="5">
                  <c:v>0.16162583518930959</c:v>
                </c:pt>
                <c:pt idx="6">
                  <c:v>0.15253052631578945</c:v>
                </c:pt>
                <c:pt idx="7">
                  <c:v>0.17026052104208417</c:v>
                </c:pt>
                <c:pt idx="8">
                  <c:v>0.12896174863387977</c:v>
                </c:pt>
                <c:pt idx="9">
                  <c:v>0.10690909090909091</c:v>
                </c:pt>
                <c:pt idx="10">
                  <c:v>9.4610244988864139E-2</c:v>
                </c:pt>
                <c:pt idx="11">
                  <c:v>0.12731924360400446</c:v>
                </c:pt>
                <c:pt idx="12">
                  <c:v>3.0217080462758346E-2</c:v>
                </c:pt>
                <c:pt idx="13">
                  <c:v>0.10433520290333224</c:v>
                </c:pt>
                <c:pt idx="14">
                  <c:v>6.307349665924275E-2</c:v>
                </c:pt>
                <c:pt idx="15">
                  <c:v>6.4943295530353565E-2</c:v>
                </c:pt>
                <c:pt idx="16">
                  <c:v>4.730512249443207E-2</c:v>
                </c:pt>
                <c:pt idx="17">
                  <c:v>4.8144726712856044E-2</c:v>
                </c:pt>
              </c:numCache>
            </c:numRef>
          </c:val>
          <c:smooth val="0"/>
          <c:extLst>
            <c:ext xmlns:c16="http://schemas.microsoft.com/office/drawing/2014/chart" uri="{C3380CC4-5D6E-409C-BE32-E72D297353CC}">
              <c16:uniqueId val="{00000001-D0C0-407F-AC60-6A42AE852FD8}"/>
            </c:ext>
          </c:extLst>
        </c:ser>
        <c:dLbls>
          <c:showLegendKey val="0"/>
          <c:showVal val="0"/>
          <c:showCatName val="0"/>
          <c:showSerName val="0"/>
          <c:showPercent val="0"/>
          <c:showBubbleSize val="0"/>
        </c:dLbls>
        <c:marker val="1"/>
        <c:smooth val="0"/>
        <c:axId val="1049909423"/>
        <c:axId val="1005822495"/>
      </c:lineChart>
      <c:catAx>
        <c:axId val="104991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Item</a:t>
                </a:r>
                <a:r>
                  <a:rPr lang="en-PH" baseline="0"/>
                  <a:t> Cost</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5791823"/>
        <c:crosses val="autoZero"/>
        <c:auto val="1"/>
        <c:lblAlgn val="ctr"/>
        <c:lblOffset val="100"/>
        <c:noMultiLvlLbl val="0"/>
      </c:catAx>
      <c:valAx>
        <c:axId val="100579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Shipping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11087"/>
        <c:crosses val="autoZero"/>
        <c:crossBetween val="between"/>
      </c:valAx>
      <c:valAx>
        <c:axId val="1005822495"/>
        <c:scaling>
          <c:orientation val="minMax"/>
          <c:max val="0.55000000000000004"/>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Shipping Fee</a:t>
                </a:r>
                <a:r>
                  <a:rPr lang="en-PH" baseline="0"/>
                  <a:t> %</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909423"/>
        <c:crosses val="max"/>
        <c:crossBetween val="between"/>
      </c:valAx>
      <c:catAx>
        <c:axId val="1049909423"/>
        <c:scaling>
          <c:orientation val="minMax"/>
        </c:scaling>
        <c:delete val="1"/>
        <c:axPos val="b"/>
        <c:numFmt formatCode="General" sourceLinked="1"/>
        <c:majorTickMark val="out"/>
        <c:minorTickMark val="none"/>
        <c:tickLblPos val="nextTo"/>
        <c:crossAx val="100582249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99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130629</xdr:colOff>
      <xdr:row>2</xdr:row>
      <xdr:rowOff>0</xdr:rowOff>
    </xdr:from>
    <xdr:to>
      <xdr:col>9</xdr:col>
      <xdr:colOff>729341</xdr:colOff>
      <xdr:row>15</xdr:row>
      <xdr:rowOff>32658</xdr:rowOff>
    </xdr:to>
    <xdr:graphicFrame macro="">
      <xdr:nvGraphicFramePr>
        <xdr:cNvPr id="2" name="Chart 1">
          <a:extLst>
            <a:ext uri="{FF2B5EF4-FFF2-40B4-BE49-F238E27FC236}">
              <a16:creationId xmlns:a16="http://schemas.microsoft.com/office/drawing/2014/main" id="{109C6051-E4EF-5E21-52EC-F67EF7C1F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161487</xdr:colOff>
      <xdr:row>1</xdr:row>
      <xdr:rowOff>21440</xdr:rowOff>
    </xdr:from>
    <xdr:to>
      <xdr:col>17</xdr:col>
      <xdr:colOff>1360715</xdr:colOff>
      <xdr:row>15</xdr:row>
      <xdr:rowOff>97972</xdr:rowOff>
    </xdr:to>
    <xdr:graphicFrame macro="">
      <xdr:nvGraphicFramePr>
        <xdr:cNvPr id="3" name="Chart 2">
          <a:extLst>
            <a:ext uri="{FF2B5EF4-FFF2-40B4-BE49-F238E27FC236}">
              <a16:creationId xmlns:a16="http://schemas.microsoft.com/office/drawing/2014/main" id="{2C2BBC23-853B-4D2F-A4F2-8034E05D7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130629</xdr:colOff>
      <xdr:row>25</xdr:row>
      <xdr:rowOff>174172</xdr:rowOff>
    </xdr:from>
    <xdr:to>
      <xdr:col>9</xdr:col>
      <xdr:colOff>576943</xdr:colOff>
      <xdr:row>39</xdr:row>
      <xdr:rowOff>65317</xdr:rowOff>
    </xdr:to>
    <xdr:graphicFrame macro="">
      <xdr:nvGraphicFramePr>
        <xdr:cNvPr id="7" name="Chart 6">
          <a:extLst>
            <a:ext uri="{FF2B5EF4-FFF2-40B4-BE49-F238E27FC236}">
              <a16:creationId xmlns:a16="http://schemas.microsoft.com/office/drawing/2014/main" id="{1B945651-FDB8-431F-8722-4B6B6CC6C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729343</xdr:colOff>
      <xdr:row>43</xdr:row>
      <xdr:rowOff>65859</xdr:rowOff>
    </xdr:from>
    <xdr:to>
      <xdr:col>18</xdr:col>
      <xdr:colOff>1121229</xdr:colOff>
      <xdr:row>62</xdr:row>
      <xdr:rowOff>8709</xdr:rowOff>
    </xdr:to>
    <xdr:graphicFrame macro="">
      <xdr:nvGraphicFramePr>
        <xdr:cNvPr id="8" name="Chart 7">
          <a:extLst>
            <a:ext uri="{FF2B5EF4-FFF2-40B4-BE49-F238E27FC236}">
              <a16:creationId xmlns:a16="http://schemas.microsoft.com/office/drawing/2014/main" id="{FA46BC84-416A-455E-8926-052C03143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161488</xdr:colOff>
      <xdr:row>23</xdr:row>
      <xdr:rowOff>32657</xdr:rowOff>
    </xdr:from>
    <xdr:to>
      <xdr:col>18</xdr:col>
      <xdr:colOff>402772</xdr:colOff>
      <xdr:row>38</xdr:row>
      <xdr:rowOff>87085</xdr:rowOff>
    </xdr:to>
    <xdr:graphicFrame macro="">
      <xdr:nvGraphicFramePr>
        <xdr:cNvPr id="9" name="Chart 8">
          <a:extLst>
            <a:ext uri="{FF2B5EF4-FFF2-40B4-BE49-F238E27FC236}">
              <a16:creationId xmlns:a16="http://schemas.microsoft.com/office/drawing/2014/main" id="{7A7E825F-0FB6-43BB-BDD5-DF464AD1D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0</xdr:col>
      <xdr:colOff>0</xdr:colOff>
      <xdr:row>16</xdr:row>
      <xdr:rowOff>54429</xdr:rowOff>
    </xdr:from>
    <xdr:ext cx="7347856" cy="953466"/>
    <xdr:sp macro="" textlink="">
      <xdr:nvSpPr>
        <xdr:cNvPr id="4" name="TextBox 3">
          <a:extLst>
            <a:ext uri="{FF2B5EF4-FFF2-40B4-BE49-F238E27FC236}">
              <a16:creationId xmlns:a16="http://schemas.microsoft.com/office/drawing/2014/main" id="{656E6991-E3D7-7EA8-ED1E-DCE1A6D43273}"/>
            </a:ext>
          </a:extLst>
        </xdr:cNvPr>
        <xdr:cNvSpPr txBox="1"/>
      </xdr:nvSpPr>
      <xdr:spPr>
        <a:xfrm>
          <a:off x="0" y="3243943"/>
          <a:ext cx="7347856" cy="953466"/>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1100" b="0" i="0" u="none" strike="noStrike">
              <a:solidFill>
                <a:schemeClr val="tx1"/>
              </a:solidFill>
              <a:effectLst/>
              <a:latin typeface="+mn-lt"/>
              <a:ea typeface="+mn-ea"/>
              <a:cs typeface="+mn-cs"/>
            </a:rPr>
            <a:t>Yes, the monthly transactions based from the data given is stable. From the chart shown above, it indicates steadily increasing sales for the 2nd half of the year 2021 and steadily declines for the 1st half of year 2022 starting January. This could imply that the marketing strategies employed for the 2nd half of year 2021 proves to be effective as it managed to increase the sales drastically. Another interpretation could be that the products sold by the online store(handicrafts, gift for kids, jewelries) is directed more towards the holidays that happens at the end of the year such as Thanksgiving, Christmas, and New Year.</a:t>
          </a:r>
          <a:r>
            <a:rPr lang="en-PH"/>
            <a:t> </a:t>
          </a:r>
          <a:endParaRPr lang="en-PH" sz="1100"/>
        </a:p>
      </xdr:txBody>
    </xdr:sp>
    <xdr:clientData/>
  </xdr:oneCellAnchor>
  <xdr:twoCellAnchor>
    <xdr:from>
      <xdr:col>0</xdr:col>
      <xdr:colOff>0</xdr:colOff>
      <xdr:row>40</xdr:row>
      <xdr:rowOff>152400</xdr:rowOff>
    </xdr:from>
    <xdr:to>
      <xdr:col>6</xdr:col>
      <xdr:colOff>587829</xdr:colOff>
      <xdr:row>45</xdr:row>
      <xdr:rowOff>141515</xdr:rowOff>
    </xdr:to>
    <xdr:sp macro="" textlink="">
      <xdr:nvSpPr>
        <xdr:cNvPr id="5" name="TextBox 4">
          <a:extLst>
            <a:ext uri="{FF2B5EF4-FFF2-40B4-BE49-F238E27FC236}">
              <a16:creationId xmlns:a16="http://schemas.microsoft.com/office/drawing/2014/main" id="{785A69BC-C36F-DB02-8591-3EF80CA4B7F3}"/>
            </a:ext>
          </a:extLst>
        </xdr:cNvPr>
        <xdr:cNvSpPr txBox="1"/>
      </xdr:nvSpPr>
      <xdr:spPr>
        <a:xfrm>
          <a:off x="0" y="7968343"/>
          <a:ext cx="6183086" cy="115388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0" i="0" u="none" strike="noStrike">
              <a:solidFill>
                <a:schemeClr val="dk1"/>
              </a:solidFill>
              <a:effectLst/>
              <a:latin typeface="+mn-lt"/>
              <a:ea typeface="+mn-ea"/>
              <a:cs typeface="+mn-cs"/>
            </a:rPr>
            <a:t>Despite the shipping fee being the highest at Southern part of India, most of the orders came from there. So we can easily tell that consumer demand is not affected by the shipping fee. Also, we can tell that the shipping fee is less on the eastern side of india. This could imply that Amazon India centers are more saturated on the eastern or northeastern part of India. Though if the location of centers are scattered across India, then this could mean that the means of transportation is not the most efficient and the company can take a look into it to avoid supply chain chaos.</a:t>
          </a:r>
          <a:r>
            <a:rPr lang="en-PH"/>
            <a:t> </a:t>
          </a:r>
          <a:endParaRPr lang="en-PH" sz="1100"/>
        </a:p>
      </xdr:txBody>
    </xdr:sp>
    <xdr:clientData/>
  </xdr:twoCellAnchor>
  <xdr:oneCellAnchor>
    <xdr:from>
      <xdr:col>10</xdr:col>
      <xdr:colOff>0</xdr:colOff>
      <xdr:row>16</xdr:row>
      <xdr:rowOff>65314</xdr:rowOff>
    </xdr:from>
    <xdr:ext cx="6531429" cy="781240"/>
    <xdr:sp macro="" textlink="">
      <xdr:nvSpPr>
        <xdr:cNvPr id="6" name="TextBox 5">
          <a:extLst>
            <a:ext uri="{FF2B5EF4-FFF2-40B4-BE49-F238E27FC236}">
              <a16:creationId xmlns:a16="http://schemas.microsoft.com/office/drawing/2014/main" id="{A7EEDF0D-935D-D078-3F60-3AB1014ECD49}"/>
            </a:ext>
          </a:extLst>
        </xdr:cNvPr>
        <xdr:cNvSpPr txBox="1"/>
      </xdr:nvSpPr>
      <xdr:spPr>
        <a:xfrm>
          <a:off x="9013371" y="3254828"/>
          <a:ext cx="6531429" cy="78124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PH" sz="1100" b="0" i="0" u="none" strike="noStrike">
              <a:solidFill>
                <a:schemeClr val="tx1"/>
              </a:solidFill>
              <a:effectLst/>
              <a:latin typeface="+mn-lt"/>
              <a:ea typeface="+mn-ea"/>
              <a:cs typeface="+mn-cs"/>
            </a:rPr>
            <a:t>Based from the data, the orders were mostly from consumers that are located on Southern part of India. But eventhough they have the most number of orders, they don’t have the highest number of returned items. This means that there is no correlation between the volume of orders and the number of returns. This could imply that the returns are minimally due to handling issues/logistics.</a:t>
          </a:r>
          <a:r>
            <a:rPr lang="en-PH"/>
            <a:t> </a:t>
          </a:r>
          <a:endParaRPr lang="en-PH" sz="1100"/>
        </a:p>
      </xdr:txBody>
    </xdr:sp>
    <xdr:clientData/>
  </xdr:oneCellAnchor>
  <xdr:twoCellAnchor>
    <xdr:from>
      <xdr:col>9</xdr:col>
      <xdr:colOff>1088571</xdr:colOff>
      <xdr:row>39</xdr:row>
      <xdr:rowOff>21771</xdr:rowOff>
    </xdr:from>
    <xdr:to>
      <xdr:col>17</xdr:col>
      <xdr:colOff>1317172</xdr:colOff>
      <xdr:row>42</xdr:row>
      <xdr:rowOff>87085</xdr:rowOff>
    </xdr:to>
    <xdr:sp macro="" textlink="">
      <xdr:nvSpPr>
        <xdr:cNvPr id="10" name="TextBox 9">
          <a:extLst>
            <a:ext uri="{FF2B5EF4-FFF2-40B4-BE49-F238E27FC236}">
              <a16:creationId xmlns:a16="http://schemas.microsoft.com/office/drawing/2014/main" id="{565B1203-4B0C-D288-62F0-4AAC40A5FF3A}"/>
            </a:ext>
          </a:extLst>
        </xdr:cNvPr>
        <xdr:cNvSpPr txBox="1"/>
      </xdr:nvSpPr>
      <xdr:spPr>
        <a:xfrm>
          <a:off x="8991600" y="7652657"/>
          <a:ext cx="11016343" cy="62048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0" i="0" u="none" strike="noStrike">
              <a:solidFill>
                <a:schemeClr val="dk1"/>
              </a:solidFill>
              <a:effectLst/>
              <a:latin typeface="+mn-lt"/>
              <a:ea typeface="+mn-ea"/>
              <a:cs typeface="+mn-cs"/>
            </a:rPr>
            <a:t>Instead of sorting orders and status based on region, we can take a look into the orders based on the center that processed them. From the graph above, centers K, O, and P have the least number of returns which is 0 despite having a relatively high amount of orders as well. This shows outstanding performance on the corresponding centers. By sorting it based on centers instead of region, it can be easier to pinpoint where the returns are coming from.</a:t>
          </a:r>
          <a:r>
            <a:rPr lang="en-PH"/>
            <a:t> </a:t>
          </a:r>
          <a:endParaRPr lang="en-PH" sz="1100"/>
        </a:p>
      </xdr:txBody>
    </xdr:sp>
    <xdr:clientData/>
  </xdr:twoCellAnchor>
  <xdr:twoCellAnchor>
    <xdr:from>
      <xdr:col>9</xdr:col>
      <xdr:colOff>1066801</xdr:colOff>
      <xdr:row>63</xdr:row>
      <xdr:rowOff>130629</xdr:rowOff>
    </xdr:from>
    <xdr:to>
      <xdr:col>16</xdr:col>
      <xdr:colOff>446314</xdr:colOff>
      <xdr:row>68</xdr:row>
      <xdr:rowOff>0</xdr:rowOff>
    </xdr:to>
    <xdr:sp macro="" textlink="">
      <xdr:nvSpPr>
        <xdr:cNvPr id="11" name="TextBox 10">
          <a:extLst>
            <a:ext uri="{FF2B5EF4-FFF2-40B4-BE49-F238E27FC236}">
              <a16:creationId xmlns:a16="http://schemas.microsoft.com/office/drawing/2014/main" id="{8D1BB79C-8038-D1A9-2C62-BE601BD4BF24}"/>
            </a:ext>
          </a:extLst>
        </xdr:cNvPr>
        <xdr:cNvSpPr txBox="1"/>
      </xdr:nvSpPr>
      <xdr:spPr>
        <a:xfrm>
          <a:off x="8969830" y="12442372"/>
          <a:ext cx="8784770" cy="794657"/>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0" i="0" u="none" strike="noStrike">
              <a:solidFill>
                <a:schemeClr val="dk1"/>
              </a:solidFill>
              <a:effectLst/>
              <a:latin typeface="+mn-lt"/>
              <a:ea typeface="+mn-ea"/>
              <a:cs typeface="+mn-cs"/>
            </a:rPr>
            <a:t>By looking at the graph above, we can tell from the trend that the shipping cost increases as the item cost increases but it is opposite for the shipping fee % as the shipping fee % decreases as the item cost increases. The high percentage on cheaper items is because even when consumers are buying low quantity or cheap products, there is still minimum a package charge that costumers pay for. Though once the quantity or the cost of the item goes up, sellers will then need more costs when it comes to packaging,  courier services, and overhead costs.</a:t>
          </a:r>
          <a:r>
            <a:rPr lang="en-PH"/>
            <a:t> </a:t>
          </a:r>
          <a:endParaRPr lang="en-PH"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270344</xdr:colOff>
      <xdr:row>22</xdr:row>
      <xdr:rowOff>75868</xdr:rowOff>
    </xdr:from>
    <xdr:to>
      <xdr:col>10</xdr:col>
      <xdr:colOff>556260</xdr:colOff>
      <xdr:row>33</xdr:row>
      <xdr:rowOff>167640</xdr:rowOff>
    </xdr:to>
    <xdr:graphicFrame macro="">
      <xdr:nvGraphicFramePr>
        <xdr:cNvPr id="6" name="Chart 5">
          <a:extLst>
            <a:ext uri="{FF2B5EF4-FFF2-40B4-BE49-F238E27FC236}">
              <a16:creationId xmlns:a16="http://schemas.microsoft.com/office/drawing/2014/main" id="{53925134-160C-4912-9E35-6B49DB461F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41</xdr:row>
      <xdr:rowOff>107341</xdr:rowOff>
    </xdr:from>
    <xdr:to>
      <xdr:col>9</xdr:col>
      <xdr:colOff>7620</xdr:colOff>
      <xdr:row>51</xdr:row>
      <xdr:rowOff>91440</xdr:rowOff>
    </xdr:to>
    <xdr:graphicFrame macro="">
      <xdr:nvGraphicFramePr>
        <xdr:cNvPr id="3" name="Chart 2">
          <a:extLst>
            <a:ext uri="{FF2B5EF4-FFF2-40B4-BE49-F238E27FC236}">
              <a16:creationId xmlns:a16="http://schemas.microsoft.com/office/drawing/2014/main" id="{97F0128C-6ACB-477D-9C92-8B9AF49FB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579120</xdr:colOff>
      <xdr:row>1</xdr:row>
      <xdr:rowOff>56653</xdr:rowOff>
    </xdr:from>
    <xdr:to>
      <xdr:col>7</xdr:col>
      <xdr:colOff>243840</xdr:colOff>
      <xdr:row>13</xdr:row>
      <xdr:rowOff>38100</xdr:rowOff>
    </xdr:to>
    <xdr:graphicFrame macro="">
      <xdr:nvGraphicFramePr>
        <xdr:cNvPr id="4" name="Chart 3">
          <a:extLst>
            <a:ext uri="{FF2B5EF4-FFF2-40B4-BE49-F238E27FC236}">
              <a16:creationId xmlns:a16="http://schemas.microsoft.com/office/drawing/2014/main" id="{FDAC38CB-4A8E-4A6B-B409-4862B8296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121920</xdr:colOff>
      <xdr:row>83</xdr:row>
      <xdr:rowOff>163830</xdr:rowOff>
    </xdr:from>
    <xdr:to>
      <xdr:col>10</xdr:col>
      <xdr:colOff>762000</xdr:colOff>
      <xdr:row>102</xdr:row>
      <xdr:rowOff>106680</xdr:rowOff>
    </xdr:to>
    <xdr:graphicFrame macro="">
      <xdr:nvGraphicFramePr>
        <xdr:cNvPr id="8" name="Chart 7">
          <a:extLst>
            <a:ext uri="{FF2B5EF4-FFF2-40B4-BE49-F238E27FC236}">
              <a16:creationId xmlns:a16="http://schemas.microsoft.com/office/drawing/2014/main" id="{253C1C7C-A4CC-4F84-934B-02B9AB4E0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297180</xdr:colOff>
      <xdr:row>60</xdr:row>
      <xdr:rowOff>87630</xdr:rowOff>
    </xdr:from>
    <xdr:to>
      <xdr:col>10</xdr:col>
      <xdr:colOff>45720</xdr:colOff>
      <xdr:row>74</xdr:row>
      <xdr:rowOff>87630</xdr:rowOff>
    </xdr:to>
    <xdr:graphicFrame macro="">
      <xdr:nvGraphicFramePr>
        <xdr:cNvPr id="5" name="Chart 4">
          <a:extLst>
            <a:ext uri="{FF2B5EF4-FFF2-40B4-BE49-F238E27FC236}">
              <a16:creationId xmlns:a16="http://schemas.microsoft.com/office/drawing/2014/main" id="{68719466-7EE9-4576-BC84-359590B8F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ick" refreshedDate="44869.164646990743" createdVersion="6" refreshedVersion="8" minRefreshableVersion="3" recordCount="171" xr:uid="{35CC1249-DD41-423D-B909-C90B0621C3D8}">
  <cacheSource type="worksheet">
    <worksheetSource ref="C1:W172" sheet="Cleaned Data"/>
  </cacheSource>
  <cacheFields count="21">
    <cacheField name="Processed by" numFmtId="0">
      <sharedItems count="8">
        <s v="N"/>
        <s v="M"/>
        <s v="A"/>
        <s v="K"/>
        <s v="O"/>
        <s v="L"/>
        <s v="Q"/>
        <s v="P"/>
      </sharedItems>
    </cacheField>
    <cacheField name="SKU" numFmtId="49">
      <sharedItems/>
    </cacheField>
    <cacheField name="Order Day" numFmtId="49">
      <sharedItems/>
    </cacheField>
    <cacheField name="Date" numFmtId="16">
      <sharedItems containsSemiMixedTypes="0" containsNonDate="0" containsDate="1" containsString="0" minDate="2022-01-02T00:00:00" maxDate="2023-01-01T00:00:00"/>
    </cacheField>
    <cacheField name="Month" numFmtId="16">
      <sharedItems/>
    </cacheField>
    <cacheField name="Day" numFmtId="16">
      <sharedItems/>
    </cacheField>
    <cacheField name="Year" numFmtId="49">
      <sharedItems containsSemiMixedTypes="0" containsString="0" containsNumber="1" containsInteger="1" minValue="2021" maxValue="2022"/>
    </cacheField>
    <cacheField name="Complete Date" numFmtId="49">
      <sharedItems containsBlank="1"/>
    </cacheField>
    <cacheField name="Time" numFmtId="49">
      <sharedItems/>
    </cacheField>
    <cacheField name="buyer" numFmtId="49">
      <sharedItems/>
    </cacheField>
    <cacheField name="ship_city" numFmtId="49">
      <sharedItems/>
    </cacheField>
    <cacheField name="ship_state" numFmtId="49">
      <sharedItems/>
    </cacheField>
    <cacheField name="Region" numFmtId="0">
      <sharedItems/>
    </cacheField>
    <cacheField name="description" numFmtId="49">
      <sharedItems/>
    </cacheField>
    <cacheField name="quantity" numFmtId="49">
      <sharedItems/>
    </cacheField>
    <cacheField name="item_total" numFmtId="49">
      <sharedItems containsString="0" containsBlank="1" containsNumber="1" containsInteger="1" minValue="175" maxValue="3897"/>
    </cacheField>
    <cacheField name="shipping_fee" numFmtId="49">
      <sharedItems/>
    </cacheField>
    <cacheField name="Shipping_Cost" numFmtId="2">
      <sharedItems containsString="0" containsBlank="1" containsNumber="1" minValue="47.2" maxValue="241.9"/>
    </cacheField>
    <cacheField name="Shipping Fee %" numFmtId="2">
      <sharedItems containsString="0" containsBlank="1" containsNumber="1" minValue="0" maxValue="0.52641604010025056"/>
    </cacheField>
    <cacheField name="cod" numFmtId="49">
      <sharedItems containsBlank="1"/>
    </cacheField>
    <cacheField name="order_status" numFmtId="49">
      <sharedItems count="2">
        <s v="Delivered to buyer"/>
        <s v="Returned to seller"/>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ick" refreshedDate="44869.16464722222" createdVersion="6" refreshedVersion="8" minRefreshableVersion="3" recordCount="171" xr:uid="{EE800104-35CE-4AF0-96D5-02057DD9781A}">
  <cacheSource type="worksheet">
    <worksheetSource ref="B1:U172" sheet="Cleaned Data"/>
  </cacheSource>
  <cacheFields count="21">
    <cacheField name="Order No" numFmtId="0">
      <sharedItems/>
    </cacheField>
    <cacheField name="Processed by" numFmtId="0">
      <sharedItems count="8">
        <s v="N"/>
        <s v="M"/>
        <s v="A"/>
        <s v="K"/>
        <s v="O"/>
        <s v="L"/>
        <s v="Q"/>
        <s v="P"/>
      </sharedItems>
    </cacheField>
    <cacheField name="SKU" numFmtId="49">
      <sharedItems/>
    </cacheField>
    <cacheField name="Order Day" numFmtId="49">
      <sharedItems/>
    </cacheField>
    <cacheField name="Date" numFmtId="16">
      <sharedItems containsSemiMixedTypes="0" containsNonDate="0" containsDate="1" containsString="0" minDate="2022-01-02T00:00:00" maxDate="2023-01-01T00:00:00" count="117">
        <d v="2022-07-18T00:00:00"/>
        <d v="2022-10-19T00:00:00"/>
        <d v="2022-11-28T00:00:00"/>
        <d v="2022-07-28T00:00:00"/>
        <d v="2022-09-28T00:00:00"/>
        <d v="2022-06-17T00:00:00"/>
        <d v="2022-08-12T00:00:00"/>
        <d v="2022-09-29T00:00:00"/>
        <d v="2022-11-13T00:00:00"/>
        <d v="2022-08-09T00:00:00"/>
        <d v="2022-09-04T00:00:00"/>
        <d v="2022-11-16T00:00:00"/>
        <d v="2022-10-16T00:00:00"/>
        <d v="2022-10-04T00:00:00"/>
        <d v="2022-10-14T00:00:00"/>
        <d v="2022-09-05T00:00:00"/>
        <d v="2022-08-25T00:00:00"/>
        <d v="2022-11-27T00:00:00"/>
        <d v="2022-11-21T00:00:00"/>
        <d v="2022-10-01T00:00:00"/>
        <d v="2022-09-10T00:00:00"/>
        <d v="2022-11-10T00:00:00"/>
        <d v="2022-11-26T00:00:00"/>
        <d v="2022-10-20T00:00:00"/>
        <d v="2022-06-25T00:00:00"/>
        <d v="2022-09-06T00:00:00"/>
        <d v="2022-07-22T00:00:00"/>
        <d v="2022-10-29T00:00:00"/>
        <d v="2022-09-20T00:00:00"/>
        <d v="2022-08-04T00:00:00"/>
        <d v="2022-10-11T00:00:00"/>
        <d v="2022-09-18T00:00:00"/>
        <d v="2022-10-28T00:00:00"/>
        <d v="2022-09-07T00:00:00"/>
        <d v="2022-09-02T00:00:00"/>
        <d v="2022-11-01T00:00:00"/>
        <d v="2022-10-31T00:00:00"/>
        <d v="2022-08-06T00:00:00"/>
        <d v="2022-08-13T00:00:00"/>
        <d v="2022-10-05T00:00:00"/>
        <d v="2022-08-16T00:00:00"/>
        <d v="2022-08-24T00:00:00"/>
        <d v="2022-06-16T00:00:00"/>
        <d v="2022-10-22T00:00:00"/>
        <d v="2022-10-26T00:00:00"/>
        <d v="2022-10-15T00:00:00"/>
        <d v="2022-11-04T00:00:00"/>
        <d v="2022-11-11T00:00:00"/>
        <d v="2022-06-13T00:00:00"/>
        <d v="2022-11-29T00:00:00"/>
        <d v="2022-06-28T00:00:00"/>
        <d v="2022-11-09T00:00:00"/>
        <d v="2022-11-07T00:00:00"/>
        <d v="2022-06-23T00:00:00"/>
        <d v="2022-09-19T00:00:00"/>
        <d v="2022-10-10T00:00:00"/>
        <d v="2022-07-29T00:00:00"/>
        <d v="2022-07-21T00:00:00"/>
        <d v="2022-11-12T00:00:00"/>
        <d v="2022-07-13T00:00:00"/>
        <d v="2022-09-23T00:00:00"/>
        <d v="2022-10-24T00:00:00"/>
        <d v="2022-11-18T00:00:00"/>
        <d v="2022-09-01T00:00:00"/>
        <d v="2022-11-20T00:00:00"/>
        <d v="2022-08-29T00:00:00"/>
        <d v="2022-10-17T00:00:00"/>
        <d v="2022-10-07T00:00:00"/>
        <d v="2022-11-15T00:00:00"/>
        <d v="2022-07-26T00:00:00"/>
        <d v="2022-08-20T00:00:00"/>
        <d v="2022-11-25T00:00:00"/>
        <d v="2022-08-18T00:00:00"/>
        <d v="2022-09-16T00:00:00"/>
        <d v="2022-10-09T00:00:00"/>
        <d v="2022-08-08T00:00:00"/>
        <d v="2022-02-25T00:00:00"/>
        <d v="2022-01-27T00:00:00"/>
        <d v="2022-01-30T00:00:00"/>
        <d v="2022-01-25T00:00:00"/>
        <d v="2022-01-03T00:00:00"/>
        <d v="2022-12-23T00:00:00"/>
        <d v="2022-02-10T00:00:00"/>
        <d v="2022-12-26T00:00:00"/>
        <d v="2022-01-19T00:00:00"/>
        <d v="2022-12-09T00:00:00"/>
        <d v="2022-12-17T00:00:00"/>
        <d v="2022-12-08T00:00:00"/>
        <d v="2022-01-23T00:00:00"/>
        <d v="2022-12-06T00:00:00"/>
        <d v="2022-12-21T00:00:00"/>
        <d v="2022-12-01T00:00:00"/>
        <d v="2022-02-04T00:00:00"/>
        <d v="2022-12-13T00:00:00"/>
        <d v="2022-02-02T00:00:00"/>
        <d v="2022-12-04T00:00:00"/>
        <d v="2022-12-29T00:00:00"/>
        <d v="2022-01-11T00:00:00"/>
        <d v="2022-01-20T00:00:00"/>
        <d v="2022-02-14T00:00:00"/>
        <d v="2022-12-10T00:00:00"/>
        <d v="2022-01-02T00:00:00"/>
        <d v="2022-11-30T00:00:00"/>
        <d v="2022-12-31T00:00:00"/>
        <d v="2022-01-16T00:00:00"/>
        <d v="2022-02-23T00:00:00"/>
        <d v="2022-02-09T00:00:00"/>
        <d v="2022-01-13T00:00:00"/>
        <d v="2022-12-20T00:00:00"/>
        <d v="2022-01-09T00:00:00"/>
        <d v="2022-12-19T00:00:00"/>
        <d v="2022-02-21T00:00:00"/>
        <d v="2022-12-15T00:00:00"/>
        <d v="2022-02-01T00:00:00"/>
        <d v="2022-12-12T00:00:00"/>
        <d v="2022-02-17T00:00:00"/>
        <d v="2022-12-25T00:00:00"/>
      </sharedItems>
      <fieldGroup par="20" base="4">
        <rangePr groupBy="days" startDate="2022-01-02T00:00:00" endDate="2023-01-01T00:00:00"/>
        <groupItems count="368">
          <s v="&lt;2 01 2022"/>
          <s v="1 Jan"/>
          <s v="2 Jan"/>
          <s v="3 Jan"/>
          <s v="4 Jan"/>
          <s v="5 Jan"/>
          <s v="6 Jan"/>
          <s v="7 Jan"/>
          <s v="8 Jan"/>
          <s v="9 Jan"/>
          <s v="10 Jan"/>
          <s v="11 Jan"/>
          <s v="12 Jan"/>
          <s v="13 Jan"/>
          <s v="14 Jan"/>
          <s v="15 Jan"/>
          <s v="16 Jan"/>
          <s v="17 Jan"/>
          <s v="18 Jan"/>
          <s v="19 Jan"/>
          <s v="20 Jan"/>
          <s v="21 Jan"/>
          <s v="22 Jan"/>
          <s v="23 Jan"/>
          <s v="24 Jan"/>
          <s v="25 Jan"/>
          <s v="26 Jan"/>
          <s v="27 Jan"/>
          <s v="28 Jan"/>
          <s v="29 Jan"/>
          <s v="30 Jan"/>
          <s v="31 Jan"/>
          <s v="1 Feb"/>
          <s v="2 Feb"/>
          <s v="3 Feb"/>
          <s v="4 Feb"/>
          <s v="5 Feb"/>
          <s v="6 Feb"/>
          <s v="7 Feb"/>
          <s v="8 Feb"/>
          <s v="9 Feb"/>
          <s v="10 Feb"/>
          <s v="11 Feb"/>
          <s v="12 Feb"/>
          <s v="13 Feb"/>
          <s v="14 Feb"/>
          <s v="15 Feb"/>
          <s v="16 Feb"/>
          <s v="17 Feb"/>
          <s v="18 Feb"/>
          <s v="19 Feb"/>
          <s v="20 Feb"/>
          <s v="21 Feb"/>
          <s v="22 Feb"/>
          <s v="23 Feb"/>
          <s v="24 Feb"/>
          <s v="25 Feb"/>
          <s v="26 Feb"/>
          <s v="27 Feb"/>
          <s v="28 Feb"/>
          <s v="29 Feb"/>
          <s v="1 Mar"/>
          <s v="2 Mar"/>
          <s v="3 Mar"/>
          <s v="4 Mar"/>
          <s v="5 Mar"/>
          <s v="6 Mar"/>
          <s v="7 Mar"/>
          <s v="8 Mar"/>
          <s v="9 Mar"/>
          <s v="10 Mar"/>
          <s v="11 Mar"/>
          <s v="12 Mar"/>
          <s v="13 Mar"/>
          <s v="14 Mar"/>
          <s v="15 Mar"/>
          <s v="16 Mar"/>
          <s v="17 Mar"/>
          <s v="18 Mar"/>
          <s v="19 Mar"/>
          <s v="20 Mar"/>
          <s v="21 Mar"/>
          <s v="22 Mar"/>
          <s v="23 Mar"/>
          <s v="24 Mar"/>
          <s v="25 Mar"/>
          <s v="26 Mar"/>
          <s v="27 Mar"/>
          <s v="28 Mar"/>
          <s v="29 Mar"/>
          <s v="30 Mar"/>
          <s v="31 Mar"/>
          <s v="1 Apr"/>
          <s v="2 Apr"/>
          <s v="3 Apr"/>
          <s v="4 Apr"/>
          <s v="5 Apr"/>
          <s v="6 Apr"/>
          <s v="7 Apr"/>
          <s v="8 Apr"/>
          <s v="9 Apr"/>
          <s v="10 Apr"/>
          <s v="11 Apr"/>
          <s v="12 Apr"/>
          <s v="13 Apr"/>
          <s v="14 Apr"/>
          <s v="15 Apr"/>
          <s v="16 Apr"/>
          <s v="17 Apr"/>
          <s v="18 Apr"/>
          <s v="19 Apr"/>
          <s v="20 Apr"/>
          <s v="21 Apr"/>
          <s v="22 Apr"/>
          <s v="23 Apr"/>
          <s v="24 Apr"/>
          <s v="25 Apr"/>
          <s v="26 Apr"/>
          <s v="27 Apr"/>
          <s v="28 Apr"/>
          <s v="29 Apr"/>
          <s v="30 Apr"/>
          <s v="1 May"/>
          <s v="2 May"/>
          <s v="3 May"/>
          <s v="4 May"/>
          <s v="5 May"/>
          <s v="6 May"/>
          <s v="7 May"/>
          <s v="8 May"/>
          <s v="9 May"/>
          <s v="10 May"/>
          <s v="11 May"/>
          <s v="12 May"/>
          <s v="13 May"/>
          <s v="14 May"/>
          <s v="15 May"/>
          <s v="16 May"/>
          <s v="17 May"/>
          <s v="18 May"/>
          <s v="19 May"/>
          <s v="20 May"/>
          <s v="21 May"/>
          <s v="22 May"/>
          <s v="23 May"/>
          <s v="24 May"/>
          <s v="25 May"/>
          <s v="26 May"/>
          <s v="27 May"/>
          <s v="28 May"/>
          <s v="29 May"/>
          <s v="30 May"/>
          <s v="31 May"/>
          <s v="1 Jun"/>
          <s v="2 Jun"/>
          <s v="3 Jun"/>
          <s v="4 Jun"/>
          <s v="5 Jun"/>
          <s v="6 Jun"/>
          <s v="7 Jun"/>
          <s v="8 Jun"/>
          <s v="9 Jun"/>
          <s v="10 Jun"/>
          <s v="11 Jun"/>
          <s v="12 Jun"/>
          <s v="13 Jun"/>
          <s v="14 Jun"/>
          <s v="15 Jun"/>
          <s v="16 Jun"/>
          <s v="17 Jun"/>
          <s v="18 Jun"/>
          <s v="19 Jun"/>
          <s v="20 Jun"/>
          <s v="21 Jun"/>
          <s v="22 Jun"/>
          <s v="23 Jun"/>
          <s v="24 Jun"/>
          <s v="25 Jun"/>
          <s v="26 Jun"/>
          <s v="27 Jun"/>
          <s v="28 Jun"/>
          <s v="29 Jun"/>
          <s v="30 Jun"/>
          <s v="1 Jul"/>
          <s v="2 Jul"/>
          <s v="3 Jul"/>
          <s v="4 Jul"/>
          <s v="5 Jul"/>
          <s v="6 Jul"/>
          <s v="7 Jul"/>
          <s v="8 Jul"/>
          <s v="9 Jul"/>
          <s v="10 Jul"/>
          <s v="11 Jul"/>
          <s v="12 Jul"/>
          <s v="13 Jul"/>
          <s v="14 Jul"/>
          <s v="15 Jul"/>
          <s v="16 Jul"/>
          <s v="17 Jul"/>
          <s v="18 Jul"/>
          <s v="19 Jul"/>
          <s v="20 Jul"/>
          <s v="21 Jul"/>
          <s v="22 Jul"/>
          <s v="23 Jul"/>
          <s v="24 Jul"/>
          <s v="25 Jul"/>
          <s v="26 Jul"/>
          <s v="27 Jul"/>
          <s v="28 Jul"/>
          <s v="29 Jul"/>
          <s v="30 Jul"/>
          <s v="31 Jul"/>
          <s v="1 Aug"/>
          <s v="2 Aug"/>
          <s v="3 Aug"/>
          <s v="4 Aug"/>
          <s v="5 Aug"/>
          <s v="6 Aug"/>
          <s v="7 Aug"/>
          <s v="8 Aug"/>
          <s v="9 Aug"/>
          <s v="10 Aug"/>
          <s v="11 Aug"/>
          <s v="12 Aug"/>
          <s v="13 Aug"/>
          <s v="14 Aug"/>
          <s v="15 Aug"/>
          <s v="16 Aug"/>
          <s v="17 Aug"/>
          <s v="18 Aug"/>
          <s v="19 Aug"/>
          <s v="20 Aug"/>
          <s v="21 Aug"/>
          <s v="22 Aug"/>
          <s v="23 Aug"/>
          <s v="24 Aug"/>
          <s v="25 Aug"/>
          <s v="26 Aug"/>
          <s v="27 Aug"/>
          <s v="28 Aug"/>
          <s v="29 Aug"/>
          <s v="30 Aug"/>
          <s v="31 Aug"/>
          <s v="1 Sep"/>
          <s v="2 Sep"/>
          <s v="3 Sep"/>
          <s v="4 Sep"/>
          <s v="5 Sep"/>
          <s v="6 Sep"/>
          <s v="7 Sep"/>
          <s v="8 Sep"/>
          <s v="9 Sep"/>
          <s v="10 Sep"/>
          <s v="11 Sep"/>
          <s v="12 Sep"/>
          <s v="13 Sep"/>
          <s v="14 Sep"/>
          <s v="15 Sep"/>
          <s v="16 Sep"/>
          <s v="17 Sep"/>
          <s v="18 Sep"/>
          <s v="19 Sep"/>
          <s v="20 Sep"/>
          <s v="21 Sep"/>
          <s v="22 Sep"/>
          <s v="23 Sep"/>
          <s v="24 Sep"/>
          <s v="25 Sep"/>
          <s v="26 Sep"/>
          <s v="27 Sep"/>
          <s v="28 Sep"/>
          <s v="29 Sep"/>
          <s v="30 Sep"/>
          <s v="1 Oct"/>
          <s v="2 Oct"/>
          <s v="3 Oct"/>
          <s v="4 Oct"/>
          <s v="5 Oct"/>
          <s v="6 Oct"/>
          <s v="7 Oct"/>
          <s v="8 Oct"/>
          <s v="9 Oct"/>
          <s v="10 Oct"/>
          <s v="11 Oct"/>
          <s v="12 Oct"/>
          <s v="13 Oct"/>
          <s v="14 Oct"/>
          <s v="15 Oct"/>
          <s v="16 Oct"/>
          <s v="17 Oct"/>
          <s v="18 Oct"/>
          <s v="19 Oct"/>
          <s v="20 Oct"/>
          <s v="21 Oct"/>
          <s v="22 Oct"/>
          <s v="23 Oct"/>
          <s v="24 Oct"/>
          <s v="25 Oct"/>
          <s v="26 Oct"/>
          <s v="27 Oct"/>
          <s v="28 Oct"/>
          <s v="29 Oct"/>
          <s v="30 Oct"/>
          <s v="31 Oct"/>
          <s v="1 Nov"/>
          <s v="2 Nov"/>
          <s v="3 Nov"/>
          <s v="4 Nov"/>
          <s v="5 Nov"/>
          <s v="6 Nov"/>
          <s v="7 Nov"/>
          <s v="8 Nov"/>
          <s v="9 Nov"/>
          <s v="10 Nov"/>
          <s v="11 Nov"/>
          <s v="12 Nov"/>
          <s v="13 Nov"/>
          <s v="14 Nov"/>
          <s v="15 Nov"/>
          <s v="16 Nov"/>
          <s v="17 Nov"/>
          <s v="18 Nov"/>
          <s v="19 Nov"/>
          <s v="20 Nov"/>
          <s v="21 Nov"/>
          <s v="22 Nov"/>
          <s v="23 Nov"/>
          <s v="24 Nov"/>
          <s v="25 Nov"/>
          <s v="26 Nov"/>
          <s v="27 Nov"/>
          <s v="28 Nov"/>
          <s v="29 Nov"/>
          <s v="30 Nov"/>
          <s v="1 Dec"/>
          <s v="2 Dec"/>
          <s v="3 Dec"/>
          <s v="4 Dec"/>
          <s v="5 Dec"/>
          <s v="6 Dec"/>
          <s v="7 Dec"/>
          <s v="8 Dec"/>
          <s v="9 Dec"/>
          <s v="10 Dec"/>
          <s v="11 Dec"/>
          <s v="12 Dec"/>
          <s v="13 Dec"/>
          <s v="14 Dec"/>
          <s v="15 Dec"/>
          <s v="16 Dec"/>
          <s v="17 Dec"/>
          <s v="18 Dec"/>
          <s v="19 Dec"/>
          <s v="20 Dec"/>
          <s v="21 Dec"/>
          <s v="22 Dec"/>
          <s v="23 Dec"/>
          <s v="24 Dec"/>
          <s v="25 Dec"/>
          <s v="26 Dec"/>
          <s v="27 Dec"/>
          <s v="28 Dec"/>
          <s v="29 Dec"/>
          <s v="30 Dec"/>
          <s v="31 Dec"/>
          <s v="&gt;1 01 2023"/>
        </groupItems>
      </fieldGroup>
    </cacheField>
    <cacheField name="Month" numFmtId="16">
      <sharedItems/>
    </cacheField>
    <cacheField name="Day" numFmtId="16">
      <sharedItems/>
    </cacheField>
    <cacheField name="Year" numFmtId="49">
      <sharedItems containsSemiMixedTypes="0" containsString="0" containsNumber="1" containsInteger="1" minValue="2021" maxValue="2022"/>
    </cacheField>
    <cacheField name="Complete Date" numFmtId="49">
      <sharedItems containsBlank="1" count="3">
        <s v="=DATE(I2,G2,H2)"/>
        <s v="=DATE(I3,G3,H3)"/>
        <m/>
      </sharedItems>
    </cacheField>
    <cacheField name="Time" numFmtId="49">
      <sharedItems/>
    </cacheField>
    <cacheField name="buyer" numFmtId="49">
      <sharedItems/>
    </cacheField>
    <cacheField name="ship_city" numFmtId="49">
      <sharedItems/>
    </cacheField>
    <cacheField name="ship_state" numFmtId="49">
      <sharedItems/>
    </cacheField>
    <cacheField name="Region" numFmtId="0">
      <sharedItems/>
    </cacheField>
    <cacheField name="description" numFmtId="49">
      <sharedItems/>
    </cacheField>
    <cacheField name="quantity" numFmtId="49">
      <sharedItems/>
    </cacheField>
    <cacheField name="item_total" numFmtId="49">
      <sharedItems containsString="0" containsBlank="1" containsNumber="1" containsInteger="1" minValue="175" maxValue="3897" count="19">
        <n v="449"/>
        <m/>
        <n v="1099"/>
        <n v="200"/>
        <n v="399"/>
        <n v="649"/>
        <n v="250"/>
        <n v="549"/>
        <n v="175"/>
        <n v="1299"/>
        <n v="349"/>
        <n v="898"/>
        <n v="1347"/>
        <n v="499"/>
        <n v="475"/>
        <n v="3897"/>
        <n v="1499"/>
        <n v="899"/>
        <n v="1796"/>
      </sharedItems>
    </cacheField>
    <cacheField name="shipping_fee" numFmtId="49">
      <sharedItems/>
    </cacheField>
    <cacheField name="Shipping_Cost" numFmtId="2">
      <sharedItems containsString="0" containsBlank="1" containsNumber="1" minValue="47.2" maxValue="241.9"/>
    </cacheField>
    <cacheField name="Shipping Fee %" numFmtId="2">
      <sharedItems containsString="0" containsBlank="1" containsNumber="1" minValue="0" maxValue="0.52641604010025056"/>
    </cacheField>
    <cacheField name="Months" numFmtId="0" databaseField="0">
      <fieldGroup base="4">
        <rangePr groupBy="months" startDate="2022-01-02T00:00:00" endDate="2023-01-01T00:00:00"/>
        <groupItems count="14">
          <s v="&lt;2 01 2022"/>
          <s v="Jan"/>
          <s v="Feb"/>
          <s v="Mar"/>
          <s v="Apr"/>
          <s v="May"/>
          <s v="Jun"/>
          <s v="Jul"/>
          <s v="Aug"/>
          <s v="Sep"/>
          <s v="Oct"/>
          <s v="Nov"/>
          <s v="Dec"/>
          <s v="&gt;1 01 2023"/>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ick" refreshedDate="44869.164647337966" createdVersion="6" refreshedVersion="8" minRefreshableVersion="3" recordCount="171" xr:uid="{F719AA96-AB47-4987-89AE-A4E5BCD494E8}">
  <cacheSource type="worksheet">
    <worksheetSource ref="B1:T172" sheet="Cleaned Data"/>
  </cacheSource>
  <cacheFields count="20">
    <cacheField name="Order No" numFmtId="0">
      <sharedItems/>
    </cacheField>
    <cacheField name="Processed by" numFmtId="0">
      <sharedItems count="8">
        <s v="N"/>
        <s v="M"/>
        <s v="A"/>
        <s v="K"/>
        <s v="O"/>
        <s v="L"/>
        <s v="Q"/>
        <s v="P"/>
      </sharedItems>
    </cacheField>
    <cacheField name="SKU" numFmtId="49">
      <sharedItems/>
    </cacheField>
    <cacheField name="Order Day" numFmtId="49">
      <sharedItems/>
    </cacheField>
    <cacheField name="Date" numFmtId="16">
      <sharedItems containsSemiMixedTypes="0" containsNonDate="0" containsDate="1" containsString="0" minDate="2022-01-02T00:00:00" maxDate="2023-01-01T00:00:00"/>
    </cacheField>
    <cacheField name="Month" numFmtId="16">
      <sharedItems/>
    </cacheField>
    <cacheField name="Day" numFmtId="16">
      <sharedItems/>
    </cacheField>
    <cacheField name="Year" numFmtId="49">
      <sharedItems containsSemiMixedTypes="0" containsString="0" containsNumber="1" containsInteger="1" minValue="2021" maxValue="2022"/>
    </cacheField>
    <cacheField name="Complete Date" numFmtId="49">
      <sharedItems containsBlank="1"/>
    </cacheField>
    <cacheField name="Time" numFmtId="49">
      <sharedItems/>
    </cacheField>
    <cacheField name="buyer" numFmtId="49">
      <sharedItems/>
    </cacheField>
    <cacheField name="ship_city" numFmtId="49">
      <sharedItems/>
    </cacheField>
    <cacheField name="ship_state" numFmtId="49">
      <sharedItems/>
    </cacheField>
    <cacheField name="Region" numFmtId="0">
      <sharedItems count="6">
        <s v="Northern"/>
        <s v="Northeastern"/>
        <s v="Southern"/>
        <s v="Western"/>
        <s v="Eastern"/>
        <s v="Central"/>
      </sharedItems>
    </cacheField>
    <cacheField name="description" numFmtId="49">
      <sharedItems/>
    </cacheField>
    <cacheField name="quantity" numFmtId="49">
      <sharedItems/>
    </cacheField>
    <cacheField name="item_total" numFmtId="49">
      <sharedItems containsString="0" containsBlank="1" containsNumber="1" containsInteger="1" minValue="175" maxValue="3897"/>
    </cacheField>
    <cacheField name="shipping_fee" numFmtId="49">
      <sharedItems/>
    </cacheField>
    <cacheField name="Shipping_Cost" numFmtId="2">
      <sharedItems containsString="0" containsBlank="1" containsNumber="1" minValue="47.2" maxValue="241.9"/>
    </cacheField>
    <cacheField name="Shipping Cost %" numFmtId="0" formula="Shipping_Cost/item_total" databaseField="0"/>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ick" refreshedDate="44869.164647569443" createdVersion="7" refreshedVersion="8" minRefreshableVersion="3" recordCount="171" xr:uid="{EC918B32-669D-4F13-B6F4-8BB395D2ABD4}">
  <cacheSource type="worksheet">
    <worksheetSource ref="A1:W172" sheet="Cleaned Data"/>
  </cacheSource>
  <cacheFields count="23">
    <cacheField name="order_no" numFmtId="49">
      <sharedItems/>
    </cacheField>
    <cacheField name="Order No" numFmtId="0">
      <sharedItems/>
    </cacheField>
    <cacheField name="Processed by" numFmtId="0">
      <sharedItems/>
    </cacheField>
    <cacheField name="SKU" numFmtId="49">
      <sharedItems/>
    </cacheField>
    <cacheField name="Order Day" numFmtId="49">
      <sharedItems/>
    </cacheField>
    <cacheField name="Date" numFmtId="16">
      <sharedItems containsSemiMixedTypes="0" containsNonDate="0" containsDate="1" containsString="0" minDate="2022-01-02T00:00:00" maxDate="2023-01-01T00:00:00"/>
    </cacheField>
    <cacheField name="Month" numFmtId="16">
      <sharedItems count="9">
        <s v="Jul"/>
        <s v="Oct"/>
        <s v="Nov"/>
        <s v="Sep"/>
        <s v="Jun"/>
        <s v="Aug"/>
        <s v="Feb"/>
        <s v="Jan"/>
        <s v="Dec"/>
      </sharedItems>
    </cacheField>
    <cacheField name="Day" numFmtId="16">
      <sharedItems/>
    </cacheField>
    <cacheField name="Year" numFmtId="49">
      <sharedItems containsSemiMixedTypes="0" containsString="0" containsNumber="1" containsInteger="1" minValue="2021" maxValue="2022"/>
    </cacheField>
    <cacheField name="Complete Date" numFmtId="49">
      <sharedItems containsBlank="1"/>
    </cacheField>
    <cacheField name="Time" numFmtId="49">
      <sharedItems/>
    </cacheField>
    <cacheField name="buyer" numFmtId="49">
      <sharedItems/>
    </cacheField>
    <cacheField name="ship_city" numFmtId="49">
      <sharedItems/>
    </cacheField>
    <cacheField name="ship_state" numFmtId="49">
      <sharedItems/>
    </cacheField>
    <cacheField name="Region" numFmtId="0">
      <sharedItems count="6">
        <s v="Northern"/>
        <s v="Northeastern"/>
        <s v="Southern"/>
        <s v="Western"/>
        <s v="Eastern"/>
        <s v="Central"/>
      </sharedItems>
    </cacheField>
    <cacheField name="description" numFmtId="49">
      <sharedItems/>
    </cacheField>
    <cacheField name="quantity" numFmtId="49">
      <sharedItems/>
    </cacheField>
    <cacheField name="item_total" numFmtId="49">
      <sharedItems containsString="0" containsBlank="1" containsNumber="1" containsInteger="1" minValue="175" maxValue="3897"/>
    </cacheField>
    <cacheField name="shipping_fee" numFmtId="49">
      <sharedItems/>
    </cacheField>
    <cacheField name="Shipping_Cost" numFmtId="2">
      <sharedItems containsString="0" containsBlank="1" containsNumber="1" minValue="47.2" maxValue="241.9"/>
    </cacheField>
    <cacheField name="Shipping Fee %" numFmtId="2">
      <sharedItems containsString="0" containsBlank="1" containsNumber="1" minValue="0" maxValue="0.52641604010025056"/>
    </cacheField>
    <cacheField name="cod" numFmtId="49">
      <sharedItems containsBlank="1"/>
    </cacheField>
    <cacheField name="order_status" numFmtId="49">
      <sharedItems count="2">
        <s v="Delivered to buyer"/>
        <s v="Returned to seller"/>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rick" refreshedDate="44869.171928587966" createdVersion="8" refreshedVersion="8" minRefreshableVersion="3" recordCount="171" xr:uid="{F8AA15B8-3A10-4704-A873-DFEEE5BC5B81}">
  <cacheSource type="worksheet">
    <worksheetSource ref="A1:J172" sheet="Cleaned Data"/>
  </cacheSource>
  <cacheFields count="12">
    <cacheField name="order_no" numFmtId="49">
      <sharedItems/>
    </cacheField>
    <cacheField name="Order No" numFmtId="0">
      <sharedItems/>
    </cacheField>
    <cacheField name="Processed by" numFmtId="0">
      <sharedItems/>
    </cacheField>
    <cacheField name="SKU" numFmtId="49">
      <sharedItems/>
    </cacheField>
    <cacheField name="Order Day" numFmtId="49">
      <sharedItems/>
    </cacheField>
    <cacheField name="Date" numFmtId="16">
      <sharedItems containsSemiMixedTypes="0" containsNonDate="0" containsDate="1" containsString="0" minDate="2022-01-02T00:00:00" maxDate="2023-01-01T00:00:00"/>
    </cacheField>
    <cacheField name="Month" numFmtId="0">
      <sharedItems count="9">
        <s v="07"/>
        <s v="10"/>
        <s v="11"/>
        <s v="09"/>
        <s v="06"/>
        <s v="08"/>
        <s v="02"/>
        <s v="01"/>
        <s v="12"/>
      </sharedItems>
    </cacheField>
    <cacheField name="Day" numFmtId="16">
      <sharedItems/>
    </cacheField>
    <cacheField name="Year" numFmtId="49">
      <sharedItems containsSemiMixedTypes="0" containsString="0" containsNumber="1" containsInteger="1" minValue="2021" maxValue="2022"/>
    </cacheField>
    <cacheField name="Complete Date" numFmtId="14">
      <sharedItems containsSemiMixedTypes="0" containsNonDate="0" containsDate="1" containsString="0" minDate="2021-06-13T00:00:00" maxDate="2022-02-26T00:00:00" count="117">
        <d v="2021-07-18T00:00:00"/>
        <d v="2021-10-19T00:00:00"/>
        <d v="2021-11-28T00:00:00"/>
        <d v="2021-07-28T00:00:00"/>
        <d v="2021-09-28T00:00:00"/>
        <d v="2021-06-17T00:00:00"/>
        <d v="2021-08-12T00:00:00"/>
        <d v="2021-09-29T00:00:00"/>
        <d v="2021-11-13T00:00:00"/>
        <d v="2021-08-09T00:00:00"/>
        <d v="2021-09-04T00:00:00"/>
        <d v="2021-11-16T00:00:00"/>
        <d v="2021-10-16T00:00:00"/>
        <d v="2021-10-04T00:00:00"/>
        <d v="2021-10-14T00:00:00"/>
        <d v="2021-09-05T00:00:00"/>
        <d v="2021-08-25T00:00:00"/>
        <d v="2021-11-27T00:00:00"/>
        <d v="2021-11-21T00:00:00"/>
        <d v="2021-10-01T00:00:00"/>
        <d v="2021-09-10T00:00:00"/>
        <d v="2021-11-10T00:00:00"/>
        <d v="2021-11-26T00:00:00"/>
        <d v="2021-10-20T00:00:00"/>
        <d v="2021-06-25T00:00:00"/>
        <d v="2021-09-06T00:00:00"/>
        <d v="2021-07-22T00:00:00"/>
        <d v="2021-10-29T00:00:00"/>
        <d v="2021-09-20T00:00:00"/>
        <d v="2021-08-04T00:00:00"/>
        <d v="2021-10-11T00:00:00"/>
        <d v="2021-09-18T00:00:00"/>
        <d v="2021-10-28T00:00:00"/>
        <d v="2021-09-07T00:00:00"/>
        <d v="2021-09-02T00:00:00"/>
        <d v="2021-11-01T00:00:00"/>
        <d v="2021-10-31T00:00:00"/>
        <d v="2021-08-06T00:00:00"/>
        <d v="2021-08-13T00:00:00"/>
        <d v="2021-10-05T00:00:00"/>
        <d v="2021-08-16T00:00:00"/>
        <d v="2021-08-24T00:00:00"/>
        <d v="2021-06-16T00:00:00"/>
        <d v="2021-10-22T00:00:00"/>
        <d v="2021-10-26T00:00:00"/>
        <d v="2021-10-15T00:00:00"/>
        <d v="2021-11-04T00:00:00"/>
        <d v="2021-11-11T00:00:00"/>
        <d v="2021-06-13T00:00:00"/>
        <d v="2021-11-29T00:00:00"/>
        <d v="2021-06-28T00:00:00"/>
        <d v="2021-11-09T00:00:00"/>
        <d v="2021-11-07T00:00:00"/>
        <d v="2021-06-23T00:00:00"/>
        <d v="2021-09-19T00:00:00"/>
        <d v="2021-10-10T00:00:00"/>
        <d v="2021-07-29T00:00:00"/>
        <d v="2021-07-21T00:00:00"/>
        <d v="2021-11-12T00:00:00"/>
        <d v="2021-07-13T00:00:00"/>
        <d v="2021-09-23T00:00:00"/>
        <d v="2021-10-24T00:00:00"/>
        <d v="2021-11-18T00:00:00"/>
        <d v="2021-09-01T00:00:00"/>
        <d v="2021-11-20T00:00:00"/>
        <d v="2021-08-29T00:00:00"/>
        <d v="2021-10-17T00:00:00"/>
        <d v="2021-10-07T00:00:00"/>
        <d v="2021-11-15T00:00:00"/>
        <d v="2021-07-26T00:00:00"/>
        <d v="2021-08-20T00:00:00"/>
        <d v="2021-11-25T00:00:00"/>
        <d v="2021-08-18T00:00:00"/>
        <d v="2021-09-16T00:00:00"/>
        <d v="2021-10-09T00:00:00"/>
        <d v="2021-08-08T00:00:00"/>
        <d v="2022-02-25T00:00:00"/>
        <d v="2022-01-27T00:00:00"/>
        <d v="2022-01-30T00:00:00"/>
        <d v="2022-01-25T00:00:00"/>
        <d v="2022-01-03T00:00:00"/>
        <d v="2021-12-23T00:00:00"/>
        <d v="2022-02-10T00:00:00"/>
        <d v="2021-12-26T00:00:00"/>
        <d v="2022-01-19T00:00:00"/>
        <d v="2021-12-09T00:00:00"/>
        <d v="2021-12-17T00:00:00"/>
        <d v="2021-12-08T00:00:00"/>
        <d v="2022-01-23T00:00:00"/>
        <d v="2021-12-06T00:00:00"/>
        <d v="2021-12-21T00:00:00"/>
        <d v="2021-12-01T00:00:00"/>
        <d v="2022-02-04T00:00:00"/>
        <d v="2021-12-13T00:00:00"/>
        <d v="2022-02-02T00:00:00"/>
        <d v="2021-12-04T00:00:00"/>
        <d v="2021-12-29T00:00:00"/>
        <d v="2022-01-11T00:00:00"/>
        <d v="2022-01-20T00:00:00"/>
        <d v="2022-02-14T00:00:00"/>
        <d v="2021-12-10T00:00:00"/>
        <d v="2022-01-02T00:00:00"/>
        <d v="2021-11-30T00:00:00"/>
        <d v="2021-12-31T00:00:00"/>
        <d v="2022-01-16T00:00:00"/>
        <d v="2022-02-23T00:00:00"/>
        <d v="2022-02-09T00:00:00"/>
        <d v="2022-01-13T00:00:00"/>
        <d v="2021-12-20T00:00:00"/>
        <d v="2022-01-09T00:00:00"/>
        <d v="2021-12-19T00:00:00"/>
        <d v="2022-02-21T00:00:00"/>
        <d v="2021-12-15T00:00:00"/>
        <d v="2022-02-01T00:00:00"/>
        <d v="2021-12-12T00:00:00"/>
        <d v="2022-02-17T00:00:00"/>
        <d v="2021-12-25T00:00:00"/>
      </sharedItems>
      <fieldGroup par="11" base="9">
        <rangePr groupBy="months" startDate="2021-06-13T00:00:00" endDate="2022-02-26T00:00:00"/>
        <groupItems count="14">
          <s v="&lt;13 06 2021"/>
          <s v="Jan"/>
          <s v="Feb"/>
          <s v="Mar"/>
          <s v="Apr"/>
          <s v="May"/>
          <s v="Jun"/>
          <s v="Jul"/>
          <s v="Aug"/>
          <s v="Sep"/>
          <s v="Oct"/>
          <s v="Nov"/>
          <s v="Dec"/>
          <s v="&gt;26 02 2022"/>
        </groupItems>
      </fieldGroup>
    </cacheField>
    <cacheField name="Quarters" numFmtId="0" databaseField="0">
      <fieldGroup base="9">
        <rangePr groupBy="quarters" startDate="2021-06-13T00:00:00" endDate="2022-02-26T00:00:00"/>
        <groupItems count="6">
          <s v="&lt;13 06 2021"/>
          <s v="Qtr1"/>
          <s v="Qtr2"/>
          <s v="Qtr3"/>
          <s v="Qtr4"/>
          <s v="&gt;26 02 2022"/>
        </groupItems>
      </fieldGroup>
    </cacheField>
    <cacheField name="Years" numFmtId="0" databaseField="0">
      <fieldGroup base="9">
        <rangePr groupBy="years" startDate="2021-06-13T00:00:00" endDate="2022-02-26T00:00:00"/>
        <groupItems count="4">
          <s v="&lt;13 06 2021"/>
          <s v="2021"/>
          <s v="2022"/>
          <s v="&gt;26 02 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x v="0"/>
    <s v="SKU:  2X-3C0F-KNJE"/>
    <s v="Sun"/>
    <d v="2022-07-18T00:00:00"/>
    <s v="Jul"/>
    <s v="18"/>
    <n v="2021"/>
    <s v="=DATE(I2,G2,H2)"/>
    <s v=" 10:38 pm IST"/>
    <s v="Mr."/>
    <s v="CHANDIGARH,"/>
    <s v="CHANDIGARH"/>
    <s v="Northern"/>
    <s v="100% Leather Elephant Shaped Piggy Coin Bank | Block Printed West Bengal Handicrafts (Shantiniketan Art) | Money Bank for Kids | Children's Gift Ideas"/>
    <s v="1"/>
    <n v="449"/>
    <s v=""/>
    <m/>
    <n v="0"/>
    <s v=""/>
    <x v="0"/>
  </r>
  <r>
    <x v="1"/>
    <s v="SKU:  DN-0WDX-VYOT"/>
    <s v="Tue"/>
    <d v="2022-10-19T00:00:00"/>
    <s v="Oct"/>
    <s v="19"/>
    <n v="2021"/>
    <s v="=DATE(I3,G3,H3)"/>
    <s v=" 6:05 pm IST"/>
    <s v="Minam"/>
    <s v="PASIGHAT,"/>
    <s v="ARUNACHAL PRADESH"/>
    <s v="Northeastern"/>
    <s v="Women's Set of 5 Multicolor Pure Leather Single Lipstick Cases with Mirror, Handy and Compact Handcrafted Shantiniketan Block Printed Jewelry Boxes"/>
    <s v="1"/>
    <n v="449"/>
    <s v="₹60.18"/>
    <n v="60.18"/>
    <n v="0.13403118040089088"/>
    <s v=""/>
    <x v="0"/>
  </r>
  <r>
    <x v="2"/>
    <s v="SKU:  DN-0WDX-VYOT"/>
    <s v="Sun"/>
    <d v="2022-11-28T00:00:00"/>
    <s v="Nov"/>
    <s v="28"/>
    <n v="2021"/>
    <m/>
    <s v=" 10:20 pm IST"/>
    <s v="yatipertin"/>
    <s v="PASIGHAT,"/>
    <s v="ARUNACHAL PRADESH"/>
    <s v="Northeastern"/>
    <s v="Women's Set of 5 Multicolor Pure Leather Single Lipstick Cases with Mirror, Handy and Compact Handcrafted Shantiniketan Block Printed Jewelry Boxes"/>
    <s v="1"/>
    <n v="449"/>
    <s v="₹60.18"/>
    <n v="60.18"/>
    <n v="0.13403118040089088"/>
    <s v=""/>
    <x v="0"/>
  </r>
  <r>
    <x v="0"/>
    <s v="SKU:  AH-J3AO-R7DN"/>
    <s v="Wed"/>
    <d v="2022-07-28T00:00:00"/>
    <s v="Jul"/>
    <s v="28"/>
    <n v="2021"/>
    <m/>
    <s v=" 4:06 am IST"/>
    <s v="aciya"/>
    <s v="DEVARAKONDA,"/>
    <s v="TELANGANA"/>
    <s v="Southern"/>
    <s v="Pure 100% Leather Block Print Rectangular Jewelry Box with Mirror | Button Closure Multiple Utility Case (Shantiniketan Handicrafts) (Yellow)"/>
    <s v="1"/>
    <m/>
    <s v=""/>
    <m/>
    <m/>
    <s v="Cash On Delivery"/>
    <x v="0"/>
  </r>
  <r>
    <x v="3"/>
    <s v="SKU:  KL-7WAA-Z82I"/>
    <s v="Tue"/>
    <d v="2022-09-28T00:00:00"/>
    <s v="Sep"/>
    <s v="28"/>
    <n v="2021"/>
    <m/>
    <s v=" 2:50 pm IST"/>
    <s v="Susmita"/>
    <s v="MUMBAI,"/>
    <s v="MAHARASHTRA"/>
    <s v="Western"/>
    <s v="Pure Leather Sling Bag with Multiple Pockets and Adjustable Strap | Shantiniketan Block Print Cross-Body Bags for Women (1 pc) (Brown)"/>
    <s v="1"/>
    <n v="1099"/>
    <s v="₹84.96"/>
    <n v="84.96"/>
    <n v="7.7306642402183795E-2"/>
    <s v=""/>
    <x v="0"/>
  </r>
  <r>
    <x v="4"/>
    <s v="SKU:  HH-FOWV-5YWO"/>
    <s v="Thu"/>
    <d v="2022-06-17T00:00:00"/>
    <s v="Jun"/>
    <s v="17"/>
    <n v="2021"/>
    <m/>
    <s v=" 9:12 pm IST"/>
    <s v="Subinita"/>
    <s v="HOWRAH,"/>
    <s v="WEST BENGAL"/>
    <s v="Eastern"/>
    <s v="Women's Trendy Pure Leather Clutch Purse | Leather Zipper Wallet"/>
    <s v="1"/>
    <n v="200"/>
    <s v=""/>
    <m/>
    <n v="0"/>
    <s v=""/>
    <x v="0"/>
  </r>
  <r>
    <x v="1"/>
    <s v="SKU:  TQ-OE6K-9DIK"/>
    <s v="Thu"/>
    <d v="2022-08-12T00:00:00"/>
    <s v="Aug"/>
    <s v="12"/>
    <n v="2021"/>
    <m/>
    <s v=" 8:03 pm IST"/>
    <s v="shailendra"/>
    <s v="ORAI,"/>
    <s v="UTTAR PRADESH"/>
    <s v="Northern"/>
    <s v="Ultra Slim 100% Pure Leather Men's Wallet with Cash, Card and Coin Compartments | Jet Black Gent's Money Organizer with Cover (1 pc)"/>
    <s v="1"/>
    <m/>
    <s v=""/>
    <m/>
    <m/>
    <s v="Cash On Delivery"/>
    <x v="1"/>
  </r>
  <r>
    <x v="0"/>
    <s v="SKU:  S1-A92Q-JU3X"/>
    <s v="Wed"/>
    <d v="2022-09-29T00:00:00"/>
    <s v="Sep"/>
    <s v="29"/>
    <n v="2021"/>
    <m/>
    <s v=" 2:55 pm IST"/>
    <s v="Pratima"/>
    <s v="BAREILLY,"/>
    <s v="UTTAR PRADESH"/>
    <s v="Northern"/>
    <s v="100% Pure Leather Shantiniketan Clutch Purse: Traditional Block Print Bi-color Women's Wallets with Multiple Pockets and Zipper Compartments (1 pc) (G"/>
    <s v="1"/>
    <n v="399"/>
    <s v="₹84.96"/>
    <n v="84.96"/>
    <n v="0.21293233082706767"/>
    <s v="Cash On Delivery"/>
    <x v="0"/>
  </r>
  <r>
    <x v="2"/>
    <s v="SKU:  3F-4R9N-Z8NJ"/>
    <s v="Sat"/>
    <d v="2022-11-13T00:00:00"/>
    <s v="Nov"/>
    <s v="13"/>
    <n v="2021"/>
    <m/>
    <s v=" 7:37 pm IST"/>
    <s v="Ipshita"/>
    <s v="BENGALURU,"/>
    <s v="KARNATAKA"/>
    <s v="Southern"/>
    <s v="Set of 2 Pure Leather Block Print Round Jewelry Boxes | Button Closure Multiple Utility Case (Shantiniketan Handicrafts) (Yellow)"/>
    <s v="1"/>
    <n v="399"/>
    <s v="₹84.96"/>
    <n v="84.96"/>
    <n v="0.21293233082706767"/>
    <s v=""/>
    <x v="0"/>
  </r>
  <r>
    <x v="2"/>
    <s v="SKU:  NU-CKZ5-4O49"/>
    <s v="Mon"/>
    <d v="2022-08-09T00:00:00"/>
    <s v="Aug"/>
    <s v="09"/>
    <n v="2021"/>
    <m/>
    <s v=" 4:47 pm IST"/>
    <s v="A.Jayaprada"/>
    <s v="Bhilai,"/>
    <s v="CHHATTISGARH"/>
    <s v="Central"/>
    <s v="Pure Leather Sling Bag with Multiple Pockets and Adjustable Strap | Shantiniketan Block Print Cross-Body Bags for Women (1 pc) (Yellow)"/>
    <s v="1"/>
    <n v="1099"/>
    <s v=""/>
    <m/>
    <n v="0"/>
    <s v=""/>
    <x v="0"/>
  </r>
  <r>
    <x v="5"/>
    <s v="SKU:  2X-3C0F-KNJE"/>
    <s v="Sat"/>
    <d v="2022-09-04T00:00:00"/>
    <s v="Sep"/>
    <s v="04"/>
    <n v="2021"/>
    <m/>
    <s v=" 11:53 am IST"/>
    <s v="Sumeet"/>
    <s v="FARIDABAD,"/>
    <s v="HARYANA"/>
    <s v="Northern"/>
    <s v="100% Leather Elephant Shaped Piggy Coin Bank | Block Printed West Bengal Handicrafts (Shantiniketan Art) | Money Bank for Kids | Children's Gift Ideas"/>
    <s v="1"/>
    <n v="449"/>
    <s v="₹114.46"/>
    <n v="114.46"/>
    <n v="0.25492204899777282"/>
    <s v=""/>
    <x v="0"/>
  </r>
  <r>
    <x v="1"/>
    <s v="SKU:  DN-0WDX-VYOT"/>
    <s v="Tue"/>
    <d v="2022-11-16T00:00:00"/>
    <s v="Nov"/>
    <s v="16"/>
    <n v="2021"/>
    <m/>
    <s v=" 7:43 am IST"/>
    <s v="Rolipar"/>
    <s v="AGARTALA,"/>
    <s v="TRIPURA"/>
    <s v="Northeastern"/>
    <s v="Women's Set of 5 Multicolor Pure Leather Single Lipstick Cases with Mirror, Handy and Compact Handcrafted Shantiniketan Block Printed Jewelry Boxes"/>
    <s v="1"/>
    <n v="449"/>
    <s v="₹60.18"/>
    <n v="60.18"/>
    <n v="0.13403118040089088"/>
    <s v=""/>
    <x v="0"/>
  </r>
  <r>
    <x v="3"/>
    <s v="SKU:  94-TSV3-EIW6"/>
    <s v="Sat"/>
    <d v="2022-10-16T00:00:00"/>
    <s v="Oct"/>
    <s v="16"/>
    <n v="2021"/>
    <m/>
    <s v=" 10:11 am IST"/>
    <s v="Blessan"/>
    <s v="COONOOR,"/>
    <s v="TAMIL NADU"/>
    <s v="Southern"/>
    <s v="Bright and Colorful Shantiniketan Leather Elephant Piggy Coin Bank for Kids/Adults | Light-Weight Handcrafted Elephant Shaped Money Bank (Green, Large"/>
    <s v="1"/>
    <n v="449"/>
    <s v="₹84.96"/>
    <n v="84.96"/>
    <n v="0.18922048997772828"/>
    <s v="Cash On Delivery"/>
    <x v="0"/>
  </r>
  <r>
    <x v="5"/>
    <s v="SKU:  FL-4CMG-CU48"/>
    <s v="Mon"/>
    <d v="2022-10-04T00:00:00"/>
    <s v="Oct"/>
    <s v="04"/>
    <n v="2021"/>
    <m/>
    <s v=" 10:05 am IST"/>
    <s v="Aditi"/>
    <s v="PUNE,"/>
    <s v="MAHARASHTRA"/>
    <s v="Western"/>
    <s v="Pure Leather Sling Bag with Multiple Pockets and Adjustable Strap | Shantiniketan Block Print Cross-Body Bags for Women (1 pc) (Black)"/>
    <s v="1"/>
    <n v="1099"/>
    <s v="₹84.96"/>
    <n v="84.96"/>
    <n v="7.7306642402183795E-2"/>
    <s v=""/>
    <x v="0"/>
  </r>
  <r>
    <x v="6"/>
    <s v="SKU:  YJ-5CCT-M3PP"/>
    <s v="Thu"/>
    <d v="2022-10-14T00:00:00"/>
    <s v="Oct"/>
    <s v="14"/>
    <n v="2021"/>
    <m/>
    <s v=" 11:14 pm IST"/>
    <s v="Satish"/>
    <s v="MANTHA,"/>
    <s v="MAHARASHTRA"/>
    <s v="Western"/>
    <s v="Pure Leather Camel Color Gent's Wallet with Coin Compartment and Card Holders | Men's Ultra Slim Money Organiser (1 pc)"/>
    <s v="1"/>
    <m/>
    <s v="₹84.96"/>
    <n v="84.96"/>
    <m/>
    <s v="Cash On Delivery"/>
    <x v="1"/>
  </r>
  <r>
    <x v="3"/>
    <s v="SKU:  KL-7WAA-Z82I"/>
    <s v="Sun"/>
    <d v="2022-09-05T00:00:00"/>
    <s v="Sep"/>
    <s v="05"/>
    <n v="2021"/>
    <m/>
    <s v=" 9:10 am IST"/>
    <s v="K"/>
    <s v="KOLKATA,"/>
    <s v="WEST BENGAL"/>
    <s v="Eastern"/>
    <s v="Pure Leather Sling Bag with Multiple Pockets and Adjustable Strap | Shantiniketan Block Print Cross-Body Bags for Women (1 pc) (Brown)"/>
    <s v="1"/>
    <n v="1099"/>
    <s v="₹62.54"/>
    <n v="62.54"/>
    <n v="5.6906278434940852E-2"/>
    <s v=""/>
    <x v="0"/>
  </r>
  <r>
    <x v="0"/>
    <s v="SKU:  TQ-OE6K-9DIK"/>
    <s v="Wed"/>
    <d v="2022-08-25T00:00:00"/>
    <s v="Aug"/>
    <s v="25"/>
    <n v="2021"/>
    <m/>
    <s v=" 7:48 am IST"/>
    <s v="Mosin"/>
    <s v="MAHALINGPUR,"/>
    <s v="KARNATAKA"/>
    <s v="Southern"/>
    <s v="Ultra Slim 100% Pure Leather Men's Wallet with Cash, Card and Coin Compartments | Jet Black Gent's Money Organizer with Cover (1 pc)"/>
    <s v="1"/>
    <n v="649"/>
    <s v="₹81.42"/>
    <n v="81.42"/>
    <n v="0.12545454545454546"/>
    <s v="Cash On Delivery"/>
    <x v="0"/>
  </r>
  <r>
    <x v="4"/>
    <s v="SKU:  PG-WS6J-89DG"/>
    <s v="Sat"/>
    <d v="2022-11-27T00:00:00"/>
    <s v="Nov"/>
    <s v="27"/>
    <n v="2021"/>
    <m/>
    <s v=" 12:46 pm IST"/>
    <s v="shilpin"/>
    <s v="MUMBAI,"/>
    <s v="MAHARASHTRA"/>
    <s v="Western"/>
    <s v="Bright and Colorful Shantiniketan Leather Elephant Piggy Coin Bank for Kids/Adults | Light-Weight Handcrafted Elephant Shaped Money Bank (Blue, Large)"/>
    <s v="1"/>
    <n v="449"/>
    <s v="₹84.96"/>
    <n v="84.96"/>
    <n v="0.18922048997772828"/>
    <s v=""/>
    <x v="0"/>
  </r>
  <r>
    <x v="7"/>
    <s v="SKU:  O9-OVS7-G9XK"/>
    <s v="Sun"/>
    <d v="2022-11-21T00:00:00"/>
    <s v="Nov"/>
    <s v="21"/>
    <n v="2021"/>
    <m/>
    <s v=" 1:08 pm IST"/>
    <s v="prithi"/>
    <s v="HYDERABAD,"/>
    <s v="TELANGANA"/>
    <s v="Southern"/>
    <s v="Set of 2 Pure Leather Block Print Round Jewelry Boxes | Button Closure Multiple Utility Case (Shantiniketan Handicrafts) (Black)"/>
    <s v="1"/>
    <n v="399"/>
    <s v="₹84.96"/>
    <n v="84.96"/>
    <n v="0.21293233082706767"/>
    <s v=""/>
    <x v="0"/>
  </r>
  <r>
    <x v="3"/>
    <s v="SKU:  S1-A92Q-JU3X"/>
    <s v="Fri"/>
    <d v="2022-10-01T00:00:00"/>
    <s v="Oct"/>
    <s v="01"/>
    <n v="2021"/>
    <m/>
    <s v=" 11:34 pm IST"/>
    <s v="Heena"/>
    <s v="MUMBAI,"/>
    <s v="MAHARASHTRA"/>
    <s v="Western"/>
    <s v="100% Pure Leather Shantiniketan Clutch Purse: Traditional Block Print Bi-color Women's Wallets with Multiple Pockets and Zipper Compartments (1 pc) (G"/>
    <s v="1"/>
    <n v="399"/>
    <s v="₹84.96"/>
    <n v="84.96"/>
    <n v="0.21293233082706767"/>
    <s v="Cash On Delivery"/>
    <x v="0"/>
  </r>
  <r>
    <x v="3"/>
    <s v="SKU:  AY-Z7BT-BMVM"/>
    <s v="Fri"/>
    <d v="2022-09-10T00:00:00"/>
    <s v="Sep"/>
    <s v="10"/>
    <n v="2021"/>
    <m/>
    <s v=" 8:36 pm IST"/>
    <s v="Hemal"/>
    <s v="MUMBAI 400 026,"/>
    <s v="MAHARASHTRA"/>
    <s v="Western"/>
    <s v="Women's Pure Leather Jhallar Clutch Purse with Zipper Compartments | Floral Block Print Ladies Wallet (Red, 1 pc)"/>
    <s v="1"/>
    <n v="399"/>
    <s v="₹84.96"/>
    <n v="84.96"/>
    <n v="0.21293233082706767"/>
    <m/>
    <x v="0"/>
  </r>
  <r>
    <x v="3"/>
    <s v="SKU:  DN-0WDX-VYOT"/>
    <s v="Wed"/>
    <d v="2022-11-10T00:00:00"/>
    <s v="Nov"/>
    <s v="10"/>
    <n v="2021"/>
    <m/>
    <s v=" 9:07 am IST"/>
    <s v="Neha"/>
    <s v="CUTTACK,"/>
    <s v="ODISHA"/>
    <s v="Eastern"/>
    <s v="Women's Set of 5 Multicolor Pure Leather Single Lipstick Cases with Mirror, Handy and Compact Handcrafted Shantiniketan Block Printed Jewelry Boxes"/>
    <s v="1"/>
    <n v="449"/>
    <s v="₹60.18"/>
    <n v="60.18"/>
    <n v="0.13403118040089088"/>
    <s v=""/>
    <x v="0"/>
  </r>
  <r>
    <x v="2"/>
    <s v="SKU:  DN-0WDX-VYOT"/>
    <s v="Fri"/>
    <d v="2022-11-26T00:00:00"/>
    <s v="Nov"/>
    <s v="26"/>
    <n v="2021"/>
    <m/>
    <s v=" 7:22 pm IST"/>
    <s v="Geetika"/>
    <s v="GURUGRAM,"/>
    <s v="HARYANA"/>
    <s v="Northern"/>
    <s v="Women's Set of 5 Multicolor Pure Leather Single Lipstick Cases with Mirror, Handy and Compact Handcrafted Shantiniketan Block Printed Jewelry Boxes"/>
    <s v="1"/>
    <m/>
    <s v="₹84.96"/>
    <n v="84.96"/>
    <m/>
    <s v=""/>
    <x v="1"/>
  </r>
  <r>
    <x v="4"/>
    <s v="SKU:  AY-Z7BT-BMVM"/>
    <s v="Wed"/>
    <d v="2022-10-20T00:00:00"/>
    <s v="Oct"/>
    <s v="20"/>
    <n v="2021"/>
    <m/>
    <s v=" 10:15 pm IST"/>
    <s v="Hema"/>
    <s v="BENGALURU,"/>
    <s v="KARNATAKA"/>
    <s v="Southern"/>
    <s v="Women's Pure Leather Jhallar Clutch Purse with Zipper Compartments | Floral Block Print Ladies Wallet (Red, 1 pc)"/>
    <s v="1"/>
    <n v="399"/>
    <s v="₹84.96"/>
    <n v="84.96"/>
    <n v="0.21293233082706767"/>
    <s v=""/>
    <x v="0"/>
  </r>
  <r>
    <x v="5"/>
    <s v="SKU:  3O-GBSM-TYZE"/>
    <s v="Fri"/>
    <d v="2022-06-25T00:00:00"/>
    <s v="Jun"/>
    <s v="25"/>
    <n v="2021"/>
    <m/>
    <s v=" 7:48 am IST"/>
    <s v="Yash"/>
    <s v="MUMBAI,"/>
    <s v="MAHARASHTRA"/>
    <s v="Western"/>
    <s v="100% Leather Ganesh Ji Piggy Coin Bank | Block Printed West Bengal Handicrafts (Shantiniketan Art) | Money Bank for Kids | Children's Gift Ideas (Red,"/>
    <s v="1"/>
    <m/>
    <s v=""/>
    <m/>
    <m/>
    <s v="Cash On Delivery"/>
    <x v="1"/>
  </r>
  <r>
    <x v="3"/>
    <s v="SKU:  TQ-OE6K-9DIK"/>
    <s v="Mon"/>
    <d v="2022-09-06T00:00:00"/>
    <s v="Sep"/>
    <s v="06"/>
    <n v="2021"/>
    <m/>
    <s v=" 12:46 pm IST"/>
    <s v="Ramesh"/>
    <s v="JALESWAR,"/>
    <s v="ODISHA"/>
    <s v="Eastern"/>
    <s v="Ultra Slim 100% Pure Leather Men's Wallet with Cash, Card and Coin Compartments | Jet Black Gent's Money Organizer with Cover (1 pc)"/>
    <s v="1"/>
    <n v="649"/>
    <s v="₹60.18"/>
    <n v="60.18"/>
    <n v="9.2727272727272728E-2"/>
    <s v="Cash On Delivery"/>
    <x v="0"/>
  </r>
  <r>
    <x v="0"/>
    <s v="SKU:  AH-J3AO-R7DN"/>
    <s v="Thu"/>
    <d v="2022-07-22T00:00:00"/>
    <s v="Jul"/>
    <s v="22"/>
    <n v="2021"/>
    <m/>
    <s v=" 9:32 am IST"/>
    <s v="Sailaja"/>
    <s v="VISAKHAPATNAM,"/>
    <s v="ANDHRA PRADESH"/>
    <s v="Southern"/>
    <s v="Pure 100% Leather Block Print Rectangular Jewelry Box with Mirror | Button Closure Multiple Utility Case (Shantiniketan Handicrafts) (Yellow)"/>
    <s v="1"/>
    <n v="250"/>
    <s v=""/>
    <m/>
    <n v="0"/>
    <s v=""/>
    <x v="0"/>
  </r>
  <r>
    <x v="1"/>
    <s v="SKU:  DN-0WDX-VYOT"/>
    <s v="Fri"/>
    <d v="2022-10-29T00:00:00"/>
    <s v="Oct"/>
    <s v="29"/>
    <n v="2021"/>
    <m/>
    <s v=" 6:58 am IST"/>
    <s v="Manisha"/>
    <s v="PUNEpune,"/>
    <s v="MAHARASHTRA"/>
    <s v="Western"/>
    <s v="Women's Set of 5 Multicolor Pure Leather Single Lipstick Cases with Mirror, Handy and Compact Handcrafted Shantiniketan Block Printed Jewelry Boxes"/>
    <s v="1"/>
    <n v="449"/>
    <s v="₹84.96"/>
    <n v="84.96"/>
    <n v="0.18922048997772828"/>
    <s v="Cash On Delivery"/>
    <x v="0"/>
  </r>
  <r>
    <x v="4"/>
    <s v="SKU:  0M-RFE6-443C"/>
    <s v="Mon"/>
    <d v="2022-09-20T00:00:00"/>
    <s v="Sep"/>
    <s v="20"/>
    <n v="2021"/>
    <m/>
    <s v=" 6:41 pm IST"/>
    <s v="m"/>
    <s v="NEW DELHI,"/>
    <s v="DELHI"/>
    <s v="Northern"/>
    <s v="Set of 2 Pure Leather Block Print Round Jewelry Boxes | Button Closure Multiple Utility Case (Shantiniketan Handicrafts) (Green)"/>
    <s v="1"/>
    <n v="399"/>
    <s v="₹84.96"/>
    <n v="84.96"/>
    <n v="0.21293233082706767"/>
    <s v="Cash On Delivery"/>
    <x v="0"/>
  </r>
  <r>
    <x v="1"/>
    <s v="SKU:  DN-0WDX-VYOT"/>
    <s v="Wed"/>
    <d v="2022-08-04T00:00:00"/>
    <s v="Aug"/>
    <s v="04"/>
    <n v="2021"/>
    <m/>
    <s v=" 8:16 pm IST"/>
    <s v="chirag"/>
    <s v="RAIA,"/>
    <s v="GOA"/>
    <s v="Western"/>
    <s v="Women's Set of 5 Multicolor Pure Leather Single Lipstick Cases with Mirror, Handy and Compact Handcrafted Shantiniketan Block Printed Jewelry Boxes"/>
    <s v="1"/>
    <n v="449"/>
    <s v=""/>
    <m/>
    <n v="0"/>
    <s v=""/>
    <x v="0"/>
  </r>
  <r>
    <x v="1"/>
    <s v="SKU:  DN-0WDX-VYOT"/>
    <s v="Mon"/>
    <d v="2022-10-11T00:00:00"/>
    <s v="Oct"/>
    <s v="11"/>
    <n v="2021"/>
    <m/>
    <s v=" 9:30 am IST"/>
    <s v="Subhendu"/>
    <s v="Bhubaneswar,"/>
    <s v="ODISHA"/>
    <s v="Eastern"/>
    <s v="Women's Set of 5 Multicolor Pure Leather Single Lipstick Cases with Mirror, Handy and Compact Handcrafted Shantiniketan Block Printed Jewelry Boxes"/>
    <s v="1"/>
    <n v="449"/>
    <s v="₹60.18"/>
    <n v="60.18"/>
    <n v="0.13403118040089088"/>
    <s v=""/>
    <x v="0"/>
  </r>
  <r>
    <x v="7"/>
    <s v="SKU:  TY-4GPW-U54J"/>
    <s v="Sat"/>
    <d v="2022-10-16T00:00:00"/>
    <s v="Oct"/>
    <s v="16"/>
    <n v="2021"/>
    <m/>
    <s v=" 9:51 am IST"/>
    <s v="Harsimranjit"/>
    <s v="JAGDALPUR,"/>
    <s v="CHHATTISGARH"/>
    <s v="Central"/>
    <s v="Set of 2 Pure Leather Block Print Round Jewelry Boxes | Button Closure Multiple Utility Case (Shantiniketan Handicrafts) (Red)"/>
    <s v="1"/>
    <n v="399"/>
    <s v="₹60.18"/>
    <n v="60.18"/>
    <n v="0.15082706766917292"/>
    <s v=""/>
    <x v="0"/>
  </r>
  <r>
    <x v="7"/>
    <s v="SKU:  DN-0WDX-VYOT"/>
    <s v="Fri"/>
    <d v="2022-10-29T00:00:00"/>
    <s v="Oct"/>
    <s v="29"/>
    <n v="2021"/>
    <m/>
    <s v=" 2:19 pm IST"/>
    <s v="Deepshikha"/>
    <s v="HYDERABAD,"/>
    <s v="TELANGANA"/>
    <s v="Southern"/>
    <s v="Women's Set of 5 Multicolor Pure Leather Single Lipstick Cases with Mirror, Handy and Compact Handcrafted Shantiniketan Block Printed Jewelry Boxes"/>
    <s v="1"/>
    <n v="449"/>
    <s v="₹84.96"/>
    <n v="84.96"/>
    <n v="0.18922048997772828"/>
    <s v="Cash On Delivery"/>
    <x v="0"/>
  </r>
  <r>
    <x v="3"/>
    <s v="SKU:  DN-0WDX-VYOT"/>
    <s v="Sat"/>
    <d v="2022-09-18T00:00:00"/>
    <s v="Sep"/>
    <s v="18"/>
    <n v="2021"/>
    <m/>
    <s v=" 8:06 am IST"/>
    <s v="Elizabeth"/>
    <s v="BENGALURU,"/>
    <s v="KARNATAKA"/>
    <s v="Southern"/>
    <s v="Women's Set of 5 Multicolor Pure Leather Single Lipstick Cases with Mirror, Handy and Compact Handcrafted Shantiniketan Block Printed Jewelry Boxes"/>
    <s v="1"/>
    <n v="449"/>
    <s v="₹84.96"/>
    <n v="84.96"/>
    <n v="0.18922048997772828"/>
    <s v=""/>
    <x v="0"/>
  </r>
  <r>
    <x v="5"/>
    <s v="SKU:  9S-GE8P-RIR4"/>
    <s v="Thu"/>
    <d v="2022-10-28T00:00:00"/>
    <s v="Oct"/>
    <s v="28"/>
    <n v="2021"/>
    <m/>
    <s v=" 3:54 pm IST"/>
    <s v="sayani"/>
    <s v="KOLKATA,"/>
    <s v="WEST BENGAL"/>
    <s v="Eastern"/>
    <s v="Pure 100% Leather Block Print Rectangular Jewelry Box with Mirror | Button Closure Multiple Utility Case (Shantiniketan Handicrafts) (Brown)"/>
    <s v="1"/>
    <n v="250"/>
    <s v="₹47.20"/>
    <n v="47.2"/>
    <n v="0.18880000000000002"/>
    <s v="Cash On Delivery"/>
    <x v="0"/>
  </r>
  <r>
    <x v="5"/>
    <s v="SKU:  3F-4R9N-Z8NJ"/>
    <s v="Tue"/>
    <d v="2022-09-07T00:00:00"/>
    <s v="Sep"/>
    <s v="07"/>
    <n v="2021"/>
    <m/>
    <s v=" 7:11 am IST"/>
    <s v="Madan"/>
    <s v="BENGALURU,"/>
    <s v="KARNATAKA"/>
    <s v="Southern"/>
    <s v="Set of 2 Pure Leather Block Print Round Jewelry Boxes | Button Closure Multiple Utility Case (Shantiniketan Handicrafts) (Yellow)"/>
    <s v="1"/>
    <n v="399"/>
    <s v="₹84.96"/>
    <n v="84.96"/>
    <n v="0.21293233082706767"/>
    <s v=""/>
    <x v="0"/>
  </r>
  <r>
    <x v="5"/>
    <s v="SKU:  0M-RFE6-443C"/>
    <s v="Thu"/>
    <d v="2022-09-02T00:00:00"/>
    <s v="Sep"/>
    <s v="02"/>
    <n v="2021"/>
    <m/>
    <s v=" 2:35 pm IST"/>
    <s v="maha"/>
    <s v="SALEM,"/>
    <s v="TAMIL NADU"/>
    <s v="Southern"/>
    <s v="Set of 2 Pure Leather Block Print Round Jewelry Boxes | Button Closure Multiple Utility Case (Shantiniketan Handicrafts) (Green)"/>
    <s v="1"/>
    <n v="399"/>
    <s v="₹84.96"/>
    <n v="84.96"/>
    <n v="0.21293233082706767"/>
    <s v=""/>
    <x v="0"/>
  </r>
  <r>
    <x v="0"/>
    <s v="SKU:  CR-6E69-UXFW"/>
    <s v="Sat"/>
    <d v="2022-09-18T00:00:00"/>
    <s v="Sep"/>
    <s v="18"/>
    <n v="2021"/>
    <m/>
    <s v=" 5:03 pm IST"/>
    <s v="Shreyasi"/>
    <s v="PUNE,"/>
    <s v="MAHARASHTRA"/>
    <s v="Western"/>
    <s v="Bright and Colorful Shantiniketan Leather Elephant Piggy Coin Bank for Kids/Adults | Light-Weight Handcrafted Elephant Shaped Money Bank (Black, Large"/>
    <s v="1"/>
    <n v="449"/>
    <s v="₹84.96"/>
    <n v="84.96"/>
    <n v="0.18922048997772828"/>
    <s v=""/>
    <x v="0"/>
  </r>
  <r>
    <x v="7"/>
    <s v="SKU:  0M-RFE6-443C"/>
    <s v="Mon"/>
    <d v="2022-11-01T00:00:00"/>
    <s v="Nov"/>
    <s v="01"/>
    <n v="2021"/>
    <m/>
    <s v=" 11:33 am IST"/>
    <s v="Parmeet"/>
    <s v="JAMMU,"/>
    <s v="JAMMU AND KASHMIR"/>
    <s v="Northern"/>
    <s v="Set of 2 Pure Leather Block Print Round Jewelry Boxes | Button Closure Multiple Utility Case (Shantiniketan Handicrafts) (Green)"/>
    <s v="1"/>
    <n v="399"/>
    <s v="₹84.96"/>
    <n v="84.96"/>
    <n v="0.21293233082706767"/>
    <s v="Cash On Delivery"/>
    <x v="0"/>
  </r>
  <r>
    <x v="1"/>
    <s v="SKU:  54-D265-B74K"/>
    <s v="Fri"/>
    <d v="2022-11-26T00:00:00"/>
    <s v="Nov"/>
    <s v="26"/>
    <n v="2021"/>
    <m/>
    <s v=" 9:12 pm IST"/>
    <s v="Kangana"/>
    <s v="NEW DELHI,"/>
    <s v="DELHI"/>
    <s v="Northern"/>
    <s v="Set of 2 Pure Leather Block Print Round Jewelry Boxes | Button Closure Multiple Utility Case (Shantiniketan Handicrafts) (Brown)"/>
    <s v="4"/>
    <m/>
    <s v="₹84.96"/>
    <n v="84.96"/>
    <m/>
    <s v=""/>
    <x v="1"/>
  </r>
  <r>
    <x v="7"/>
    <s v="SKU:  D4-UD68-TMXH"/>
    <s v="Mon"/>
    <d v="2022-09-06T00:00:00"/>
    <s v="Sep"/>
    <s v="06"/>
    <n v="2021"/>
    <m/>
    <s v=" 3:15 pm IST"/>
    <s v="Nina"/>
    <s v="HYDERABAD,"/>
    <s v="TELANGANA"/>
    <s v="Southern"/>
    <s v="Set of 3 Multiple Utility Leather Boxes | Bright Polka Dot Jewelry Cases in Different Size (Shantiniketan Handcrafted Gifts) (Yellow)"/>
    <s v="1"/>
    <n v="549"/>
    <s v="₹84.96"/>
    <n v="84.96"/>
    <n v="0.15475409836065573"/>
    <s v=""/>
    <x v="0"/>
  </r>
  <r>
    <x v="0"/>
    <s v="SKU:  9S-GE8P-RIR4"/>
    <s v="Fri"/>
    <d v="2022-10-01T00:00:00"/>
    <s v="Oct"/>
    <s v="01"/>
    <n v="2021"/>
    <m/>
    <s v=" 2:18 pm IST"/>
    <s v="Rathish"/>
    <s v="AHMEDABAD,"/>
    <s v="GUJARAT"/>
    <s v="Western"/>
    <s v="Pure 100% Leather Block Print Rectangular Jewelry Box with Mirror | Button Closure Multiple Utility Case (Shantiniketan Handicrafts) (Brown)"/>
    <s v="1"/>
    <n v="250"/>
    <s v="₹84.96"/>
    <n v="84.96"/>
    <n v="0.33983999999999998"/>
    <s v=""/>
    <x v="0"/>
  </r>
  <r>
    <x v="7"/>
    <s v="SKU:  DN-0WDX-VYOT"/>
    <s v="Mon"/>
    <d v="2022-10-04T00:00:00"/>
    <s v="Oct"/>
    <s v="04"/>
    <n v="2021"/>
    <m/>
    <s v=" 1:10 am IST"/>
    <s v="Rohan"/>
    <s v="GURUGRAM,"/>
    <s v="HARYANA"/>
    <s v="Northern"/>
    <s v="Women's Set of 5 Multicolor Pure Leather Single Lipstick Cases with Mirror, Handy and Compact Handcrafted Shantiniketan Block Printed Jewelry Boxes"/>
    <s v="1"/>
    <n v="449"/>
    <s v="₹84.96"/>
    <n v="84.96"/>
    <n v="0.18922048997772828"/>
    <s v=""/>
    <x v="0"/>
  </r>
  <r>
    <x v="0"/>
    <s v="SKU:  S1-A92Q-JU3X"/>
    <s v="Sun"/>
    <d v="2022-10-31T00:00:00"/>
    <s v="Oct"/>
    <s v="31"/>
    <n v="2021"/>
    <m/>
    <s v=" 11:38 am IST"/>
    <s v="Amala"/>
    <s v="KOLKATA,"/>
    <s v="WEST BENGAL"/>
    <s v="Eastern"/>
    <s v="100% Pure Leather Shantiniketan Clutch Purse: Traditional Block Print Bi-color Women's Wallets with Multiple Pockets and Zipper Compartments (1 pc) (G"/>
    <s v="1"/>
    <m/>
    <s v="₹47.20"/>
    <n v="47.2"/>
    <m/>
    <s v=""/>
    <x v="1"/>
  </r>
  <r>
    <x v="1"/>
    <s v="SKU:  DN-0WDX-VYOT"/>
    <s v="Fri"/>
    <d v="2022-08-06T00:00:00"/>
    <s v="Aug"/>
    <s v="06"/>
    <n v="2021"/>
    <m/>
    <s v=" 9:16 am IST"/>
    <s v="Dipali"/>
    <s v="MUMBAI,"/>
    <s v="MAHARASHTRA"/>
    <s v="Western"/>
    <s v="Women's Set of 5 Multicolor Pure Leather Single Lipstick Cases with Mirror, Handy and Compact Handcrafted Shantiniketan Block Printed Jewelry Boxes"/>
    <s v="1"/>
    <n v="449"/>
    <s v=""/>
    <m/>
    <n v="0"/>
    <s v=""/>
    <x v="0"/>
  </r>
  <r>
    <x v="1"/>
    <s v="SKU:  9S-GE8P-RIR4"/>
    <s v="Sun"/>
    <d v="2022-10-31T00:00:00"/>
    <s v="Oct"/>
    <s v="31"/>
    <n v="2021"/>
    <m/>
    <s v=" 11:28 pm IST"/>
    <s v="swagata13051978"/>
    <s v="SILCHAR,"/>
    <s v="ASSAM"/>
    <s v="Northeastern"/>
    <s v="Pure 100% Leather Block Print Rectangular Jewelry Box with Mirror | Button Closure Multiple Utility Case (Shantiniketan Handicrafts) (Brown)"/>
    <s v="1"/>
    <n v="250"/>
    <s v="₹60.18"/>
    <n v="60.18"/>
    <n v="0.24071999999999999"/>
    <s v="Cash On Delivery"/>
    <x v="0"/>
  </r>
  <r>
    <x v="7"/>
    <s v="SKU:  KL-7WAA-Z82I"/>
    <s v="Fri"/>
    <d v="2022-08-13T00:00:00"/>
    <s v="Aug"/>
    <s v="13"/>
    <n v="2021"/>
    <m/>
    <s v=" 12:02 pm IST"/>
    <s v="Jolly"/>
    <s v="GUWAHATI,"/>
    <s v="ASSAM"/>
    <s v="Northeastern"/>
    <s v="Pure Leather Sling Bag with Multiple Pockets and Adjustable Strap | Shantiniketan Block Print Cross-Body Bags for Women (1 pc) (Brown)"/>
    <s v="1"/>
    <n v="1099"/>
    <s v=""/>
    <m/>
    <n v="0"/>
    <s v="Cash On Delivery"/>
    <x v="0"/>
  </r>
  <r>
    <x v="0"/>
    <s v="SKU:  I1-AWVT-2QOL"/>
    <s v="Tue"/>
    <d v="2022-10-05T00:00:00"/>
    <s v="Oct"/>
    <s v="05"/>
    <n v="2021"/>
    <m/>
    <s v=" 8:53 pm IST"/>
    <s v="Jitu"/>
    <s v="GUWAHATI,"/>
    <s v="ASSAM"/>
    <s v="Northeastern"/>
    <s v="Women's Pure Leather Jhallar Clutch Purse with Zipper Compartments | Polka Dot Block Print Ladies Wallet (Brown, 1 pc)"/>
    <s v="1"/>
    <m/>
    <s v="₹60.18"/>
    <n v="60.18"/>
    <m/>
    <s v="Cash On Delivery"/>
    <x v="1"/>
  </r>
  <r>
    <x v="2"/>
    <s v="SKU:  NU-CKZ5-4O49"/>
    <s v="Mon"/>
    <d v="2022-08-16T00:00:00"/>
    <s v="Aug"/>
    <s v="16"/>
    <n v="2021"/>
    <m/>
    <s v=" 9:27 pm IST"/>
    <s v="John"/>
    <s v="Ernakulam,"/>
    <s v="KERALA"/>
    <s v="Southern"/>
    <s v="Pure Leather Sling Bag with Multiple Pockets and Adjustable Strap | Shantiniketan Block Print Cross-Body Bags for Women (1 pc) (Yellow)"/>
    <s v="1"/>
    <n v="1099"/>
    <s v=""/>
    <m/>
    <n v="0"/>
    <s v="Cash On Delivery"/>
    <x v="0"/>
  </r>
  <r>
    <x v="0"/>
    <s v="SKU:  TQ-OE6K-9DIK"/>
    <s v="Sun"/>
    <d v="2022-09-05T00:00:00"/>
    <s v="Sep"/>
    <s v="05"/>
    <n v="2021"/>
    <m/>
    <s v=" 12:22 am IST"/>
    <s v="Jai"/>
    <s v="HYDERABAD,"/>
    <s v="TELANGANA"/>
    <s v="Southern"/>
    <s v="Ultra Slim 100% Pure Leather Men's Wallet with Cash, Card and Coin Compartments | Jet Black Gent's Money Organizer with Cover (1 pc)"/>
    <s v="1"/>
    <n v="649"/>
    <s v="₹84.96"/>
    <n v="84.96"/>
    <n v="0.13090909090909089"/>
    <s v=""/>
    <x v="0"/>
  </r>
  <r>
    <x v="5"/>
    <s v="SKU:  WR-ANCX-U28C"/>
    <s v="Sat"/>
    <d v="2022-11-13T00:00:00"/>
    <s v="Nov"/>
    <s v="13"/>
    <n v="2021"/>
    <m/>
    <s v=" 4:47 pm IST"/>
    <s v="saravanan"/>
    <s v="KARAIKKUDI,"/>
    <s v="TAMIL NADU"/>
    <s v="Southern"/>
    <s v="Bright and Colorful Shantiniketan Leather Elephant Piggy Coin Bank for Kids/Adults | Light-Weight Handcrafted Elephant Shaped Money Bank (Orange, Larg"/>
    <s v="1"/>
    <n v="449"/>
    <s v="₹84.96"/>
    <n v="84.96"/>
    <n v="0.18922048997772828"/>
    <s v="Cash On Delivery"/>
    <x v="0"/>
  </r>
  <r>
    <x v="3"/>
    <s v="SKU:  W4-JQ2J-ZUF2"/>
    <s v="Tue"/>
    <d v="2022-08-24T00:00:00"/>
    <s v="Aug"/>
    <s v="24"/>
    <n v="2021"/>
    <m/>
    <s v=" 5:18 pm IST"/>
    <s v="Tarek"/>
    <s v="MUMBAI,"/>
    <s v="MAHARASHTRA"/>
    <s v="Western"/>
    <s v="100% Pure Leather Shantiniketan Clutch Purse: Traditional Block Print Bi-color Women's Wallets with Multiple Pockets and Zipper Compartments (1 pc) (O"/>
    <s v="1"/>
    <n v="399"/>
    <s v=""/>
    <m/>
    <n v="0"/>
    <s v=""/>
    <x v="0"/>
  </r>
  <r>
    <x v="1"/>
    <s v="SKU:  5B-NW9K-L3AO"/>
    <s v="Wed"/>
    <d v="2022-06-16T00:00:00"/>
    <s v="Jun"/>
    <s v="16"/>
    <n v="2021"/>
    <m/>
    <s v=" 8:53 pm IST"/>
    <s v="narendra"/>
    <s v="KODAD,"/>
    <s v="TELANGANA"/>
    <s v="Southern"/>
    <s v="Pure Leather Elephant Shaped Piggy Coin Bank | Money Bank for Kids | Gift Ideas (Red, S)"/>
    <s v="1"/>
    <n v="175"/>
    <s v=""/>
    <m/>
    <n v="0"/>
    <s v="Cash On Delivery"/>
    <x v="0"/>
  </r>
  <r>
    <x v="4"/>
    <s v="SKU:  DN-0WDX-VYOT"/>
    <s v="Fri"/>
    <d v="2022-10-22T00:00:00"/>
    <s v="Oct"/>
    <s v="22"/>
    <n v="2021"/>
    <m/>
    <s v=" 2:57 pm IST"/>
    <s v="Sailee"/>
    <s v="MUMBAI,"/>
    <s v="MAHARASHTRA"/>
    <s v="Western"/>
    <s v="Women's Set of 5 Multicolor Pure Leather Single Lipstick Cases with Mirror, Handy and Compact Handcrafted Shantiniketan Block Printed Jewelry Boxes"/>
    <s v="1"/>
    <n v="449"/>
    <s v="₹84.96"/>
    <n v="84.96"/>
    <n v="0.18922048997772828"/>
    <s v="Cash On Delivery"/>
    <x v="0"/>
  </r>
  <r>
    <x v="4"/>
    <s v="SKU:  86-JXO3-EJ7K"/>
    <s v="Tue"/>
    <d v="2022-10-26T00:00:00"/>
    <s v="Oct"/>
    <s v="26"/>
    <n v="2021"/>
    <m/>
    <s v=" 9:59 am IST"/>
    <s v="Saravana"/>
    <s v="KOLKATA,"/>
    <s v="WEST BENGAL"/>
    <s v="Eastern"/>
    <s v="Bright and Colorful Handmade Shantiniketan Leather Ganesh Ji Piggy Coin Bank for Kids/Adults | Home Décor Handicrafts (Green)"/>
    <s v="1"/>
    <n v="549"/>
    <s v="₹47.20"/>
    <n v="47.2"/>
    <n v="8.5974499089253198E-2"/>
    <s v=""/>
    <x v="0"/>
  </r>
  <r>
    <x v="1"/>
    <s v="SKU:  0M-RFE6-443C"/>
    <s v="Fri"/>
    <d v="2022-10-15T00:00:00"/>
    <s v="Oct"/>
    <s v="15"/>
    <n v="2021"/>
    <m/>
    <s v=" 8:27 pm IST"/>
    <s v="Arpita"/>
    <s v="KOLKATA,"/>
    <s v="WEST BENGAL"/>
    <s v="Eastern"/>
    <s v="Set of 2 Pure Leather Block Print Round Jewelry Boxes | Button Closure Multiple Utility Case (Shantiniketan Handicrafts) (Green)"/>
    <s v="1"/>
    <n v="399"/>
    <s v="₹47.20"/>
    <n v="47.2"/>
    <n v="0.11829573934837094"/>
    <s v=""/>
    <x v="0"/>
  </r>
  <r>
    <x v="4"/>
    <s v="SKU:  3O-GBSM-TYZE"/>
    <s v="Wed"/>
    <d v="2022-06-16T00:00:00"/>
    <s v="Jun"/>
    <s v="16"/>
    <n v="2021"/>
    <m/>
    <s v=" 10:35 pm IST"/>
    <s v="Shamal"/>
    <s v="BADLAPUR,"/>
    <s v="MAHARASHTRA"/>
    <s v="Western"/>
    <s v="Pure Leather Ganesh Piggy Bank | Money Bank for Kids (Red, M)"/>
    <s v="1"/>
    <n v="175"/>
    <s v=""/>
    <m/>
    <n v="0"/>
    <s v=""/>
    <x v="0"/>
  </r>
  <r>
    <x v="5"/>
    <s v="SKU:  0M-RFE6-443C"/>
    <s v="Thu"/>
    <d v="2022-11-04T00:00:00"/>
    <s v="Nov"/>
    <s v="04"/>
    <n v="2021"/>
    <m/>
    <s v=" 7:38 am IST"/>
    <s v="Salima"/>
    <s v="MUMBAI,"/>
    <s v="MAHARASHTRA"/>
    <s v="Western"/>
    <s v="Set of 2 Pure Leather Block Print Round Jewelry Boxes | Button Closure Multiple Utility Case (Shantiniketan Handicrafts) (Green)"/>
    <s v="1"/>
    <n v="399"/>
    <s v="₹84.96"/>
    <n v="84.96"/>
    <n v="0.21293233082706767"/>
    <s v=""/>
    <x v="0"/>
  </r>
  <r>
    <x v="3"/>
    <s v="SKU:  SB-WDQN-SDN9"/>
    <s v="Thu"/>
    <d v="2022-11-11T00:00:00"/>
    <s v="Nov"/>
    <s v="11"/>
    <n v="2021"/>
    <m/>
    <s v=" 6:16 am IST"/>
    <s v="Hemant"/>
    <s v="Surat,"/>
    <s v="GUJARAT"/>
    <s v="Western"/>
    <s v="Traditional Block-Printed Women's 100% Pure Leather Shoulder Bag: Double Handle Red Handbag | Multi-pocket Shantiniketan Leather Bag for Women"/>
    <s v="1"/>
    <n v="1299"/>
    <s v="₹178.18"/>
    <n v="178.18"/>
    <n v="0.13716705157813702"/>
    <s v="Cash On Delivery"/>
    <x v="0"/>
  </r>
  <r>
    <x v="2"/>
    <s v="SKU:  3O-GBSM-TYZE"/>
    <s v="Wed"/>
    <d v="2022-06-16T00:00:00"/>
    <s v="Jun"/>
    <s v="16"/>
    <n v="2021"/>
    <m/>
    <s v=" 4:27 pm IST"/>
    <s v="soumya"/>
    <s v="THANE,"/>
    <s v="MAHARASHTRA"/>
    <s v="Western"/>
    <s v="Pure Leather Ganesh Piggy Bank | Money Bank for Kids (Red, M)"/>
    <s v="1"/>
    <n v="175"/>
    <s v=""/>
    <m/>
    <n v="0"/>
    <s v=""/>
    <x v="0"/>
  </r>
  <r>
    <x v="7"/>
    <s v="SKU:  QV-PHXY-LGY8"/>
    <s v="Sun"/>
    <d v="2022-06-13T00:00:00"/>
    <s v="Jun"/>
    <s v="13"/>
    <n v="2021"/>
    <m/>
    <s v=" 7:08 pm IST"/>
    <s v="Pavithra"/>
    <s v="POLLACHI,"/>
    <s v="TAMIL NADU"/>
    <s v="Southern"/>
    <s v="Pure Leather Ganesh Piggy Bank | Money Bank for Kids (Black, M)"/>
    <s v="1"/>
    <n v="175"/>
    <s v=""/>
    <m/>
    <n v="0"/>
    <s v=""/>
    <x v="0"/>
  </r>
  <r>
    <x v="3"/>
    <s v="SKU:  0M-RFE6-443C"/>
    <s v="Mon"/>
    <d v="2022-11-29T00:00:00"/>
    <s v="Nov"/>
    <s v="29"/>
    <n v="2021"/>
    <m/>
    <s v=" 10:34 am IST"/>
    <s v="Rana"/>
    <s v="Pune,"/>
    <s v="MAHARASHTRA"/>
    <s v="Western"/>
    <s v="Set of 2 Pure Leather Block Print Round Jewelry Boxes | Button Closure Multiple Utility Case (Shantiniketan Handicrafts) (Green)"/>
    <s v="1"/>
    <n v="399"/>
    <s v="₹84.96"/>
    <n v="84.96"/>
    <n v="0.21293233082706767"/>
    <s v=""/>
    <x v="0"/>
  </r>
  <r>
    <x v="7"/>
    <s v="SKU:  H6-A9OJ-C0Q1"/>
    <s v="Tue"/>
    <d v="2022-10-26T00:00:00"/>
    <s v="Oct"/>
    <s v="26"/>
    <n v="2021"/>
    <m/>
    <s v=" 10:32 am IST"/>
    <s v="Sumita"/>
    <s v="MUMBAI,"/>
    <s v="MAHARASHTRA"/>
    <s v="Western"/>
    <s v="100% Pure Leather Shantiniketan Clutch Purse: Traditional Block Print Bi-color Women's Wallets with Multiple Pockets and Zipper Compartments (1 pc) (R"/>
    <s v="1"/>
    <n v="399"/>
    <s v="₹84.96"/>
    <n v="84.96"/>
    <n v="0.21293233082706767"/>
    <s v=""/>
    <x v="0"/>
  </r>
  <r>
    <x v="5"/>
    <s v="SKU:  3O-GBSM-TYZE"/>
    <s v="Mon"/>
    <d v="2022-06-28T00:00:00"/>
    <s v="Jun"/>
    <s v="28"/>
    <n v="2021"/>
    <m/>
    <s v=" 5:15 pm IST"/>
    <s v="Ajay"/>
    <s v="RAIPUR,"/>
    <s v="CHHATTISGARH"/>
    <s v="Central"/>
    <s v="100% Leather Ganesh Ji Piggy Coin Bank | Block Printed West Bengal Handicrafts (Shantiniketan Art) | Money Bank for Kids | Children's Gift Ideas (Red,"/>
    <s v="1"/>
    <n v="349"/>
    <s v=""/>
    <m/>
    <n v="0"/>
    <s v=""/>
    <x v="0"/>
  </r>
  <r>
    <x v="4"/>
    <s v="SKU:  DN-0WDX-VYOT"/>
    <s v="Tue"/>
    <d v="2022-11-09T00:00:00"/>
    <s v="Nov"/>
    <s v="09"/>
    <n v="2021"/>
    <m/>
    <s v=" 11:23 pm IST"/>
    <s v="Pooja"/>
    <s v="GURUGRAM,"/>
    <s v="HARYANA"/>
    <s v="Northern"/>
    <s v="Women's Set of 5 Multicolor Pure Leather Single Lipstick Cases with Mirror, Handy and Compact Handcrafted Shantiniketan Block Printed Jewelry Boxes"/>
    <s v="1"/>
    <m/>
    <s v="₹84.96"/>
    <n v="84.96"/>
    <m/>
    <s v=""/>
    <x v="0"/>
  </r>
  <r>
    <x v="6"/>
    <s v="SKU:  DN-0WDX-VYOT"/>
    <s v="Sun"/>
    <d v="2022-11-07T00:00:00"/>
    <s v="Nov"/>
    <s v="07"/>
    <n v="2021"/>
    <m/>
    <s v=" 6:58 pm IST"/>
    <s v="Priyanka"/>
    <s v="BAREILLY,"/>
    <s v="UTTAR PRADESH"/>
    <s v="Northern"/>
    <s v="Women's Set of 5 Multicolor Pure Leather Single Lipstick Cases with Mirror, Handy and Compact Handcrafted Shantiniketan Block Printed Jewelry Boxes"/>
    <s v="1"/>
    <n v="449"/>
    <s v="₹84.96"/>
    <n v="84.96"/>
    <n v="0.18922048997772828"/>
    <s v=""/>
    <x v="0"/>
  </r>
  <r>
    <x v="3"/>
    <s v="SKU:  1T-RAUZ-UZKO"/>
    <s v="Fri"/>
    <d v="2022-10-01T00:00:00"/>
    <s v="Oct"/>
    <s v="01"/>
    <n v="2021"/>
    <m/>
    <s v=" 11:35 pm IST"/>
    <s v="Heena"/>
    <s v="MUMBAI,"/>
    <s v="MAHARASHTRA"/>
    <s v="Western"/>
    <s v="Women's Pure Leather Jhallar Clutch Purse with Zipper Compartments | Floral Block Print Ladies Wallet (Green, 1 pc)"/>
    <s v="1"/>
    <n v="399"/>
    <s v="₹84.96"/>
    <n v="84.96"/>
    <n v="0.21293233082706767"/>
    <s v="Cash On Delivery"/>
    <x v="0"/>
  </r>
  <r>
    <x v="0"/>
    <s v="SKU:  DN-0WDX-VYOT"/>
    <s v="Wed"/>
    <d v="2022-11-10T00:00:00"/>
    <s v="Nov"/>
    <s v="10"/>
    <n v="2021"/>
    <m/>
    <s v=" 9:24 pm IST"/>
    <s v="A"/>
    <s v="JALANDHAR,"/>
    <s v="PUNJAB"/>
    <s v="Northern"/>
    <s v="Women's Set of 5 Multicolor Pure Leather Single Lipstick Cases with Mirror, Handy and Compact Handcrafted Shantiniketan Block Printed Jewelry Boxes"/>
    <s v="1"/>
    <n v="449"/>
    <s v="₹84.96"/>
    <n v="84.96"/>
    <n v="0.18922048997772828"/>
    <s v=""/>
    <x v="0"/>
  </r>
  <r>
    <x v="7"/>
    <s v="SKU:  CR-6E69-UXFW"/>
    <s v="Wed"/>
    <d v="2022-06-23T00:00:00"/>
    <s v="Jun"/>
    <s v="23"/>
    <n v="2021"/>
    <m/>
    <s v=" 6:09 am IST"/>
    <s v="Velmurugan"/>
    <s v="THISAYANVILAI,"/>
    <s v="TAMIL NADU"/>
    <s v="Southern"/>
    <s v="Pure Leather Elephant Shaped Piggy Coin Bank | Money Bank for Kids | Gift Ideas (Black, L)"/>
    <s v="1"/>
    <n v="449"/>
    <s v=""/>
    <m/>
    <n v="0"/>
    <s v=""/>
    <x v="0"/>
  </r>
  <r>
    <x v="4"/>
    <s v="SKU:  DN-0WDX-VYOT"/>
    <s v="Sun"/>
    <d v="2022-09-19T00:00:00"/>
    <s v="Sep"/>
    <s v="19"/>
    <n v="2021"/>
    <m/>
    <s v=" 11:57 am IST"/>
    <s v="Nilanjana"/>
    <s v="BIDHAN NAGAR,"/>
    <s v="WEST BENGAL"/>
    <s v="Eastern"/>
    <s v="Women's Set of 5 Multicolor Pure Leather Single Lipstick Cases with Mirror, Handy and Compact Handcrafted Shantiniketan Block Printed Jewelry Boxes"/>
    <s v="1"/>
    <n v="449"/>
    <s v="₹47.20"/>
    <n v="47.2"/>
    <n v="0.10512249443207128"/>
    <s v=""/>
    <x v="0"/>
  </r>
  <r>
    <x v="7"/>
    <s v="SKU:  0M-RFE6-443C"/>
    <s v="Sun"/>
    <d v="2022-10-10T00:00:00"/>
    <s v="Oct"/>
    <s v="10"/>
    <n v="2021"/>
    <m/>
    <s v=" 11:02 pm IST"/>
    <s v="Harsimranjit"/>
    <s v="JAGDALPUR,"/>
    <s v="CHHATTISGARH"/>
    <s v="Central"/>
    <s v="Set of 2 Pure Leather Block Print Round Jewelry Boxes | Button Closure Multiple Utility Case (Shantiniketan Handicrafts) (Green)"/>
    <s v="1"/>
    <n v="399"/>
    <s v="₹60.18"/>
    <n v="60.18"/>
    <n v="0.15082706766917292"/>
    <s v=""/>
    <x v="0"/>
  </r>
  <r>
    <x v="3"/>
    <s v="SKU:  UR-WJJ0-I3TN"/>
    <s v="Mon"/>
    <d v="2022-08-16T00:00:00"/>
    <s v="Aug"/>
    <s v="16"/>
    <n v="2021"/>
    <m/>
    <s v=" 1:37 pm IST"/>
    <s v="Abhishek"/>
    <s v="KOLKATA,"/>
    <s v="WEST BENGAL"/>
    <s v="Eastern"/>
    <s v="Pure 100% Leather Block Print Rectangular Jewelry Box with Mirror | Button Closure Multiple Utility Case (Shantiniketan Handicrafts) (Red)"/>
    <s v="1"/>
    <n v="250"/>
    <s v=""/>
    <m/>
    <n v="0"/>
    <s v=""/>
    <x v="0"/>
  </r>
  <r>
    <x v="2"/>
    <s v="SKU:  RG-29TH-MROF"/>
    <s v="Thu"/>
    <d v="2022-07-29T00:00:00"/>
    <s v="Jul"/>
    <s v="29"/>
    <n v="2021"/>
    <m/>
    <s v=" 6:04 pm IST"/>
    <s v="Rajat"/>
    <s v="New Delhi,"/>
    <s v="DELHI"/>
    <s v="Northern"/>
    <s v="Bright and Colorful Handmade Shantiniketan Leather Ganesh Ji Piggy Coin Bank for Kids/Adults | Home Décor Handicrafts (Blue)"/>
    <s v="1"/>
    <n v="349"/>
    <s v=""/>
    <m/>
    <n v="0"/>
    <s v=""/>
    <x v="0"/>
  </r>
  <r>
    <x v="6"/>
    <s v="SKU:  GP-RMI4-GJ6L"/>
    <s v="Wed"/>
    <d v="2022-07-21T00:00:00"/>
    <s v="Jul"/>
    <s v="21"/>
    <n v="2021"/>
    <m/>
    <s v=" 7:40 pm IST"/>
    <s v="S."/>
    <s v="Tuticorin,"/>
    <s v="TAMIL NADU"/>
    <s v="Southern"/>
    <s v="Bright &amp; Colorful Shantiniketan Leather Piggy Bank for Kids/Adults | Light-Weight Handcrafted Owl Shaped Coin Bank (Green)"/>
    <s v="1"/>
    <n v="549"/>
    <s v=""/>
    <m/>
    <n v="0"/>
    <s v="Cash On Delivery"/>
    <x v="0"/>
  </r>
  <r>
    <x v="2"/>
    <s v="SKU:  SB-WDQN-SDN9"/>
    <s v="Fri"/>
    <d v="2022-11-12T00:00:00"/>
    <s v="Nov"/>
    <s v="12"/>
    <n v="2021"/>
    <m/>
    <s v=" 7:10 pm IST"/>
    <s v="Kusum"/>
    <s v="JAIPUR,"/>
    <s v="RAJASTHAN"/>
    <s v="Northern"/>
    <s v="Traditional Block-Printed Women's 100% Pure Leather Shoulder Bag: Double Handle Red Handbag | Multi-pocket Shantiniketan Leather Bag for Women"/>
    <s v="1"/>
    <n v="1299"/>
    <s v="₹210.04"/>
    <n v="210.04"/>
    <n v="0.16169361046959199"/>
    <s v=""/>
    <x v="0"/>
  </r>
  <r>
    <x v="5"/>
    <s v="SKU:  U1-8YOK-510E"/>
    <s v="Sat"/>
    <d v="2022-11-27T00:00:00"/>
    <s v="Nov"/>
    <s v="27"/>
    <n v="2021"/>
    <m/>
    <s v=" 9:28 pm IST"/>
    <s v="Vinithra"/>
    <s v="CHENNAI,"/>
    <s v="TAMIL NADU"/>
    <s v="Southern"/>
    <s v="100% Leather Cat Shaped Piggy Coin Bank | Block Printed West Bengal Handicrafts (Shantiniketan Art) | Money Bank for Kids | Children's Gift Ideas (Blu"/>
    <s v="1"/>
    <n v="449"/>
    <s v="₹84.96"/>
    <n v="84.96"/>
    <n v="0.18922048997772828"/>
    <s v=""/>
    <x v="0"/>
  </r>
  <r>
    <x v="4"/>
    <s v="SKU:  5B-NW9K-L3AO"/>
    <s v="Tue"/>
    <d v="2022-07-13T00:00:00"/>
    <s v="Jul"/>
    <s v="13"/>
    <n v="2021"/>
    <m/>
    <s v=" 12:04 pm IST"/>
    <s v="Priyanka"/>
    <s v="HYDERABAD,"/>
    <s v="TELANGANA"/>
    <s v="Southern"/>
    <s v="100% Leather Elephant Shaped Piggy Coin Bank | Block Printed West Bengal Handicrafts (Shantiniketan Art) | Money Bank for Kids | Children's Gift Ideas"/>
    <s v="1"/>
    <n v="349"/>
    <s v=""/>
    <m/>
    <n v="0"/>
    <s v="Cash On Delivery"/>
    <x v="0"/>
  </r>
  <r>
    <x v="3"/>
    <s v="SKU:  9S-GE8P-RIR4"/>
    <s v="Sun"/>
    <d v="2022-09-19T00:00:00"/>
    <s v="Sep"/>
    <s v="19"/>
    <n v="2021"/>
    <m/>
    <s v=" 7:52 pm IST"/>
    <s v="Anjana"/>
    <s v="PALAI,"/>
    <s v="KERALA"/>
    <s v="Southern"/>
    <s v="Pure 100% Leather Block Print Rectangular Jewelry Box with Mirror | Button Closure Multiple Utility Case (Shantiniketan Handicrafts) (Brown)"/>
    <s v="1"/>
    <n v="250"/>
    <s v="₹84.96"/>
    <n v="84.96"/>
    <n v="0.33983999999999998"/>
    <s v="Cash On Delivery"/>
    <x v="0"/>
  </r>
  <r>
    <x v="0"/>
    <s v="SKU:  DN-0WDX-VYOT"/>
    <s v="Thu"/>
    <d v="2022-09-23T00:00:00"/>
    <s v="Sep"/>
    <s v="23"/>
    <n v="2021"/>
    <m/>
    <s v=" 3:19 pm IST"/>
    <s v="Noopur"/>
    <s v="KORBA,"/>
    <s v="CHHATTISGARH"/>
    <s v="Central"/>
    <s v="Women's Set of 5 Multicolor Pure Leather Single Lipstick Cases with Mirror, Handy and Compact Handcrafted Shantiniketan Block Printed Jewelry Boxes"/>
    <s v="1"/>
    <n v="449"/>
    <s v="₹60.18"/>
    <n v="60.18"/>
    <n v="0.13403118040089088"/>
    <s v=""/>
    <x v="0"/>
  </r>
  <r>
    <x v="6"/>
    <s v="SKU:  D9-CVL3-8JF6"/>
    <s v="Sun"/>
    <d v="2022-10-24T00:00:00"/>
    <s v="Oct"/>
    <s v="24"/>
    <n v="2021"/>
    <m/>
    <s v=" 6:56 pm IST"/>
    <s v="Deepak"/>
    <s v="BENGALURU,"/>
    <s v="KARNATAKA"/>
    <s v="Southern"/>
    <s v="Bright and Colorful Handmade Shantiniketan Leather Ganesh Ji Piggy Coin Bank for Kids/Adults | Home Décor Handicrafts (Black)"/>
    <s v="1"/>
    <n v="549"/>
    <s v="₹84.96"/>
    <n v="84.96"/>
    <n v="0.15475409836065573"/>
    <s v=""/>
    <x v="0"/>
  </r>
  <r>
    <x v="5"/>
    <s v="SKU:  54-D265-B74K"/>
    <s v="Wed"/>
    <d v="2022-11-10T00:00:00"/>
    <s v="Nov"/>
    <s v="10"/>
    <n v="2021"/>
    <m/>
    <s v=" 6:00 pm IST"/>
    <s v="Madhavi"/>
    <s v="HYDERABAD,"/>
    <s v="TELANGANA"/>
    <s v="Southern"/>
    <s v="Set of 2 Pure Leather Block Print Round Jewelry Boxes | Button Closure Multiple Utility Case (Shantiniketan Handicrafts) (Brown)"/>
    <s v="1"/>
    <n v="399"/>
    <s v="₹84.96"/>
    <n v="84.96"/>
    <n v="0.21293233082706767"/>
    <s v=""/>
    <x v="0"/>
  </r>
  <r>
    <x v="3"/>
    <s v="SKU:  G4-B5GQ-8V30"/>
    <s v="Thu"/>
    <d v="2022-11-18T00:00:00"/>
    <s v="Nov"/>
    <s v="18"/>
    <n v="2021"/>
    <m/>
    <s v=" 12:32 am IST"/>
    <s v="Sayantani"/>
    <s v="KOLKATA,"/>
    <s v="WEST BENGAL"/>
    <s v="Eastern"/>
    <s v="100% Pure Leather Shantiniketan Clutch Purse: Traditional Block Print Bi-color Women's Wallets with Multiple Pockets and Zipper Compartments (1 pc) (B"/>
    <s v="1"/>
    <n v="399"/>
    <s v="₹47.20"/>
    <n v="47.2"/>
    <n v="0.11829573934837094"/>
    <s v=""/>
    <x v="0"/>
  </r>
  <r>
    <x v="5"/>
    <s v="SKU:  TY-4GPW-U54J"/>
    <s v="Thu"/>
    <d v="2022-11-04T00:00:00"/>
    <s v="Nov"/>
    <s v="04"/>
    <n v="2021"/>
    <m/>
    <s v=" 8:52 am IST"/>
    <s v="Salima"/>
    <s v="MUMBAI,"/>
    <s v="MAHARASHTRA"/>
    <s v="Western"/>
    <s v="Set of 2 Pure Leather Block Print Round Jewelry Boxes | Button Closure Multiple Utility Case (Shantiniketan Handicrafts) (Red)"/>
    <s v="1"/>
    <n v="399"/>
    <s v="₹84.96"/>
    <n v="84.96"/>
    <n v="0.21293233082706767"/>
    <s v=""/>
    <x v="0"/>
  </r>
  <r>
    <x v="7"/>
    <s v="SKU:  NV-1DWM-41VX"/>
    <s v="Wed"/>
    <d v="2022-09-01T00:00:00"/>
    <s v="Sep"/>
    <s v="01"/>
    <n v="2021"/>
    <m/>
    <s v=" 11:32 am IST"/>
    <s v="Sharad"/>
    <s v="BENGALURU,"/>
    <s v="KARNATAKA"/>
    <s v="Southern"/>
    <s v="Bright &amp; Colorful Shantiniketan Leather Piggy Bank for Kids/Adults | Light-Weight Handcrafted Owl Shaped Coin Bank (Red)"/>
    <s v="1"/>
    <n v="549"/>
    <s v="₹114.46"/>
    <n v="114.46"/>
    <n v="0.20848816029143896"/>
    <s v=""/>
    <x v="0"/>
  </r>
  <r>
    <x v="4"/>
    <s v="SKU:  PG-WS6J-89DG"/>
    <s v="Sat"/>
    <d v="2022-11-20T00:00:00"/>
    <s v="Nov"/>
    <s v="20"/>
    <n v="2021"/>
    <m/>
    <s v=" 2:41 am IST"/>
    <s v="shilpin"/>
    <s v="MUMBAI,"/>
    <s v="MAHARASHTRA"/>
    <s v="Western"/>
    <s v="Bright and Colorful Shantiniketan Leather Elephant Piggy Coin Bank for Kids/Adults | Light-Weight Handcrafted Elephant Shaped Money Bank (Blue, Large)"/>
    <s v="1"/>
    <n v="449"/>
    <s v="₹84.96"/>
    <n v="84.96"/>
    <n v="0.18922048997772828"/>
    <s v=""/>
    <x v="0"/>
  </r>
  <r>
    <x v="4"/>
    <s v="SKU:  9W-AS6W-6O9X"/>
    <s v="Sun"/>
    <d v="2022-08-29T00:00:00"/>
    <s v="Aug"/>
    <s v="29"/>
    <n v="2021"/>
    <m/>
    <s v=" 11:28 pm IST"/>
    <s v="Mahalakshmi"/>
    <s v="CHENNAI,"/>
    <s v="TAMIL NADU"/>
    <s v="Southern"/>
    <s v="Pure 100% Leather Block Print Rectangular Jewelry Box with Mirror | Button Closure Multiple Utility Case (Shantiniketan Handicrafts) (Blue)"/>
    <s v="1"/>
    <n v="250"/>
    <s v="₹81.42"/>
    <n v="81.42"/>
    <n v="0.32568000000000003"/>
    <s v="Cash On Delivery"/>
    <x v="0"/>
  </r>
  <r>
    <x v="6"/>
    <s v="SKU:  DN-0WDX-VYOT"/>
    <s v="Sun"/>
    <d v="2022-10-17T00:00:00"/>
    <s v="Oct"/>
    <s v="17"/>
    <n v="2021"/>
    <m/>
    <s v=" 10:22 am IST"/>
    <s v="Paromita"/>
    <s v="Mumbai,"/>
    <s v="MAHARASHTRA"/>
    <s v="Western"/>
    <s v="Women's Set of 5 Multicolor Pure Leather Single Lipstick Cases with Mirror, Handy and Compact Handcrafted Shantiniketan Block Printed Jewelry Boxes"/>
    <s v="2"/>
    <n v="898"/>
    <s v="₹84.96"/>
    <n v="84.96"/>
    <n v="9.4610244988864139E-2"/>
    <s v=""/>
    <x v="0"/>
  </r>
  <r>
    <x v="5"/>
    <s v="SKU:  UR-WJJ0-I3TN"/>
    <s v="Thu"/>
    <d v="2022-10-07T00:00:00"/>
    <s v="Oct"/>
    <s v="07"/>
    <n v="2021"/>
    <m/>
    <s v=" 11:23 am IST"/>
    <s v="Pooja"/>
    <s v="SAHARANPUR,"/>
    <s v="UTTAR PRADESH"/>
    <s v="Northern"/>
    <s v="Pure 100% Leather Block Print Rectangular Jewelry Box with Mirror | Button Closure Multiple Utility Case (Shantiniketan Handicrafts) (Red)"/>
    <s v="1"/>
    <m/>
    <s v="₹84.96"/>
    <n v="84.96"/>
    <m/>
    <s v=""/>
    <x v="0"/>
  </r>
  <r>
    <x v="7"/>
    <s v="SKU:  S1-A92Q-JU3X"/>
    <s v="Mon"/>
    <d v="2022-11-15T00:00:00"/>
    <s v="Nov"/>
    <s v="15"/>
    <n v="2021"/>
    <m/>
    <s v=" 12:29 pm IST"/>
    <s v="chandni"/>
    <s v="THAMARASSERY,"/>
    <s v="KERALA"/>
    <s v="Southern"/>
    <s v="100% Pure Leather Shantiniketan Clutch Purse: Traditional Block Print Bi-color Women's Wallets with Multiple Pockets and Zipper Compartments (1 pc) (G"/>
    <s v="1"/>
    <n v="399"/>
    <s v="₹210.04"/>
    <n v="210.04"/>
    <n v="0.52641604010025056"/>
    <s v=""/>
    <x v="0"/>
  </r>
  <r>
    <x v="5"/>
    <s v="SKU:  QD-RNE2-2FH8"/>
    <s v="Mon"/>
    <d v="2022-07-26T00:00:00"/>
    <s v="Jul"/>
    <s v="26"/>
    <n v="2021"/>
    <m/>
    <s v=" 8:15 am IST"/>
    <s v="Thanigaivel"/>
    <s v="CHENNAI,"/>
    <s v="TAMIL NADU"/>
    <s v="Southern"/>
    <s v="Colourful and Bright Peacock Shaped Piggy Coin Bank | Block Printed West Bengal's 100% Leather Handicrafts (Shantiniketan Art) | Money Bank for Kids |"/>
    <s v="1"/>
    <n v="449"/>
    <s v=""/>
    <m/>
    <n v="0"/>
    <s v=""/>
    <x v="0"/>
  </r>
  <r>
    <x v="5"/>
    <s v="SKU:  3V-FKXN-C4QJ"/>
    <s v="Fri"/>
    <d v="2022-08-20T00:00:00"/>
    <s v="Aug"/>
    <s v="20"/>
    <n v="2021"/>
    <m/>
    <s v=" 11:07 pm IST"/>
    <s v="parul"/>
    <s v="Surat,"/>
    <s v="GUJARAT"/>
    <s v="Western"/>
    <s v="Handcrafted Women's Traditional Block Printed Handbag: 100% Pure Leather Shantiniketan Shoulder Bag | Multi Pocket with Highly Durable Leather Handles"/>
    <s v="1"/>
    <n v="1099"/>
    <s v=""/>
    <m/>
    <n v="0"/>
    <s v="Cash On Delivery"/>
    <x v="0"/>
  </r>
  <r>
    <x v="1"/>
    <s v="SKU:  0M-RFE6-443C"/>
    <s v="Thu"/>
    <d v="2022-11-25T00:00:00"/>
    <s v="Nov"/>
    <s v="25"/>
    <n v="2021"/>
    <m/>
    <s v=" 10:09 pm IST"/>
    <s v="swati"/>
    <s v="GURUGRAM,"/>
    <s v="HARYANA"/>
    <s v="Northern"/>
    <s v="Set of 2 Pure Leather Block Print Round Jewelry Boxes | Button Closure Multiple Utility Case (Shantiniketan Handicrafts) (Green)"/>
    <s v="1"/>
    <n v="399"/>
    <s v="₹84.96"/>
    <n v="84.96"/>
    <n v="0.21293233082706767"/>
    <s v=""/>
    <x v="0"/>
  </r>
  <r>
    <x v="2"/>
    <s v="SKU:  TQ-OE6K-9DIK"/>
    <s v="Thu"/>
    <d v="2022-10-07T00:00:00"/>
    <s v="Oct"/>
    <s v="07"/>
    <n v="2021"/>
    <m/>
    <s v=" 10:04 am IST"/>
    <s v="Anku"/>
    <s v="GUWAHATI,"/>
    <s v="ASSAM"/>
    <s v="Northeastern"/>
    <s v="Ultra Slim 100% Pure Leather Men's Wallet with Cash, Card and Coin Compartments | Jet Black Gent's Money Organizer with Cover (1 pc)"/>
    <s v="1"/>
    <n v="649"/>
    <s v="₹60.18"/>
    <n v="60.18"/>
    <n v="9.2727272727272728E-2"/>
    <s v="Cash On Delivery"/>
    <x v="0"/>
  </r>
  <r>
    <x v="6"/>
    <s v="SKU:  O9-OVS7-G9XK"/>
    <s v="Wed"/>
    <d v="2022-08-18T00:00:00"/>
    <s v="Aug"/>
    <s v="18"/>
    <n v="2021"/>
    <m/>
    <s v=" 11:10 am IST"/>
    <s v="shweta"/>
    <s v="MUMBAI,"/>
    <s v="MAHARASHTRA"/>
    <s v="Western"/>
    <s v="Set of 2 Pure Leather Block Print Round Jewelry Boxes | Button Closure Multiple Utility Case (Shantiniketan Handicrafts) (Black)"/>
    <s v="1"/>
    <n v="399"/>
    <s v=""/>
    <m/>
    <n v="0"/>
    <s v=""/>
    <x v="0"/>
  </r>
  <r>
    <x v="5"/>
    <s v="SKU:  G4-B5GQ-8V30"/>
    <s v="Tue"/>
    <d v="2022-11-16T00:00:00"/>
    <s v="Nov"/>
    <s v="16"/>
    <n v="2021"/>
    <m/>
    <s v=" 9:04 am IST"/>
    <s v="Madhavi"/>
    <s v="HYDERABAD,"/>
    <s v="TELANGANA"/>
    <s v="Southern"/>
    <s v="100% Pure Leather Shantiniketan Clutch Purse: Traditional Block Print Bi-color Women's Wallets with Multiple Pockets and Zipper Compartments (1 pc) (B"/>
    <s v="1"/>
    <n v="399"/>
    <s v="₹84.96"/>
    <n v="84.96"/>
    <n v="0.21293233082706767"/>
    <s v=""/>
    <x v="0"/>
  </r>
  <r>
    <x v="0"/>
    <s v="SKU:  2X-3C0F-KNJE"/>
    <s v="Sat"/>
    <d v="2022-11-13T00:00:00"/>
    <s v="Nov"/>
    <s v="13"/>
    <n v="2021"/>
    <m/>
    <s v=" 12:48 pm IST"/>
    <s v="Gaurang"/>
    <s v="AHMEDABAD,"/>
    <s v="GUJARAT"/>
    <s v="Western"/>
    <s v="100% Leather Elephant Shaped Piggy Coin Bank | Block Printed West Bengal Handicrafts (Shantiniketan Art) | Money Bank for Kids | Children's Gift Ideas"/>
    <s v="1"/>
    <n v="449"/>
    <s v="₹84.96"/>
    <n v="84.96"/>
    <n v="0.18922048997772828"/>
    <s v=""/>
    <x v="0"/>
  </r>
  <r>
    <x v="4"/>
    <s v="SKU:  0M-RFE6-443C"/>
    <s v="Thu"/>
    <d v="2022-09-16T00:00:00"/>
    <s v="Sep"/>
    <s v="16"/>
    <n v="2021"/>
    <m/>
    <s v=" 6:59 am IST"/>
    <s v="Pramod"/>
    <s v="GAUTAM BUDDHA NAGAR,"/>
    <s v="UTTAR PRADESH"/>
    <s v="Northern"/>
    <s v="Set of 2 Pure Leather Block Print Round Jewelry Boxes | Button Closure Multiple Utility Case (Shantiniketan Handicrafts) (Green)"/>
    <s v="1"/>
    <m/>
    <s v="₹84.96"/>
    <n v="84.96"/>
    <m/>
    <s v=""/>
    <x v="0"/>
  </r>
  <r>
    <x v="2"/>
    <s v="SKU:  DN-0WDX-VYOT"/>
    <s v="Thu"/>
    <d v="2022-11-18T00:00:00"/>
    <s v="Nov"/>
    <s v="18"/>
    <n v="2021"/>
    <m/>
    <s v=" 9:55 pm IST"/>
    <s v="Geetika"/>
    <s v="GURUGRAM,"/>
    <s v="HARYANA"/>
    <s v="Northern"/>
    <s v="Women's Set of 5 Multicolor Pure Leather Single Lipstick Cases with Mirror, Handy and Compact Handcrafted Shantiniketan Block Printed Jewelry Boxes"/>
    <s v="3"/>
    <n v="1347"/>
    <s v="₹84.96"/>
    <n v="84.96"/>
    <n v="6.307349665924275E-2"/>
    <s v=""/>
    <x v="0"/>
  </r>
  <r>
    <x v="0"/>
    <s v="SKU:  D9-CVL3-8JF6"/>
    <s v="Sat"/>
    <d v="2022-10-09T00:00:00"/>
    <s v="Oct"/>
    <s v="09"/>
    <n v="2021"/>
    <m/>
    <s v=" 8:46 pm IST"/>
    <s v="Shobhit"/>
    <s v="NEW DELHI,"/>
    <s v="DELHI"/>
    <s v="Northern"/>
    <s v="Bright and Colorful Handmade Shantiniketan Leather Ganesh Ji Piggy Coin Bank for Kids/Adults | Home Décor Handicrafts (Black)"/>
    <s v="1"/>
    <n v="549"/>
    <s v="₹84.96"/>
    <n v="84.96"/>
    <n v="0.15475409836065573"/>
    <s v=""/>
    <x v="0"/>
  </r>
  <r>
    <x v="1"/>
    <s v="SKU:  54-D265-B74K"/>
    <s v="Sun"/>
    <d v="2022-08-08T00:00:00"/>
    <s v="Aug"/>
    <s v="08"/>
    <n v="2021"/>
    <m/>
    <s v=" 7:08 am IST"/>
    <s v="roohi"/>
    <s v="BENGALURU,"/>
    <s v="KARNATAKA"/>
    <s v="Southern"/>
    <s v="Set of 2 Pure Leather Block Print Round Jewelry Boxes | Button Closure Multiple Utility Case (Shantiniketan Handicrafts) (Brown)"/>
    <s v="1"/>
    <n v="399"/>
    <s v=""/>
    <m/>
    <n v="0"/>
    <s v="Cash On Delivery"/>
    <x v="0"/>
  </r>
  <r>
    <x v="7"/>
    <s v="SKU:  P1-LF2X-L3ZC"/>
    <s v="Fri"/>
    <d v="2022-02-25T00:00:00"/>
    <s v="Feb"/>
    <s v="25"/>
    <n v="2022"/>
    <m/>
    <s v=" 12:04 am IST"/>
    <s v="chandrima"/>
    <s v="KATWA,"/>
    <s v="WEST BENGAL"/>
    <s v="Eastern"/>
    <s v="Colourful and Bright Peacock Shaped Piggy Coin Bank | Block Printed West Bengal's 100% Leather Handicrafts (Shantiniketan Art) | Money Bank for Kids | Children's Gift Ideas (1 pc) (Red)"/>
    <s v="1"/>
    <n v="449"/>
    <s v="₹60.18"/>
    <n v="60.18"/>
    <n v="0.13403118040089088"/>
    <s v=""/>
    <x v="0"/>
  </r>
  <r>
    <x v="2"/>
    <s v="SKU:  GP-RMI4-GJ6L"/>
    <s v="Thu"/>
    <d v="2022-01-27T00:00:00"/>
    <s v="Jan"/>
    <s v="27"/>
    <n v="2022"/>
    <m/>
    <s v=" 5:31 pm IST"/>
    <s v="Vadim"/>
    <s v="NEW DELHI,"/>
    <s v="DELHI"/>
    <s v="Northern"/>
    <s v="Bright &amp; Colorful Shantiniketan Leather Piggy Bank for Kids/Adults | Light-Weight Handcrafted Owl Shaped Coin Bank (Green)"/>
    <s v="1"/>
    <n v="549"/>
    <s v="₹84.96"/>
    <n v="84.96"/>
    <n v="0.15475409836065573"/>
    <s v="Cash On Delivery"/>
    <x v="0"/>
  </r>
  <r>
    <x v="4"/>
    <s v="SKU:  UR-WJJ0-I3TN"/>
    <s v="Sun"/>
    <d v="2022-01-30T00:00:00"/>
    <s v="Jan"/>
    <s v="30"/>
    <n v="2022"/>
    <m/>
    <s v=" 10:25 am IST"/>
    <s v="pallavi"/>
    <s v="MUMBAI,"/>
    <s v="MAHARASHTRA"/>
    <s v="Western"/>
    <s v="Set of 2 Pure 100% Leather Block Print Rectangular Jewelry Box with Mirror | Button Closure Multiple Utility Case (Shantiniketan Handicrafts)"/>
    <s v="1"/>
    <n v="499"/>
    <s v="₹84.96"/>
    <n v="84.96"/>
    <n v="0.17026052104208417"/>
    <s v=""/>
    <x v="0"/>
  </r>
  <r>
    <x v="2"/>
    <s v="SKU:  DN-0WDX-VYOT"/>
    <s v="Tue"/>
    <d v="2022-01-25T00:00:00"/>
    <s v="Jan"/>
    <s v="25"/>
    <n v="2022"/>
    <m/>
    <s v=" 11:42 am IST"/>
    <s v="Deepali"/>
    <s v="JODHPUR,"/>
    <s v="RAJASTHAN"/>
    <s v="Northern"/>
    <s v="Women's Set of 5 Multicolor Pure Leather Single Lipstick Cases with Mirror, Handy and Compact Handcrafted Shantiniketan Block Printed Jewelry Boxes"/>
    <s v="1"/>
    <n v="449"/>
    <s v="₹84.96"/>
    <n v="84.96"/>
    <n v="0.18922048997772828"/>
    <s v="Cash On Delivery"/>
    <x v="0"/>
  </r>
  <r>
    <x v="1"/>
    <s v="SKU:  TQ-OE6K-9DIK"/>
    <s v="Mon"/>
    <d v="2022-01-03T00:00:00"/>
    <s v="Jan"/>
    <s v="03"/>
    <n v="2022"/>
    <m/>
    <s v=" 9:43 pm IST"/>
    <s v="Dr."/>
    <s v="MALDA,"/>
    <s v="WEST BENGAL"/>
    <s v="Eastern"/>
    <s v="Ultra Slim 100% Pure Leather Men's Wallet with Cash, Card and Coin Compartments | Jet Black Gent's Money Organizer with Cover (1 pc)"/>
    <s v="1"/>
    <n v="649"/>
    <s v="₹60.18"/>
    <n v="60.18"/>
    <n v="9.2727272727272728E-2"/>
    <s v=""/>
    <x v="0"/>
  </r>
  <r>
    <x v="1"/>
    <s v="SKU:  7K-6YIU-KO0R"/>
    <s v="Mon"/>
    <d v="2022-11-29T00:00:00"/>
    <s v="Nov"/>
    <s v="29"/>
    <n v="2021"/>
    <m/>
    <s v=" 6:09 pm IST"/>
    <s v="Sayanti"/>
    <s v="NOIDA,"/>
    <s v="UTTAR PRADESH"/>
    <s v="Northern"/>
    <s v="Women's Pure Leather Jhallar Clutch Purse with Zipper Compartments | Polka Dot Block Print Ladies Wallet (Dark Green, 1 pc)"/>
    <s v="1"/>
    <n v="399"/>
    <s v="₹84.96"/>
    <n v="84.96"/>
    <n v="0.21293233082706767"/>
    <s v=""/>
    <x v="0"/>
  </r>
  <r>
    <x v="6"/>
    <s v="SKU:  PG-WS6J-89DG"/>
    <s v="Thu"/>
    <d v="2022-12-23T00:00:00"/>
    <s v="Dec"/>
    <s v="23"/>
    <n v="2021"/>
    <m/>
    <s v=" 12:02 pm IST"/>
    <s v="Apoorva"/>
    <s v="BENGALURU,"/>
    <s v="KARNATAKA"/>
    <s v="Southern"/>
    <s v="Bright and Colorful Shantiniketan Leather Elephant Piggy Coin Bank for Kids/Adults | Light-Weight Handcrafted Elephant Shaped Money Bank (Blue, Large)"/>
    <s v="1"/>
    <m/>
    <s v="₹84.96"/>
    <n v="84.96"/>
    <m/>
    <s v=""/>
    <x v="0"/>
  </r>
  <r>
    <x v="5"/>
    <s v="SKU:  54-D265-B74K"/>
    <s v="Thu"/>
    <d v="2022-02-10T00:00:00"/>
    <s v="Feb"/>
    <s v="10"/>
    <n v="2022"/>
    <m/>
    <s v=" 11:22 pm IST"/>
    <s v="RishuGarg"/>
    <s v="CHANDIGARH"/>
    <s v="CHANDIGARH"/>
    <s v="Northern"/>
    <s v="Set of 3 Pure Leather Block Print Round Jewelry Boxes | Button Closure Multiple Utility Case (Shantiniketan Handicrafts) (Brown)"/>
    <s v="1"/>
    <n v="475"/>
    <s v="₹84.96"/>
    <n v="84.96"/>
    <n v="0.17886315789473684"/>
    <s v="Cash On Delivery"/>
    <x v="0"/>
  </r>
  <r>
    <x v="0"/>
    <s v="SKU:  W4-JQ2J-ZUF2"/>
    <s v="Fri"/>
    <d v="2022-02-25T00:00:00"/>
    <s v="Feb"/>
    <s v="25"/>
    <n v="2022"/>
    <m/>
    <s v=" 8:44 pm IST"/>
    <s v="Harshini"/>
    <s v="SECUNDERABAD,"/>
    <s v="TELANGANA"/>
    <s v="Southern"/>
    <s v="100% Pure Leather Shantiniketan Clutch Purse: Traditional Block Print Bi-color Women's Wallets with Multiple Pockets and Zipper Compartments (1 pc) (Orange)"/>
    <s v="1"/>
    <n v="399"/>
    <s v="₹84.96"/>
    <n v="84.96"/>
    <n v="0.21293233082706767"/>
    <s v="Cash On Delivery"/>
    <x v="0"/>
  </r>
  <r>
    <x v="2"/>
    <s v="SKU:  NT-6I2C-2TWX"/>
    <s v="Sun"/>
    <d v="2022-12-26T00:00:00"/>
    <s v="Dec"/>
    <s v="26"/>
    <n v="2021"/>
    <m/>
    <s v=" 6:00 am IST"/>
    <s v="Madhuparna"/>
    <s v="Kolkata,"/>
    <s v="WEST BENGAL"/>
    <s v="Eastern"/>
    <s v="Handcrafted Women's Handbag: 100% Pure Shantiniketan Leather Polka Dotted Shoulder Bag | Multi Pocket with Highly Durable Leather Handles (Black)"/>
    <s v="1"/>
    <n v="1299"/>
    <s v="₹80.24"/>
    <n v="80.239999999999995"/>
    <n v="6.1770592763664353E-2"/>
    <s v=""/>
    <x v="0"/>
  </r>
  <r>
    <x v="4"/>
    <s v="SKU:  2X-3C0F-KNJE"/>
    <s v="Wed"/>
    <d v="2022-01-19T00:00:00"/>
    <s v="Jan"/>
    <s v="19"/>
    <n v="2022"/>
    <m/>
    <s v=" 7:13 pm IST"/>
    <s v="Shakti"/>
    <s v="CHANDIGARH,"/>
    <s v="CHANDIGARH"/>
    <s v="Northern"/>
    <s v="100% Leather Elephant Shaped Piggy Coin Bank | Block Printed West Bengal Handicrafts (Shantiniketan Art) | Money Bank for Kids | Children's Gift Ideas"/>
    <s v="1"/>
    <n v="449"/>
    <s v="₹84.96"/>
    <n v="84.96"/>
    <n v="0.18922048997772828"/>
    <s v=""/>
    <x v="0"/>
  </r>
  <r>
    <x v="6"/>
    <s v="SKU:  SB-WDQN-SDN9"/>
    <s v="Thu"/>
    <d v="2022-12-09T00:00:00"/>
    <s v="Dec"/>
    <s v="09"/>
    <n v="2021"/>
    <m/>
    <s v=" 3:48 pm IST"/>
    <s v="Sharmila"/>
    <s v="NOIDA,"/>
    <s v="UTTAR PRADESH"/>
    <s v="Northern"/>
    <s v="Traditional Block-Printed Women's 100% Pure Leather Shoulder Bag: Double Handle Red Handbag | Multi-pocket Shantiniketan Leather Bag for Women"/>
    <s v="1"/>
    <n v="1299"/>
    <s v="₹146.32"/>
    <n v="146.32"/>
    <n v="0.11264049268668205"/>
    <s v=""/>
    <x v="0"/>
  </r>
  <r>
    <x v="0"/>
    <s v="SKU:  X2-PMD5-PL2D"/>
    <s v="Fri"/>
    <d v="2022-12-17T00:00:00"/>
    <s v="Dec"/>
    <s v="17"/>
    <n v="2021"/>
    <m/>
    <s v=" 3:57 pm IST"/>
    <s v="Monali"/>
    <s v="SIWAN,"/>
    <s v="BIHAR"/>
    <s v="Eastern"/>
    <s v="Bright and Colorful Handmade Shantiniketan Leather Ganesh Ji Piggy Coin Bank for Kids/Adults | Home Décor Handicrafts (Yellow)"/>
    <s v="1"/>
    <n v="549"/>
    <s v="₹60.18"/>
    <n v="60.18"/>
    <n v="0.10961748633879781"/>
    <s v="Cash On Delivery"/>
    <x v="0"/>
  </r>
  <r>
    <x v="7"/>
    <s v="SKU:  54-D265-B74K"/>
    <s v="Wed"/>
    <d v="2022-12-08T00:00:00"/>
    <s v="Dec"/>
    <s v="08"/>
    <n v="2021"/>
    <m/>
    <s v=" 9:22 pm IST"/>
    <s v="anjali"/>
    <s v="GURUGRAM,"/>
    <s v="HARYANA"/>
    <s v="Northern"/>
    <s v="Set of 2 Pure Leather Block Print Round Jewelry Boxes | Button Closure Multiple Utility Case (Shantiniketan Handicrafts) (Brown)"/>
    <s v="1"/>
    <n v="399"/>
    <s v="₹84.96"/>
    <n v="84.96"/>
    <n v="0.21293233082706767"/>
    <s v=""/>
    <x v="0"/>
  </r>
  <r>
    <x v="0"/>
    <s v="SKU:  V6-KQJX-XGP2"/>
    <s v="Sun"/>
    <d v="2022-01-23T00:00:00"/>
    <s v="Jan"/>
    <s v="23"/>
    <n v="2022"/>
    <m/>
    <s v=" 9:37 am IST"/>
    <s v="Gargi"/>
    <s v="Ernakulam,"/>
    <s v="KERALA"/>
    <s v="Southern"/>
    <s v="Women's Pure Leather Jhallar Clutch Purse with Zipper Compartments | Motif Block Print Ladies Wallet (Blue, 1 pc)"/>
    <s v="1"/>
    <m/>
    <s v="₹84.96"/>
    <n v="84.96"/>
    <m/>
    <s v=""/>
    <x v="1"/>
  </r>
  <r>
    <x v="5"/>
    <s v="SKU:  2X-3C0F-KNJE"/>
    <s v="Sun"/>
    <d v="2022-01-30T00:00:00"/>
    <s v="Jan"/>
    <s v="30"/>
    <n v="2022"/>
    <m/>
    <s v=" 2:42 am IST"/>
    <s v="Jeevan"/>
    <s v="HYDERABAD,"/>
    <s v="TELANGANA"/>
    <s v="Southern"/>
    <s v="100% Leather Elephant Shaped Piggy Coin Bank | Block Printed West Bengal Handicrafts (Shantiniketan Art) | Money Bank for Kids | Children's Gift Ideas"/>
    <s v="1"/>
    <m/>
    <s v="₹84.96"/>
    <n v="84.96"/>
    <m/>
    <s v="Cash On Delivery"/>
    <x v="0"/>
  </r>
  <r>
    <x v="7"/>
    <s v="SKU:  SB-WDQN-SDN9"/>
    <s v="Mon"/>
    <d v="2022-12-06T00:00:00"/>
    <s v="Dec"/>
    <s v="06"/>
    <n v="2021"/>
    <m/>
    <s v=" 4:22 pm IST"/>
    <s v="kritika"/>
    <s v="NAVI MUMBAI,"/>
    <s v="MAHARASHTRA"/>
    <s v="Western"/>
    <s v="Traditional Block-Printed Women's 100% Pure Leather Shoulder Bag: Double Handle Red Handbag | Multi-pocket Shantiniketan Leather Bag for Women"/>
    <s v="1"/>
    <n v="1299"/>
    <s v="₹114.46"/>
    <n v="114.46"/>
    <n v="8.8113933795227098E-2"/>
    <s v="Cash On Delivery"/>
    <x v="0"/>
  </r>
  <r>
    <x v="3"/>
    <s v="SKU:  SB-WDQN-SDN9"/>
    <s v="Tue"/>
    <d v="2022-12-21T00:00:00"/>
    <s v="Dec"/>
    <s v="21"/>
    <n v="2021"/>
    <m/>
    <s v=" 4:11 pm IST"/>
    <s v="Mitra"/>
    <s v="Kolkata,"/>
    <s v="WEST BENGAL"/>
    <s v="Eastern"/>
    <s v="Traditional Block-Printed Women's 100% Pure Leather Shoulder Bag: Double Handle Red Handbag | Multi-pocket Shantiniketan Leather Bag for Women"/>
    <s v="3"/>
    <n v="3897"/>
    <s v="₹133.34"/>
    <n v="133.34"/>
    <n v="3.4216063638696434E-2"/>
    <s v=""/>
    <x v="0"/>
  </r>
  <r>
    <x v="6"/>
    <s v="SKU:  DN-0WDX-VYOT"/>
    <s v="Thu"/>
    <d v="2022-12-09T00:00:00"/>
    <s v="Dec"/>
    <s v="09"/>
    <n v="2021"/>
    <m/>
    <s v=" 1:22 pm IST"/>
    <s v="Dipali"/>
    <s v="Mumbai,"/>
    <s v="MAHARASHTRA"/>
    <s v="Western"/>
    <s v="Women's Set of 5 Multicolor Pure Leather Single Lipstick Cases with Mirror, Handy and Compact Handcrafted Shantiniketan Block Printed Jewelry Boxes"/>
    <s v="1"/>
    <n v="449"/>
    <s v="₹84.96"/>
    <n v="84.96"/>
    <n v="0.18922048997772828"/>
    <s v=""/>
    <x v="0"/>
  </r>
  <r>
    <x v="4"/>
    <s v="SKU:  CR-6E69-UXFW"/>
    <s v="Wed"/>
    <d v="2022-12-01T00:00:00"/>
    <s v="Dec"/>
    <s v="01"/>
    <n v="2021"/>
    <m/>
    <s v=" 7:12 pm IST"/>
    <s v="Rebecca"/>
    <s v="Bardez,"/>
    <s v="GOA"/>
    <s v="Western"/>
    <s v="Bright and Colorful Shantiniketan Leather Elephant Piggy Coin Bank for Kids/Adults | Light-Weight Handcrafted Elephant Shaped Money Bank (Black, Large"/>
    <s v="1"/>
    <n v="449"/>
    <s v="₹84.96"/>
    <n v="84.96"/>
    <n v="0.18922048997772828"/>
    <s v=""/>
    <x v="0"/>
  </r>
  <r>
    <x v="7"/>
    <s v="SKU:  4H-Y62P-R483"/>
    <s v="Fri"/>
    <d v="2022-02-04T00:00:00"/>
    <s v="Feb"/>
    <s v="04"/>
    <n v="2022"/>
    <m/>
    <s v=" 11:44 pm IST"/>
    <s v="pavithra"/>
    <s v="chennai,"/>
    <s v="TAMIL NADU"/>
    <s v="Southern"/>
    <s v="Stylish and Sleek Multiple Pockets 100% Leather Shoulder Bag | Contemporary Indian Leather Handicrafts for Women (Black)"/>
    <s v="1"/>
    <n v="1499"/>
    <s v="₹114.46"/>
    <n v="114.46"/>
    <n v="7.6357571714476311E-2"/>
    <s v=""/>
    <x v="0"/>
  </r>
  <r>
    <x v="3"/>
    <s v="SKU:  SB-WDQN-SDN9"/>
    <s v="Tue"/>
    <d v="2022-12-21T00:00:00"/>
    <s v="Dec"/>
    <s v="21"/>
    <n v="2021"/>
    <m/>
    <s v=" 4:15 pm IST"/>
    <s v="Mitra"/>
    <s v="CHENNAI,"/>
    <s v="TAMIL NADU"/>
    <s v="Southern"/>
    <s v="Traditional Block-Printed Women's 100% Pure Leather Shoulder Bag: Double Handle Red Handbag | Multi-pocket Shantiniketan Leather Bag for Women"/>
    <s v="3"/>
    <n v="3897"/>
    <s v="₹241.90"/>
    <n v="241.9"/>
    <n v="6.2073389787015654E-2"/>
    <s v=""/>
    <x v="0"/>
  </r>
  <r>
    <x v="1"/>
    <s v="SKU:  4V-I7XD-JQVR"/>
    <s v="Mon"/>
    <d v="2022-12-06T00:00:00"/>
    <s v="Dec"/>
    <s v="06"/>
    <n v="2021"/>
    <m/>
    <s v=" 11:29 pm IST"/>
    <s v="Arpita"/>
    <s v="Thane District,"/>
    <s v="MAHARASHTRA"/>
    <s v="Western"/>
    <s v="Bright and Colorful Shantiniketan Leather Elephant Piggy Coin Bank for Kids/Adults | Light-Weight Handcrafted Elephant Shaped Money Bank (Black, Small"/>
    <s v="1"/>
    <n v="349"/>
    <s v="₹84.96"/>
    <n v="84.96"/>
    <n v="0.24343839541547277"/>
    <s v=""/>
    <x v="0"/>
  </r>
  <r>
    <x v="3"/>
    <s v="SKU:  8V-OQ14-I63T"/>
    <s v="Mon"/>
    <d v="2022-12-13T00:00:00"/>
    <s v="Dec"/>
    <s v="13"/>
    <n v="2021"/>
    <m/>
    <s v=" 1:03 pm IST"/>
    <s v="Valli"/>
    <s v="HYDERABAD,"/>
    <s v="TELANGANA"/>
    <s v="Southern"/>
    <s v="Bright and Colorful Shantiniketan Leather Elephant Piggy Coin Bank for Kids/Adults | Light-Weight Handcrafted Elephant Shaped Money Bank (Yellow, Larg"/>
    <s v="1"/>
    <n v="449"/>
    <s v="₹84.96"/>
    <n v="84.96"/>
    <n v="0.18922048997772828"/>
    <s v=""/>
    <x v="0"/>
  </r>
  <r>
    <x v="6"/>
    <s v="SKU:  CR-6E69-UXFW"/>
    <s v="Wed"/>
    <d v="2022-02-02T00:00:00"/>
    <s v="Feb"/>
    <s v="02"/>
    <n v="2022"/>
    <m/>
    <s v=" 11:58 am IST"/>
    <s v="amit"/>
    <s v="INDORE,"/>
    <s v="MADHYA Pradesh"/>
    <s v="Central"/>
    <s v="Bright and Colorful Shantiniketan Leather Elephant Piggy Coin Bank for Kids/Adults | Light-Weight Handcrafted Elephant Shaped Money Bank (Black, Large"/>
    <s v="1"/>
    <n v="449"/>
    <s v="₹84.96"/>
    <n v="84.96"/>
    <n v="0.18922048997772828"/>
    <s v=""/>
    <x v="0"/>
  </r>
  <r>
    <x v="5"/>
    <s v="SKU:  W4-JQ2J-ZUF2"/>
    <s v="Sat"/>
    <d v="2022-12-04T00:00:00"/>
    <s v="Dec"/>
    <s v="04"/>
    <n v="2021"/>
    <m/>
    <s v=" 2:28 pm IST"/>
    <s v="Anastasiia"/>
    <s v="Visakhapatnam,"/>
    <s v="ANDHRA PRADESH"/>
    <s v="Southern"/>
    <s v="100% Pure Leather Shantiniketan Clutch Purse: Traditional Block Print Bi-color Women's Wallets with Multiple Pockets and Zipper Compartments (1 pc) (O"/>
    <s v="1"/>
    <n v="399"/>
    <s v="₹84.96"/>
    <n v="84.96"/>
    <n v="0.21293233082706767"/>
    <s v=""/>
    <x v="0"/>
  </r>
  <r>
    <x v="1"/>
    <s v="SKU:  4V-I7XD-JQVR"/>
    <s v="Wed"/>
    <d v="2022-12-29T00:00:00"/>
    <s v="Dec"/>
    <s v="29"/>
    <n v="2021"/>
    <m/>
    <s v=" 1:03 pm IST"/>
    <s v="Santhosh"/>
    <s v="BENGALURU,"/>
    <s v="KARNATAKA"/>
    <s v="Southern"/>
    <s v="Bright and Colorful Shantiniketan Leather Elephant Piggy Coin Bank for Kids/Adults | Light-Weight Handcrafted Elephant Shaped Money Bank (Black, Small"/>
    <s v="1"/>
    <n v="349"/>
    <s v="₹84.96"/>
    <n v="84.96"/>
    <n v="0.24343839541547277"/>
    <s v=""/>
    <x v="0"/>
  </r>
  <r>
    <x v="0"/>
    <s v="SKU:  94-TSV3-EIW6"/>
    <s v="Tue"/>
    <d v="2022-01-11T00:00:00"/>
    <s v="Jan"/>
    <s v="11"/>
    <n v="2022"/>
    <m/>
    <s v=" 1:46 pm IST"/>
    <s v="Aditi"/>
    <s v="NEW DELHI,"/>
    <s v="DELHI"/>
    <s v="Northern"/>
    <s v="Bright and Colorful Shantiniketan Leather Elephant Piggy Coin Bank for Kids/Adults | Light-Weight Handcrafted Elephant Shaped Money Bank (Green, Large"/>
    <s v="1"/>
    <n v="449"/>
    <s v="₹84.96"/>
    <n v="84.96"/>
    <n v="0.18922048997772828"/>
    <s v=""/>
    <x v="0"/>
  </r>
  <r>
    <x v="5"/>
    <s v="SKU:  ST-27BR-VEMQ"/>
    <s v="Mon"/>
    <d v="2022-12-06T00:00:00"/>
    <s v="Dec"/>
    <s v="06"/>
    <n v="2021"/>
    <m/>
    <s v=" 10:25 pm IST"/>
    <s v="J"/>
    <s v="BENGALURU,"/>
    <s v="KARNATAKA"/>
    <s v="Southern"/>
    <s v="Stunning Women's Finished Leather Handbag | Sleek and Elegant Party Bag with Glamorous Steel Rings and Multiple Pockets (Pink)"/>
    <s v="1"/>
    <n v="899"/>
    <s v="₹114.46"/>
    <n v="114.46"/>
    <n v="0.12731924360400446"/>
    <s v=""/>
    <x v="0"/>
  </r>
  <r>
    <x v="5"/>
    <s v="SKU:  3F-4R9N-Z8NJ"/>
    <s v="Thu"/>
    <d v="2022-01-20T00:00:00"/>
    <s v="Jan"/>
    <s v="20"/>
    <n v="2022"/>
    <m/>
    <s v=" 11:49 am IST"/>
    <s v="maha"/>
    <s v="SALEM,"/>
    <s v="TAMIL NADU"/>
    <s v="Southern"/>
    <s v="Set of 3 Pure Leather Block Print Round Jewelry Boxes | Button Closure Multiple Utility Case (Shantiniketan Handicrafts) (Yellow)"/>
    <s v="1"/>
    <n v="475"/>
    <s v="₹84.96"/>
    <n v="84.96"/>
    <n v="0.17886315789473684"/>
    <s v=""/>
    <x v="0"/>
  </r>
  <r>
    <x v="7"/>
    <s v="SKU:  NV-1DWM-41VX"/>
    <s v="Sat"/>
    <d v="2022-12-04T00:00:00"/>
    <s v="Dec"/>
    <s v="04"/>
    <n v="2021"/>
    <m/>
    <s v=" 10:32 pm IST"/>
    <s v="chandrima"/>
    <s v="BENGALURU,"/>
    <s v="KARNATAKA"/>
    <s v="Southern"/>
    <s v="Bright &amp; Colorful Shantiniketan Leather Piggy Bank for Kids/Adults | Light-Weight Handcrafted Owl Shaped Coin Bank (Red)"/>
    <s v="1"/>
    <n v="549"/>
    <s v="₹84.96"/>
    <n v="84.96"/>
    <n v="0.15475409836065573"/>
    <s v=""/>
    <x v="0"/>
  </r>
  <r>
    <x v="2"/>
    <s v="SKU:  DN-0WDX-VYOT"/>
    <s v="Wed"/>
    <d v="2022-12-08T00:00:00"/>
    <s v="Dec"/>
    <s v="08"/>
    <n v="2021"/>
    <m/>
    <s v=" 12:15 am IST"/>
    <s v="Geetika"/>
    <s v="GURUGRAM,"/>
    <s v="HARYANA"/>
    <s v="Northern"/>
    <s v="Women's Set of 5 Multicolor Pure Leather Single Lipstick Cases with Mirror, Handy and Compact Handcrafted Shantiniketan Block Printed Jewelry Boxes"/>
    <s v="1"/>
    <n v="449"/>
    <s v="₹84.96"/>
    <n v="84.96"/>
    <n v="0.18922048997772828"/>
    <s v=""/>
    <x v="0"/>
  </r>
  <r>
    <x v="5"/>
    <s v="SKU:  AY-Z7BT-BMVM"/>
    <s v="Wed"/>
    <d v="2022-12-01T00:00:00"/>
    <s v="Dec"/>
    <s v="01"/>
    <n v="2021"/>
    <m/>
    <s v=" 12:58 pm IST"/>
    <s v="vvijayakakshmi"/>
    <s v="CHENNAI,"/>
    <s v="TAMIL NADU"/>
    <s v="Southern"/>
    <s v="Women's Pure Leather Jhallar Clutch Purse with Zipper Compartments | Floral Block Print Ladies Wallet (Red, 1 pc)"/>
    <s v="1"/>
    <n v="399"/>
    <s v="₹84.96"/>
    <n v="84.96"/>
    <n v="0.21293233082706767"/>
    <s v=""/>
    <x v="0"/>
  </r>
  <r>
    <x v="7"/>
    <s v="SKU:  NN-AGEZ-5DUM"/>
    <s v="Mon"/>
    <d v="2022-02-14T00:00:00"/>
    <s v="Feb"/>
    <s v="14"/>
    <n v="2022"/>
    <m/>
    <s v=" 7:12 pm IST"/>
    <s v="Tapan"/>
    <s v="GHAZIABAD,"/>
    <s v="UTTAR PRADESH"/>
    <s v="Northern"/>
    <s v="Colourful and Bright Peacock Shaped Piggy Coin Bank | Block Printed West Bengal's 100% Leather Handicrafts (Shantiniketan Art) | Money Bank for Kids |"/>
    <s v="1"/>
    <n v="449"/>
    <s v="₹84.96"/>
    <n v="84.96"/>
    <n v="0.18922048997772828"/>
    <s v=""/>
    <x v="0"/>
  </r>
  <r>
    <x v="2"/>
    <s v="SKU:  DN-0WDX-VYOT"/>
    <s v="Tue"/>
    <d v="2022-01-25T00:00:00"/>
    <s v="Jan"/>
    <s v="25"/>
    <n v="2022"/>
    <m/>
    <s v=" 11:32 am IST"/>
    <s v="Deepali"/>
    <s v="JODHPUR,"/>
    <s v="RAJASTHAN"/>
    <s v="Northern"/>
    <s v="Women's Set of 5 Multicolor Pure Leather Single Lipstick Cases with Mirror, Handy and Compact Handcrafted Shantiniketan Block Printed Jewelry Boxes"/>
    <s v="1"/>
    <m/>
    <s v="₹84.96"/>
    <n v="84.96"/>
    <m/>
    <s v=""/>
    <x v="1"/>
  </r>
  <r>
    <x v="2"/>
    <s v="SKU:  DN-0WDX-VYOT"/>
    <s v="Fri"/>
    <d v="2022-12-10T00:00:00"/>
    <s v="Dec"/>
    <s v="10"/>
    <n v="2021"/>
    <m/>
    <s v=" 5:53 pm IST"/>
    <s v="Shahin"/>
    <s v="MUMBAI,"/>
    <s v="MAHARASHTRA"/>
    <s v="Western"/>
    <s v="Women's Set of 5 Multicolor Pure Leather Single Lipstick Cases with Mirror, Handy and Compact Handcrafted Shantiniketan Block Printed Jewelry Boxes"/>
    <s v="1"/>
    <n v="449"/>
    <s v="₹84.96"/>
    <n v="84.96"/>
    <n v="0.18922048997772828"/>
    <s v="Cash On Delivery"/>
    <x v="0"/>
  </r>
  <r>
    <x v="2"/>
    <s v="SKU:  DN-0WDX-VYOT"/>
    <s v="Fri"/>
    <d v="2022-12-10T00:00:00"/>
    <s v="Dec"/>
    <s v="10"/>
    <n v="2021"/>
    <m/>
    <s v=" 11:38 am IST"/>
    <s v="Amol"/>
    <s v="PUNE,"/>
    <s v="MAHARASHTRA"/>
    <s v="Western"/>
    <s v="Women's Set of 5 Multicolor Pure Leather Single Lipstick Cases with Mirror, Handy and Compact Handcrafted Shantiniketan Block Printed Jewelry Boxes"/>
    <s v="4"/>
    <n v="1796"/>
    <s v="₹84.96"/>
    <n v="84.96"/>
    <n v="4.730512249443207E-2"/>
    <s v=""/>
    <x v="0"/>
  </r>
  <r>
    <x v="6"/>
    <s v="SKU:  CR-6E69-UXFW"/>
    <s v="Sun"/>
    <d v="2022-01-02T00:00:00"/>
    <s v="Jan"/>
    <s v="02"/>
    <n v="2022"/>
    <m/>
    <s v=" 5:51 pm IST"/>
    <s v="ROHIT"/>
    <s v="SECUNDERABAD,"/>
    <s v="TELANGANA"/>
    <s v="Southern"/>
    <s v="Bright and Colorful Shantiniketan Leather Elephant Piggy Coin Bank for Kids/Adults | Light-Weight Handcrafted Elephant Shaped Money Bank (Black, Large"/>
    <s v="1"/>
    <n v="449"/>
    <s v="₹84.96"/>
    <n v="84.96"/>
    <n v="0.18922048997772828"/>
    <s v=""/>
    <x v="0"/>
  </r>
  <r>
    <x v="6"/>
    <s v="SKU:  NN-AGEZ-5DUM"/>
    <s v="Tue"/>
    <d v="2022-11-30T00:00:00"/>
    <s v="Nov"/>
    <s v="30"/>
    <n v="2021"/>
    <m/>
    <s v=" 7:49 pm IST"/>
    <s v="Kumar"/>
    <s v="BENGALURU,"/>
    <s v="KARNATAKA"/>
    <s v="Southern"/>
    <s v="Colourful and Bright Peacock Shaped Piggy Coin Bank | Block Printed West Bengal's 100% Leather Handicrafts (Shantiniketan Art) | Money Bank for Kids |"/>
    <s v="1"/>
    <n v="449"/>
    <s v="₹84.96"/>
    <n v="84.96"/>
    <n v="0.18922048997772828"/>
    <s v=""/>
    <x v="0"/>
  </r>
  <r>
    <x v="0"/>
    <s v="SKU:  NV-1DWM-41VX"/>
    <s v="Sat"/>
    <d v="2022-12-04T00:00:00"/>
    <s v="Dec"/>
    <s v="04"/>
    <n v="2021"/>
    <m/>
    <s v=" 12:43 am IST"/>
    <s v="Gargi"/>
    <s v="Kolkata,"/>
    <s v="WEST BENGAL"/>
    <s v="Eastern"/>
    <s v="Bright &amp; Colorful Shantiniketan Leather Piggy Bank for Kids/Adults | Light-Weight Handcrafted Owl Shaped Coin Bank (Red)"/>
    <s v="1"/>
    <n v="549"/>
    <s v="₹47.20"/>
    <n v="47.2"/>
    <n v="8.5974499089253198E-2"/>
    <s v=""/>
    <x v="0"/>
  </r>
  <r>
    <x v="4"/>
    <s v="SKU:  W4-JQ2J-ZUF2"/>
    <s v="Fri"/>
    <d v="2022-12-31T00:00:00"/>
    <s v="Dec"/>
    <s v="31"/>
    <n v="2021"/>
    <m/>
    <s v=" 9:55 pm IST"/>
    <s v="NANDINI"/>
    <s v="KOLKATA,"/>
    <s v="WEST BENGAL"/>
    <s v="Eastern"/>
    <s v="100% Pure Leather Shantiniketan Clutch Purse: Traditional Block Print Bi-color Women's Wallets with Multiple Pockets and Zipper Compartments (1 pc) (O"/>
    <s v="1"/>
    <n v="399"/>
    <s v="₹47.20"/>
    <n v="47.2"/>
    <n v="0.11829573934837094"/>
    <s v=""/>
    <x v="0"/>
  </r>
  <r>
    <x v="5"/>
    <s v="SKU:  5B-NW9K-L3AO"/>
    <s v="Sun"/>
    <d v="2022-01-30T00:00:00"/>
    <s v="Jan"/>
    <s v="30"/>
    <n v="2022"/>
    <m/>
    <s v=" 7:13 pm IST"/>
    <s v="ONGC"/>
    <s v="VADODARA,"/>
    <s v="GUJARAT"/>
    <s v="Western"/>
    <s v="Bright and Colorful Shantiniketan Leather Elephant Piggy Coin Bank for Kids/Adults | Light-Weight Handcrafted Elephant Shaped Money Bank (Red, Small)"/>
    <s v="1"/>
    <n v="349"/>
    <s v="₹84.96"/>
    <n v="84.96"/>
    <n v="0.24343839541547277"/>
    <s v=""/>
    <x v="0"/>
  </r>
  <r>
    <x v="3"/>
    <s v="SKU:  DN-0WDX-VYOT"/>
    <s v="Wed"/>
    <d v="2022-12-29T00:00:00"/>
    <s v="Dec"/>
    <s v="29"/>
    <n v="2021"/>
    <m/>
    <s v=" 8:44 am IST"/>
    <s v="RAJAT"/>
    <s v="MOHALI,"/>
    <s v="PUNJAB"/>
    <s v="Northern"/>
    <s v="Women's Set of 5 Multicolor Pure Leather Single Lipstick Cases with Mirror, Handy and Compact Handcrafted Shantiniketan Block Printed Jewelry Boxes"/>
    <s v="1"/>
    <n v="449"/>
    <s v="₹84.96"/>
    <n v="84.96"/>
    <n v="0.18922048997772828"/>
    <s v="Cash On Delivery"/>
    <x v="0"/>
  </r>
  <r>
    <x v="2"/>
    <s v="SKU:  3F-4R9N-Z8NJ"/>
    <s v="Sun"/>
    <d v="2022-01-16T00:00:00"/>
    <s v="Jan"/>
    <s v="16"/>
    <n v="2022"/>
    <m/>
    <s v=" 5:23 pm IST"/>
    <s v="ria"/>
    <s v="KOLKATA,"/>
    <s v="WEST BENGAL"/>
    <s v="Eastern"/>
    <s v="Set of 3 Pure Leather Block Print Round Jewelry Boxes | Button Closure Multiple Utility Case (Shantiniketan Handicrafts) (Yellow)"/>
    <s v="1"/>
    <n v="475"/>
    <s v="₹47.20"/>
    <n v="47.2"/>
    <n v="9.9368421052631578E-2"/>
    <s v=""/>
    <x v="0"/>
  </r>
  <r>
    <x v="2"/>
    <s v="SKU:  CR-6E69-UXFW"/>
    <s v="Wed"/>
    <d v="2022-02-23T00:00:00"/>
    <s v="Feb"/>
    <s v="23"/>
    <n v="2022"/>
    <m/>
    <s v=" 9:29 pm IST"/>
    <s v="Saba"/>
    <s v="AMROHA,"/>
    <s v="UTTAR PRADESH"/>
    <s v="Northern"/>
    <s v="Bright and Colorful Shantiniketan Leather Elephant Piggy Coin Bank for Kids/Adults | Light-Weight Handcrafted Elephant Shaped Money Bank (Black, Large"/>
    <s v="1"/>
    <n v="449"/>
    <s v="₹84.96"/>
    <n v="84.96"/>
    <n v="0.18922048997772828"/>
    <s v="Cash On Delivery"/>
    <x v="0"/>
  </r>
  <r>
    <x v="1"/>
    <s v="SKU:  5B-NW9K-L3AO"/>
    <s v="Wed"/>
    <d v="2022-02-09T00:00:00"/>
    <s v="Feb"/>
    <s v="09"/>
    <n v="2022"/>
    <m/>
    <s v=" 7:17 pm IST"/>
    <s v="Poonam"/>
    <s v="MUMBAI,"/>
    <s v="MAHARASHTRA"/>
    <s v="Western"/>
    <s v="Bright and Colorful Shantiniketan Leather Elephant Piggy Coin Bank for Kids/Adults | Light-Weight Handcrafted Elephant Shaped Money Bank (Red, Small)"/>
    <s v="1"/>
    <n v="349"/>
    <s v="₹84.96"/>
    <n v="84.96"/>
    <n v="0.24343839541547277"/>
    <s v=""/>
    <x v="0"/>
  </r>
  <r>
    <x v="6"/>
    <s v="SKU:  PG-WS6J-89DG"/>
    <s v="Thu"/>
    <d v="2022-01-13T00:00:00"/>
    <s v="Jan"/>
    <s v="13"/>
    <n v="2022"/>
    <m/>
    <s v=" 7:35 pm IST"/>
    <s v="VAISHALI"/>
    <s v="LUCKNOW,"/>
    <s v="UTTAR PRADESH"/>
    <s v="Northern"/>
    <s v="Bright and Colorful Shantiniketan Leather Elephant Piggy Coin Bank for Kids/Adults | Light-Weight Handcrafted Elephant Shaped Money Bank (Blue, Large)"/>
    <s v="1"/>
    <n v="449"/>
    <s v="₹84.96"/>
    <n v="84.96"/>
    <n v="0.18922048997772828"/>
    <s v=""/>
    <x v="0"/>
  </r>
  <r>
    <x v="0"/>
    <s v="SKU:  3F-4R9N-Z8NJ"/>
    <s v="Mon"/>
    <d v="2022-12-20T00:00:00"/>
    <s v="Dec"/>
    <s v="20"/>
    <n v="2021"/>
    <m/>
    <s v=" 8:29 pm IST"/>
    <s v="Faruk"/>
    <s v="BURDWAN,"/>
    <s v="WEST BENGAL"/>
    <s v="Eastern"/>
    <s v="Set of 3 Pure Leather Block Print Round Jewelry Boxes | Button Closure Multiple Utility Case (Shantiniketan Handicrafts) (Yellow)"/>
    <s v="1"/>
    <n v="475"/>
    <s v="₹60.18"/>
    <n v="60.18"/>
    <n v="0.12669473684210525"/>
    <s v=""/>
    <x v="0"/>
  </r>
  <r>
    <x v="7"/>
    <s v="SKU:  G4-B5GQ-8V30"/>
    <s v="Sun"/>
    <d v="2022-01-09T00:00:00"/>
    <s v="Jan"/>
    <s v="09"/>
    <n v="2022"/>
    <m/>
    <s v=" 12:28 am IST"/>
    <s v="pavithra"/>
    <s v="chennai,"/>
    <s v="TAMIL NADU"/>
    <s v="Southern"/>
    <s v="100% Pure Leather Shantiniketan Clutch Purse: Traditional Block Print Bi-color Women's Wallets with Multiple Pockets and Zipper Compartments (1 pc) (B"/>
    <s v="1"/>
    <n v="399"/>
    <s v="₹84.96"/>
    <n v="84.96"/>
    <n v="0.21293233082706767"/>
    <s v=""/>
    <x v="0"/>
  </r>
  <r>
    <x v="3"/>
    <s v="SKU:  DN-0WDX-VYOT"/>
    <s v="Thu"/>
    <d v="2022-12-09T00:00:00"/>
    <s v="Dec"/>
    <s v="09"/>
    <n v="2021"/>
    <m/>
    <s v=" 11:29 am IST"/>
    <s v="Mariatta"/>
    <s v="Kodambakkam, Chennai,"/>
    <s v="TAMIL NADU"/>
    <s v="Southern"/>
    <s v="Women's Set of 5 Multicolor Pure Leather Single Lipstick Cases with Mirror, Handy and Compact Handcrafted Shantiniketan Block Printed Jewelry Boxes"/>
    <s v="1"/>
    <n v="449"/>
    <s v="₹84.96"/>
    <n v="84.96"/>
    <n v="0.18922048997772828"/>
    <s v="Cash On Delivery"/>
    <x v="0"/>
  </r>
  <r>
    <x v="0"/>
    <s v="SKU:  DN-0WDX-VYOT"/>
    <s v="Sun"/>
    <d v="2022-12-19T00:00:00"/>
    <s v="Dec"/>
    <s v="19"/>
    <n v="2021"/>
    <m/>
    <s v=" 7:41 am IST"/>
    <s v="DIVYA"/>
    <s v="BENGALURU,"/>
    <s v="KARNATAKA"/>
    <s v="Southern"/>
    <s v="Women's Set of 5 Multicolor Pure Leather Single Lipstick Cases with Mirror, Handy and Compact Handcrafted Shantiniketan Block Printed Jewelry Boxes"/>
    <s v="1"/>
    <m/>
    <s v="₹84.96"/>
    <n v="84.96"/>
    <m/>
    <s v=""/>
    <x v="1"/>
  </r>
  <r>
    <x v="2"/>
    <s v="SKU:  4V-I7XD-JQVR"/>
    <s v="Mon"/>
    <d v="2022-02-21T00:00:00"/>
    <s v="Feb"/>
    <s v="21"/>
    <n v="2022"/>
    <m/>
    <s v=" 7:52 pm IST"/>
    <s v="Shishir"/>
    <s v="ALLAHABAD,"/>
    <s v="UTTAR PRADESH"/>
    <s v="Northern"/>
    <s v="Bright and Colorful Shantiniketan Leather Elephant Piggy Coin Bank for Kids/Adults | Light-Weight Handcrafted Elephant Shaped Money Bank (Black, Small"/>
    <s v="1"/>
    <n v="349"/>
    <s v="₹60.18"/>
    <n v="60.18"/>
    <n v="0.17243553008595988"/>
    <s v=""/>
    <x v="0"/>
  </r>
  <r>
    <x v="1"/>
    <s v="SKU:  V6-VUWR-856W"/>
    <s v="Wed"/>
    <d v="2022-12-15T00:00:00"/>
    <s v="Dec"/>
    <s v="15"/>
    <n v="2021"/>
    <m/>
    <s v=" 11:11 am IST"/>
    <s v="veena"/>
    <s v="BENGALURU,"/>
    <s v="KARNATAKA"/>
    <s v="Southern"/>
    <s v="Bright &amp; Colorful Shantiniketan Leather Piggy Bank for Kids/Adults | Light-Weight Handcrafted Owl Shaped Coin Bank (Black)"/>
    <s v="1"/>
    <n v="549"/>
    <s v="₹84.96"/>
    <n v="84.96"/>
    <n v="0.15475409836065573"/>
    <s v=""/>
    <x v="0"/>
  </r>
  <r>
    <x v="5"/>
    <s v="SKU:  CR-6E69-UXFW"/>
    <s v="Tue"/>
    <d v="2022-02-01T00:00:00"/>
    <s v="Feb"/>
    <s v="01"/>
    <n v="2022"/>
    <m/>
    <s v=" 6:45 am IST"/>
    <s v="Gita"/>
    <s v="CHENNAI,"/>
    <s v="TAMIL NADU"/>
    <s v="Southern"/>
    <s v="Bright and Colorful Shantiniketan Leather Elephant Piggy Coin Bank for Kids/Adults | Light-Weight Handcrafted Elephant Shaped Money Bank (Black, Large"/>
    <s v="1"/>
    <n v="449"/>
    <s v="₹84.96"/>
    <n v="84.96"/>
    <n v="0.18922048997772828"/>
    <s v=""/>
    <x v="0"/>
  </r>
  <r>
    <x v="2"/>
    <s v="SKU:  U1-8YOK-510E"/>
    <s v="Sun"/>
    <d v="2022-01-09T00:00:00"/>
    <s v="Jan"/>
    <s v="09"/>
    <n v="2022"/>
    <m/>
    <s v=" 9:33 pm IST"/>
    <s v="srisoma"/>
    <s v="NEW DELHI,"/>
    <s v="DELHI"/>
    <s v="Northern"/>
    <s v="100% Leather Cat Shaped Piggy Coin Bank | Block Printed West Bengal Handicrafts (Shantiniketan Art) | Money Bank for Kids | Children's Gift Ideas (Blu"/>
    <s v="1"/>
    <n v="449"/>
    <s v="₹84.96"/>
    <n v="84.96"/>
    <n v="0.18922048997772828"/>
    <s v=""/>
    <x v="0"/>
  </r>
  <r>
    <x v="6"/>
    <s v="SKU:  DN-0WDX-VYOT"/>
    <s v="Sun"/>
    <d v="2022-12-12T00:00:00"/>
    <s v="Dec"/>
    <s v="12"/>
    <n v="2021"/>
    <m/>
    <s v=" 7:09 pm IST"/>
    <s v="Ashna"/>
    <s v="CHANDIGARH,"/>
    <s v="CHANDIGARH"/>
    <s v="Northern"/>
    <s v="Women's Set of 5 Multicolor Pure Leather Single Lipstick Cases with Mirror, Handy and Compact Handcrafted Shantiniketan Block Printed Jewelry Boxes"/>
    <s v="1"/>
    <m/>
    <s v="₹84.96"/>
    <n v="84.96"/>
    <m/>
    <s v=""/>
    <x v="0"/>
  </r>
  <r>
    <x v="3"/>
    <s v="SKU:  0M-RFE6-443C"/>
    <s v="Sun"/>
    <d v="2022-01-02T00:00:00"/>
    <s v="Jan"/>
    <s v="02"/>
    <n v="2022"/>
    <m/>
    <s v=" 3:01 pm IST"/>
    <s v="Swathi"/>
    <s v="Visakhapatnam,"/>
    <s v="ANDHRA PRADESH"/>
    <s v="Southern"/>
    <s v="Set of 3 Pure Leather Block Print Round Jewelry Boxes | Button Closure Multiple Utility Case (Shantiniketan Handicrafts) (Green)"/>
    <s v="1"/>
    <n v="475"/>
    <s v="₹84.96"/>
    <n v="84.96"/>
    <n v="0.17886315789473684"/>
    <s v=""/>
    <x v="0"/>
  </r>
  <r>
    <x v="7"/>
    <s v="SKU:  S1-A92Q-JU3X"/>
    <s v="Wed"/>
    <d v="2022-12-08T00:00:00"/>
    <s v="Dec"/>
    <s v="08"/>
    <n v="2021"/>
    <m/>
    <s v=" 11:54 pm IST"/>
    <s v="Aarti"/>
    <s v="BILIMORA,"/>
    <s v="GUJARAT"/>
    <s v="Western"/>
    <s v="100% Pure Leather Shantiniketan Clutch Purse: Traditional Block Print Bi-color Women's Wallets with Multiple Pockets and Zipper Compartments (1 pc) (G"/>
    <s v="1"/>
    <n v="399"/>
    <s v="₹84.96"/>
    <n v="84.96"/>
    <n v="0.21293233082706767"/>
    <s v="Cash On Delivery"/>
    <x v="0"/>
  </r>
  <r>
    <x v="2"/>
    <s v="SKU:  78-ZYA1-UMZH"/>
    <s v="Thu"/>
    <d v="2022-02-17T00:00:00"/>
    <s v="Feb"/>
    <s v="17"/>
    <n v="2022"/>
    <m/>
    <s v=" 9:14 pm IST"/>
    <s v="Captain"/>
    <s v="KOLKATA,"/>
    <s v="WEST BENGAL"/>
    <s v="Eastern"/>
    <s v="Bright and Colorful Horse Shaped Piggy Coin Bank | Block Printed West Bengal's 100% Leather Handicrafts (Shantiniketan Art) | Money Bank for Kids | Ch"/>
    <s v="1"/>
    <n v="449"/>
    <s v="₹47.20"/>
    <n v="47.2"/>
    <n v="0.10512249443207128"/>
    <s v="Cash On Delivery"/>
    <x v="0"/>
  </r>
  <r>
    <x v="5"/>
    <s v="SKU:  CR-6E69-UXFW"/>
    <s v="Sun"/>
    <d v="2022-01-30T00:00:00"/>
    <s v="Jan"/>
    <s v="30"/>
    <n v="2022"/>
    <m/>
    <s v=" 1:37 pm IST"/>
    <s v="Gita"/>
    <s v="CHENNAI,"/>
    <s v="TAMIL NADU"/>
    <s v="Southern"/>
    <s v="Bright and Colorful Shantiniketan Leather Elephant Piggy Coin Bank for Kids/Adults | Light-Weight Handcrafted Elephant Shaped Money Bank (Black, Large"/>
    <s v="1"/>
    <m/>
    <s v="₹84.96"/>
    <n v="84.96"/>
    <m/>
    <s v="Cash On Delivery"/>
    <x v="1"/>
  </r>
  <r>
    <x v="3"/>
    <s v="SKU:  DN-0WDX-VYOT"/>
    <s v="Fri"/>
    <d v="2022-12-10T00:00:00"/>
    <s v="Dec"/>
    <s v="10"/>
    <n v="2021"/>
    <m/>
    <s v=" 4:15 pm IST"/>
    <s v="Dalreen"/>
    <s v="BENGALURU,"/>
    <s v="KARNATAKA"/>
    <s v="Southern"/>
    <s v="Women's Set of 5 Multicolor Pure Leather Single Lipstick Cases with Mirror, Handy and Compact Handcrafted Shantiniketan Block Printed Jewelry Boxes"/>
    <s v="1"/>
    <n v="449"/>
    <s v="₹84.96"/>
    <n v="84.96"/>
    <n v="0.18922048997772828"/>
    <s v=""/>
    <x v="0"/>
  </r>
  <r>
    <x v="0"/>
    <s v="SKU:  DN-0WDX-VYOT"/>
    <s v="Wed"/>
    <d v="2022-12-01T00:00:00"/>
    <s v="Dec"/>
    <s v="01"/>
    <n v="2021"/>
    <m/>
    <s v=" 6:53 pm IST"/>
    <s v="ANIL"/>
    <s v="KANPUR,"/>
    <s v="UTTAR PRADESH"/>
    <s v="Northern"/>
    <s v="Women's Set of 5 Multicolor Pure Leather Single Lipstick Cases with Mirror, Handy and Compact Handcrafted Shantiniketan Block Printed Jewelry Boxes"/>
    <s v="1"/>
    <n v="449"/>
    <s v="₹84.96"/>
    <n v="84.96"/>
    <n v="0.18922048997772828"/>
    <s v=""/>
    <x v="0"/>
  </r>
  <r>
    <x v="4"/>
    <s v="SKU:  WR-ANCX-U28C"/>
    <s v="Thu"/>
    <d v="2022-02-17T00:00:00"/>
    <s v="Feb"/>
    <s v="17"/>
    <n v="2022"/>
    <m/>
    <s v=" 8:47 am IST"/>
    <s v="Shikha"/>
    <s v="NAVI MUMBAI,"/>
    <s v="MAHARASHTRA"/>
    <s v="Western"/>
    <s v="Bright and Colorful Shantiniketan Leather Elephant Piggy Coin Bank for Kids/Adults | Light-Weight Handcrafted Elephant Shaped Money Bank (Orange, Larg"/>
    <s v="1"/>
    <n v="449"/>
    <s v="₹84.96"/>
    <n v="84.96"/>
    <n v="0.18922048997772828"/>
    <s v=""/>
    <x v="0"/>
  </r>
  <r>
    <x v="2"/>
    <s v="SKU:  2X-3C0F-KNJE"/>
    <s v="Thu"/>
    <d v="2022-01-20T00:00:00"/>
    <s v="Jan"/>
    <s v="20"/>
    <n v="2022"/>
    <m/>
    <s v=" 10:57 am IST"/>
    <s v="Vadim"/>
    <s v="NEW DELHI,"/>
    <s v="DELHI"/>
    <s v="Northern"/>
    <s v="100% Leather Elephant Shaped Piggy Coin Bank | Block Printed West Bengal Handicrafts (Shantiniketan Art) | Money Bank for Kids | Children's Gift Ideas"/>
    <s v="1"/>
    <n v="449"/>
    <s v="₹84.96"/>
    <n v="84.96"/>
    <n v="0.18922048997772828"/>
    <s v="Cash On Delivery"/>
    <x v="0"/>
  </r>
  <r>
    <x v="3"/>
    <s v="SKU:  3F-4R9N-Z8NJ"/>
    <s v="Sat"/>
    <d v="2022-12-04T00:00:00"/>
    <s v="Dec"/>
    <s v="04"/>
    <n v="2021"/>
    <m/>
    <s v=" 10:28 pm IST"/>
    <s v="Swathi"/>
    <s v="Visakhapatnam,"/>
    <s v="ANDHRA PRADESH"/>
    <s v="Southern"/>
    <s v="Set of 2 Pure Leather Block Print Round Jewelry Boxes | Button Closure Multiple Utility Case (Shantiniketan Handicrafts) (Yellow)"/>
    <s v="1"/>
    <n v="399"/>
    <s v="₹84.96"/>
    <n v="84.96"/>
    <n v="0.21293233082706767"/>
    <s v=""/>
    <x v="0"/>
  </r>
  <r>
    <x v="3"/>
    <s v="SKU:  S1-A92Q-JU3X"/>
    <s v="Sat"/>
    <d v="2022-12-25T00:00:00"/>
    <s v="Dec"/>
    <s v="25"/>
    <n v="2021"/>
    <m/>
    <s v=" 4:03 pm IST"/>
    <s v="User"/>
    <s v="Solan,"/>
    <s v="Himachal Pradesh"/>
    <s v="Northern"/>
    <s v="100% Pure Leather Shantiniketan Clutch Purse: Traditional Block Print Bi-color Women's Wallets with Multiple Pockets and Zipper Compartments (1 pc) (G"/>
    <s v="1"/>
    <n v="399"/>
    <s v="₹84.96"/>
    <n v="84.96"/>
    <n v="0.21293233082706767"/>
    <s v=""/>
    <x v="0"/>
  </r>
  <r>
    <x v="2"/>
    <s v="SKU:  DN-0WDX-VYOT"/>
    <s v="Mon"/>
    <d v="2022-12-13T00:00:00"/>
    <s v="Dec"/>
    <s v="13"/>
    <n v="2021"/>
    <m/>
    <s v=" 11:30 am IST"/>
    <s v="Shahin"/>
    <s v="MUMBAI,"/>
    <s v="MAHARASHTRA"/>
    <s v="Western"/>
    <s v="Women's Set of 5 Multicolor Pure Leather Single Lipstick Cases with Mirror, Handy and Compact Handcrafted Shantiniketan Block Printed Jewelry Boxes"/>
    <s v="3"/>
    <n v="1347"/>
    <s v="₹84.96"/>
    <n v="84.96"/>
    <n v="6.307349665924275E-2"/>
    <s v="Cash On Delivery"/>
    <x v="0"/>
  </r>
  <r>
    <x v="3"/>
    <s v="SKU:  SB-WDQN-SDN9"/>
    <s v="Wed"/>
    <d v="2022-12-01T00:00:00"/>
    <s v="Dec"/>
    <s v="01"/>
    <n v="2021"/>
    <m/>
    <s v=" 12:18 pm IST"/>
    <s v="Sharmistha"/>
    <s v="DEHRADUN,"/>
    <s v="UTTARAKHAND"/>
    <s v="Northern"/>
    <s v="Traditional Block-Printed Women's 100% Pure Leather Shoulder Bag: Double Handle Red Handbag | Multi-pocket Shantiniketan Leather Bag for Women"/>
    <s v="1"/>
    <n v="1299"/>
    <s v="₹114.46"/>
    <n v="114.46"/>
    <n v="8.8113933795227098E-2"/>
    <s v=""/>
    <x v="0"/>
  </r>
  <r>
    <x v="6"/>
    <s v="SKU:  SB-WDQN-SDN9"/>
    <s v="Thu"/>
    <d v="2022-12-09T00:00:00"/>
    <s v="Dec"/>
    <s v="09"/>
    <n v="2021"/>
    <m/>
    <s v=" 6:55 pm IST"/>
    <s v="shashank"/>
    <s v="Durg,"/>
    <s v="CHHATTISGARH"/>
    <s v="Central"/>
    <s v="Traditional Block-Printed Women's 100% Pure Leather Shoulder Bag: Double Handle Red Handbag | Multi-pocket Shantiniketan Leather Bag for Women"/>
    <s v="1"/>
    <n v="1299"/>
    <s v="₹105.02"/>
    <n v="105.02"/>
    <n v="8.0846805234795996E-2"/>
    <s v=""/>
    <x v="0"/>
  </r>
  <r>
    <x v="5"/>
    <s v="SKU:  N8-YFZF-P74I"/>
    <s v="Wed"/>
    <d v="2022-02-23T00:00:00"/>
    <s v="Feb"/>
    <s v="23"/>
    <n v="2022"/>
    <m/>
    <s v=" 12:43 am IST"/>
    <s v="Jayeta"/>
    <s v="KOLKATA,"/>
    <s v="WEST BENGAL"/>
    <s v="Eastern"/>
    <s v="Stylish and Sleek Multiple Pockets 100 Percent Leather Shoulder Bag Contemporary Indian Leather Handicrafts for Women (Yellow) (BL335)"/>
    <s v="1"/>
    <n v="1499"/>
    <s v="₹80.24"/>
    <n v="80.239999999999995"/>
    <n v="5.3529019346230819E-2"/>
    <s v="Cash On Delivery"/>
    <x v="0"/>
  </r>
  <r>
    <x v="3"/>
    <s v="SKU:  2X-3C0F-KNJE"/>
    <s v="Sun"/>
    <d v="2022-12-26T00:00:00"/>
    <s v="Dec"/>
    <s v="26"/>
    <n v="2021"/>
    <m/>
    <s v=" 6:21 pm IST"/>
    <s v="Varun"/>
    <s v="MUMBAI,"/>
    <s v="MAHARASHTRA"/>
    <s v="Western"/>
    <s v="100% Leather Elephant Shaped Piggy Coin Bank | Block Printed West Bengal Handicrafts (Shantiniketan Art) | Money Bank for Kids | Children's Gift Ideas"/>
    <s v="1"/>
    <n v="449"/>
    <s v="₹84.96"/>
    <n v="84.96"/>
    <n v="0.18922048997772828"/>
    <s v=""/>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
    <x v="0"/>
    <s v="SKU:  2X-3C0F-KNJE"/>
    <s v="Sun"/>
    <x v="0"/>
    <s v="Jul"/>
    <s v="18"/>
    <n v="2021"/>
    <x v="0"/>
    <s v=" 10:38 pm IST"/>
    <s v="Mr."/>
    <s v="CHANDIGARH,"/>
    <s v="CHANDIGARH"/>
    <s v="Northern"/>
    <s v="100% Leather Elephant Shaped Piggy Coin Bank | Block Printed West Bengal Handicrafts (Shantiniketan Art) | Money Bank for Kids | Children's Gift Ideas"/>
    <s v="1"/>
    <x v="0"/>
    <s v=""/>
    <m/>
    <n v="0"/>
  </r>
  <r>
    <s v="404"/>
    <x v="1"/>
    <s v="SKU:  DN-0WDX-VYOT"/>
    <s v="Tue"/>
    <x v="1"/>
    <s v="Oct"/>
    <s v="19"/>
    <n v="2021"/>
    <x v="1"/>
    <s v=" 6:05 pm IST"/>
    <s v="Minam"/>
    <s v="PASIGHAT,"/>
    <s v="ARUNACHAL PRADESH"/>
    <s v="Northeastern"/>
    <s v="Women's Set of 5 Multicolor Pure Leather Single Lipstick Cases with Mirror, Handy and Compact Handcrafted Shantiniketan Block Printed Jewelry Boxes"/>
    <s v="1"/>
    <x v="0"/>
    <s v="₹60.18"/>
    <n v="60.18"/>
    <n v="0.13403118040089088"/>
  </r>
  <r>
    <s v="171"/>
    <x v="2"/>
    <s v="SKU:  DN-0WDX-VYOT"/>
    <s v="Sun"/>
    <x v="2"/>
    <s v="Nov"/>
    <s v="28"/>
    <n v="2021"/>
    <x v="2"/>
    <s v=" 10:20 pm IST"/>
    <s v="yatipertin"/>
    <s v="PASIGHAT,"/>
    <s v="ARUNACHAL PRADESH"/>
    <s v="Northeastern"/>
    <s v="Women's Set of 5 Multicolor Pure Leather Single Lipstick Cases with Mirror, Handy and Compact Handcrafted Shantiniketan Block Printed Jewelry Boxes"/>
    <s v="1"/>
    <x v="0"/>
    <s v="₹60.18"/>
    <n v="60.18"/>
    <n v="0.13403118040089088"/>
  </r>
  <r>
    <s v="405"/>
    <x v="0"/>
    <s v="SKU:  AH-J3AO-R7DN"/>
    <s v="Wed"/>
    <x v="3"/>
    <s v="Jul"/>
    <s v="28"/>
    <n v="2021"/>
    <x v="2"/>
    <s v=" 4:06 am IST"/>
    <s v="aciya"/>
    <s v="DEVARAKONDA,"/>
    <s v="TELANGANA"/>
    <s v="Southern"/>
    <s v="Pure 100% Leather Block Print Rectangular Jewelry Box with Mirror | Button Closure Multiple Utility Case (Shantiniketan Handicrafts) (Yellow)"/>
    <s v="1"/>
    <x v="1"/>
    <s v=""/>
    <m/>
    <m/>
  </r>
  <r>
    <s v="402"/>
    <x v="3"/>
    <s v="SKU:  KL-7WAA-Z82I"/>
    <s v="Tue"/>
    <x v="4"/>
    <s v="Sep"/>
    <s v="28"/>
    <n v="2021"/>
    <x v="2"/>
    <s v=" 2:50 pm IST"/>
    <s v="Susmita"/>
    <s v="MUMBAI,"/>
    <s v="MAHARASHTRA"/>
    <s v="Western"/>
    <s v="Pure Leather Sling Bag with Multiple Pockets and Adjustable Strap | Shantiniketan Block Print Cross-Body Bags for Women (1 pc) (Brown)"/>
    <s v="1"/>
    <x v="2"/>
    <s v="₹84.96"/>
    <n v="84.96"/>
    <n v="7.7306642402183795E-2"/>
  </r>
  <r>
    <s v="406"/>
    <x v="4"/>
    <s v="SKU:  HH-FOWV-5YWO"/>
    <s v="Thu"/>
    <x v="5"/>
    <s v="Jun"/>
    <s v="17"/>
    <n v="2021"/>
    <x v="2"/>
    <s v=" 9:12 pm IST"/>
    <s v="Subinita"/>
    <s v="HOWRAH,"/>
    <s v="WEST BENGAL"/>
    <s v="Eastern"/>
    <s v="Women's Trendy Pure Leather Clutch Purse | Leather Zipper Wallet"/>
    <s v="1"/>
    <x v="3"/>
    <s v=""/>
    <m/>
    <n v="0"/>
  </r>
  <r>
    <s v="404"/>
    <x v="1"/>
    <s v="SKU:  TQ-OE6K-9DIK"/>
    <s v="Thu"/>
    <x v="6"/>
    <s v="Aug"/>
    <s v="12"/>
    <n v="2021"/>
    <x v="2"/>
    <s v=" 8:03 pm IST"/>
    <s v="shailendra"/>
    <s v="ORAI,"/>
    <s v="UTTAR PRADESH"/>
    <s v="Northern"/>
    <s v="Ultra Slim 100% Pure Leather Men's Wallet with Cash, Card and Coin Compartments | Jet Black Gent's Money Organizer with Cover (1 pc)"/>
    <s v="1"/>
    <x v="1"/>
    <s v=""/>
    <m/>
    <m/>
  </r>
  <r>
    <s v="405"/>
    <x v="0"/>
    <s v="SKU:  S1-A92Q-JU3X"/>
    <s v="Wed"/>
    <x v="7"/>
    <s v="Sep"/>
    <s v="29"/>
    <n v="2021"/>
    <x v="2"/>
    <s v=" 2:55 pm IST"/>
    <s v="Pratima"/>
    <s v="BAREILLY,"/>
    <s v="UTTAR PRADESH"/>
    <s v="Northern"/>
    <s v="100% Pure Leather Shantiniketan Clutch Purse: Traditional Block Print Bi-color Women's Wallets with Multiple Pockets and Zipper Compartments (1 pc) (G"/>
    <s v="1"/>
    <x v="4"/>
    <s v="₹84.96"/>
    <n v="84.96"/>
    <n v="0.21293233082706767"/>
  </r>
  <r>
    <s v="171"/>
    <x v="2"/>
    <s v="SKU:  3F-4R9N-Z8NJ"/>
    <s v="Sat"/>
    <x v="8"/>
    <s v="Nov"/>
    <s v="13"/>
    <n v="2021"/>
    <x v="2"/>
    <s v=" 7:37 pm IST"/>
    <s v="Ipshita"/>
    <s v="BENGALURU,"/>
    <s v="KARNATAKA"/>
    <s v="Southern"/>
    <s v="Set of 2 Pure Leather Block Print Round Jewelry Boxes | Button Closure Multiple Utility Case (Shantiniketan Handicrafts) (Yellow)"/>
    <s v="1"/>
    <x v="4"/>
    <s v="₹84.96"/>
    <n v="84.96"/>
    <n v="0.21293233082706767"/>
  </r>
  <r>
    <s v="171"/>
    <x v="2"/>
    <s v="SKU:  NU-CKZ5-4O49"/>
    <s v="Mon"/>
    <x v="9"/>
    <s v="Aug"/>
    <s v="09"/>
    <n v="2021"/>
    <x v="2"/>
    <s v=" 4:47 pm IST"/>
    <s v="A.Jayaprada"/>
    <s v="Bhilai,"/>
    <s v="CHHATTISGARH"/>
    <s v="Central"/>
    <s v="Pure Leather Sling Bag with Multiple Pockets and Adjustable Strap | Shantiniketan Block Print Cross-Body Bags for Women (1 pc) (Yellow)"/>
    <s v="1"/>
    <x v="2"/>
    <s v=""/>
    <m/>
    <n v="0"/>
  </r>
  <r>
    <s v="403"/>
    <x v="5"/>
    <s v="SKU:  2X-3C0F-KNJE"/>
    <s v="Sat"/>
    <x v="10"/>
    <s v="Sep"/>
    <s v="04"/>
    <n v="2021"/>
    <x v="2"/>
    <s v=" 11:53 am IST"/>
    <s v="Sumeet"/>
    <s v="FARIDABAD,"/>
    <s v="HARYANA"/>
    <s v="Northern"/>
    <s v="100% Leather Elephant Shaped Piggy Coin Bank | Block Printed West Bengal Handicrafts (Shantiniketan Art) | Money Bank for Kids | Children's Gift Ideas"/>
    <s v="1"/>
    <x v="0"/>
    <s v="₹114.46"/>
    <n v="114.46"/>
    <n v="0.25492204899777282"/>
  </r>
  <r>
    <s v="404"/>
    <x v="1"/>
    <s v="SKU:  DN-0WDX-VYOT"/>
    <s v="Tue"/>
    <x v="11"/>
    <s v="Nov"/>
    <s v="16"/>
    <n v="2021"/>
    <x v="2"/>
    <s v=" 7:43 am IST"/>
    <s v="Rolipar"/>
    <s v="AGARTALA,"/>
    <s v="TRIPURA"/>
    <s v="Northeastern"/>
    <s v="Women's Set of 5 Multicolor Pure Leather Single Lipstick Cases with Mirror, Handy and Compact Handcrafted Shantiniketan Block Printed Jewelry Boxes"/>
    <s v="1"/>
    <x v="0"/>
    <s v="₹60.18"/>
    <n v="60.18"/>
    <n v="0.13403118040089088"/>
  </r>
  <r>
    <s v="402"/>
    <x v="3"/>
    <s v="SKU:  94-TSV3-EIW6"/>
    <s v="Sat"/>
    <x v="12"/>
    <s v="Oct"/>
    <s v="16"/>
    <n v="2021"/>
    <x v="2"/>
    <s v=" 10:11 am IST"/>
    <s v="Blessan"/>
    <s v="COONOOR,"/>
    <s v="TAMIL NADU"/>
    <s v="Southern"/>
    <s v="Bright and Colorful Shantiniketan Leather Elephant Piggy Coin Bank for Kids/Adults | Light-Weight Handcrafted Elephant Shaped Money Bank (Green, Large"/>
    <s v="1"/>
    <x v="0"/>
    <s v="₹84.96"/>
    <n v="84.96"/>
    <n v="0.18922048997772828"/>
  </r>
  <r>
    <s v="403"/>
    <x v="5"/>
    <s v="SKU:  FL-4CMG-CU48"/>
    <s v="Mon"/>
    <x v="13"/>
    <s v="Oct"/>
    <s v="04"/>
    <n v="2021"/>
    <x v="2"/>
    <s v=" 10:05 am IST"/>
    <s v="Aditi"/>
    <s v="PUNE,"/>
    <s v="MAHARASHTRA"/>
    <s v="Western"/>
    <s v="Pure Leather Sling Bag with Multiple Pockets and Adjustable Strap | Shantiniketan Block Print Cross-Body Bags for Women (1 pc) (Black)"/>
    <s v="1"/>
    <x v="2"/>
    <s v="₹84.96"/>
    <n v="84.96"/>
    <n v="7.7306642402183795E-2"/>
  </r>
  <r>
    <s v="408"/>
    <x v="6"/>
    <s v="SKU:  YJ-5CCT-M3PP"/>
    <s v="Thu"/>
    <x v="14"/>
    <s v="Oct"/>
    <s v="14"/>
    <n v="2021"/>
    <x v="2"/>
    <s v=" 11:14 pm IST"/>
    <s v="Satish"/>
    <s v="MANTHA,"/>
    <s v="MAHARASHTRA"/>
    <s v="Western"/>
    <s v="Pure Leather Camel Color Gent's Wallet with Coin Compartment and Card Holders | Men's Ultra Slim Money Organiser (1 pc)"/>
    <s v="1"/>
    <x v="1"/>
    <s v="₹84.96"/>
    <n v="84.96"/>
    <m/>
  </r>
  <r>
    <s v="402"/>
    <x v="3"/>
    <s v="SKU:  KL-7WAA-Z82I"/>
    <s v="Sun"/>
    <x v="15"/>
    <s v="Sep"/>
    <s v="05"/>
    <n v="2021"/>
    <x v="2"/>
    <s v=" 9:10 am IST"/>
    <s v="K"/>
    <s v="KOLKATA,"/>
    <s v="WEST BENGAL"/>
    <s v="Eastern"/>
    <s v="Pure Leather Sling Bag with Multiple Pockets and Adjustable Strap | Shantiniketan Block Print Cross-Body Bags for Women (1 pc) (Brown)"/>
    <s v="1"/>
    <x v="2"/>
    <s v="₹62.54"/>
    <n v="62.54"/>
    <n v="5.6906278434940852E-2"/>
  </r>
  <r>
    <s v="405"/>
    <x v="0"/>
    <s v="SKU:  TQ-OE6K-9DIK"/>
    <s v="Wed"/>
    <x v="16"/>
    <s v="Aug"/>
    <s v="25"/>
    <n v="2021"/>
    <x v="2"/>
    <s v=" 7:48 am IST"/>
    <s v="Mosin"/>
    <s v="MAHALINGPUR,"/>
    <s v="KARNATAKA"/>
    <s v="Southern"/>
    <s v="Ultra Slim 100% Pure Leather Men's Wallet with Cash, Card and Coin Compartments | Jet Black Gent's Money Organizer with Cover (1 pc)"/>
    <s v="1"/>
    <x v="5"/>
    <s v="₹81.42"/>
    <n v="81.42"/>
    <n v="0.12545454545454546"/>
  </r>
  <r>
    <s v="406"/>
    <x v="4"/>
    <s v="SKU:  PG-WS6J-89DG"/>
    <s v="Sat"/>
    <x v="17"/>
    <s v="Nov"/>
    <s v="27"/>
    <n v="2021"/>
    <x v="2"/>
    <s v=" 12:46 pm IST"/>
    <s v="shilpin"/>
    <s v="MUMBAI,"/>
    <s v="MAHARASHTRA"/>
    <s v="Western"/>
    <s v="Bright and Colorful Shantiniketan Leather Elephant Piggy Coin Bank for Kids/Adults | Light-Weight Handcrafted Elephant Shaped Money Bank (Blue, Large)"/>
    <s v="1"/>
    <x v="0"/>
    <s v="₹84.96"/>
    <n v="84.96"/>
    <n v="0.18922048997772828"/>
  </r>
  <r>
    <s v="407"/>
    <x v="7"/>
    <s v="SKU:  O9-OVS7-G9XK"/>
    <s v="Sun"/>
    <x v="18"/>
    <s v="Nov"/>
    <s v="21"/>
    <n v="2021"/>
    <x v="2"/>
    <s v=" 1:08 pm IST"/>
    <s v="prithi"/>
    <s v="HYDERABAD,"/>
    <s v="TELANGANA"/>
    <s v="Southern"/>
    <s v="Set of 2 Pure Leather Block Print Round Jewelry Boxes | Button Closure Multiple Utility Case (Shantiniketan Handicrafts) (Black)"/>
    <s v="1"/>
    <x v="4"/>
    <s v="₹84.96"/>
    <n v="84.96"/>
    <n v="0.21293233082706767"/>
  </r>
  <r>
    <s v="402"/>
    <x v="3"/>
    <s v="SKU:  S1-A92Q-JU3X"/>
    <s v="Fri"/>
    <x v="19"/>
    <s v="Oct"/>
    <s v="01"/>
    <n v="2021"/>
    <x v="2"/>
    <s v=" 11:34 pm IST"/>
    <s v="Heena"/>
    <s v="MUMBAI,"/>
    <s v="MAHARASHTRA"/>
    <s v="Western"/>
    <s v="100% Pure Leather Shantiniketan Clutch Purse: Traditional Block Print Bi-color Women's Wallets with Multiple Pockets and Zipper Compartments (1 pc) (G"/>
    <s v="1"/>
    <x v="4"/>
    <s v="₹84.96"/>
    <n v="84.96"/>
    <n v="0.21293233082706767"/>
  </r>
  <r>
    <s v="402"/>
    <x v="3"/>
    <s v="SKU:  AY-Z7BT-BMVM"/>
    <s v="Fri"/>
    <x v="20"/>
    <s v="Sep"/>
    <s v="10"/>
    <n v="2021"/>
    <x v="2"/>
    <s v=" 8:36 pm IST"/>
    <s v="Hemal"/>
    <s v="MUMBAI 400 026,"/>
    <s v="MAHARASHTRA"/>
    <s v="Western"/>
    <s v="Women's Pure Leather Jhallar Clutch Purse with Zipper Compartments | Floral Block Print Ladies Wallet (Red, 1 pc)"/>
    <s v="1"/>
    <x v="4"/>
    <s v="₹84.96"/>
    <n v="84.96"/>
    <n v="0.21293233082706767"/>
  </r>
  <r>
    <s v="402"/>
    <x v="3"/>
    <s v="SKU:  DN-0WDX-VYOT"/>
    <s v="Wed"/>
    <x v="21"/>
    <s v="Nov"/>
    <s v="10"/>
    <n v="2021"/>
    <x v="2"/>
    <s v=" 9:07 am IST"/>
    <s v="Neha"/>
    <s v="CUTTACK,"/>
    <s v="ODISHA"/>
    <s v="Eastern"/>
    <s v="Women's Set of 5 Multicolor Pure Leather Single Lipstick Cases with Mirror, Handy and Compact Handcrafted Shantiniketan Block Printed Jewelry Boxes"/>
    <s v="1"/>
    <x v="0"/>
    <s v="₹60.18"/>
    <n v="60.18"/>
    <n v="0.13403118040089088"/>
  </r>
  <r>
    <s v="171"/>
    <x v="2"/>
    <s v="SKU:  DN-0WDX-VYOT"/>
    <s v="Fri"/>
    <x v="22"/>
    <s v="Nov"/>
    <s v="26"/>
    <n v="2021"/>
    <x v="2"/>
    <s v=" 7:22 pm IST"/>
    <s v="Geetika"/>
    <s v="GURUGRAM,"/>
    <s v="HARYANA"/>
    <s v="Northern"/>
    <s v="Women's Set of 5 Multicolor Pure Leather Single Lipstick Cases with Mirror, Handy and Compact Handcrafted Shantiniketan Block Printed Jewelry Boxes"/>
    <s v="1"/>
    <x v="1"/>
    <s v="₹84.96"/>
    <n v="84.96"/>
    <m/>
  </r>
  <r>
    <s v="406"/>
    <x v="4"/>
    <s v="SKU:  AY-Z7BT-BMVM"/>
    <s v="Wed"/>
    <x v="23"/>
    <s v="Oct"/>
    <s v="20"/>
    <n v="2021"/>
    <x v="2"/>
    <s v=" 10:15 pm IST"/>
    <s v="Hema"/>
    <s v="BENGALURU,"/>
    <s v="KARNATAKA"/>
    <s v="Southern"/>
    <s v="Women's Pure Leather Jhallar Clutch Purse with Zipper Compartments | Floral Block Print Ladies Wallet (Red, 1 pc)"/>
    <s v="1"/>
    <x v="4"/>
    <s v="₹84.96"/>
    <n v="84.96"/>
    <n v="0.21293233082706767"/>
  </r>
  <r>
    <s v="403"/>
    <x v="5"/>
    <s v="SKU:  3O-GBSM-TYZE"/>
    <s v="Fri"/>
    <x v="24"/>
    <s v="Jun"/>
    <s v="25"/>
    <n v="2021"/>
    <x v="2"/>
    <s v=" 7:48 am IST"/>
    <s v="Yash"/>
    <s v="MUMBAI,"/>
    <s v="MAHARASHTRA"/>
    <s v="Western"/>
    <s v="100% Leather Ganesh Ji Piggy Coin Bank | Block Printed West Bengal Handicrafts (Shantiniketan Art) | Money Bank for Kids | Children's Gift Ideas (Red,"/>
    <s v="1"/>
    <x v="1"/>
    <s v=""/>
    <m/>
    <m/>
  </r>
  <r>
    <s v="402"/>
    <x v="3"/>
    <s v="SKU:  TQ-OE6K-9DIK"/>
    <s v="Mon"/>
    <x v="25"/>
    <s v="Sep"/>
    <s v="06"/>
    <n v="2021"/>
    <x v="2"/>
    <s v=" 12:46 pm IST"/>
    <s v="Ramesh"/>
    <s v="JALESWAR,"/>
    <s v="ODISHA"/>
    <s v="Eastern"/>
    <s v="Ultra Slim 100% Pure Leather Men's Wallet with Cash, Card and Coin Compartments | Jet Black Gent's Money Organizer with Cover (1 pc)"/>
    <s v="1"/>
    <x v="5"/>
    <s v="₹60.18"/>
    <n v="60.18"/>
    <n v="9.2727272727272728E-2"/>
  </r>
  <r>
    <s v="405"/>
    <x v="0"/>
    <s v="SKU:  AH-J3AO-R7DN"/>
    <s v="Thu"/>
    <x v="26"/>
    <s v="Jul"/>
    <s v="22"/>
    <n v="2021"/>
    <x v="2"/>
    <s v=" 9:32 am IST"/>
    <s v="Sailaja"/>
    <s v="VISAKHAPATNAM,"/>
    <s v="ANDHRA PRADESH"/>
    <s v="Southern"/>
    <s v="Pure 100% Leather Block Print Rectangular Jewelry Box with Mirror | Button Closure Multiple Utility Case (Shantiniketan Handicrafts) (Yellow)"/>
    <s v="1"/>
    <x v="6"/>
    <s v=""/>
    <m/>
    <n v="0"/>
  </r>
  <r>
    <s v="404"/>
    <x v="1"/>
    <s v="SKU:  DN-0WDX-VYOT"/>
    <s v="Fri"/>
    <x v="27"/>
    <s v="Oct"/>
    <s v="29"/>
    <n v="2021"/>
    <x v="2"/>
    <s v=" 6:58 am IST"/>
    <s v="Manisha"/>
    <s v="PUNEpune,"/>
    <s v="MAHARASHTRA"/>
    <s v="Western"/>
    <s v="Women's Set of 5 Multicolor Pure Leather Single Lipstick Cases with Mirror, Handy and Compact Handcrafted Shantiniketan Block Printed Jewelry Boxes"/>
    <s v="1"/>
    <x v="0"/>
    <s v="₹84.96"/>
    <n v="84.96"/>
    <n v="0.18922048997772828"/>
  </r>
  <r>
    <s v="406"/>
    <x v="4"/>
    <s v="SKU:  0M-RFE6-443C"/>
    <s v="Mon"/>
    <x v="28"/>
    <s v="Sep"/>
    <s v="20"/>
    <n v="2021"/>
    <x v="2"/>
    <s v=" 6:41 pm IST"/>
    <s v="m"/>
    <s v="NEW DELHI,"/>
    <s v="DELHI"/>
    <s v="Northern"/>
    <s v="Set of 2 Pure Leather Block Print Round Jewelry Boxes | Button Closure Multiple Utility Case (Shantiniketan Handicrafts) (Green)"/>
    <s v="1"/>
    <x v="4"/>
    <s v="₹84.96"/>
    <n v="84.96"/>
    <n v="0.21293233082706767"/>
  </r>
  <r>
    <s v="404"/>
    <x v="1"/>
    <s v="SKU:  DN-0WDX-VYOT"/>
    <s v="Wed"/>
    <x v="29"/>
    <s v="Aug"/>
    <s v="04"/>
    <n v="2021"/>
    <x v="2"/>
    <s v=" 8:16 pm IST"/>
    <s v="chirag"/>
    <s v="RAIA,"/>
    <s v="GOA"/>
    <s v="Western"/>
    <s v="Women's Set of 5 Multicolor Pure Leather Single Lipstick Cases with Mirror, Handy and Compact Handcrafted Shantiniketan Block Printed Jewelry Boxes"/>
    <s v="1"/>
    <x v="0"/>
    <s v=""/>
    <m/>
    <n v="0"/>
  </r>
  <r>
    <s v="404"/>
    <x v="1"/>
    <s v="SKU:  DN-0WDX-VYOT"/>
    <s v="Mon"/>
    <x v="30"/>
    <s v="Oct"/>
    <s v="11"/>
    <n v="2021"/>
    <x v="2"/>
    <s v=" 9:30 am IST"/>
    <s v="Subhendu"/>
    <s v="Bhubaneswar,"/>
    <s v="ODISHA"/>
    <s v="Eastern"/>
    <s v="Women's Set of 5 Multicolor Pure Leather Single Lipstick Cases with Mirror, Handy and Compact Handcrafted Shantiniketan Block Printed Jewelry Boxes"/>
    <s v="1"/>
    <x v="0"/>
    <s v="₹60.18"/>
    <n v="60.18"/>
    <n v="0.13403118040089088"/>
  </r>
  <r>
    <s v="407"/>
    <x v="7"/>
    <s v="SKU:  TY-4GPW-U54J"/>
    <s v="Sat"/>
    <x v="12"/>
    <s v="Oct"/>
    <s v="16"/>
    <n v="2021"/>
    <x v="2"/>
    <s v=" 9:51 am IST"/>
    <s v="Harsimranjit"/>
    <s v="JAGDALPUR,"/>
    <s v="CHHATTISGARH"/>
    <s v="Central"/>
    <s v="Set of 2 Pure Leather Block Print Round Jewelry Boxes | Button Closure Multiple Utility Case (Shantiniketan Handicrafts) (Red)"/>
    <s v="1"/>
    <x v="4"/>
    <s v="₹60.18"/>
    <n v="60.18"/>
    <n v="0.15082706766917292"/>
  </r>
  <r>
    <s v="407"/>
    <x v="7"/>
    <s v="SKU:  DN-0WDX-VYOT"/>
    <s v="Fri"/>
    <x v="27"/>
    <s v="Oct"/>
    <s v="29"/>
    <n v="2021"/>
    <x v="2"/>
    <s v=" 2:19 pm IST"/>
    <s v="Deepshikha"/>
    <s v="HYDERABAD,"/>
    <s v="TELANGANA"/>
    <s v="Southern"/>
    <s v="Women's Set of 5 Multicolor Pure Leather Single Lipstick Cases with Mirror, Handy and Compact Handcrafted Shantiniketan Block Printed Jewelry Boxes"/>
    <s v="1"/>
    <x v="0"/>
    <s v="₹84.96"/>
    <n v="84.96"/>
    <n v="0.18922048997772828"/>
  </r>
  <r>
    <s v="402"/>
    <x v="3"/>
    <s v="SKU:  DN-0WDX-VYOT"/>
    <s v="Sat"/>
    <x v="31"/>
    <s v="Sep"/>
    <s v="18"/>
    <n v="2021"/>
    <x v="2"/>
    <s v=" 8:06 am IST"/>
    <s v="Elizabeth"/>
    <s v="BENGALURU,"/>
    <s v="KARNATAKA"/>
    <s v="Southern"/>
    <s v="Women's Set of 5 Multicolor Pure Leather Single Lipstick Cases with Mirror, Handy and Compact Handcrafted Shantiniketan Block Printed Jewelry Boxes"/>
    <s v="1"/>
    <x v="0"/>
    <s v="₹84.96"/>
    <n v="84.96"/>
    <n v="0.18922048997772828"/>
  </r>
  <r>
    <s v="403"/>
    <x v="5"/>
    <s v="SKU:  9S-GE8P-RIR4"/>
    <s v="Thu"/>
    <x v="32"/>
    <s v="Oct"/>
    <s v="28"/>
    <n v="2021"/>
    <x v="2"/>
    <s v=" 3:54 pm IST"/>
    <s v="sayani"/>
    <s v="KOLKATA,"/>
    <s v="WEST BENGAL"/>
    <s v="Eastern"/>
    <s v="Pure 100% Leather Block Print Rectangular Jewelry Box with Mirror | Button Closure Multiple Utility Case (Shantiniketan Handicrafts) (Brown)"/>
    <s v="1"/>
    <x v="6"/>
    <s v="₹47.20"/>
    <n v="47.2"/>
    <n v="0.18880000000000002"/>
  </r>
  <r>
    <s v="403"/>
    <x v="5"/>
    <s v="SKU:  3F-4R9N-Z8NJ"/>
    <s v="Tue"/>
    <x v="33"/>
    <s v="Sep"/>
    <s v="07"/>
    <n v="2021"/>
    <x v="2"/>
    <s v=" 7:11 am IST"/>
    <s v="Madan"/>
    <s v="BENGALURU,"/>
    <s v="KARNATAKA"/>
    <s v="Southern"/>
    <s v="Set of 2 Pure Leather Block Print Round Jewelry Boxes | Button Closure Multiple Utility Case (Shantiniketan Handicrafts) (Yellow)"/>
    <s v="1"/>
    <x v="4"/>
    <s v="₹84.96"/>
    <n v="84.96"/>
    <n v="0.21293233082706767"/>
  </r>
  <r>
    <s v="403"/>
    <x v="5"/>
    <s v="SKU:  0M-RFE6-443C"/>
    <s v="Thu"/>
    <x v="34"/>
    <s v="Sep"/>
    <s v="02"/>
    <n v="2021"/>
    <x v="2"/>
    <s v=" 2:35 pm IST"/>
    <s v="maha"/>
    <s v="SALEM,"/>
    <s v="TAMIL NADU"/>
    <s v="Southern"/>
    <s v="Set of 2 Pure Leather Block Print Round Jewelry Boxes | Button Closure Multiple Utility Case (Shantiniketan Handicrafts) (Green)"/>
    <s v="1"/>
    <x v="4"/>
    <s v="₹84.96"/>
    <n v="84.96"/>
    <n v="0.21293233082706767"/>
  </r>
  <r>
    <s v="405"/>
    <x v="0"/>
    <s v="SKU:  CR-6E69-UXFW"/>
    <s v="Sat"/>
    <x v="31"/>
    <s v="Sep"/>
    <s v="18"/>
    <n v="2021"/>
    <x v="2"/>
    <s v=" 5:03 pm IST"/>
    <s v="Shreyasi"/>
    <s v="PUNE,"/>
    <s v="MAHARASHTRA"/>
    <s v="Western"/>
    <s v="Bright and Colorful Shantiniketan Leather Elephant Piggy Coin Bank for Kids/Adults | Light-Weight Handcrafted Elephant Shaped Money Bank (Black, Large"/>
    <s v="1"/>
    <x v="0"/>
    <s v="₹84.96"/>
    <n v="84.96"/>
    <n v="0.18922048997772828"/>
  </r>
  <r>
    <s v="407"/>
    <x v="7"/>
    <s v="SKU:  0M-RFE6-443C"/>
    <s v="Mon"/>
    <x v="35"/>
    <s v="Nov"/>
    <s v="01"/>
    <n v="2021"/>
    <x v="2"/>
    <s v=" 11:33 am IST"/>
    <s v="Parmeet"/>
    <s v="JAMMU,"/>
    <s v="JAMMU AND KASHMIR"/>
    <s v="Northern"/>
    <s v="Set of 2 Pure Leather Block Print Round Jewelry Boxes | Button Closure Multiple Utility Case (Shantiniketan Handicrafts) (Green)"/>
    <s v="1"/>
    <x v="4"/>
    <s v="₹84.96"/>
    <n v="84.96"/>
    <n v="0.21293233082706767"/>
  </r>
  <r>
    <s v="404"/>
    <x v="1"/>
    <s v="SKU:  54-D265-B74K"/>
    <s v="Fri"/>
    <x v="22"/>
    <s v="Nov"/>
    <s v="26"/>
    <n v="2021"/>
    <x v="2"/>
    <s v=" 9:12 pm IST"/>
    <s v="Kangana"/>
    <s v="NEW DELHI,"/>
    <s v="DELHI"/>
    <s v="Northern"/>
    <s v="Set of 2 Pure Leather Block Print Round Jewelry Boxes | Button Closure Multiple Utility Case (Shantiniketan Handicrafts) (Brown)"/>
    <s v="4"/>
    <x v="1"/>
    <s v="₹84.96"/>
    <n v="84.96"/>
    <m/>
  </r>
  <r>
    <s v="407"/>
    <x v="7"/>
    <s v="SKU:  D4-UD68-TMXH"/>
    <s v="Mon"/>
    <x v="25"/>
    <s v="Sep"/>
    <s v="06"/>
    <n v="2021"/>
    <x v="2"/>
    <s v=" 3:15 pm IST"/>
    <s v="Nina"/>
    <s v="HYDERABAD,"/>
    <s v="TELANGANA"/>
    <s v="Southern"/>
    <s v="Set of 3 Multiple Utility Leather Boxes | Bright Polka Dot Jewelry Cases in Different Size (Shantiniketan Handcrafted Gifts) (Yellow)"/>
    <s v="1"/>
    <x v="7"/>
    <s v="₹84.96"/>
    <n v="84.96"/>
    <n v="0.15475409836065573"/>
  </r>
  <r>
    <s v="405"/>
    <x v="0"/>
    <s v="SKU:  9S-GE8P-RIR4"/>
    <s v="Fri"/>
    <x v="19"/>
    <s v="Oct"/>
    <s v="01"/>
    <n v="2021"/>
    <x v="2"/>
    <s v=" 2:18 pm IST"/>
    <s v="Rathish"/>
    <s v="AHMEDABAD,"/>
    <s v="GUJARAT"/>
    <s v="Western"/>
    <s v="Pure 100% Leather Block Print Rectangular Jewelry Box with Mirror | Button Closure Multiple Utility Case (Shantiniketan Handicrafts) (Brown)"/>
    <s v="1"/>
    <x v="6"/>
    <s v="₹84.96"/>
    <n v="84.96"/>
    <n v="0.33983999999999998"/>
  </r>
  <r>
    <s v="407"/>
    <x v="7"/>
    <s v="SKU:  DN-0WDX-VYOT"/>
    <s v="Mon"/>
    <x v="13"/>
    <s v="Oct"/>
    <s v="04"/>
    <n v="2021"/>
    <x v="2"/>
    <s v=" 1:10 am IST"/>
    <s v="Rohan"/>
    <s v="GURUGRAM,"/>
    <s v="HARYANA"/>
    <s v="Northern"/>
    <s v="Women's Set of 5 Multicolor Pure Leather Single Lipstick Cases with Mirror, Handy and Compact Handcrafted Shantiniketan Block Printed Jewelry Boxes"/>
    <s v="1"/>
    <x v="0"/>
    <s v="₹84.96"/>
    <n v="84.96"/>
    <n v="0.18922048997772828"/>
  </r>
  <r>
    <s v="405"/>
    <x v="0"/>
    <s v="SKU:  S1-A92Q-JU3X"/>
    <s v="Sun"/>
    <x v="36"/>
    <s v="Oct"/>
    <s v="31"/>
    <n v="2021"/>
    <x v="2"/>
    <s v=" 11:38 am IST"/>
    <s v="Amala"/>
    <s v="KOLKATA,"/>
    <s v="WEST BENGAL"/>
    <s v="Eastern"/>
    <s v="100% Pure Leather Shantiniketan Clutch Purse: Traditional Block Print Bi-color Women's Wallets with Multiple Pockets and Zipper Compartments (1 pc) (G"/>
    <s v="1"/>
    <x v="1"/>
    <s v="₹47.20"/>
    <n v="47.2"/>
    <m/>
  </r>
  <r>
    <s v="404"/>
    <x v="1"/>
    <s v="SKU:  DN-0WDX-VYOT"/>
    <s v="Fri"/>
    <x v="37"/>
    <s v="Aug"/>
    <s v="06"/>
    <n v="2021"/>
    <x v="2"/>
    <s v=" 9:16 am IST"/>
    <s v="Dipali"/>
    <s v="MUMBAI,"/>
    <s v="MAHARASHTRA"/>
    <s v="Western"/>
    <s v="Women's Set of 5 Multicolor Pure Leather Single Lipstick Cases with Mirror, Handy and Compact Handcrafted Shantiniketan Block Printed Jewelry Boxes"/>
    <s v="1"/>
    <x v="0"/>
    <s v=""/>
    <m/>
    <n v="0"/>
  </r>
  <r>
    <s v="404"/>
    <x v="1"/>
    <s v="SKU:  9S-GE8P-RIR4"/>
    <s v="Sun"/>
    <x v="36"/>
    <s v="Oct"/>
    <s v="31"/>
    <n v="2021"/>
    <x v="2"/>
    <s v=" 11:28 pm IST"/>
    <s v="swagata13051978"/>
    <s v="SILCHAR,"/>
    <s v="ASSAM"/>
    <s v="Northeastern"/>
    <s v="Pure 100% Leather Block Print Rectangular Jewelry Box with Mirror | Button Closure Multiple Utility Case (Shantiniketan Handicrafts) (Brown)"/>
    <s v="1"/>
    <x v="6"/>
    <s v="₹60.18"/>
    <n v="60.18"/>
    <n v="0.24071999999999999"/>
  </r>
  <r>
    <s v="407"/>
    <x v="7"/>
    <s v="SKU:  KL-7WAA-Z82I"/>
    <s v="Fri"/>
    <x v="38"/>
    <s v="Aug"/>
    <s v="13"/>
    <n v="2021"/>
    <x v="2"/>
    <s v=" 12:02 pm IST"/>
    <s v="Jolly"/>
    <s v="GUWAHATI,"/>
    <s v="ASSAM"/>
    <s v="Northeastern"/>
    <s v="Pure Leather Sling Bag with Multiple Pockets and Adjustable Strap | Shantiniketan Block Print Cross-Body Bags for Women (1 pc) (Brown)"/>
    <s v="1"/>
    <x v="2"/>
    <s v=""/>
    <m/>
    <n v="0"/>
  </r>
  <r>
    <s v="405"/>
    <x v="0"/>
    <s v="SKU:  I1-AWVT-2QOL"/>
    <s v="Tue"/>
    <x v="39"/>
    <s v="Oct"/>
    <s v="05"/>
    <n v="2021"/>
    <x v="2"/>
    <s v=" 8:53 pm IST"/>
    <s v="Jitu"/>
    <s v="GUWAHATI,"/>
    <s v="ASSAM"/>
    <s v="Northeastern"/>
    <s v="Women's Pure Leather Jhallar Clutch Purse with Zipper Compartments | Polka Dot Block Print Ladies Wallet (Brown, 1 pc)"/>
    <s v="1"/>
    <x v="1"/>
    <s v="₹60.18"/>
    <n v="60.18"/>
    <m/>
  </r>
  <r>
    <s v="171"/>
    <x v="2"/>
    <s v="SKU:  NU-CKZ5-4O49"/>
    <s v="Mon"/>
    <x v="40"/>
    <s v="Aug"/>
    <s v="16"/>
    <n v="2021"/>
    <x v="2"/>
    <s v=" 9:27 pm IST"/>
    <s v="John"/>
    <s v="Ernakulam,"/>
    <s v="KERALA"/>
    <s v="Southern"/>
    <s v="Pure Leather Sling Bag with Multiple Pockets and Adjustable Strap | Shantiniketan Block Print Cross-Body Bags for Women (1 pc) (Yellow)"/>
    <s v="1"/>
    <x v="2"/>
    <s v=""/>
    <m/>
    <n v="0"/>
  </r>
  <r>
    <s v="405"/>
    <x v="0"/>
    <s v="SKU:  TQ-OE6K-9DIK"/>
    <s v="Sun"/>
    <x v="15"/>
    <s v="Sep"/>
    <s v="05"/>
    <n v="2021"/>
    <x v="2"/>
    <s v=" 12:22 am IST"/>
    <s v="Jai"/>
    <s v="HYDERABAD,"/>
    <s v="TELANGANA"/>
    <s v="Southern"/>
    <s v="Ultra Slim 100% Pure Leather Men's Wallet with Cash, Card and Coin Compartments | Jet Black Gent's Money Organizer with Cover (1 pc)"/>
    <s v="1"/>
    <x v="5"/>
    <s v="₹84.96"/>
    <n v="84.96"/>
    <n v="0.13090909090909089"/>
  </r>
  <r>
    <s v="403"/>
    <x v="5"/>
    <s v="SKU:  WR-ANCX-U28C"/>
    <s v="Sat"/>
    <x v="8"/>
    <s v="Nov"/>
    <s v="13"/>
    <n v="2021"/>
    <x v="2"/>
    <s v=" 4:47 pm IST"/>
    <s v="saravanan"/>
    <s v="KARAIKKUDI,"/>
    <s v="TAMIL NADU"/>
    <s v="Southern"/>
    <s v="Bright and Colorful Shantiniketan Leather Elephant Piggy Coin Bank for Kids/Adults | Light-Weight Handcrafted Elephant Shaped Money Bank (Orange, Larg"/>
    <s v="1"/>
    <x v="0"/>
    <s v="₹84.96"/>
    <n v="84.96"/>
    <n v="0.18922048997772828"/>
  </r>
  <r>
    <s v="402"/>
    <x v="3"/>
    <s v="SKU:  W4-JQ2J-ZUF2"/>
    <s v="Tue"/>
    <x v="41"/>
    <s v="Aug"/>
    <s v="24"/>
    <n v="2021"/>
    <x v="2"/>
    <s v=" 5:18 pm IST"/>
    <s v="Tarek"/>
    <s v="MUMBAI,"/>
    <s v="MAHARASHTRA"/>
    <s v="Western"/>
    <s v="100% Pure Leather Shantiniketan Clutch Purse: Traditional Block Print Bi-color Women's Wallets with Multiple Pockets and Zipper Compartments (1 pc) (O"/>
    <s v="1"/>
    <x v="4"/>
    <s v=""/>
    <m/>
    <n v="0"/>
  </r>
  <r>
    <s v="404"/>
    <x v="1"/>
    <s v="SKU:  5B-NW9K-L3AO"/>
    <s v="Wed"/>
    <x v="42"/>
    <s v="Jun"/>
    <s v="16"/>
    <n v="2021"/>
    <x v="2"/>
    <s v=" 8:53 pm IST"/>
    <s v="narendra"/>
    <s v="KODAD,"/>
    <s v="TELANGANA"/>
    <s v="Southern"/>
    <s v="Pure Leather Elephant Shaped Piggy Coin Bank | Money Bank for Kids | Gift Ideas (Red, S)"/>
    <s v="1"/>
    <x v="8"/>
    <s v=""/>
    <m/>
    <n v="0"/>
  </r>
  <r>
    <s v="406"/>
    <x v="4"/>
    <s v="SKU:  DN-0WDX-VYOT"/>
    <s v="Fri"/>
    <x v="43"/>
    <s v="Oct"/>
    <s v="22"/>
    <n v="2021"/>
    <x v="2"/>
    <s v=" 2:57 pm IST"/>
    <s v="Sailee"/>
    <s v="MUMBAI,"/>
    <s v="MAHARASHTRA"/>
    <s v="Western"/>
    <s v="Women's Set of 5 Multicolor Pure Leather Single Lipstick Cases with Mirror, Handy and Compact Handcrafted Shantiniketan Block Printed Jewelry Boxes"/>
    <s v="1"/>
    <x v="0"/>
    <s v="₹84.96"/>
    <n v="84.96"/>
    <n v="0.18922048997772828"/>
  </r>
  <r>
    <s v="406"/>
    <x v="4"/>
    <s v="SKU:  86-JXO3-EJ7K"/>
    <s v="Tue"/>
    <x v="44"/>
    <s v="Oct"/>
    <s v="26"/>
    <n v="2021"/>
    <x v="2"/>
    <s v=" 9:59 am IST"/>
    <s v="Saravana"/>
    <s v="KOLKATA,"/>
    <s v="WEST BENGAL"/>
    <s v="Eastern"/>
    <s v="Bright and Colorful Handmade Shantiniketan Leather Ganesh Ji Piggy Coin Bank for Kids/Adults | Home Décor Handicrafts (Green)"/>
    <s v="1"/>
    <x v="7"/>
    <s v="₹47.20"/>
    <n v="47.2"/>
    <n v="8.5974499089253198E-2"/>
  </r>
  <r>
    <s v="404"/>
    <x v="1"/>
    <s v="SKU:  0M-RFE6-443C"/>
    <s v="Fri"/>
    <x v="45"/>
    <s v="Oct"/>
    <s v="15"/>
    <n v="2021"/>
    <x v="2"/>
    <s v=" 8:27 pm IST"/>
    <s v="Arpita"/>
    <s v="KOLKATA,"/>
    <s v="WEST BENGAL"/>
    <s v="Eastern"/>
    <s v="Set of 2 Pure Leather Block Print Round Jewelry Boxes | Button Closure Multiple Utility Case (Shantiniketan Handicrafts) (Green)"/>
    <s v="1"/>
    <x v="4"/>
    <s v="₹47.20"/>
    <n v="47.2"/>
    <n v="0.11829573934837094"/>
  </r>
  <r>
    <s v="406"/>
    <x v="4"/>
    <s v="SKU:  3O-GBSM-TYZE"/>
    <s v="Wed"/>
    <x v="42"/>
    <s v="Jun"/>
    <s v="16"/>
    <n v="2021"/>
    <x v="2"/>
    <s v=" 10:35 pm IST"/>
    <s v="Shamal"/>
    <s v="BADLAPUR,"/>
    <s v="MAHARASHTRA"/>
    <s v="Western"/>
    <s v="Pure Leather Ganesh Piggy Bank | Money Bank for Kids (Red, M)"/>
    <s v="1"/>
    <x v="8"/>
    <s v=""/>
    <m/>
    <n v="0"/>
  </r>
  <r>
    <s v="403"/>
    <x v="5"/>
    <s v="SKU:  0M-RFE6-443C"/>
    <s v="Thu"/>
    <x v="46"/>
    <s v="Nov"/>
    <s v="04"/>
    <n v="2021"/>
    <x v="2"/>
    <s v=" 7:38 am IST"/>
    <s v="Salima"/>
    <s v="MUMBAI,"/>
    <s v="MAHARASHTRA"/>
    <s v="Western"/>
    <s v="Set of 2 Pure Leather Block Print Round Jewelry Boxes | Button Closure Multiple Utility Case (Shantiniketan Handicrafts) (Green)"/>
    <s v="1"/>
    <x v="4"/>
    <s v="₹84.96"/>
    <n v="84.96"/>
    <n v="0.21293233082706767"/>
  </r>
  <r>
    <s v="402"/>
    <x v="3"/>
    <s v="SKU:  SB-WDQN-SDN9"/>
    <s v="Thu"/>
    <x v="47"/>
    <s v="Nov"/>
    <s v="11"/>
    <n v="2021"/>
    <x v="2"/>
    <s v=" 6:16 am IST"/>
    <s v="Hemant"/>
    <s v="Surat,"/>
    <s v="GUJARAT"/>
    <s v="Western"/>
    <s v="Traditional Block-Printed Women's 100% Pure Leather Shoulder Bag: Double Handle Red Handbag | Multi-pocket Shantiniketan Leather Bag for Women"/>
    <s v="1"/>
    <x v="9"/>
    <s v="₹178.18"/>
    <n v="178.18"/>
    <n v="0.13716705157813702"/>
  </r>
  <r>
    <s v="171"/>
    <x v="2"/>
    <s v="SKU:  3O-GBSM-TYZE"/>
    <s v="Wed"/>
    <x v="42"/>
    <s v="Jun"/>
    <s v="16"/>
    <n v="2021"/>
    <x v="2"/>
    <s v=" 4:27 pm IST"/>
    <s v="soumya"/>
    <s v="THANE,"/>
    <s v="MAHARASHTRA"/>
    <s v="Western"/>
    <s v="Pure Leather Ganesh Piggy Bank | Money Bank for Kids (Red, M)"/>
    <s v="1"/>
    <x v="8"/>
    <s v=""/>
    <m/>
    <n v="0"/>
  </r>
  <r>
    <s v="407"/>
    <x v="7"/>
    <s v="SKU:  QV-PHXY-LGY8"/>
    <s v="Sun"/>
    <x v="48"/>
    <s v="Jun"/>
    <s v="13"/>
    <n v="2021"/>
    <x v="2"/>
    <s v=" 7:08 pm IST"/>
    <s v="Pavithra"/>
    <s v="POLLACHI,"/>
    <s v="TAMIL NADU"/>
    <s v="Southern"/>
    <s v="Pure Leather Ganesh Piggy Bank | Money Bank for Kids (Black, M)"/>
    <s v="1"/>
    <x v="8"/>
    <s v=""/>
    <m/>
    <n v="0"/>
  </r>
  <r>
    <s v="402"/>
    <x v="3"/>
    <s v="SKU:  0M-RFE6-443C"/>
    <s v="Mon"/>
    <x v="49"/>
    <s v="Nov"/>
    <s v="29"/>
    <n v="2021"/>
    <x v="2"/>
    <s v=" 10:34 am IST"/>
    <s v="Rana"/>
    <s v="Pune,"/>
    <s v="MAHARASHTRA"/>
    <s v="Western"/>
    <s v="Set of 2 Pure Leather Block Print Round Jewelry Boxes | Button Closure Multiple Utility Case (Shantiniketan Handicrafts) (Green)"/>
    <s v="1"/>
    <x v="4"/>
    <s v="₹84.96"/>
    <n v="84.96"/>
    <n v="0.21293233082706767"/>
  </r>
  <r>
    <s v="407"/>
    <x v="7"/>
    <s v="SKU:  H6-A9OJ-C0Q1"/>
    <s v="Tue"/>
    <x v="44"/>
    <s v="Oct"/>
    <s v="26"/>
    <n v="2021"/>
    <x v="2"/>
    <s v=" 10:32 am IST"/>
    <s v="Sumita"/>
    <s v="MUMBAI,"/>
    <s v="MAHARASHTRA"/>
    <s v="Western"/>
    <s v="100% Pure Leather Shantiniketan Clutch Purse: Traditional Block Print Bi-color Women's Wallets with Multiple Pockets and Zipper Compartments (1 pc) (R"/>
    <s v="1"/>
    <x v="4"/>
    <s v="₹84.96"/>
    <n v="84.96"/>
    <n v="0.21293233082706767"/>
  </r>
  <r>
    <s v="403"/>
    <x v="5"/>
    <s v="SKU:  3O-GBSM-TYZE"/>
    <s v="Mon"/>
    <x v="50"/>
    <s v="Jun"/>
    <s v="28"/>
    <n v="2021"/>
    <x v="2"/>
    <s v=" 5:15 pm IST"/>
    <s v="Ajay"/>
    <s v="RAIPUR,"/>
    <s v="CHHATTISGARH"/>
    <s v="Central"/>
    <s v="100% Leather Ganesh Ji Piggy Coin Bank | Block Printed West Bengal Handicrafts (Shantiniketan Art) | Money Bank for Kids | Children's Gift Ideas (Red,"/>
    <s v="1"/>
    <x v="10"/>
    <s v=""/>
    <m/>
    <n v="0"/>
  </r>
  <r>
    <s v="406"/>
    <x v="4"/>
    <s v="SKU:  DN-0WDX-VYOT"/>
    <s v="Tue"/>
    <x v="51"/>
    <s v="Nov"/>
    <s v="09"/>
    <n v="2021"/>
    <x v="2"/>
    <s v=" 11:23 pm IST"/>
    <s v="Pooja"/>
    <s v="GURUGRAM,"/>
    <s v="HARYANA"/>
    <s v="Northern"/>
    <s v="Women's Set of 5 Multicolor Pure Leather Single Lipstick Cases with Mirror, Handy and Compact Handcrafted Shantiniketan Block Printed Jewelry Boxes"/>
    <s v="1"/>
    <x v="1"/>
    <s v="₹84.96"/>
    <n v="84.96"/>
    <m/>
  </r>
  <r>
    <s v="408"/>
    <x v="6"/>
    <s v="SKU:  DN-0WDX-VYOT"/>
    <s v="Sun"/>
    <x v="52"/>
    <s v="Nov"/>
    <s v="07"/>
    <n v="2021"/>
    <x v="2"/>
    <s v=" 6:58 pm IST"/>
    <s v="Priyanka"/>
    <s v="BAREILLY,"/>
    <s v="UTTAR PRADESH"/>
    <s v="Northern"/>
    <s v="Women's Set of 5 Multicolor Pure Leather Single Lipstick Cases with Mirror, Handy and Compact Handcrafted Shantiniketan Block Printed Jewelry Boxes"/>
    <s v="1"/>
    <x v="0"/>
    <s v="₹84.96"/>
    <n v="84.96"/>
    <n v="0.18922048997772828"/>
  </r>
  <r>
    <s v="402"/>
    <x v="3"/>
    <s v="SKU:  1T-RAUZ-UZKO"/>
    <s v="Fri"/>
    <x v="19"/>
    <s v="Oct"/>
    <s v="01"/>
    <n v="2021"/>
    <x v="2"/>
    <s v=" 11:35 pm IST"/>
    <s v="Heena"/>
    <s v="MUMBAI,"/>
    <s v="MAHARASHTRA"/>
    <s v="Western"/>
    <s v="Women's Pure Leather Jhallar Clutch Purse with Zipper Compartments | Floral Block Print Ladies Wallet (Green, 1 pc)"/>
    <s v="1"/>
    <x v="4"/>
    <s v="₹84.96"/>
    <n v="84.96"/>
    <n v="0.21293233082706767"/>
  </r>
  <r>
    <s v="405"/>
    <x v="0"/>
    <s v="SKU:  DN-0WDX-VYOT"/>
    <s v="Wed"/>
    <x v="21"/>
    <s v="Nov"/>
    <s v="10"/>
    <n v="2021"/>
    <x v="2"/>
    <s v=" 9:24 pm IST"/>
    <s v="A"/>
    <s v="JALANDHAR,"/>
    <s v="PUNJAB"/>
    <s v="Northern"/>
    <s v="Women's Set of 5 Multicolor Pure Leather Single Lipstick Cases with Mirror, Handy and Compact Handcrafted Shantiniketan Block Printed Jewelry Boxes"/>
    <s v="1"/>
    <x v="0"/>
    <s v="₹84.96"/>
    <n v="84.96"/>
    <n v="0.18922048997772828"/>
  </r>
  <r>
    <s v="407"/>
    <x v="7"/>
    <s v="SKU:  CR-6E69-UXFW"/>
    <s v="Wed"/>
    <x v="53"/>
    <s v="Jun"/>
    <s v="23"/>
    <n v="2021"/>
    <x v="2"/>
    <s v=" 6:09 am IST"/>
    <s v="Velmurugan"/>
    <s v="THISAYANVILAI,"/>
    <s v="TAMIL NADU"/>
    <s v="Southern"/>
    <s v="Pure Leather Elephant Shaped Piggy Coin Bank | Money Bank for Kids | Gift Ideas (Black, L)"/>
    <s v="1"/>
    <x v="0"/>
    <s v=""/>
    <m/>
    <n v="0"/>
  </r>
  <r>
    <s v="406"/>
    <x v="4"/>
    <s v="SKU:  DN-0WDX-VYOT"/>
    <s v="Sun"/>
    <x v="54"/>
    <s v="Sep"/>
    <s v="19"/>
    <n v="2021"/>
    <x v="2"/>
    <s v=" 11:57 am IST"/>
    <s v="Nilanjana"/>
    <s v="BIDHAN NAGAR,"/>
    <s v="WEST BENGAL"/>
    <s v="Eastern"/>
    <s v="Women's Set of 5 Multicolor Pure Leather Single Lipstick Cases with Mirror, Handy and Compact Handcrafted Shantiniketan Block Printed Jewelry Boxes"/>
    <s v="1"/>
    <x v="0"/>
    <s v="₹47.20"/>
    <n v="47.2"/>
    <n v="0.10512249443207128"/>
  </r>
  <r>
    <s v="407"/>
    <x v="7"/>
    <s v="SKU:  0M-RFE6-443C"/>
    <s v="Sun"/>
    <x v="55"/>
    <s v="Oct"/>
    <s v="10"/>
    <n v="2021"/>
    <x v="2"/>
    <s v=" 11:02 pm IST"/>
    <s v="Harsimranjit"/>
    <s v="JAGDALPUR,"/>
    <s v="CHHATTISGARH"/>
    <s v="Central"/>
    <s v="Set of 2 Pure Leather Block Print Round Jewelry Boxes | Button Closure Multiple Utility Case (Shantiniketan Handicrafts) (Green)"/>
    <s v="1"/>
    <x v="4"/>
    <s v="₹60.18"/>
    <n v="60.18"/>
    <n v="0.15082706766917292"/>
  </r>
  <r>
    <s v="402"/>
    <x v="3"/>
    <s v="SKU:  UR-WJJ0-I3TN"/>
    <s v="Mon"/>
    <x v="40"/>
    <s v="Aug"/>
    <s v="16"/>
    <n v="2021"/>
    <x v="2"/>
    <s v=" 1:37 pm IST"/>
    <s v="Abhishek"/>
    <s v="KOLKATA,"/>
    <s v="WEST BENGAL"/>
    <s v="Eastern"/>
    <s v="Pure 100% Leather Block Print Rectangular Jewelry Box with Mirror | Button Closure Multiple Utility Case (Shantiniketan Handicrafts) (Red)"/>
    <s v="1"/>
    <x v="6"/>
    <s v=""/>
    <m/>
    <n v="0"/>
  </r>
  <r>
    <s v="171"/>
    <x v="2"/>
    <s v="SKU:  RG-29TH-MROF"/>
    <s v="Thu"/>
    <x v="56"/>
    <s v="Jul"/>
    <s v="29"/>
    <n v="2021"/>
    <x v="2"/>
    <s v=" 6:04 pm IST"/>
    <s v="Rajat"/>
    <s v="New Delhi,"/>
    <s v="DELHI"/>
    <s v="Northern"/>
    <s v="Bright and Colorful Handmade Shantiniketan Leather Ganesh Ji Piggy Coin Bank for Kids/Adults | Home Décor Handicrafts (Blue)"/>
    <s v="1"/>
    <x v="10"/>
    <s v=""/>
    <m/>
    <n v="0"/>
  </r>
  <r>
    <s v="408"/>
    <x v="6"/>
    <s v="SKU:  GP-RMI4-GJ6L"/>
    <s v="Wed"/>
    <x v="57"/>
    <s v="Jul"/>
    <s v="21"/>
    <n v="2021"/>
    <x v="2"/>
    <s v=" 7:40 pm IST"/>
    <s v="S."/>
    <s v="Tuticorin,"/>
    <s v="TAMIL NADU"/>
    <s v="Southern"/>
    <s v="Bright &amp; Colorful Shantiniketan Leather Piggy Bank for Kids/Adults | Light-Weight Handcrafted Owl Shaped Coin Bank (Green)"/>
    <s v="1"/>
    <x v="7"/>
    <s v=""/>
    <m/>
    <n v="0"/>
  </r>
  <r>
    <s v="171"/>
    <x v="2"/>
    <s v="SKU:  SB-WDQN-SDN9"/>
    <s v="Fri"/>
    <x v="58"/>
    <s v="Nov"/>
    <s v="12"/>
    <n v="2021"/>
    <x v="2"/>
    <s v=" 7:10 pm IST"/>
    <s v="Kusum"/>
    <s v="JAIPUR,"/>
    <s v="RAJASTHAN"/>
    <s v="Northern"/>
    <s v="Traditional Block-Printed Women's 100% Pure Leather Shoulder Bag: Double Handle Red Handbag | Multi-pocket Shantiniketan Leather Bag for Women"/>
    <s v="1"/>
    <x v="9"/>
    <s v="₹210.04"/>
    <n v="210.04"/>
    <n v="0.16169361046959199"/>
  </r>
  <r>
    <s v="403"/>
    <x v="5"/>
    <s v="SKU:  U1-8YOK-510E"/>
    <s v="Sat"/>
    <x v="17"/>
    <s v="Nov"/>
    <s v="27"/>
    <n v="2021"/>
    <x v="2"/>
    <s v=" 9:28 pm IST"/>
    <s v="Vinithra"/>
    <s v="CHENNAI,"/>
    <s v="TAMIL NADU"/>
    <s v="Southern"/>
    <s v="100% Leather Cat Shaped Piggy Coin Bank | Block Printed West Bengal Handicrafts (Shantiniketan Art) | Money Bank for Kids | Children's Gift Ideas (Blu"/>
    <s v="1"/>
    <x v="0"/>
    <s v="₹84.96"/>
    <n v="84.96"/>
    <n v="0.18922048997772828"/>
  </r>
  <r>
    <s v="406"/>
    <x v="4"/>
    <s v="SKU:  5B-NW9K-L3AO"/>
    <s v="Tue"/>
    <x v="59"/>
    <s v="Jul"/>
    <s v="13"/>
    <n v="2021"/>
    <x v="2"/>
    <s v=" 12:04 pm IST"/>
    <s v="Priyanka"/>
    <s v="HYDERABAD,"/>
    <s v="TELANGANA"/>
    <s v="Southern"/>
    <s v="100% Leather Elephant Shaped Piggy Coin Bank | Block Printed West Bengal Handicrafts (Shantiniketan Art) | Money Bank for Kids | Children's Gift Ideas"/>
    <s v="1"/>
    <x v="10"/>
    <s v=""/>
    <m/>
    <n v="0"/>
  </r>
  <r>
    <s v="402"/>
    <x v="3"/>
    <s v="SKU:  9S-GE8P-RIR4"/>
    <s v="Sun"/>
    <x v="54"/>
    <s v="Sep"/>
    <s v="19"/>
    <n v="2021"/>
    <x v="2"/>
    <s v=" 7:52 pm IST"/>
    <s v="Anjana"/>
    <s v="PALAI,"/>
    <s v="KERALA"/>
    <s v="Southern"/>
    <s v="Pure 100% Leather Block Print Rectangular Jewelry Box with Mirror | Button Closure Multiple Utility Case (Shantiniketan Handicrafts) (Brown)"/>
    <s v="1"/>
    <x v="6"/>
    <s v="₹84.96"/>
    <n v="84.96"/>
    <n v="0.33983999999999998"/>
  </r>
  <r>
    <s v="405"/>
    <x v="0"/>
    <s v="SKU:  DN-0WDX-VYOT"/>
    <s v="Thu"/>
    <x v="60"/>
    <s v="Sep"/>
    <s v="23"/>
    <n v="2021"/>
    <x v="2"/>
    <s v=" 3:19 pm IST"/>
    <s v="Noopur"/>
    <s v="KORBA,"/>
    <s v="CHHATTISGARH"/>
    <s v="Central"/>
    <s v="Women's Set of 5 Multicolor Pure Leather Single Lipstick Cases with Mirror, Handy and Compact Handcrafted Shantiniketan Block Printed Jewelry Boxes"/>
    <s v="1"/>
    <x v="0"/>
    <s v="₹60.18"/>
    <n v="60.18"/>
    <n v="0.13403118040089088"/>
  </r>
  <r>
    <s v="408"/>
    <x v="6"/>
    <s v="SKU:  D9-CVL3-8JF6"/>
    <s v="Sun"/>
    <x v="61"/>
    <s v="Oct"/>
    <s v="24"/>
    <n v="2021"/>
    <x v="2"/>
    <s v=" 6:56 pm IST"/>
    <s v="Deepak"/>
    <s v="BENGALURU,"/>
    <s v="KARNATAKA"/>
    <s v="Southern"/>
    <s v="Bright and Colorful Handmade Shantiniketan Leather Ganesh Ji Piggy Coin Bank for Kids/Adults | Home Décor Handicrafts (Black)"/>
    <s v="1"/>
    <x v="7"/>
    <s v="₹84.96"/>
    <n v="84.96"/>
    <n v="0.15475409836065573"/>
  </r>
  <r>
    <s v="403"/>
    <x v="5"/>
    <s v="SKU:  54-D265-B74K"/>
    <s v="Wed"/>
    <x v="21"/>
    <s v="Nov"/>
    <s v="10"/>
    <n v="2021"/>
    <x v="2"/>
    <s v=" 6:00 pm IST"/>
    <s v="Madhavi"/>
    <s v="HYDERABAD,"/>
    <s v="TELANGANA"/>
    <s v="Southern"/>
    <s v="Set of 2 Pure Leather Block Print Round Jewelry Boxes | Button Closure Multiple Utility Case (Shantiniketan Handicrafts) (Brown)"/>
    <s v="1"/>
    <x v="4"/>
    <s v="₹84.96"/>
    <n v="84.96"/>
    <n v="0.21293233082706767"/>
  </r>
  <r>
    <s v="402"/>
    <x v="3"/>
    <s v="SKU:  G4-B5GQ-8V30"/>
    <s v="Thu"/>
    <x v="62"/>
    <s v="Nov"/>
    <s v="18"/>
    <n v="2021"/>
    <x v="2"/>
    <s v=" 12:32 am IST"/>
    <s v="Sayantani"/>
    <s v="KOLKATA,"/>
    <s v="WEST BENGAL"/>
    <s v="Eastern"/>
    <s v="100% Pure Leather Shantiniketan Clutch Purse: Traditional Block Print Bi-color Women's Wallets with Multiple Pockets and Zipper Compartments (1 pc) (B"/>
    <s v="1"/>
    <x v="4"/>
    <s v="₹47.20"/>
    <n v="47.2"/>
    <n v="0.11829573934837094"/>
  </r>
  <r>
    <s v="403"/>
    <x v="5"/>
    <s v="SKU:  TY-4GPW-U54J"/>
    <s v="Thu"/>
    <x v="46"/>
    <s v="Nov"/>
    <s v="04"/>
    <n v="2021"/>
    <x v="2"/>
    <s v=" 8:52 am IST"/>
    <s v="Salima"/>
    <s v="MUMBAI,"/>
    <s v="MAHARASHTRA"/>
    <s v="Western"/>
    <s v="Set of 2 Pure Leather Block Print Round Jewelry Boxes | Button Closure Multiple Utility Case (Shantiniketan Handicrafts) (Red)"/>
    <s v="1"/>
    <x v="4"/>
    <s v="₹84.96"/>
    <n v="84.96"/>
    <n v="0.21293233082706767"/>
  </r>
  <r>
    <s v="407"/>
    <x v="7"/>
    <s v="SKU:  NV-1DWM-41VX"/>
    <s v="Wed"/>
    <x v="63"/>
    <s v="Sep"/>
    <s v="01"/>
    <n v="2021"/>
    <x v="2"/>
    <s v=" 11:32 am IST"/>
    <s v="Sharad"/>
    <s v="BENGALURU,"/>
    <s v="KARNATAKA"/>
    <s v="Southern"/>
    <s v="Bright &amp; Colorful Shantiniketan Leather Piggy Bank for Kids/Adults | Light-Weight Handcrafted Owl Shaped Coin Bank (Red)"/>
    <s v="1"/>
    <x v="7"/>
    <s v="₹114.46"/>
    <n v="114.46"/>
    <n v="0.20848816029143896"/>
  </r>
  <r>
    <s v="406"/>
    <x v="4"/>
    <s v="SKU:  PG-WS6J-89DG"/>
    <s v="Sat"/>
    <x v="64"/>
    <s v="Nov"/>
    <s v="20"/>
    <n v="2021"/>
    <x v="2"/>
    <s v=" 2:41 am IST"/>
    <s v="shilpin"/>
    <s v="MUMBAI,"/>
    <s v="MAHARASHTRA"/>
    <s v="Western"/>
    <s v="Bright and Colorful Shantiniketan Leather Elephant Piggy Coin Bank for Kids/Adults | Light-Weight Handcrafted Elephant Shaped Money Bank (Blue, Large)"/>
    <s v="1"/>
    <x v="0"/>
    <s v="₹84.96"/>
    <n v="84.96"/>
    <n v="0.18922048997772828"/>
  </r>
  <r>
    <s v="406"/>
    <x v="4"/>
    <s v="SKU:  9W-AS6W-6O9X"/>
    <s v="Sun"/>
    <x v="65"/>
    <s v="Aug"/>
    <s v="29"/>
    <n v="2021"/>
    <x v="2"/>
    <s v=" 11:28 pm IST"/>
    <s v="Mahalakshmi"/>
    <s v="CHENNAI,"/>
    <s v="TAMIL NADU"/>
    <s v="Southern"/>
    <s v="Pure 100% Leather Block Print Rectangular Jewelry Box with Mirror | Button Closure Multiple Utility Case (Shantiniketan Handicrafts) (Blue)"/>
    <s v="1"/>
    <x v="6"/>
    <s v="₹81.42"/>
    <n v="81.42"/>
    <n v="0.32568000000000003"/>
  </r>
  <r>
    <s v="408"/>
    <x v="6"/>
    <s v="SKU:  DN-0WDX-VYOT"/>
    <s v="Sun"/>
    <x v="66"/>
    <s v="Oct"/>
    <s v="17"/>
    <n v="2021"/>
    <x v="2"/>
    <s v=" 10:22 am IST"/>
    <s v="Paromita"/>
    <s v="Mumbai,"/>
    <s v="MAHARASHTRA"/>
    <s v="Western"/>
    <s v="Women's Set of 5 Multicolor Pure Leather Single Lipstick Cases with Mirror, Handy and Compact Handcrafted Shantiniketan Block Printed Jewelry Boxes"/>
    <s v="2"/>
    <x v="11"/>
    <s v="₹84.96"/>
    <n v="84.96"/>
    <n v="9.4610244988864139E-2"/>
  </r>
  <r>
    <s v="403"/>
    <x v="5"/>
    <s v="SKU:  UR-WJJ0-I3TN"/>
    <s v="Thu"/>
    <x v="67"/>
    <s v="Oct"/>
    <s v="07"/>
    <n v="2021"/>
    <x v="2"/>
    <s v=" 11:23 am IST"/>
    <s v="Pooja"/>
    <s v="SAHARANPUR,"/>
    <s v="UTTAR PRADESH"/>
    <s v="Northern"/>
    <s v="Pure 100% Leather Block Print Rectangular Jewelry Box with Mirror | Button Closure Multiple Utility Case (Shantiniketan Handicrafts) (Red)"/>
    <s v="1"/>
    <x v="1"/>
    <s v="₹84.96"/>
    <n v="84.96"/>
    <m/>
  </r>
  <r>
    <s v="407"/>
    <x v="7"/>
    <s v="SKU:  S1-A92Q-JU3X"/>
    <s v="Mon"/>
    <x v="68"/>
    <s v="Nov"/>
    <s v="15"/>
    <n v="2021"/>
    <x v="2"/>
    <s v=" 12:29 pm IST"/>
    <s v="chandni"/>
    <s v="THAMARASSERY,"/>
    <s v="KERALA"/>
    <s v="Southern"/>
    <s v="100% Pure Leather Shantiniketan Clutch Purse: Traditional Block Print Bi-color Women's Wallets with Multiple Pockets and Zipper Compartments (1 pc) (G"/>
    <s v="1"/>
    <x v="4"/>
    <s v="₹210.04"/>
    <n v="210.04"/>
    <n v="0.52641604010025056"/>
  </r>
  <r>
    <s v="403"/>
    <x v="5"/>
    <s v="SKU:  QD-RNE2-2FH8"/>
    <s v="Mon"/>
    <x v="69"/>
    <s v="Jul"/>
    <s v="26"/>
    <n v="2021"/>
    <x v="2"/>
    <s v=" 8:15 am IST"/>
    <s v="Thanigaivel"/>
    <s v="CHENNAI,"/>
    <s v="TAMIL NADU"/>
    <s v="Southern"/>
    <s v="Colourful and Bright Peacock Shaped Piggy Coin Bank | Block Printed West Bengal's 100% Leather Handicrafts (Shantiniketan Art) | Money Bank for Kids |"/>
    <s v="1"/>
    <x v="0"/>
    <s v=""/>
    <m/>
    <n v="0"/>
  </r>
  <r>
    <s v="403"/>
    <x v="5"/>
    <s v="SKU:  3V-FKXN-C4QJ"/>
    <s v="Fri"/>
    <x v="70"/>
    <s v="Aug"/>
    <s v="20"/>
    <n v="2021"/>
    <x v="2"/>
    <s v=" 11:07 pm IST"/>
    <s v="parul"/>
    <s v="Surat,"/>
    <s v="GUJARAT"/>
    <s v="Western"/>
    <s v="Handcrafted Women's Traditional Block Printed Handbag: 100% Pure Leather Shantiniketan Shoulder Bag | Multi Pocket with Highly Durable Leather Handles"/>
    <s v="1"/>
    <x v="2"/>
    <s v=""/>
    <m/>
    <n v="0"/>
  </r>
  <r>
    <s v="404"/>
    <x v="1"/>
    <s v="SKU:  0M-RFE6-443C"/>
    <s v="Thu"/>
    <x v="71"/>
    <s v="Nov"/>
    <s v="25"/>
    <n v="2021"/>
    <x v="2"/>
    <s v=" 10:09 pm IST"/>
    <s v="swati"/>
    <s v="GURUGRAM,"/>
    <s v="HARYANA"/>
    <s v="Northern"/>
    <s v="Set of 2 Pure Leather Block Print Round Jewelry Boxes | Button Closure Multiple Utility Case (Shantiniketan Handicrafts) (Green)"/>
    <s v="1"/>
    <x v="4"/>
    <s v="₹84.96"/>
    <n v="84.96"/>
    <n v="0.21293233082706767"/>
  </r>
  <r>
    <s v="171"/>
    <x v="2"/>
    <s v="SKU:  TQ-OE6K-9DIK"/>
    <s v="Thu"/>
    <x v="67"/>
    <s v="Oct"/>
    <s v="07"/>
    <n v="2021"/>
    <x v="2"/>
    <s v=" 10:04 am IST"/>
    <s v="Anku"/>
    <s v="GUWAHATI,"/>
    <s v="ASSAM"/>
    <s v="Northeastern"/>
    <s v="Ultra Slim 100% Pure Leather Men's Wallet with Cash, Card and Coin Compartments | Jet Black Gent's Money Organizer with Cover (1 pc)"/>
    <s v="1"/>
    <x v="5"/>
    <s v="₹60.18"/>
    <n v="60.18"/>
    <n v="9.2727272727272728E-2"/>
  </r>
  <r>
    <s v="408"/>
    <x v="6"/>
    <s v="SKU:  O9-OVS7-G9XK"/>
    <s v="Wed"/>
    <x v="72"/>
    <s v="Aug"/>
    <s v="18"/>
    <n v="2021"/>
    <x v="2"/>
    <s v=" 11:10 am IST"/>
    <s v="shweta"/>
    <s v="MUMBAI,"/>
    <s v="MAHARASHTRA"/>
    <s v="Western"/>
    <s v="Set of 2 Pure Leather Block Print Round Jewelry Boxes | Button Closure Multiple Utility Case (Shantiniketan Handicrafts) (Black)"/>
    <s v="1"/>
    <x v="4"/>
    <s v=""/>
    <m/>
    <n v="0"/>
  </r>
  <r>
    <s v="403"/>
    <x v="5"/>
    <s v="SKU:  G4-B5GQ-8V30"/>
    <s v="Tue"/>
    <x v="11"/>
    <s v="Nov"/>
    <s v="16"/>
    <n v="2021"/>
    <x v="2"/>
    <s v=" 9:04 am IST"/>
    <s v="Madhavi"/>
    <s v="HYDERABAD,"/>
    <s v="TELANGANA"/>
    <s v="Southern"/>
    <s v="100% Pure Leather Shantiniketan Clutch Purse: Traditional Block Print Bi-color Women's Wallets with Multiple Pockets and Zipper Compartments (1 pc) (B"/>
    <s v="1"/>
    <x v="4"/>
    <s v="₹84.96"/>
    <n v="84.96"/>
    <n v="0.21293233082706767"/>
  </r>
  <r>
    <s v="405"/>
    <x v="0"/>
    <s v="SKU:  2X-3C0F-KNJE"/>
    <s v="Sat"/>
    <x v="8"/>
    <s v="Nov"/>
    <s v="13"/>
    <n v="2021"/>
    <x v="2"/>
    <s v=" 12:48 pm IST"/>
    <s v="Gaurang"/>
    <s v="AHMEDABAD,"/>
    <s v="GUJARAT"/>
    <s v="Western"/>
    <s v="100% Leather Elephant Shaped Piggy Coin Bank | Block Printed West Bengal Handicrafts (Shantiniketan Art) | Money Bank for Kids | Children's Gift Ideas"/>
    <s v="1"/>
    <x v="0"/>
    <s v="₹84.96"/>
    <n v="84.96"/>
    <n v="0.18922048997772828"/>
  </r>
  <r>
    <s v="406"/>
    <x v="4"/>
    <s v="SKU:  0M-RFE6-443C"/>
    <s v="Thu"/>
    <x v="73"/>
    <s v="Sep"/>
    <s v="16"/>
    <n v="2021"/>
    <x v="2"/>
    <s v=" 6:59 am IST"/>
    <s v="Pramod"/>
    <s v="GAUTAM BUDDHA NAGAR,"/>
    <s v="UTTAR PRADESH"/>
    <s v="Northern"/>
    <s v="Set of 2 Pure Leather Block Print Round Jewelry Boxes | Button Closure Multiple Utility Case (Shantiniketan Handicrafts) (Green)"/>
    <s v="1"/>
    <x v="1"/>
    <s v="₹84.96"/>
    <n v="84.96"/>
    <m/>
  </r>
  <r>
    <s v="171"/>
    <x v="2"/>
    <s v="SKU:  DN-0WDX-VYOT"/>
    <s v="Thu"/>
    <x v="62"/>
    <s v="Nov"/>
    <s v="18"/>
    <n v="2021"/>
    <x v="2"/>
    <s v=" 9:55 pm IST"/>
    <s v="Geetika"/>
    <s v="GURUGRAM,"/>
    <s v="HARYANA"/>
    <s v="Northern"/>
    <s v="Women's Set of 5 Multicolor Pure Leather Single Lipstick Cases with Mirror, Handy and Compact Handcrafted Shantiniketan Block Printed Jewelry Boxes"/>
    <s v="3"/>
    <x v="12"/>
    <s v="₹84.96"/>
    <n v="84.96"/>
    <n v="6.307349665924275E-2"/>
  </r>
  <r>
    <s v="405"/>
    <x v="0"/>
    <s v="SKU:  D9-CVL3-8JF6"/>
    <s v="Sat"/>
    <x v="74"/>
    <s v="Oct"/>
    <s v="09"/>
    <n v="2021"/>
    <x v="2"/>
    <s v=" 8:46 pm IST"/>
    <s v="Shobhit"/>
    <s v="NEW DELHI,"/>
    <s v="DELHI"/>
    <s v="Northern"/>
    <s v="Bright and Colorful Handmade Shantiniketan Leather Ganesh Ji Piggy Coin Bank for Kids/Adults | Home Décor Handicrafts (Black)"/>
    <s v="1"/>
    <x v="7"/>
    <s v="₹84.96"/>
    <n v="84.96"/>
    <n v="0.15475409836065573"/>
  </r>
  <r>
    <s v="404"/>
    <x v="1"/>
    <s v="SKU:  54-D265-B74K"/>
    <s v="Sun"/>
    <x v="75"/>
    <s v="Aug"/>
    <s v="08"/>
    <n v="2021"/>
    <x v="2"/>
    <s v=" 7:08 am IST"/>
    <s v="roohi"/>
    <s v="BENGALURU,"/>
    <s v="KARNATAKA"/>
    <s v="Southern"/>
    <s v="Set of 2 Pure Leather Block Print Round Jewelry Boxes | Button Closure Multiple Utility Case (Shantiniketan Handicrafts) (Brown)"/>
    <s v="1"/>
    <x v="4"/>
    <s v=""/>
    <m/>
    <n v="0"/>
  </r>
  <r>
    <s v="407"/>
    <x v="7"/>
    <s v="SKU:  P1-LF2X-L3ZC"/>
    <s v="Fri"/>
    <x v="76"/>
    <s v="Feb"/>
    <s v="25"/>
    <n v="2022"/>
    <x v="2"/>
    <s v=" 12:04 am IST"/>
    <s v="chandrima"/>
    <s v="KATWA,"/>
    <s v="WEST BENGAL"/>
    <s v="Eastern"/>
    <s v="Colourful and Bright Peacock Shaped Piggy Coin Bank | Block Printed West Bengal's 100% Leather Handicrafts (Shantiniketan Art) | Money Bank for Kids | Children's Gift Ideas (1 pc) (Red)"/>
    <s v="1"/>
    <x v="0"/>
    <s v="₹60.18"/>
    <n v="60.18"/>
    <n v="0.13403118040089088"/>
  </r>
  <r>
    <s v="171"/>
    <x v="2"/>
    <s v="SKU:  GP-RMI4-GJ6L"/>
    <s v="Thu"/>
    <x v="77"/>
    <s v="Jan"/>
    <s v="27"/>
    <n v="2022"/>
    <x v="2"/>
    <s v=" 5:31 pm IST"/>
    <s v="Vadim"/>
    <s v="NEW DELHI,"/>
    <s v="DELHI"/>
    <s v="Northern"/>
    <s v="Bright &amp; Colorful Shantiniketan Leather Piggy Bank for Kids/Adults | Light-Weight Handcrafted Owl Shaped Coin Bank (Green)"/>
    <s v="1"/>
    <x v="7"/>
    <s v="₹84.96"/>
    <n v="84.96"/>
    <n v="0.15475409836065573"/>
  </r>
  <r>
    <s v="406"/>
    <x v="4"/>
    <s v="SKU:  UR-WJJ0-I3TN"/>
    <s v="Sun"/>
    <x v="78"/>
    <s v="Jan"/>
    <s v="30"/>
    <n v="2022"/>
    <x v="2"/>
    <s v=" 10:25 am IST"/>
    <s v="pallavi"/>
    <s v="MUMBAI,"/>
    <s v="MAHARASHTRA"/>
    <s v="Western"/>
    <s v="Set of 2 Pure 100% Leather Block Print Rectangular Jewelry Box with Mirror | Button Closure Multiple Utility Case (Shantiniketan Handicrafts)"/>
    <s v="1"/>
    <x v="13"/>
    <s v="₹84.96"/>
    <n v="84.96"/>
    <n v="0.17026052104208417"/>
  </r>
  <r>
    <s v="171"/>
    <x v="2"/>
    <s v="SKU:  DN-0WDX-VYOT"/>
    <s v="Tue"/>
    <x v="79"/>
    <s v="Jan"/>
    <s v="25"/>
    <n v="2022"/>
    <x v="2"/>
    <s v=" 11:42 am IST"/>
    <s v="Deepali"/>
    <s v="JODHPUR,"/>
    <s v="RAJASTHAN"/>
    <s v="Northern"/>
    <s v="Women's Set of 5 Multicolor Pure Leather Single Lipstick Cases with Mirror, Handy and Compact Handcrafted Shantiniketan Block Printed Jewelry Boxes"/>
    <s v="1"/>
    <x v="0"/>
    <s v="₹84.96"/>
    <n v="84.96"/>
    <n v="0.18922048997772828"/>
  </r>
  <r>
    <s v="404"/>
    <x v="1"/>
    <s v="SKU:  TQ-OE6K-9DIK"/>
    <s v="Mon"/>
    <x v="80"/>
    <s v="Jan"/>
    <s v="03"/>
    <n v="2022"/>
    <x v="2"/>
    <s v=" 9:43 pm IST"/>
    <s v="Dr."/>
    <s v="MALDA,"/>
    <s v="WEST BENGAL"/>
    <s v="Eastern"/>
    <s v="Ultra Slim 100% Pure Leather Men's Wallet with Cash, Card and Coin Compartments | Jet Black Gent's Money Organizer with Cover (1 pc)"/>
    <s v="1"/>
    <x v="5"/>
    <s v="₹60.18"/>
    <n v="60.18"/>
    <n v="9.2727272727272728E-2"/>
  </r>
  <r>
    <s v="404"/>
    <x v="1"/>
    <s v="SKU:  7K-6YIU-KO0R"/>
    <s v="Mon"/>
    <x v="49"/>
    <s v="Nov"/>
    <s v="29"/>
    <n v="2021"/>
    <x v="2"/>
    <s v=" 6:09 pm IST"/>
    <s v="Sayanti"/>
    <s v="NOIDA,"/>
    <s v="UTTAR PRADESH"/>
    <s v="Northern"/>
    <s v="Women's Pure Leather Jhallar Clutch Purse with Zipper Compartments | Polka Dot Block Print Ladies Wallet (Dark Green, 1 pc)"/>
    <s v="1"/>
    <x v="4"/>
    <s v="₹84.96"/>
    <n v="84.96"/>
    <n v="0.21293233082706767"/>
  </r>
  <r>
    <s v="408"/>
    <x v="6"/>
    <s v="SKU:  PG-WS6J-89DG"/>
    <s v="Thu"/>
    <x v="81"/>
    <s v="Dec"/>
    <s v="23"/>
    <n v="2021"/>
    <x v="2"/>
    <s v=" 12:02 pm IST"/>
    <s v="Apoorva"/>
    <s v="BENGALURU,"/>
    <s v="KARNATAKA"/>
    <s v="Southern"/>
    <s v="Bright and Colorful Shantiniketan Leather Elephant Piggy Coin Bank for Kids/Adults | Light-Weight Handcrafted Elephant Shaped Money Bank (Blue, Large)"/>
    <s v="1"/>
    <x v="1"/>
    <s v="₹84.96"/>
    <n v="84.96"/>
    <m/>
  </r>
  <r>
    <s v="403"/>
    <x v="5"/>
    <s v="SKU:  54-D265-B74K"/>
    <s v="Thu"/>
    <x v="82"/>
    <s v="Feb"/>
    <s v="10"/>
    <n v="2022"/>
    <x v="2"/>
    <s v=" 11:22 pm IST"/>
    <s v="RishuGarg"/>
    <s v="CHANDIGARH"/>
    <s v="CHANDIGARH"/>
    <s v="Northern"/>
    <s v="Set of 3 Pure Leather Block Print Round Jewelry Boxes | Button Closure Multiple Utility Case (Shantiniketan Handicrafts) (Brown)"/>
    <s v="1"/>
    <x v="14"/>
    <s v="₹84.96"/>
    <n v="84.96"/>
    <n v="0.17886315789473684"/>
  </r>
  <r>
    <s v="405"/>
    <x v="0"/>
    <s v="SKU:  W4-JQ2J-ZUF2"/>
    <s v="Fri"/>
    <x v="76"/>
    <s v="Feb"/>
    <s v="25"/>
    <n v="2022"/>
    <x v="2"/>
    <s v=" 8:44 pm IST"/>
    <s v="Harshini"/>
    <s v="SECUNDERABAD,"/>
    <s v="TELANGANA"/>
    <s v="Southern"/>
    <s v="100% Pure Leather Shantiniketan Clutch Purse: Traditional Block Print Bi-color Women's Wallets with Multiple Pockets and Zipper Compartments (1 pc) (Orange)"/>
    <s v="1"/>
    <x v="4"/>
    <s v="₹84.96"/>
    <n v="84.96"/>
    <n v="0.21293233082706767"/>
  </r>
  <r>
    <s v="171"/>
    <x v="2"/>
    <s v="SKU:  NT-6I2C-2TWX"/>
    <s v="Sun"/>
    <x v="83"/>
    <s v="Dec"/>
    <s v="26"/>
    <n v="2021"/>
    <x v="2"/>
    <s v=" 6:00 am IST"/>
    <s v="Madhuparna"/>
    <s v="Kolkata,"/>
    <s v="WEST BENGAL"/>
    <s v="Eastern"/>
    <s v="Handcrafted Women's Handbag: 100% Pure Shantiniketan Leather Polka Dotted Shoulder Bag | Multi Pocket with Highly Durable Leather Handles (Black)"/>
    <s v="1"/>
    <x v="9"/>
    <s v="₹80.24"/>
    <n v="80.239999999999995"/>
    <n v="6.1770592763664353E-2"/>
  </r>
  <r>
    <s v="406"/>
    <x v="4"/>
    <s v="SKU:  2X-3C0F-KNJE"/>
    <s v="Wed"/>
    <x v="84"/>
    <s v="Jan"/>
    <s v="19"/>
    <n v="2022"/>
    <x v="2"/>
    <s v=" 7:13 pm IST"/>
    <s v="Shakti"/>
    <s v="CHANDIGARH,"/>
    <s v="CHANDIGARH"/>
    <s v="Northern"/>
    <s v="100% Leather Elephant Shaped Piggy Coin Bank | Block Printed West Bengal Handicrafts (Shantiniketan Art) | Money Bank for Kids | Children's Gift Ideas"/>
    <s v="1"/>
    <x v="0"/>
    <s v="₹84.96"/>
    <n v="84.96"/>
    <n v="0.18922048997772828"/>
  </r>
  <r>
    <s v="408"/>
    <x v="6"/>
    <s v="SKU:  SB-WDQN-SDN9"/>
    <s v="Thu"/>
    <x v="85"/>
    <s v="Dec"/>
    <s v="09"/>
    <n v="2021"/>
    <x v="2"/>
    <s v=" 3:48 pm IST"/>
    <s v="Sharmila"/>
    <s v="NOIDA,"/>
    <s v="UTTAR PRADESH"/>
    <s v="Northern"/>
    <s v="Traditional Block-Printed Women's 100% Pure Leather Shoulder Bag: Double Handle Red Handbag | Multi-pocket Shantiniketan Leather Bag for Women"/>
    <s v="1"/>
    <x v="9"/>
    <s v="₹146.32"/>
    <n v="146.32"/>
    <n v="0.11264049268668205"/>
  </r>
  <r>
    <s v="405"/>
    <x v="0"/>
    <s v="SKU:  X2-PMD5-PL2D"/>
    <s v="Fri"/>
    <x v="86"/>
    <s v="Dec"/>
    <s v="17"/>
    <n v="2021"/>
    <x v="2"/>
    <s v=" 3:57 pm IST"/>
    <s v="Monali"/>
    <s v="SIWAN,"/>
    <s v="BIHAR"/>
    <s v="Eastern"/>
    <s v="Bright and Colorful Handmade Shantiniketan Leather Ganesh Ji Piggy Coin Bank for Kids/Adults | Home Décor Handicrafts (Yellow)"/>
    <s v="1"/>
    <x v="7"/>
    <s v="₹60.18"/>
    <n v="60.18"/>
    <n v="0.10961748633879781"/>
  </r>
  <r>
    <s v="407"/>
    <x v="7"/>
    <s v="SKU:  54-D265-B74K"/>
    <s v="Wed"/>
    <x v="87"/>
    <s v="Dec"/>
    <s v="08"/>
    <n v="2021"/>
    <x v="2"/>
    <s v=" 9:22 pm IST"/>
    <s v="anjali"/>
    <s v="GURUGRAM,"/>
    <s v="HARYANA"/>
    <s v="Northern"/>
    <s v="Set of 2 Pure Leather Block Print Round Jewelry Boxes | Button Closure Multiple Utility Case (Shantiniketan Handicrafts) (Brown)"/>
    <s v="1"/>
    <x v="4"/>
    <s v="₹84.96"/>
    <n v="84.96"/>
    <n v="0.21293233082706767"/>
  </r>
  <r>
    <s v="405"/>
    <x v="0"/>
    <s v="SKU:  V6-KQJX-XGP2"/>
    <s v="Sun"/>
    <x v="88"/>
    <s v="Jan"/>
    <s v="23"/>
    <n v="2022"/>
    <x v="2"/>
    <s v=" 9:37 am IST"/>
    <s v="Gargi"/>
    <s v="Ernakulam,"/>
    <s v="KERALA"/>
    <s v="Southern"/>
    <s v="Women's Pure Leather Jhallar Clutch Purse with Zipper Compartments | Motif Block Print Ladies Wallet (Blue, 1 pc)"/>
    <s v="1"/>
    <x v="1"/>
    <s v="₹84.96"/>
    <n v="84.96"/>
    <m/>
  </r>
  <r>
    <s v="403"/>
    <x v="5"/>
    <s v="SKU:  2X-3C0F-KNJE"/>
    <s v="Sun"/>
    <x v="78"/>
    <s v="Jan"/>
    <s v="30"/>
    <n v="2022"/>
    <x v="2"/>
    <s v=" 2:42 am IST"/>
    <s v="Jeevan"/>
    <s v="HYDERABAD,"/>
    <s v="TELANGANA"/>
    <s v="Southern"/>
    <s v="100% Leather Elephant Shaped Piggy Coin Bank | Block Printed West Bengal Handicrafts (Shantiniketan Art) | Money Bank for Kids | Children's Gift Ideas"/>
    <s v="1"/>
    <x v="1"/>
    <s v="₹84.96"/>
    <n v="84.96"/>
    <m/>
  </r>
  <r>
    <s v="407"/>
    <x v="7"/>
    <s v="SKU:  SB-WDQN-SDN9"/>
    <s v="Mon"/>
    <x v="89"/>
    <s v="Dec"/>
    <s v="06"/>
    <n v="2021"/>
    <x v="2"/>
    <s v=" 4:22 pm IST"/>
    <s v="kritika"/>
    <s v="NAVI MUMBAI,"/>
    <s v="MAHARASHTRA"/>
    <s v="Western"/>
    <s v="Traditional Block-Printed Women's 100% Pure Leather Shoulder Bag: Double Handle Red Handbag | Multi-pocket Shantiniketan Leather Bag for Women"/>
    <s v="1"/>
    <x v="9"/>
    <s v="₹114.46"/>
    <n v="114.46"/>
    <n v="8.8113933795227098E-2"/>
  </r>
  <r>
    <s v="402"/>
    <x v="3"/>
    <s v="SKU:  SB-WDQN-SDN9"/>
    <s v="Tue"/>
    <x v="90"/>
    <s v="Dec"/>
    <s v="21"/>
    <n v="2021"/>
    <x v="2"/>
    <s v=" 4:11 pm IST"/>
    <s v="Mitra"/>
    <s v="Kolkata,"/>
    <s v="WEST BENGAL"/>
    <s v="Eastern"/>
    <s v="Traditional Block-Printed Women's 100% Pure Leather Shoulder Bag: Double Handle Red Handbag | Multi-pocket Shantiniketan Leather Bag for Women"/>
    <s v="3"/>
    <x v="15"/>
    <s v="₹133.34"/>
    <n v="133.34"/>
    <n v="3.4216063638696434E-2"/>
  </r>
  <r>
    <s v="408"/>
    <x v="6"/>
    <s v="SKU:  DN-0WDX-VYOT"/>
    <s v="Thu"/>
    <x v="85"/>
    <s v="Dec"/>
    <s v="09"/>
    <n v="2021"/>
    <x v="2"/>
    <s v=" 1:22 pm IST"/>
    <s v="Dipali"/>
    <s v="Mumbai,"/>
    <s v="MAHARASHTRA"/>
    <s v="Western"/>
    <s v="Women's Set of 5 Multicolor Pure Leather Single Lipstick Cases with Mirror, Handy and Compact Handcrafted Shantiniketan Block Printed Jewelry Boxes"/>
    <s v="1"/>
    <x v="0"/>
    <s v="₹84.96"/>
    <n v="84.96"/>
    <n v="0.18922048997772828"/>
  </r>
  <r>
    <s v="406"/>
    <x v="4"/>
    <s v="SKU:  CR-6E69-UXFW"/>
    <s v="Wed"/>
    <x v="91"/>
    <s v="Dec"/>
    <s v="01"/>
    <n v="2021"/>
    <x v="2"/>
    <s v=" 7:12 pm IST"/>
    <s v="Rebecca"/>
    <s v="Bardez,"/>
    <s v="GOA"/>
    <s v="Western"/>
    <s v="Bright and Colorful Shantiniketan Leather Elephant Piggy Coin Bank for Kids/Adults | Light-Weight Handcrafted Elephant Shaped Money Bank (Black, Large"/>
    <s v="1"/>
    <x v="0"/>
    <s v="₹84.96"/>
    <n v="84.96"/>
    <n v="0.18922048997772828"/>
  </r>
  <r>
    <s v="407"/>
    <x v="7"/>
    <s v="SKU:  4H-Y62P-R483"/>
    <s v="Fri"/>
    <x v="92"/>
    <s v="Feb"/>
    <s v="04"/>
    <n v="2022"/>
    <x v="2"/>
    <s v=" 11:44 pm IST"/>
    <s v="pavithra"/>
    <s v="chennai,"/>
    <s v="TAMIL NADU"/>
    <s v="Southern"/>
    <s v="Stylish and Sleek Multiple Pockets 100% Leather Shoulder Bag | Contemporary Indian Leather Handicrafts for Women (Black)"/>
    <s v="1"/>
    <x v="16"/>
    <s v="₹114.46"/>
    <n v="114.46"/>
    <n v="7.6357571714476311E-2"/>
  </r>
  <r>
    <s v="402"/>
    <x v="3"/>
    <s v="SKU:  SB-WDQN-SDN9"/>
    <s v="Tue"/>
    <x v="90"/>
    <s v="Dec"/>
    <s v="21"/>
    <n v="2021"/>
    <x v="2"/>
    <s v=" 4:15 pm IST"/>
    <s v="Mitra"/>
    <s v="CHENNAI,"/>
    <s v="TAMIL NADU"/>
    <s v="Southern"/>
    <s v="Traditional Block-Printed Women's 100% Pure Leather Shoulder Bag: Double Handle Red Handbag | Multi-pocket Shantiniketan Leather Bag for Women"/>
    <s v="3"/>
    <x v="15"/>
    <s v="₹241.90"/>
    <n v="241.9"/>
    <n v="6.2073389787015654E-2"/>
  </r>
  <r>
    <s v="404"/>
    <x v="1"/>
    <s v="SKU:  4V-I7XD-JQVR"/>
    <s v="Mon"/>
    <x v="89"/>
    <s v="Dec"/>
    <s v="06"/>
    <n v="2021"/>
    <x v="2"/>
    <s v=" 11:29 pm IST"/>
    <s v="Arpita"/>
    <s v="Thane District,"/>
    <s v="MAHARASHTRA"/>
    <s v="Western"/>
    <s v="Bright and Colorful Shantiniketan Leather Elephant Piggy Coin Bank for Kids/Adults | Light-Weight Handcrafted Elephant Shaped Money Bank (Black, Small"/>
    <s v="1"/>
    <x v="10"/>
    <s v="₹84.96"/>
    <n v="84.96"/>
    <n v="0.24343839541547277"/>
  </r>
  <r>
    <s v="402"/>
    <x v="3"/>
    <s v="SKU:  8V-OQ14-I63T"/>
    <s v="Mon"/>
    <x v="93"/>
    <s v="Dec"/>
    <s v="13"/>
    <n v="2021"/>
    <x v="2"/>
    <s v=" 1:03 pm IST"/>
    <s v="Valli"/>
    <s v="HYDERABAD,"/>
    <s v="TELANGANA"/>
    <s v="Southern"/>
    <s v="Bright and Colorful Shantiniketan Leather Elephant Piggy Coin Bank for Kids/Adults | Light-Weight Handcrafted Elephant Shaped Money Bank (Yellow, Larg"/>
    <s v="1"/>
    <x v="0"/>
    <s v="₹84.96"/>
    <n v="84.96"/>
    <n v="0.18922048997772828"/>
  </r>
  <r>
    <s v="408"/>
    <x v="6"/>
    <s v="SKU:  CR-6E69-UXFW"/>
    <s v="Wed"/>
    <x v="94"/>
    <s v="Feb"/>
    <s v="02"/>
    <n v="2022"/>
    <x v="2"/>
    <s v=" 11:58 am IST"/>
    <s v="amit"/>
    <s v="INDORE,"/>
    <s v="MADHYA Pradesh"/>
    <s v="Central"/>
    <s v="Bright and Colorful Shantiniketan Leather Elephant Piggy Coin Bank for Kids/Adults | Light-Weight Handcrafted Elephant Shaped Money Bank (Black, Large"/>
    <s v="1"/>
    <x v="0"/>
    <s v="₹84.96"/>
    <n v="84.96"/>
    <n v="0.18922048997772828"/>
  </r>
  <r>
    <s v="403"/>
    <x v="5"/>
    <s v="SKU:  W4-JQ2J-ZUF2"/>
    <s v="Sat"/>
    <x v="95"/>
    <s v="Dec"/>
    <s v="04"/>
    <n v="2021"/>
    <x v="2"/>
    <s v=" 2:28 pm IST"/>
    <s v="Anastasiia"/>
    <s v="Visakhapatnam,"/>
    <s v="ANDHRA PRADESH"/>
    <s v="Southern"/>
    <s v="100% Pure Leather Shantiniketan Clutch Purse: Traditional Block Print Bi-color Women's Wallets with Multiple Pockets and Zipper Compartments (1 pc) (O"/>
    <s v="1"/>
    <x v="4"/>
    <s v="₹84.96"/>
    <n v="84.96"/>
    <n v="0.21293233082706767"/>
  </r>
  <r>
    <s v="404"/>
    <x v="1"/>
    <s v="SKU:  4V-I7XD-JQVR"/>
    <s v="Wed"/>
    <x v="96"/>
    <s v="Dec"/>
    <s v="29"/>
    <n v="2021"/>
    <x v="2"/>
    <s v=" 1:03 pm IST"/>
    <s v="Santhosh"/>
    <s v="BENGALURU,"/>
    <s v="KARNATAKA"/>
    <s v="Southern"/>
    <s v="Bright and Colorful Shantiniketan Leather Elephant Piggy Coin Bank for Kids/Adults | Light-Weight Handcrafted Elephant Shaped Money Bank (Black, Small"/>
    <s v="1"/>
    <x v="10"/>
    <s v="₹84.96"/>
    <n v="84.96"/>
    <n v="0.24343839541547277"/>
  </r>
  <r>
    <s v="405"/>
    <x v="0"/>
    <s v="SKU:  94-TSV3-EIW6"/>
    <s v="Tue"/>
    <x v="97"/>
    <s v="Jan"/>
    <s v="11"/>
    <n v="2022"/>
    <x v="2"/>
    <s v=" 1:46 pm IST"/>
    <s v="Aditi"/>
    <s v="NEW DELHI,"/>
    <s v="DELHI"/>
    <s v="Northern"/>
    <s v="Bright and Colorful Shantiniketan Leather Elephant Piggy Coin Bank for Kids/Adults | Light-Weight Handcrafted Elephant Shaped Money Bank (Green, Large"/>
    <s v="1"/>
    <x v="0"/>
    <s v="₹84.96"/>
    <n v="84.96"/>
    <n v="0.18922048997772828"/>
  </r>
  <r>
    <s v="403"/>
    <x v="5"/>
    <s v="SKU:  ST-27BR-VEMQ"/>
    <s v="Mon"/>
    <x v="89"/>
    <s v="Dec"/>
    <s v="06"/>
    <n v="2021"/>
    <x v="2"/>
    <s v=" 10:25 pm IST"/>
    <s v="J"/>
    <s v="BENGALURU,"/>
    <s v="KARNATAKA"/>
    <s v="Southern"/>
    <s v="Stunning Women's Finished Leather Handbag | Sleek and Elegant Party Bag with Glamorous Steel Rings and Multiple Pockets (Pink)"/>
    <s v="1"/>
    <x v="17"/>
    <s v="₹114.46"/>
    <n v="114.46"/>
    <n v="0.12731924360400446"/>
  </r>
  <r>
    <s v="403"/>
    <x v="5"/>
    <s v="SKU:  3F-4R9N-Z8NJ"/>
    <s v="Thu"/>
    <x v="98"/>
    <s v="Jan"/>
    <s v="20"/>
    <n v="2022"/>
    <x v="2"/>
    <s v=" 11:49 am IST"/>
    <s v="maha"/>
    <s v="SALEM,"/>
    <s v="TAMIL NADU"/>
    <s v="Southern"/>
    <s v="Set of 3 Pure Leather Block Print Round Jewelry Boxes | Button Closure Multiple Utility Case (Shantiniketan Handicrafts) (Yellow)"/>
    <s v="1"/>
    <x v="14"/>
    <s v="₹84.96"/>
    <n v="84.96"/>
    <n v="0.17886315789473684"/>
  </r>
  <r>
    <s v="407"/>
    <x v="7"/>
    <s v="SKU:  NV-1DWM-41VX"/>
    <s v="Sat"/>
    <x v="95"/>
    <s v="Dec"/>
    <s v="04"/>
    <n v="2021"/>
    <x v="2"/>
    <s v=" 10:32 pm IST"/>
    <s v="chandrima"/>
    <s v="BENGALURU,"/>
    <s v="KARNATAKA"/>
    <s v="Southern"/>
    <s v="Bright &amp; Colorful Shantiniketan Leather Piggy Bank for Kids/Adults | Light-Weight Handcrafted Owl Shaped Coin Bank (Red)"/>
    <s v="1"/>
    <x v="7"/>
    <s v="₹84.96"/>
    <n v="84.96"/>
    <n v="0.15475409836065573"/>
  </r>
  <r>
    <s v="171"/>
    <x v="2"/>
    <s v="SKU:  DN-0WDX-VYOT"/>
    <s v="Wed"/>
    <x v="87"/>
    <s v="Dec"/>
    <s v="08"/>
    <n v="2021"/>
    <x v="2"/>
    <s v=" 12:15 am IST"/>
    <s v="Geetika"/>
    <s v="GURUGRAM,"/>
    <s v="HARYANA"/>
    <s v="Northern"/>
    <s v="Women's Set of 5 Multicolor Pure Leather Single Lipstick Cases with Mirror, Handy and Compact Handcrafted Shantiniketan Block Printed Jewelry Boxes"/>
    <s v="1"/>
    <x v="0"/>
    <s v="₹84.96"/>
    <n v="84.96"/>
    <n v="0.18922048997772828"/>
  </r>
  <r>
    <s v="403"/>
    <x v="5"/>
    <s v="SKU:  AY-Z7BT-BMVM"/>
    <s v="Wed"/>
    <x v="91"/>
    <s v="Dec"/>
    <s v="01"/>
    <n v="2021"/>
    <x v="2"/>
    <s v=" 12:58 pm IST"/>
    <s v="vvijayakakshmi"/>
    <s v="CHENNAI,"/>
    <s v="TAMIL NADU"/>
    <s v="Southern"/>
    <s v="Women's Pure Leather Jhallar Clutch Purse with Zipper Compartments | Floral Block Print Ladies Wallet (Red, 1 pc)"/>
    <s v="1"/>
    <x v="4"/>
    <s v="₹84.96"/>
    <n v="84.96"/>
    <n v="0.21293233082706767"/>
  </r>
  <r>
    <s v="407"/>
    <x v="7"/>
    <s v="SKU:  NN-AGEZ-5DUM"/>
    <s v="Mon"/>
    <x v="99"/>
    <s v="Feb"/>
    <s v="14"/>
    <n v="2022"/>
    <x v="2"/>
    <s v=" 7:12 pm IST"/>
    <s v="Tapan"/>
    <s v="GHAZIABAD,"/>
    <s v="UTTAR PRADESH"/>
    <s v="Northern"/>
    <s v="Colourful and Bright Peacock Shaped Piggy Coin Bank | Block Printed West Bengal's 100% Leather Handicrafts (Shantiniketan Art) | Money Bank for Kids |"/>
    <s v="1"/>
    <x v="0"/>
    <s v="₹84.96"/>
    <n v="84.96"/>
    <n v="0.18922048997772828"/>
  </r>
  <r>
    <s v="171"/>
    <x v="2"/>
    <s v="SKU:  DN-0WDX-VYOT"/>
    <s v="Tue"/>
    <x v="79"/>
    <s v="Jan"/>
    <s v="25"/>
    <n v="2022"/>
    <x v="2"/>
    <s v=" 11:32 am IST"/>
    <s v="Deepali"/>
    <s v="JODHPUR,"/>
    <s v="RAJASTHAN"/>
    <s v="Northern"/>
    <s v="Women's Set of 5 Multicolor Pure Leather Single Lipstick Cases with Mirror, Handy and Compact Handcrafted Shantiniketan Block Printed Jewelry Boxes"/>
    <s v="1"/>
    <x v="1"/>
    <s v="₹84.96"/>
    <n v="84.96"/>
    <m/>
  </r>
  <r>
    <s v="171"/>
    <x v="2"/>
    <s v="SKU:  DN-0WDX-VYOT"/>
    <s v="Fri"/>
    <x v="100"/>
    <s v="Dec"/>
    <s v="10"/>
    <n v="2021"/>
    <x v="2"/>
    <s v=" 5:53 pm IST"/>
    <s v="Shahin"/>
    <s v="MUMBAI,"/>
    <s v="MAHARASHTRA"/>
    <s v="Western"/>
    <s v="Women's Set of 5 Multicolor Pure Leather Single Lipstick Cases with Mirror, Handy and Compact Handcrafted Shantiniketan Block Printed Jewelry Boxes"/>
    <s v="1"/>
    <x v="0"/>
    <s v="₹84.96"/>
    <n v="84.96"/>
    <n v="0.18922048997772828"/>
  </r>
  <r>
    <s v="171"/>
    <x v="2"/>
    <s v="SKU:  DN-0WDX-VYOT"/>
    <s v="Fri"/>
    <x v="100"/>
    <s v="Dec"/>
    <s v="10"/>
    <n v="2021"/>
    <x v="2"/>
    <s v=" 11:38 am IST"/>
    <s v="Amol"/>
    <s v="PUNE,"/>
    <s v="MAHARASHTRA"/>
    <s v="Western"/>
    <s v="Women's Set of 5 Multicolor Pure Leather Single Lipstick Cases with Mirror, Handy and Compact Handcrafted Shantiniketan Block Printed Jewelry Boxes"/>
    <s v="4"/>
    <x v="18"/>
    <s v="₹84.96"/>
    <n v="84.96"/>
    <n v="4.730512249443207E-2"/>
  </r>
  <r>
    <s v="408"/>
    <x v="6"/>
    <s v="SKU:  CR-6E69-UXFW"/>
    <s v="Sun"/>
    <x v="101"/>
    <s v="Jan"/>
    <s v="02"/>
    <n v="2022"/>
    <x v="2"/>
    <s v=" 5:51 pm IST"/>
    <s v="ROHIT"/>
    <s v="SECUNDERABAD,"/>
    <s v="TELANGANA"/>
    <s v="Southern"/>
    <s v="Bright and Colorful Shantiniketan Leather Elephant Piggy Coin Bank for Kids/Adults | Light-Weight Handcrafted Elephant Shaped Money Bank (Black, Large"/>
    <s v="1"/>
    <x v="0"/>
    <s v="₹84.96"/>
    <n v="84.96"/>
    <n v="0.18922048997772828"/>
  </r>
  <r>
    <s v="408"/>
    <x v="6"/>
    <s v="SKU:  NN-AGEZ-5DUM"/>
    <s v="Tue"/>
    <x v="102"/>
    <s v="Nov"/>
    <s v="30"/>
    <n v="2021"/>
    <x v="2"/>
    <s v=" 7:49 pm IST"/>
    <s v="Kumar"/>
    <s v="BENGALURU,"/>
    <s v="KARNATAKA"/>
    <s v="Southern"/>
    <s v="Colourful and Bright Peacock Shaped Piggy Coin Bank | Block Printed West Bengal's 100% Leather Handicrafts (Shantiniketan Art) | Money Bank for Kids |"/>
    <s v="1"/>
    <x v="0"/>
    <s v="₹84.96"/>
    <n v="84.96"/>
    <n v="0.18922048997772828"/>
  </r>
  <r>
    <s v="405"/>
    <x v="0"/>
    <s v="SKU:  NV-1DWM-41VX"/>
    <s v="Sat"/>
    <x v="95"/>
    <s v="Dec"/>
    <s v="04"/>
    <n v="2021"/>
    <x v="2"/>
    <s v=" 12:43 am IST"/>
    <s v="Gargi"/>
    <s v="Kolkata,"/>
    <s v="WEST BENGAL"/>
    <s v="Eastern"/>
    <s v="Bright &amp; Colorful Shantiniketan Leather Piggy Bank for Kids/Adults | Light-Weight Handcrafted Owl Shaped Coin Bank (Red)"/>
    <s v="1"/>
    <x v="7"/>
    <s v="₹47.20"/>
    <n v="47.2"/>
    <n v="8.5974499089253198E-2"/>
  </r>
  <r>
    <s v="406"/>
    <x v="4"/>
    <s v="SKU:  W4-JQ2J-ZUF2"/>
    <s v="Fri"/>
    <x v="103"/>
    <s v="Dec"/>
    <s v="31"/>
    <n v="2021"/>
    <x v="2"/>
    <s v=" 9:55 pm IST"/>
    <s v="NANDINI"/>
    <s v="KOLKATA,"/>
    <s v="WEST BENGAL"/>
    <s v="Eastern"/>
    <s v="100% Pure Leather Shantiniketan Clutch Purse: Traditional Block Print Bi-color Women's Wallets with Multiple Pockets and Zipper Compartments (1 pc) (O"/>
    <s v="1"/>
    <x v="4"/>
    <s v="₹47.20"/>
    <n v="47.2"/>
    <n v="0.11829573934837094"/>
  </r>
  <r>
    <s v="403"/>
    <x v="5"/>
    <s v="SKU:  5B-NW9K-L3AO"/>
    <s v="Sun"/>
    <x v="78"/>
    <s v="Jan"/>
    <s v="30"/>
    <n v="2022"/>
    <x v="2"/>
    <s v=" 7:13 pm IST"/>
    <s v="ONGC"/>
    <s v="VADODARA,"/>
    <s v="GUJARAT"/>
    <s v="Western"/>
    <s v="Bright and Colorful Shantiniketan Leather Elephant Piggy Coin Bank for Kids/Adults | Light-Weight Handcrafted Elephant Shaped Money Bank (Red, Small)"/>
    <s v="1"/>
    <x v="10"/>
    <s v="₹84.96"/>
    <n v="84.96"/>
    <n v="0.24343839541547277"/>
  </r>
  <r>
    <s v="402"/>
    <x v="3"/>
    <s v="SKU:  DN-0WDX-VYOT"/>
    <s v="Wed"/>
    <x v="96"/>
    <s v="Dec"/>
    <s v="29"/>
    <n v="2021"/>
    <x v="2"/>
    <s v=" 8:44 am IST"/>
    <s v="RAJAT"/>
    <s v="MOHALI,"/>
    <s v="PUNJAB"/>
    <s v="Northern"/>
    <s v="Women's Set of 5 Multicolor Pure Leather Single Lipstick Cases with Mirror, Handy and Compact Handcrafted Shantiniketan Block Printed Jewelry Boxes"/>
    <s v="1"/>
    <x v="0"/>
    <s v="₹84.96"/>
    <n v="84.96"/>
    <n v="0.18922048997772828"/>
  </r>
  <r>
    <s v="171"/>
    <x v="2"/>
    <s v="SKU:  3F-4R9N-Z8NJ"/>
    <s v="Sun"/>
    <x v="104"/>
    <s v="Jan"/>
    <s v="16"/>
    <n v="2022"/>
    <x v="2"/>
    <s v=" 5:23 pm IST"/>
    <s v="ria"/>
    <s v="KOLKATA,"/>
    <s v="WEST BENGAL"/>
    <s v="Eastern"/>
    <s v="Set of 3 Pure Leather Block Print Round Jewelry Boxes | Button Closure Multiple Utility Case (Shantiniketan Handicrafts) (Yellow)"/>
    <s v="1"/>
    <x v="14"/>
    <s v="₹47.20"/>
    <n v="47.2"/>
    <n v="9.9368421052631578E-2"/>
  </r>
  <r>
    <s v="171"/>
    <x v="2"/>
    <s v="SKU:  CR-6E69-UXFW"/>
    <s v="Wed"/>
    <x v="105"/>
    <s v="Feb"/>
    <s v="23"/>
    <n v="2022"/>
    <x v="2"/>
    <s v=" 9:29 pm IST"/>
    <s v="Saba"/>
    <s v="AMROHA,"/>
    <s v="UTTAR PRADESH"/>
    <s v="Northern"/>
    <s v="Bright and Colorful Shantiniketan Leather Elephant Piggy Coin Bank for Kids/Adults | Light-Weight Handcrafted Elephant Shaped Money Bank (Black, Large"/>
    <s v="1"/>
    <x v="0"/>
    <s v="₹84.96"/>
    <n v="84.96"/>
    <n v="0.18922048997772828"/>
  </r>
  <r>
    <s v="404"/>
    <x v="1"/>
    <s v="SKU:  5B-NW9K-L3AO"/>
    <s v="Wed"/>
    <x v="106"/>
    <s v="Feb"/>
    <s v="09"/>
    <n v="2022"/>
    <x v="2"/>
    <s v=" 7:17 pm IST"/>
    <s v="Poonam"/>
    <s v="MUMBAI,"/>
    <s v="MAHARASHTRA"/>
    <s v="Western"/>
    <s v="Bright and Colorful Shantiniketan Leather Elephant Piggy Coin Bank for Kids/Adults | Light-Weight Handcrafted Elephant Shaped Money Bank (Red, Small)"/>
    <s v="1"/>
    <x v="10"/>
    <s v="₹84.96"/>
    <n v="84.96"/>
    <n v="0.24343839541547277"/>
  </r>
  <r>
    <s v="408"/>
    <x v="6"/>
    <s v="SKU:  PG-WS6J-89DG"/>
    <s v="Thu"/>
    <x v="107"/>
    <s v="Jan"/>
    <s v="13"/>
    <n v="2022"/>
    <x v="2"/>
    <s v=" 7:35 pm IST"/>
    <s v="VAISHALI"/>
    <s v="LUCKNOW,"/>
    <s v="UTTAR PRADESH"/>
    <s v="Northern"/>
    <s v="Bright and Colorful Shantiniketan Leather Elephant Piggy Coin Bank for Kids/Adults | Light-Weight Handcrafted Elephant Shaped Money Bank (Blue, Large)"/>
    <s v="1"/>
    <x v="0"/>
    <s v="₹84.96"/>
    <n v="84.96"/>
    <n v="0.18922048997772828"/>
  </r>
  <r>
    <s v="405"/>
    <x v="0"/>
    <s v="SKU:  3F-4R9N-Z8NJ"/>
    <s v="Mon"/>
    <x v="108"/>
    <s v="Dec"/>
    <s v="20"/>
    <n v="2021"/>
    <x v="2"/>
    <s v=" 8:29 pm IST"/>
    <s v="Faruk"/>
    <s v="BURDWAN,"/>
    <s v="WEST BENGAL"/>
    <s v="Eastern"/>
    <s v="Set of 3 Pure Leather Block Print Round Jewelry Boxes | Button Closure Multiple Utility Case (Shantiniketan Handicrafts) (Yellow)"/>
    <s v="1"/>
    <x v="14"/>
    <s v="₹60.18"/>
    <n v="60.18"/>
    <n v="0.12669473684210525"/>
  </r>
  <r>
    <s v="407"/>
    <x v="7"/>
    <s v="SKU:  G4-B5GQ-8V30"/>
    <s v="Sun"/>
    <x v="109"/>
    <s v="Jan"/>
    <s v="09"/>
    <n v="2022"/>
    <x v="2"/>
    <s v=" 12:28 am IST"/>
    <s v="pavithra"/>
    <s v="chennai,"/>
    <s v="TAMIL NADU"/>
    <s v="Southern"/>
    <s v="100% Pure Leather Shantiniketan Clutch Purse: Traditional Block Print Bi-color Women's Wallets with Multiple Pockets and Zipper Compartments (1 pc) (B"/>
    <s v="1"/>
    <x v="4"/>
    <s v="₹84.96"/>
    <n v="84.96"/>
    <n v="0.21293233082706767"/>
  </r>
  <r>
    <s v="402"/>
    <x v="3"/>
    <s v="SKU:  DN-0WDX-VYOT"/>
    <s v="Thu"/>
    <x v="85"/>
    <s v="Dec"/>
    <s v="09"/>
    <n v="2021"/>
    <x v="2"/>
    <s v=" 11:29 am IST"/>
    <s v="Mariatta"/>
    <s v="Kodambakkam, Chennai,"/>
    <s v="TAMIL NADU"/>
    <s v="Southern"/>
    <s v="Women's Set of 5 Multicolor Pure Leather Single Lipstick Cases with Mirror, Handy and Compact Handcrafted Shantiniketan Block Printed Jewelry Boxes"/>
    <s v="1"/>
    <x v="0"/>
    <s v="₹84.96"/>
    <n v="84.96"/>
    <n v="0.18922048997772828"/>
  </r>
  <r>
    <s v="405"/>
    <x v="0"/>
    <s v="SKU:  DN-0WDX-VYOT"/>
    <s v="Sun"/>
    <x v="110"/>
    <s v="Dec"/>
    <s v="19"/>
    <n v="2021"/>
    <x v="2"/>
    <s v=" 7:41 am IST"/>
    <s v="DIVYA"/>
    <s v="BENGALURU,"/>
    <s v="KARNATAKA"/>
    <s v="Southern"/>
    <s v="Women's Set of 5 Multicolor Pure Leather Single Lipstick Cases with Mirror, Handy and Compact Handcrafted Shantiniketan Block Printed Jewelry Boxes"/>
    <s v="1"/>
    <x v="1"/>
    <s v="₹84.96"/>
    <n v="84.96"/>
    <m/>
  </r>
  <r>
    <s v="171"/>
    <x v="2"/>
    <s v="SKU:  4V-I7XD-JQVR"/>
    <s v="Mon"/>
    <x v="111"/>
    <s v="Feb"/>
    <s v="21"/>
    <n v="2022"/>
    <x v="2"/>
    <s v=" 7:52 pm IST"/>
    <s v="Shishir"/>
    <s v="ALLAHABAD,"/>
    <s v="UTTAR PRADESH"/>
    <s v="Northern"/>
    <s v="Bright and Colorful Shantiniketan Leather Elephant Piggy Coin Bank for Kids/Adults | Light-Weight Handcrafted Elephant Shaped Money Bank (Black, Small"/>
    <s v="1"/>
    <x v="10"/>
    <s v="₹60.18"/>
    <n v="60.18"/>
    <n v="0.17243553008595988"/>
  </r>
  <r>
    <s v="404"/>
    <x v="1"/>
    <s v="SKU:  V6-VUWR-856W"/>
    <s v="Wed"/>
    <x v="112"/>
    <s v="Dec"/>
    <s v="15"/>
    <n v="2021"/>
    <x v="2"/>
    <s v=" 11:11 am IST"/>
    <s v="veena"/>
    <s v="BENGALURU,"/>
    <s v="KARNATAKA"/>
    <s v="Southern"/>
    <s v="Bright &amp; Colorful Shantiniketan Leather Piggy Bank for Kids/Adults | Light-Weight Handcrafted Owl Shaped Coin Bank (Black)"/>
    <s v="1"/>
    <x v="7"/>
    <s v="₹84.96"/>
    <n v="84.96"/>
    <n v="0.15475409836065573"/>
  </r>
  <r>
    <s v="403"/>
    <x v="5"/>
    <s v="SKU:  CR-6E69-UXFW"/>
    <s v="Tue"/>
    <x v="113"/>
    <s v="Feb"/>
    <s v="01"/>
    <n v="2022"/>
    <x v="2"/>
    <s v=" 6:45 am IST"/>
    <s v="Gita"/>
    <s v="CHENNAI,"/>
    <s v="TAMIL NADU"/>
    <s v="Southern"/>
    <s v="Bright and Colorful Shantiniketan Leather Elephant Piggy Coin Bank for Kids/Adults | Light-Weight Handcrafted Elephant Shaped Money Bank (Black, Large"/>
    <s v="1"/>
    <x v="0"/>
    <s v="₹84.96"/>
    <n v="84.96"/>
    <n v="0.18922048997772828"/>
  </r>
  <r>
    <s v="171"/>
    <x v="2"/>
    <s v="SKU:  U1-8YOK-510E"/>
    <s v="Sun"/>
    <x v="109"/>
    <s v="Jan"/>
    <s v="09"/>
    <n v="2022"/>
    <x v="2"/>
    <s v=" 9:33 pm IST"/>
    <s v="srisoma"/>
    <s v="NEW DELHI,"/>
    <s v="DELHI"/>
    <s v="Northern"/>
    <s v="100% Leather Cat Shaped Piggy Coin Bank | Block Printed West Bengal Handicrafts (Shantiniketan Art) | Money Bank for Kids | Children's Gift Ideas (Blu"/>
    <s v="1"/>
    <x v="0"/>
    <s v="₹84.96"/>
    <n v="84.96"/>
    <n v="0.18922048997772828"/>
  </r>
  <r>
    <s v="408"/>
    <x v="6"/>
    <s v="SKU:  DN-0WDX-VYOT"/>
    <s v="Sun"/>
    <x v="114"/>
    <s v="Dec"/>
    <s v="12"/>
    <n v="2021"/>
    <x v="2"/>
    <s v=" 7:09 pm IST"/>
    <s v="Ashna"/>
    <s v="CHANDIGARH,"/>
    <s v="CHANDIGARH"/>
    <s v="Northern"/>
    <s v="Women's Set of 5 Multicolor Pure Leather Single Lipstick Cases with Mirror, Handy and Compact Handcrafted Shantiniketan Block Printed Jewelry Boxes"/>
    <s v="1"/>
    <x v="1"/>
    <s v="₹84.96"/>
    <n v="84.96"/>
    <m/>
  </r>
  <r>
    <s v="402"/>
    <x v="3"/>
    <s v="SKU:  0M-RFE6-443C"/>
    <s v="Sun"/>
    <x v="101"/>
    <s v="Jan"/>
    <s v="02"/>
    <n v="2022"/>
    <x v="2"/>
    <s v=" 3:01 pm IST"/>
    <s v="Swathi"/>
    <s v="Visakhapatnam,"/>
    <s v="ANDHRA PRADESH"/>
    <s v="Southern"/>
    <s v="Set of 3 Pure Leather Block Print Round Jewelry Boxes | Button Closure Multiple Utility Case (Shantiniketan Handicrafts) (Green)"/>
    <s v="1"/>
    <x v="14"/>
    <s v="₹84.96"/>
    <n v="84.96"/>
    <n v="0.17886315789473684"/>
  </r>
  <r>
    <s v="407"/>
    <x v="7"/>
    <s v="SKU:  S1-A92Q-JU3X"/>
    <s v="Wed"/>
    <x v="87"/>
    <s v="Dec"/>
    <s v="08"/>
    <n v="2021"/>
    <x v="2"/>
    <s v=" 11:54 pm IST"/>
    <s v="Aarti"/>
    <s v="BILIMORA,"/>
    <s v="GUJARAT"/>
    <s v="Western"/>
    <s v="100% Pure Leather Shantiniketan Clutch Purse: Traditional Block Print Bi-color Women's Wallets with Multiple Pockets and Zipper Compartments (1 pc) (G"/>
    <s v="1"/>
    <x v="4"/>
    <s v="₹84.96"/>
    <n v="84.96"/>
    <n v="0.21293233082706767"/>
  </r>
  <r>
    <s v="171"/>
    <x v="2"/>
    <s v="SKU:  78-ZYA1-UMZH"/>
    <s v="Thu"/>
    <x v="115"/>
    <s v="Feb"/>
    <s v="17"/>
    <n v="2022"/>
    <x v="2"/>
    <s v=" 9:14 pm IST"/>
    <s v="Captain"/>
    <s v="KOLKATA,"/>
    <s v="WEST BENGAL"/>
    <s v="Eastern"/>
    <s v="Bright and Colorful Horse Shaped Piggy Coin Bank | Block Printed West Bengal's 100% Leather Handicrafts (Shantiniketan Art) | Money Bank for Kids | Ch"/>
    <s v="1"/>
    <x v="0"/>
    <s v="₹47.20"/>
    <n v="47.2"/>
    <n v="0.10512249443207128"/>
  </r>
  <r>
    <s v="403"/>
    <x v="5"/>
    <s v="SKU:  CR-6E69-UXFW"/>
    <s v="Sun"/>
    <x v="78"/>
    <s v="Jan"/>
    <s v="30"/>
    <n v="2022"/>
    <x v="2"/>
    <s v=" 1:37 pm IST"/>
    <s v="Gita"/>
    <s v="CHENNAI,"/>
    <s v="TAMIL NADU"/>
    <s v="Southern"/>
    <s v="Bright and Colorful Shantiniketan Leather Elephant Piggy Coin Bank for Kids/Adults | Light-Weight Handcrafted Elephant Shaped Money Bank (Black, Large"/>
    <s v="1"/>
    <x v="1"/>
    <s v="₹84.96"/>
    <n v="84.96"/>
    <m/>
  </r>
  <r>
    <s v="402"/>
    <x v="3"/>
    <s v="SKU:  DN-0WDX-VYOT"/>
    <s v="Fri"/>
    <x v="100"/>
    <s v="Dec"/>
    <s v="10"/>
    <n v="2021"/>
    <x v="2"/>
    <s v=" 4:15 pm IST"/>
    <s v="Dalreen"/>
    <s v="BENGALURU,"/>
    <s v="KARNATAKA"/>
    <s v="Southern"/>
    <s v="Women's Set of 5 Multicolor Pure Leather Single Lipstick Cases with Mirror, Handy and Compact Handcrafted Shantiniketan Block Printed Jewelry Boxes"/>
    <s v="1"/>
    <x v="0"/>
    <s v="₹84.96"/>
    <n v="84.96"/>
    <n v="0.18922048997772828"/>
  </r>
  <r>
    <s v="405"/>
    <x v="0"/>
    <s v="SKU:  DN-0WDX-VYOT"/>
    <s v="Wed"/>
    <x v="91"/>
    <s v="Dec"/>
    <s v="01"/>
    <n v="2021"/>
    <x v="2"/>
    <s v=" 6:53 pm IST"/>
    <s v="ANIL"/>
    <s v="KANPUR,"/>
    <s v="UTTAR PRADESH"/>
    <s v="Northern"/>
    <s v="Women's Set of 5 Multicolor Pure Leather Single Lipstick Cases with Mirror, Handy and Compact Handcrafted Shantiniketan Block Printed Jewelry Boxes"/>
    <s v="1"/>
    <x v="0"/>
    <s v="₹84.96"/>
    <n v="84.96"/>
    <n v="0.18922048997772828"/>
  </r>
  <r>
    <s v="406"/>
    <x v="4"/>
    <s v="SKU:  WR-ANCX-U28C"/>
    <s v="Thu"/>
    <x v="115"/>
    <s v="Feb"/>
    <s v="17"/>
    <n v="2022"/>
    <x v="2"/>
    <s v=" 8:47 am IST"/>
    <s v="Shikha"/>
    <s v="NAVI MUMBAI,"/>
    <s v="MAHARASHTRA"/>
    <s v="Western"/>
    <s v="Bright and Colorful Shantiniketan Leather Elephant Piggy Coin Bank for Kids/Adults | Light-Weight Handcrafted Elephant Shaped Money Bank (Orange, Larg"/>
    <s v="1"/>
    <x v="0"/>
    <s v="₹84.96"/>
    <n v="84.96"/>
    <n v="0.18922048997772828"/>
  </r>
  <r>
    <s v="171"/>
    <x v="2"/>
    <s v="SKU:  2X-3C0F-KNJE"/>
    <s v="Thu"/>
    <x v="98"/>
    <s v="Jan"/>
    <s v="20"/>
    <n v="2022"/>
    <x v="2"/>
    <s v=" 10:57 am IST"/>
    <s v="Vadim"/>
    <s v="NEW DELHI,"/>
    <s v="DELHI"/>
    <s v="Northern"/>
    <s v="100% Leather Elephant Shaped Piggy Coin Bank | Block Printed West Bengal Handicrafts (Shantiniketan Art) | Money Bank for Kids | Children's Gift Ideas"/>
    <s v="1"/>
    <x v="0"/>
    <s v="₹84.96"/>
    <n v="84.96"/>
    <n v="0.18922048997772828"/>
  </r>
  <r>
    <s v="402"/>
    <x v="3"/>
    <s v="SKU:  3F-4R9N-Z8NJ"/>
    <s v="Sat"/>
    <x v="95"/>
    <s v="Dec"/>
    <s v="04"/>
    <n v="2021"/>
    <x v="2"/>
    <s v=" 10:28 pm IST"/>
    <s v="Swathi"/>
    <s v="Visakhapatnam,"/>
    <s v="ANDHRA PRADESH"/>
    <s v="Southern"/>
    <s v="Set of 2 Pure Leather Block Print Round Jewelry Boxes | Button Closure Multiple Utility Case (Shantiniketan Handicrafts) (Yellow)"/>
    <s v="1"/>
    <x v="4"/>
    <s v="₹84.96"/>
    <n v="84.96"/>
    <n v="0.21293233082706767"/>
  </r>
  <r>
    <s v="402"/>
    <x v="3"/>
    <s v="SKU:  S1-A92Q-JU3X"/>
    <s v="Sat"/>
    <x v="116"/>
    <s v="Dec"/>
    <s v="25"/>
    <n v="2021"/>
    <x v="2"/>
    <s v=" 4:03 pm IST"/>
    <s v="User"/>
    <s v="Solan,"/>
    <s v="Himachal Pradesh"/>
    <s v="Northern"/>
    <s v="100% Pure Leather Shantiniketan Clutch Purse: Traditional Block Print Bi-color Women's Wallets with Multiple Pockets and Zipper Compartments (1 pc) (G"/>
    <s v="1"/>
    <x v="4"/>
    <s v="₹84.96"/>
    <n v="84.96"/>
    <n v="0.21293233082706767"/>
  </r>
  <r>
    <s v="171"/>
    <x v="2"/>
    <s v="SKU:  DN-0WDX-VYOT"/>
    <s v="Mon"/>
    <x v="93"/>
    <s v="Dec"/>
    <s v="13"/>
    <n v="2021"/>
    <x v="2"/>
    <s v=" 11:30 am IST"/>
    <s v="Shahin"/>
    <s v="MUMBAI,"/>
    <s v="MAHARASHTRA"/>
    <s v="Western"/>
    <s v="Women's Set of 5 Multicolor Pure Leather Single Lipstick Cases with Mirror, Handy and Compact Handcrafted Shantiniketan Block Printed Jewelry Boxes"/>
    <s v="3"/>
    <x v="12"/>
    <s v="₹84.96"/>
    <n v="84.96"/>
    <n v="6.307349665924275E-2"/>
  </r>
  <r>
    <s v="402"/>
    <x v="3"/>
    <s v="SKU:  SB-WDQN-SDN9"/>
    <s v="Wed"/>
    <x v="91"/>
    <s v="Dec"/>
    <s v="01"/>
    <n v="2021"/>
    <x v="2"/>
    <s v=" 12:18 pm IST"/>
    <s v="Sharmistha"/>
    <s v="DEHRADUN,"/>
    <s v="UTTARAKHAND"/>
    <s v="Northern"/>
    <s v="Traditional Block-Printed Women's 100% Pure Leather Shoulder Bag: Double Handle Red Handbag | Multi-pocket Shantiniketan Leather Bag for Women"/>
    <s v="1"/>
    <x v="9"/>
    <s v="₹114.46"/>
    <n v="114.46"/>
    <n v="8.8113933795227098E-2"/>
  </r>
  <r>
    <s v="408"/>
    <x v="6"/>
    <s v="SKU:  SB-WDQN-SDN9"/>
    <s v="Thu"/>
    <x v="85"/>
    <s v="Dec"/>
    <s v="09"/>
    <n v="2021"/>
    <x v="2"/>
    <s v=" 6:55 pm IST"/>
    <s v="shashank"/>
    <s v="Durg,"/>
    <s v="CHHATTISGARH"/>
    <s v="Central"/>
    <s v="Traditional Block-Printed Women's 100% Pure Leather Shoulder Bag: Double Handle Red Handbag | Multi-pocket Shantiniketan Leather Bag for Women"/>
    <s v="1"/>
    <x v="9"/>
    <s v="₹105.02"/>
    <n v="105.02"/>
    <n v="8.0846805234795996E-2"/>
  </r>
  <r>
    <s v="403"/>
    <x v="5"/>
    <s v="SKU:  N8-YFZF-P74I"/>
    <s v="Wed"/>
    <x v="105"/>
    <s v="Feb"/>
    <s v="23"/>
    <n v="2022"/>
    <x v="2"/>
    <s v=" 12:43 am IST"/>
    <s v="Jayeta"/>
    <s v="KOLKATA,"/>
    <s v="WEST BENGAL"/>
    <s v="Eastern"/>
    <s v="Stylish and Sleek Multiple Pockets 100 Percent Leather Shoulder Bag Contemporary Indian Leather Handicrafts for Women (Yellow) (BL335)"/>
    <s v="1"/>
    <x v="16"/>
    <s v="₹80.24"/>
    <n v="80.239999999999995"/>
    <n v="5.3529019346230819E-2"/>
  </r>
  <r>
    <s v="402"/>
    <x v="3"/>
    <s v="SKU:  2X-3C0F-KNJE"/>
    <s v="Sun"/>
    <x v="83"/>
    <s v="Dec"/>
    <s v="26"/>
    <n v="2021"/>
    <x v="2"/>
    <s v=" 6:21 pm IST"/>
    <s v="Varun"/>
    <s v="MUMBAI,"/>
    <s v="MAHARASHTRA"/>
    <s v="Western"/>
    <s v="100% Leather Elephant Shaped Piggy Coin Bank | Block Printed West Bengal Handicrafts (Shantiniketan Art) | Money Bank for Kids | Children's Gift Ideas"/>
    <s v="1"/>
    <x v="0"/>
    <s v="₹84.96"/>
    <n v="84.96"/>
    <n v="0.1892204899777282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
    <x v="0"/>
    <s v="SKU:  2X-3C0F-KNJE"/>
    <s v="Sun"/>
    <d v="2022-07-18T00:00:00"/>
    <s v="Jul"/>
    <s v="18"/>
    <n v="2021"/>
    <s v="=DATE(I2,G2,H2)"/>
    <s v=" 10:38 pm IST"/>
    <s v="Mr."/>
    <s v="CHANDIGARH,"/>
    <s v="CHANDIGARH"/>
    <x v="0"/>
    <s v="100% Leather Elephant Shaped Piggy Coin Bank | Block Printed West Bengal Handicrafts (Shantiniketan Art) | Money Bank for Kids | Children's Gift Ideas"/>
    <s v="1"/>
    <n v="449"/>
    <s v=""/>
    <m/>
  </r>
  <r>
    <s v="404"/>
    <x v="1"/>
    <s v="SKU:  DN-0WDX-VYOT"/>
    <s v="Tue"/>
    <d v="2022-10-19T00:00:00"/>
    <s v="Oct"/>
    <s v="19"/>
    <n v="2021"/>
    <s v="=DATE(I3,G3,H3)"/>
    <s v=" 6:05 pm IST"/>
    <s v="Minam"/>
    <s v="PASIGHAT,"/>
    <s v="ARUNACHAL PRADESH"/>
    <x v="1"/>
    <s v="Women's Set of 5 Multicolor Pure Leather Single Lipstick Cases with Mirror, Handy and Compact Handcrafted Shantiniketan Block Printed Jewelry Boxes"/>
    <s v="1"/>
    <n v="449"/>
    <s v="₹60.18"/>
    <n v="60.18"/>
  </r>
  <r>
    <s v="171"/>
    <x v="2"/>
    <s v="SKU:  DN-0WDX-VYOT"/>
    <s v="Sun"/>
    <d v="2022-11-28T00:00:00"/>
    <s v="Nov"/>
    <s v="28"/>
    <n v="2021"/>
    <m/>
    <s v=" 10:20 pm IST"/>
    <s v="yatipertin"/>
    <s v="PASIGHAT,"/>
    <s v="ARUNACHAL PRADESH"/>
    <x v="1"/>
    <s v="Women's Set of 5 Multicolor Pure Leather Single Lipstick Cases with Mirror, Handy and Compact Handcrafted Shantiniketan Block Printed Jewelry Boxes"/>
    <s v="1"/>
    <n v="449"/>
    <s v="₹60.18"/>
    <n v="60.18"/>
  </r>
  <r>
    <s v="405"/>
    <x v="0"/>
    <s v="SKU:  AH-J3AO-R7DN"/>
    <s v="Wed"/>
    <d v="2022-07-28T00:00:00"/>
    <s v="Jul"/>
    <s v="28"/>
    <n v="2021"/>
    <m/>
    <s v=" 4:06 am IST"/>
    <s v="aciya"/>
    <s v="DEVARAKONDA,"/>
    <s v="TELANGANA"/>
    <x v="2"/>
    <s v="Pure 100% Leather Block Print Rectangular Jewelry Box with Mirror | Button Closure Multiple Utility Case (Shantiniketan Handicrafts) (Yellow)"/>
    <s v="1"/>
    <m/>
    <s v=""/>
    <m/>
  </r>
  <r>
    <s v="402"/>
    <x v="3"/>
    <s v="SKU:  KL-7WAA-Z82I"/>
    <s v="Tue"/>
    <d v="2022-09-28T00:00:00"/>
    <s v="Sep"/>
    <s v="28"/>
    <n v="2021"/>
    <m/>
    <s v=" 2:50 pm IST"/>
    <s v="Susmita"/>
    <s v="MUMBAI,"/>
    <s v="MAHARASHTRA"/>
    <x v="3"/>
    <s v="Pure Leather Sling Bag with Multiple Pockets and Adjustable Strap | Shantiniketan Block Print Cross-Body Bags for Women (1 pc) (Brown)"/>
    <s v="1"/>
    <n v="1099"/>
    <s v="₹84.96"/>
    <n v="84.96"/>
  </r>
  <r>
    <s v="406"/>
    <x v="4"/>
    <s v="SKU:  HH-FOWV-5YWO"/>
    <s v="Thu"/>
    <d v="2022-06-17T00:00:00"/>
    <s v="Jun"/>
    <s v="17"/>
    <n v="2021"/>
    <m/>
    <s v=" 9:12 pm IST"/>
    <s v="Subinita"/>
    <s v="HOWRAH,"/>
    <s v="WEST BENGAL"/>
    <x v="4"/>
    <s v="Women's Trendy Pure Leather Clutch Purse | Leather Zipper Wallet"/>
    <s v="1"/>
    <n v="200"/>
    <s v=""/>
    <m/>
  </r>
  <r>
    <s v="404"/>
    <x v="1"/>
    <s v="SKU:  TQ-OE6K-9DIK"/>
    <s v="Thu"/>
    <d v="2022-08-12T00:00:00"/>
    <s v="Aug"/>
    <s v="12"/>
    <n v="2021"/>
    <m/>
    <s v=" 8:03 pm IST"/>
    <s v="shailendra"/>
    <s v="ORAI,"/>
    <s v="UTTAR PRADESH"/>
    <x v="0"/>
    <s v="Ultra Slim 100% Pure Leather Men's Wallet with Cash, Card and Coin Compartments | Jet Black Gent's Money Organizer with Cover (1 pc)"/>
    <s v="1"/>
    <m/>
    <s v=""/>
    <m/>
  </r>
  <r>
    <s v="405"/>
    <x v="0"/>
    <s v="SKU:  S1-A92Q-JU3X"/>
    <s v="Wed"/>
    <d v="2022-09-29T00:00:00"/>
    <s v="Sep"/>
    <s v="29"/>
    <n v="2021"/>
    <m/>
    <s v=" 2:55 pm IST"/>
    <s v="Pratima"/>
    <s v="BAREILLY,"/>
    <s v="UTTAR PRADESH"/>
    <x v="0"/>
    <s v="100% Pure Leather Shantiniketan Clutch Purse: Traditional Block Print Bi-color Women's Wallets with Multiple Pockets and Zipper Compartments (1 pc) (G"/>
    <s v="1"/>
    <n v="399"/>
    <s v="₹84.96"/>
    <n v="84.96"/>
  </r>
  <r>
    <s v="171"/>
    <x v="2"/>
    <s v="SKU:  3F-4R9N-Z8NJ"/>
    <s v="Sat"/>
    <d v="2022-11-13T00:00:00"/>
    <s v="Nov"/>
    <s v="13"/>
    <n v="2021"/>
    <m/>
    <s v=" 7:37 pm IST"/>
    <s v="Ipshita"/>
    <s v="BENGALURU,"/>
    <s v="KARNATAKA"/>
    <x v="2"/>
    <s v="Set of 2 Pure Leather Block Print Round Jewelry Boxes | Button Closure Multiple Utility Case (Shantiniketan Handicrafts) (Yellow)"/>
    <s v="1"/>
    <n v="399"/>
    <s v="₹84.96"/>
    <n v="84.96"/>
  </r>
  <r>
    <s v="171"/>
    <x v="2"/>
    <s v="SKU:  NU-CKZ5-4O49"/>
    <s v="Mon"/>
    <d v="2022-08-09T00:00:00"/>
    <s v="Aug"/>
    <s v="09"/>
    <n v="2021"/>
    <m/>
    <s v=" 4:47 pm IST"/>
    <s v="A.Jayaprada"/>
    <s v="Bhilai,"/>
    <s v="CHHATTISGARH"/>
    <x v="5"/>
    <s v="Pure Leather Sling Bag with Multiple Pockets and Adjustable Strap | Shantiniketan Block Print Cross-Body Bags for Women (1 pc) (Yellow)"/>
    <s v="1"/>
    <n v="1099"/>
    <s v=""/>
    <m/>
  </r>
  <r>
    <s v="403"/>
    <x v="5"/>
    <s v="SKU:  2X-3C0F-KNJE"/>
    <s v="Sat"/>
    <d v="2022-09-04T00:00:00"/>
    <s v="Sep"/>
    <s v="04"/>
    <n v="2021"/>
    <m/>
    <s v=" 11:53 am IST"/>
    <s v="Sumeet"/>
    <s v="FARIDABAD,"/>
    <s v="HARYANA"/>
    <x v="0"/>
    <s v="100% Leather Elephant Shaped Piggy Coin Bank | Block Printed West Bengal Handicrafts (Shantiniketan Art) | Money Bank for Kids | Children's Gift Ideas"/>
    <s v="1"/>
    <n v="449"/>
    <s v="₹114.46"/>
    <n v="114.46"/>
  </r>
  <r>
    <s v="404"/>
    <x v="1"/>
    <s v="SKU:  DN-0WDX-VYOT"/>
    <s v="Tue"/>
    <d v="2022-11-16T00:00:00"/>
    <s v="Nov"/>
    <s v="16"/>
    <n v="2021"/>
    <m/>
    <s v=" 7:43 am IST"/>
    <s v="Rolipar"/>
    <s v="AGARTALA,"/>
    <s v="TRIPURA"/>
    <x v="1"/>
    <s v="Women's Set of 5 Multicolor Pure Leather Single Lipstick Cases with Mirror, Handy and Compact Handcrafted Shantiniketan Block Printed Jewelry Boxes"/>
    <s v="1"/>
    <n v="449"/>
    <s v="₹60.18"/>
    <n v="60.18"/>
  </r>
  <r>
    <s v="402"/>
    <x v="3"/>
    <s v="SKU:  94-TSV3-EIW6"/>
    <s v="Sat"/>
    <d v="2022-10-16T00:00:00"/>
    <s v="Oct"/>
    <s v="16"/>
    <n v="2021"/>
    <m/>
    <s v=" 10:11 am IST"/>
    <s v="Blessan"/>
    <s v="COONOOR,"/>
    <s v="TAMIL NADU"/>
    <x v="2"/>
    <s v="Bright and Colorful Shantiniketan Leather Elephant Piggy Coin Bank for Kids/Adults | Light-Weight Handcrafted Elephant Shaped Money Bank (Green, Large"/>
    <s v="1"/>
    <n v="449"/>
    <s v="₹84.96"/>
    <n v="84.96"/>
  </r>
  <r>
    <s v="403"/>
    <x v="5"/>
    <s v="SKU:  FL-4CMG-CU48"/>
    <s v="Mon"/>
    <d v="2022-10-04T00:00:00"/>
    <s v="Oct"/>
    <s v="04"/>
    <n v="2021"/>
    <m/>
    <s v=" 10:05 am IST"/>
    <s v="Aditi"/>
    <s v="PUNE,"/>
    <s v="MAHARASHTRA"/>
    <x v="3"/>
    <s v="Pure Leather Sling Bag with Multiple Pockets and Adjustable Strap | Shantiniketan Block Print Cross-Body Bags for Women (1 pc) (Black)"/>
    <s v="1"/>
    <n v="1099"/>
    <s v="₹84.96"/>
    <n v="84.96"/>
  </r>
  <r>
    <s v="408"/>
    <x v="6"/>
    <s v="SKU:  YJ-5CCT-M3PP"/>
    <s v="Thu"/>
    <d v="2022-10-14T00:00:00"/>
    <s v="Oct"/>
    <s v="14"/>
    <n v="2021"/>
    <m/>
    <s v=" 11:14 pm IST"/>
    <s v="Satish"/>
    <s v="MANTHA,"/>
    <s v="MAHARASHTRA"/>
    <x v="3"/>
    <s v="Pure Leather Camel Color Gent's Wallet with Coin Compartment and Card Holders | Men's Ultra Slim Money Organiser (1 pc)"/>
    <s v="1"/>
    <m/>
    <s v="₹84.96"/>
    <n v="84.96"/>
  </r>
  <r>
    <s v="402"/>
    <x v="3"/>
    <s v="SKU:  KL-7WAA-Z82I"/>
    <s v="Sun"/>
    <d v="2022-09-05T00:00:00"/>
    <s v="Sep"/>
    <s v="05"/>
    <n v="2021"/>
    <m/>
    <s v=" 9:10 am IST"/>
    <s v="K"/>
    <s v="KOLKATA,"/>
    <s v="WEST BENGAL"/>
    <x v="4"/>
    <s v="Pure Leather Sling Bag with Multiple Pockets and Adjustable Strap | Shantiniketan Block Print Cross-Body Bags for Women (1 pc) (Brown)"/>
    <s v="1"/>
    <n v="1099"/>
    <s v="₹62.54"/>
    <n v="62.54"/>
  </r>
  <r>
    <s v="405"/>
    <x v="0"/>
    <s v="SKU:  TQ-OE6K-9DIK"/>
    <s v="Wed"/>
    <d v="2022-08-25T00:00:00"/>
    <s v="Aug"/>
    <s v="25"/>
    <n v="2021"/>
    <m/>
    <s v=" 7:48 am IST"/>
    <s v="Mosin"/>
    <s v="MAHALINGPUR,"/>
    <s v="KARNATAKA"/>
    <x v="2"/>
    <s v="Ultra Slim 100% Pure Leather Men's Wallet with Cash, Card and Coin Compartments | Jet Black Gent's Money Organizer with Cover (1 pc)"/>
    <s v="1"/>
    <n v="649"/>
    <s v="₹81.42"/>
    <n v="81.42"/>
  </r>
  <r>
    <s v="406"/>
    <x v="4"/>
    <s v="SKU:  PG-WS6J-89DG"/>
    <s v="Sat"/>
    <d v="2022-11-27T00:00:00"/>
    <s v="Nov"/>
    <s v="27"/>
    <n v="2021"/>
    <m/>
    <s v=" 12:46 pm IST"/>
    <s v="shilpin"/>
    <s v="MUMBAI,"/>
    <s v="MAHARASHTRA"/>
    <x v="3"/>
    <s v="Bright and Colorful Shantiniketan Leather Elephant Piggy Coin Bank for Kids/Adults | Light-Weight Handcrafted Elephant Shaped Money Bank (Blue, Large)"/>
    <s v="1"/>
    <n v="449"/>
    <s v="₹84.96"/>
    <n v="84.96"/>
  </r>
  <r>
    <s v="407"/>
    <x v="7"/>
    <s v="SKU:  O9-OVS7-G9XK"/>
    <s v="Sun"/>
    <d v="2022-11-21T00:00:00"/>
    <s v="Nov"/>
    <s v="21"/>
    <n v="2021"/>
    <m/>
    <s v=" 1:08 pm IST"/>
    <s v="prithi"/>
    <s v="HYDERABAD,"/>
    <s v="TELANGANA"/>
    <x v="2"/>
    <s v="Set of 2 Pure Leather Block Print Round Jewelry Boxes | Button Closure Multiple Utility Case (Shantiniketan Handicrafts) (Black)"/>
    <s v="1"/>
    <n v="399"/>
    <s v="₹84.96"/>
    <n v="84.96"/>
  </r>
  <r>
    <s v="402"/>
    <x v="3"/>
    <s v="SKU:  S1-A92Q-JU3X"/>
    <s v="Fri"/>
    <d v="2022-10-01T00:00:00"/>
    <s v="Oct"/>
    <s v="01"/>
    <n v="2021"/>
    <m/>
    <s v=" 11:34 pm IST"/>
    <s v="Heena"/>
    <s v="MUMBAI,"/>
    <s v="MAHARASHTRA"/>
    <x v="3"/>
    <s v="100% Pure Leather Shantiniketan Clutch Purse: Traditional Block Print Bi-color Women's Wallets with Multiple Pockets and Zipper Compartments (1 pc) (G"/>
    <s v="1"/>
    <n v="399"/>
    <s v="₹84.96"/>
    <n v="84.96"/>
  </r>
  <r>
    <s v="402"/>
    <x v="3"/>
    <s v="SKU:  AY-Z7BT-BMVM"/>
    <s v="Fri"/>
    <d v="2022-09-10T00:00:00"/>
    <s v="Sep"/>
    <s v="10"/>
    <n v="2021"/>
    <m/>
    <s v=" 8:36 pm IST"/>
    <s v="Hemal"/>
    <s v="MUMBAI 400 026,"/>
    <s v="MAHARASHTRA"/>
    <x v="3"/>
    <s v="Women's Pure Leather Jhallar Clutch Purse with Zipper Compartments | Floral Block Print Ladies Wallet (Red, 1 pc)"/>
    <s v="1"/>
    <n v="399"/>
    <s v="₹84.96"/>
    <n v="84.96"/>
  </r>
  <r>
    <s v="402"/>
    <x v="3"/>
    <s v="SKU:  DN-0WDX-VYOT"/>
    <s v="Wed"/>
    <d v="2022-11-10T00:00:00"/>
    <s v="Nov"/>
    <s v="10"/>
    <n v="2021"/>
    <m/>
    <s v=" 9:07 am IST"/>
    <s v="Neha"/>
    <s v="CUTTACK,"/>
    <s v="ODISHA"/>
    <x v="4"/>
    <s v="Women's Set of 5 Multicolor Pure Leather Single Lipstick Cases with Mirror, Handy and Compact Handcrafted Shantiniketan Block Printed Jewelry Boxes"/>
    <s v="1"/>
    <n v="449"/>
    <s v="₹60.18"/>
    <n v="60.18"/>
  </r>
  <r>
    <s v="171"/>
    <x v="2"/>
    <s v="SKU:  DN-0WDX-VYOT"/>
    <s v="Fri"/>
    <d v="2022-11-26T00:00:00"/>
    <s v="Nov"/>
    <s v="26"/>
    <n v="2021"/>
    <m/>
    <s v=" 7:22 pm IST"/>
    <s v="Geetika"/>
    <s v="GURUGRAM,"/>
    <s v="HARYANA"/>
    <x v="0"/>
    <s v="Women's Set of 5 Multicolor Pure Leather Single Lipstick Cases with Mirror, Handy and Compact Handcrafted Shantiniketan Block Printed Jewelry Boxes"/>
    <s v="1"/>
    <m/>
    <s v="₹84.96"/>
    <n v="84.96"/>
  </r>
  <r>
    <s v="406"/>
    <x v="4"/>
    <s v="SKU:  AY-Z7BT-BMVM"/>
    <s v="Wed"/>
    <d v="2022-10-20T00:00:00"/>
    <s v="Oct"/>
    <s v="20"/>
    <n v="2021"/>
    <m/>
    <s v=" 10:15 pm IST"/>
    <s v="Hema"/>
    <s v="BENGALURU,"/>
    <s v="KARNATAKA"/>
    <x v="2"/>
    <s v="Women's Pure Leather Jhallar Clutch Purse with Zipper Compartments | Floral Block Print Ladies Wallet (Red, 1 pc)"/>
    <s v="1"/>
    <n v="399"/>
    <s v="₹84.96"/>
    <n v="84.96"/>
  </r>
  <r>
    <s v="403"/>
    <x v="5"/>
    <s v="SKU:  3O-GBSM-TYZE"/>
    <s v="Fri"/>
    <d v="2022-06-25T00:00:00"/>
    <s v="Jun"/>
    <s v="25"/>
    <n v="2021"/>
    <m/>
    <s v=" 7:48 am IST"/>
    <s v="Yash"/>
    <s v="MUMBAI,"/>
    <s v="MAHARASHTRA"/>
    <x v="3"/>
    <s v="100% Leather Ganesh Ji Piggy Coin Bank | Block Printed West Bengal Handicrafts (Shantiniketan Art) | Money Bank for Kids | Children's Gift Ideas (Red,"/>
    <s v="1"/>
    <m/>
    <s v=""/>
    <m/>
  </r>
  <r>
    <s v="402"/>
    <x v="3"/>
    <s v="SKU:  TQ-OE6K-9DIK"/>
    <s v="Mon"/>
    <d v="2022-09-06T00:00:00"/>
    <s v="Sep"/>
    <s v="06"/>
    <n v="2021"/>
    <m/>
    <s v=" 12:46 pm IST"/>
    <s v="Ramesh"/>
    <s v="JALESWAR,"/>
    <s v="ODISHA"/>
    <x v="4"/>
    <s v="Ultra Slim 100% Pure Leather Men's Wallet with Cash, Card and Coin Compartments | Jet Black Gent's Money Organizer with Cover (1 pc)"/>
    <s v="1"/>
    <n v="649"/>
    <s v="₹60.18"/>
    <n v="60.18"/>
  </r>
  <r>
    <s v="405"/>
    <x v="0"/>
    <s v="SKU:  AH-J3AO-R7DN"/>
    <s v="Thu"/>
    <d v="2022-07-22T00:00:00"/>
    <s v="Jul"/>
    <s v="22"/>
    <n v="2021"/>
    <m/>
    <s v=" 9:32 am IST"/>
    <s v="Sailaja"/>
    <s v="VISAKHAPATNAM,"/>
    <s v="ANDHRA PRADESH"/>
    <x v="2"/>
    <s v="Pure 100% Leather Block Print Rectangular Jewelry Box with Mirror | Button Closure Multiple Utility Case (Shantiniketan Handicrafts) (Yellow)"/>
    <s v="1"/>
    <n v="250"/>
    <s v=""/>
    <m/>
  </r>
  <r>
    <s v="404"/>
    <x v="1"/>
    <s v="SKU:  DN-0WDX-VYOT"/>
    <s v="Fri"/>
    <d v="2022-10-29T00:00:00"/>
    <s v="Oct"/>
    <s v="29"/>
    <n v="2021"/>
    <m/>
    <s v=" 6:58 am IST"/>
    <s v="Manisha"/>
    <s v="PUNEpune,"/>
    <s v="MAHARASHTRA"/>
    <x v="3"/>
    <s v="Women's Set of 5 Multicolor Pure Leather Single Lipstick Cases with Mirror, Handy and Compact Handcrafted Shantiniketan Block Printed Jewelry Boxes"/>
    <s v="1"/>
    <n v="449"/>
    <s v="₹84.96"/>
    <n v="84.96"/>
  </r>
  <r>
    <s v="406"/>
    <x v="4"/>
    <s v="SKU:  0M-RFE6-443C"/>
    <s v="Mon"/>
    <d v="2022-09-20T00:00:00"/>
    <s v="Sep"/>
    <s v="20"/>
    <n v="2021"/>
    <m/>
    <s v=" 6:41 pm IST"/>
    <s v="m"/>
    <s v="NEW DELHI,"/>
    <s v="DELHI"/>
    <x v="0"/>
    <s v="Set of 2 Pure Leather Block Print Round Jewelry Boxes | Button Closure Multiple Utility Case (Shantiniketan Handicrafts) (Green)"/>
    <s v="1"/>
    <n v="399"/>
    <s v="₹84.96"/>
    <n v="84.96"/>
  </r>
  <r>
    <s v="404"/>
    <x v="1"/>
    <s v="SKU:  DN-0WDX-VYOT"/>
    <s v="Wed"/>
    <d v="2022-08-04T00:00:00"/>
    <s v="Aug"/>
    <s v="04"/>
    <n v="2021"/>
    <m/>
    <s v=" 8:16 pm IST"/>
    <s v="chirag"/>
    <s v="RAIA,"/>
    <s v="GOA"/>
    <x v="3"/>
    <s v="Women's Set of 5 Multicolor Pure Leather Single Lipstick Cases with Mirror, Handy and Compact Handcrafted Shantiniketan Block Printed Jewelry Boxes"/>
    <s v="1"/>
    <n v="449"/>
    <s v=""/>
    <m/>
  </r>
  <r>
    <s v="404"/>
    <x v="1"/>
    <s v="SKU:  DN-0WDX-VYOT"/>
    <s v="Mon"/>
    <d v="2022-10-11T00:00:00"/>
    <s v="Oct"/>
    <s v="11"/>
    <n v="2021"/>
    <m/>
    <s v=" 9:30 am IST"/>
    <s v="Subhendu"/>
    <s v="Bhubaneswar,"/>
    <s v="ODISHA"/>
    <x v="4"/>
    <s v="Women's Set of 5 Multicolor Pure Leather Single Lipstick Cases with Mirror, Handy and Compact Handcrafted Shantiniketan Block Printed Jewelry Boxes"/>
    <s v="1"/>
    <n v="449"/>
    <s v="₹60.18"/>
    <n v="60.18"/>
  </r>
  <r>
    <s v="407"/>
    <x v="7"/>
    <s v="SKU:  TY-4GPW-U54J"/>
    <s v="Sat"/>
    <d v="2022-10-16T00:00:00"/>
    <s v="Oct"/>
    <s v="16"/>
    <n v="2021"/>
    <m/>
    <s v=" 9:51 am IST"/>
    <s v="Harsimranjit"/>
    <s v="JAGDALPUR,"/>
    <s v="CHHATTISGARH"/>
    <x v="5"/>
    <s v="Set of 2 Pure Leather Block Print Round Jewelry Boxes | Button Closure Multiple Utility Case (Shantiniketan Handicrafts) (Red)"/>
    <s v="1"/>
    <n v="399"/>
    <s v="₹60.18"/>
    <n v="60.18"/>
  </r>
  <r>
    <s v="407"/>
    <x v="7"/>
    <s v="SKU:  DN-0WDX-VYOT"/>
    <s v="Fri"/>
    <d v="2022-10-29T00:00:00"/>
    <s v="Oct"/>
    <s v="29"/>
    <n v="2021"/>
    <m/>
    <s v=" 2:19 pm IST"/>
    <s v="Deepshikha"/>
    <s v="HYDERABAD,"/>
    <s v="TELANGANA"/>
    <x v="2"/>
    <s v="Women's Set of 5 Multicolor Pure Leather Single Lipstick Cases with Mirror, Handy and Compact Handcrafted Shantiniketan Block Printed Jewelry Boxes"/>
    <s v="1"/>
    <n v="449"/>
    <s v="₹84.96"/>
    <n v="84.96"/>
  </r>
  <r>
    <s v="402"/>
    <x v="3"/>
    <s v="SKU:  DN-0WDX-VYOT"/>
    <s v="Sat"/>
    <d v="2022-09-18T00:00:00"/>
    <s v="Sep"/>
    <s v="18"/>
    <n v="2021"/>
    <m/>
    <s v=" 8:06 am IST"/>
    <s v="Elizabeth"/>
    <s v="BENGALURU,"/>
    <s v="KARNATAKA"/>
    <x v="2"/>
    <s v="Women's Set of 5 Multicolor Pure Leather Single Lipstick Cases with Mirror, Handy and Compact Handcrafted Shantiniketan Block Printed Jewelry Boxes"/>
    <s v="1"/>
    <n v="449"/>
    <s v="₹84.96"/>
    <n v="84.96"/>
  </r>
  <r>
    <s v="403"/>
    <x v="5"/>
    <s v="SKU:  9S-GE8P-RIR4"/>
    <s v="Thu"/>
    <d v="2022-10-28T00:00:00"/>
    <s v="Oct"/>
    <s v="28"/>
    <n v="2021"/>
    <m/>
    <s v=" 3:54 pm IST"/>
    <s v="sayani"/>
    <s v="KOLKATA,"/>
    <s v="WEST BENGAL"/>
    <x v="4"/>
    <s v="Pure 100% Leather Block Print Rectangular Jewelry Box with Mirror | Button Closure Multiple Utility Case (Shantiniketan Handicrafts) (Brown)"/>
    <s v="1"/>
    <n v="250"/>
    <s v="₹47.20"/>
    <n v="47.2"/>
  </r>
  <r>
    <s v="403"/>
    <x v="5"/>
    <s v="SKU:  3F-4R9N-Z8NJ"/>
    <s v="Tue"/>
    <d v="2022-09-07T00:00:00"/>
    <s v="Sep"/>
    <s v="07"/>
    <n v="2021"/>
    <m/>
    <s v=" 7:11 am IST"/>
    <s v="Madan"/>
    <s v="BENGALURU,"/>
    <s v="KARNATAKA"/>
    <x v="2"/>
    <s v="Set of 2 Pure Leather Block Print Round Jewelry Boxes | Button Closure Multiple Utility Case (Shantiniketan Handicrafts) (Yellow)"/>
    <s v="1"/>
    <n v="399"/>
    <s v="₹84.96"/>
    <n v="84.96"/>
  </r>
  <r>
    <s v="403"/>
    <x v="5"/>
    <s v="SKU:  0M-RFE6-443C"/>
    <s v="Thu"/>
    <d v="2022-09-02T00:00:00"/>
    <s v="Sep"/>
    <s v="02"/>
    <n v="2021"/>
    <m/>
    <s v=" 2:35 pm IST"/>
    <s v="maha"/>
    <s v="SALEM,"/>
    <s v="TAMIL NADU"/>
    <x v="2"/>
    <s v="Set of 2 Pure Leather Block Print Round Jewelry Boxes | Button Closure Multiple Utility Case (Shantiniketan Handicrafts) (Green)"/>
    <s v="1"/>
    <n v="399"/>
    <s v="₹84.96"/>
    <n v="84.96"/>
  </r>
  <r>
    <s v="405"/>
    <x v="0"/>
    <s v="SKU:  CR-6E69-UXFW"/>
    <s v="Sat"/>
    <d v="2022-09-18T00:00:00"/>
    <s v="Sep"/>
    <s v="18"/>
    <n v="2021"/>
    <m/>
    <s v=" 5:03 pm IST"/>
    <s v="Shreyasi"/>
    <s v="PUNE,"/>
    <s v="MAHARASHTRA"/>
    <x v="3"/>
    <s v="Bright and Colorful Shantiniketan Leather Elephant Piggy Coin Bank for Kids/Adults | Light-Weight Handcrafted Elephant Shaped Money Bank (Black, Large"/>
    <s v="1"/>
    <n v="449"/>
    <s v="₹84.96"/>
    <n v="84.96"/>
  </r>
  <r>
    <s v="407"/>
    <x v="7"/>
    <s v="SKU:  0M-RFE6-443C"/>
    <s v="Mon"/>
    <d v="2022-11-01T00:00:00"/>
    <s v="Nov"/>
    <s v="01"/>
    <n v="2021"/>
    <m/>
    <s v=" 11:33 am IST"/>
    <s v="Parmeet"/>
    <s v="JAMMU,"/>
    <s v="JAMMU AND KASHMIR"/>
    <x v="0"/>
    <s v="Set of 2 Pure Leather Block Print Round Jewelry Boxes | Button Closure Multiple Utility Case (Shantiniketan Handicrafts) (Green)"/>
    <s v="1"/>
    <n v="399"/>
    <s v="₹84.96"/>
    <n v="84.96"/>
  </r>
  <r>
    <s v="404"/>
    <x v="1"/>
    <s v="SKU:  54-D265-B74K"/>
    <s v="Fri"/>
    <d v="2022-11-26T00:00:00"/>
    <s v="Nov"/>
    <s v="26"/>
    <n v="2021"/>
    <m/>
    <s v=" 9:12 pm IST"/>
    <s v="Kangana"/>
    <s v="NEW DELHI,"/>
    <s v="DELHI"/>
    <x v="0"/>
    <s v="Set of 2 Pure Leather Block Print Round Jewelry Boxes | Button Closure Multiple Utility Case (Shantiniketan Handicrafts) (Brown)"/>
    <s v="4"/>
    <m/>
    <s v="₹84.96"/>
    <n v="84.96"/>
  </r>
  <r>
    <s v="407"/>
    <x v="7"/>
    <s v="SKU:  D4-UD68-TMXH"/>
    <s v="Mon"/>
    <d v="2022-09-06T00:00:00"/>
    <s v="Sep"/>
    <s v="06"/>
    <n v="2021"/>
    <m/>
    <s v=" 3:15 pm IST"/>
    <s v="Nina"/>
    <s v="HYDERABAD,"/>
    <s v="TELANGANA"/>
    <x v="2"/>
    <s v="Set of 3 Multiple Utility Leather Boxes | Bright Polka Dot Jewelry Cases in Different Size (Shantiniketan Handcrafted Gifts) (Yellow)"/>
    <s v="1"/>
    <n v="549"/>
    <s v="₹84.96"/>
    <n v="84.96"/>
  </r>
  <r>
    <s v="405"/>
    <x v="0"/>
    <s v="SKU:  9S-GE8P-RIR4"/>
    <s v="Fri"/>
    <d v="2022-10-01T00:00:00"/>
    <s v="Oct"/>
    <s v="01"/>
    <n v="2021"/>
    <m/>
    <s v=" 2:18 pm IST"/>
    <s v="Rathish"/>
    <s v="AHMEDABAD,"/>
    <s v="GUJARAT"/>
    <x v="3"/>
    <s v="Pure 100% Leather Block Print Rectangular Jewelry Box with Mirror | Button Closure Multiple Utility Case (Shantiniketan Handicrafts) (Brown)"/>
    <s v="1"/>
    <n v="250"/>
    <s v="₹84.96"/>
    <n v="84.96"/>
  </r>
  <r>
    <s v="407"/>
    <x v="7"/>
    <s v="SKU:  DN-0WDX-VYOT"/>
    <s v="Mon"/>
    <d v="2022-10-04T00:00:00"/>
    <s v="Oct"/>
    <s v="04"/>
    <n v="2021"/>
    <m/>
    <s v=" 1:10 am IST"/>
    <s v="Rohan"/>
    <s v="GURUGRAM,"/>
    <s v="HARYANA"/>
    <x v="0"/>
    <s v="Women's Set of 5 Multicolor Pure Leather Single Lipstick Cases with Mirror, Handy and Compact Handcrafted Shantiniketan Block Printed Jewelry Boxes"/>
    <s v="1"/>
    <n v="449"/>
    <s v="₹84.96"/>
    <n v="84.96"/>
  </r>
  <r>
    <s v="405"/>
    <x v="0"/>
    <s v="SKU:  S1-A92Q-JU3X"/>
    <s v="Sun"/>
    <d v="2022-10-31T00:00:00"/>
    <s v="Oct"/>
    <s v="31"/>
    <n v="2021"/>
    <m/>
    <s v=" 11:38 am IST"/>
    <s v="Amala"/>
    <s v="KOLKATA,"/>
    <s v="WEST BENGAL"/>
    <x v="4"/>
    <s v="100% Pure Leather Shantiniketan Clutch Purse: Traditional Block Print Bi-color Women's Wallets with Multiple Pockets and Zipper Compartments (1 pc) (G"/>
    <s v="1"/>
    <m/>
    <s v="₹47.20"/>
    <n v="47.2"/>
  </r>
  <r>
    <s v="404"/>
    <x v="1"/>
    <s v="SKU:  DN-0WDX-VYOT"/>
    <s v="Fri"/>
    <d v="2022-08-06T00:00:00"/>
    <s v="Aug"/>
    <s v="06"/>
    <n v="2021"/>
    <m/>
    <s v=" 9:16 am IST"/>
    <s v="Dipali"/>
    <s v="MUMBAI,"/>
    <s v="MAHARASHTRA"/>
    <x v="3"/>
    <s v="Women's Set of 5 Multicolor Pure Leather Single Lipstick Cases with Mirror, Handy and Compact Handcrafted Shantiniketan Block Printed Jewelry Boxes"/>
    <s v="1"/>
    <n v="449"/>
    <s v=""/>
    <m/>
  </r>
  <r>
    <s v="404"/>
    <x v="1"/>
    <s v="SKU:  9S-GE8P-RIR4"/>
    <s v="Sun"/>
    <d v="2022-10-31T00:00:00"/>
    <s v="Oct"/>
    <s v="31"/>
    <n v="2021"/>
    <m/>
    <s v=" 11:28 pm IST"/>
    <s v="swagata13051978"/>
    <s v="SILCHAR,"/>
    <s v="ASSAM"/>
    <x v="1"/>
    <s v="Pure 100% Leather Block Print Rectangular Jewelry Box with Mirror | Button Closure Multiple Utility Case (Shantiniketan Handicrafts) (Brown)"/>
    <s v="1"/>
    <n v="250"/>
    <s v="₹60.18"/>
    <n v="60.18"/>
  </r>
  <r>
    <s v="407"/>
    <x v="7"/>
    <s v="SKU:  KL-7WAA-Z82I"/>
    <s v="Fri"/>
    <d v="2022-08-13T00:00:00"/>
    <s v="Aug"/>
    <s v="13"/>
    <n v="2021"/>
    <m/>
    <s v=" 12:02 pm IST"/>
    <s v="Jolly"/>
    <s v="GUWAHATI,"/>
    <s v="ASSAM"/>
    <x v="1"/>
    <s v="Pure Leather Sling Bag with Multiple Pockets and Adjustable Strap | Shantiniketan Block Print Cross-Body Bags for Women (1 pc) (Brown)"/>
    <s v="1"/>
    <n v="1099"/>
    <s v=""/>
    <m/>
  </r>
  <r>
    <s v="405"/>
    <x v="0"/>
    <s v="SKU:  I1-AWVT-2QOL"/>
    <s v="Tue"/>
    <d v="2022-10-05T00:00:00"/>
    <s v="Oct"/>
    <s v="05"/>
    <n v="2021"/>
    <m/>
    <s v=" 8:53 pm IST"/>
    <s v="Jitu"/>
    <s v="GUWAHATI,"/>
    <s v="ASSAM"/>
    <x v="1"/>
    <s v="Women's Pure Leather Jhallar Clutch Purse with Zipper Compartments | Polka Dot Block Print Ladies Wallet (Brown, 1 pc)"/>
    <s v="1"/>
    <m/>
    <s v="₹60.18"/>
    <n v="60.18"/>
  </r>
  <r>
    <s v="171"/>
    <x v="2"/>
    <s v="SKU:  NU-CKZ5-4O49"/>
    <s v="Mon"/>
    <d v="2022-08-16T00:00:00"/>
    <s v="Aug"/>
    <s v="16"/>
    <n v="2021"/>
    <m/>
    <s v=" 9:27 pm IST"/>
    <s v="John"/>
    <s v="Ernakulam,"/>
    <s v="KERALA"/>
    <x v="2"/>
    <s v="Pure Leather Sling Bag with Multiple Pockets and Adjustable Strap | Shantiniketan Block Print Cross-Body Bags for Women (1 pc) (Yellow)"/>
    <s v="1"/>
    <n v="1099"/>
    <s v=""/>
    <m/>
  </r>
  <r>
    <s v="405"/>
    <x v="0"/>
    <s v="SKU:  TQ-OE6K-9DIK"/>
    <s v="Sun"/>
    <d v="2022-09-05T00:00:00"/>
    <s v="Sep"/>
    <s v="05"/>
    <n v="2021"/>
    <m/>
    <s v=" 12:22 am IST"/>
    <s v="Jai"/>
    <s v="HYDERABAD,"/>
    <s v="TELANGANA"/>
    <x v="2"/>
    <s v="Ultra Slim 100% Pure Leather Men's Wallet with Cash, Card and Coin Compartments | Jet Black Gent's Money Organizer with Cover (1 pc)"/>
    <s v="1"/>
    <n v="649"/>
    <s v="₹84.96"/>
    <n v="84.96"/>
  </r>
  <r>
    <s v="403"/>
    <x v="5"/>
    <s v="SKU:  WR-ANCX-U28C"/>
    <s v="Sat"/>
    <d v="2022-11-13T00:00:00"/>
    <s v="Nov"/>
    <s v="13"/>
    <n v="2021"/>
    <m/>
    <s v=" 4:47 pm IST"/>
    <s v="saravanan"/>
    <s v="KARAIKKUDI,"/>
    <s v="TAMIL NADU"/>
    <x v="2"/>
    <s v="Bright and Colorful Shantiniketan Leather Elephant Piggy Coin Bank for Kids/Adults | Light-Weight Handcrafted Elephant Shaped Money Bank (Orange, Larg"/>
    <s v="1"/>
    <n v="449"/>
    <s v="₹84.96"/>
    <n v="84.96"/>
  </r>
  <r>
    <s v="402"/>
    <x v="3"/>
    <s v="SKU:  W4-JQ2J-ZUF2"/>
    <s v="Tue"/>
    <d v="2022-08-24T00:00:00"/>
    <s v="Aug"/>
    <s v="24"/>
    <n v="2021"/>
    <m/>
    <s v=" 5:18 pm IST"/>
    <s v="Tarek"/>
    <s v="MUMBAI,"/>
    <s v="MAHARASHTRA"/>
    <x v="3"/>
    <s v="100% Pure Leather Shantiniketan Clutch Purse: Traditional Block Print Bi-color Women's Wallets with Multiple Pockets and Zipper Compartments (1 pc) (O"/>
    <s v="1"/>
    <n v="399"/>
    <s v=""/>
    <m/>
  </r>
  <r>
    <s v="404"/>
    <x v="1"/>
    <s v="SKU:  5B-NW9K-L3AO"/>
    <s v="Wed"/>
    <d v="2022-06-16T00:00:00"/>
    <s v="Jun"/>
    <s v="16"/>
    <n v="2021"/>
    <m/>
    <s v=" 8:53 pm IST"/>
    <s v="narendra"/>
    <s v="KODAD,"/>
    <s v="TELANGANA"/>
    <x v="2"/>
    <s v="Pure Leather Elephant Shaped Piggy Coin Bank | Money Bank for Kids | Gift Ideas (Red, S)"/>
    <s v="1"/>
    <n v="175"/>
    <s v=""/>
    <m/>
  </r>
  <r>
    <s v="406"/>
    <x v="4"/>
    <s v="SKU:  DN-0WDX-VYOT"/>
    <s v="Fri"/>
    <d v="2022-10-22T00:00:00"/>
    <s v="Oct"/>
    <s v="22"/>
    <n v="2021"/>
    <m/>
    <s v=" 2:57 pm IST"/>
    <s v="Sailee"/>
    <s v="MUMBAI,"/>
    <s v="MAHARASHTRA"/>
    <x v="3"/>
    <s v="Women's Set of 5 Multicolor Pure Leather Single Lipstick Cases with Mirror, Handy and Compact Handcrafted Shantiniketan Block Printed Jewelry Boxes"/>
    <s v="1"/>
    <n v="449"/>
    <s v="₹84.96"/>
    <n v="84.96"/>
  </r>
  <r>
    <s v="406"/>
    <x v="4"/>
    <s v="SKU:  86-JXO3-EJ7K"/>
    <s v="Tue"/>
    <d v="2022-10-26T00:00:00"/>
    <s v="Oct"/>
    <s v="26"/>
    <n v="2021"/>
    <m/>
    <s v=" 9:59 am IST"/>
    <s v="Saravana"/>
    <s v="KOLKATA,"/>
    <s v="WEST BENGAL"/>
    <x v="4"/>
    <s v="Bright and Colorful Handmade Shantiniketan Leather Ganesh Ji Piggy Coin Bank for Kids/Adults | Home Décor Handicrafts (Green)"/>
    <s v="1"/>
    <n v="549"/>
    <s v="₹47.20"/>
    <n v="47.2"/>
  </r>
  <r>
    <s v="404"/>
    <x v="1"/>
    <s v="SKU:  0M-RFE6-443C"/>
    <s v="Fri"/>
    <d v="2022-10-15T00:00:00"/>
    <s v="Oct"/>
    <s v="15"/>
    <n v="2021"/>
    <m/>
    <s v=" 8:27 pm IST"/>
    <s v="Arpita"/>
    <s v="KOLKATA,"/>
    <s v="WEST BENGAL"/>
    <x v="4"/>
    <s v="Set of 2 Pure Leather Block Print Round Jewelry Boxes | Button Closure Multiple Utility Case (Shantiniketan Handicrafts) (Green)"/>
    <s v="1"/>
    <n v="399"/>
    <s v="₹47.20"/>
    <n v="47.2"/>
  </r>
  <r>
    <s v="406"/>
    <x v="4"/>
    <s v="SKU:  3O-GBSM-TYZE"/>
    <s v="Wed"/>
    <d v="2022-06-16T00:00:00"/>
    <s v="Jun"/>
    <s v="16"/>
    <n v="2021"/>
    <m/>
    <s v=" 10:35 pm IST"/>
    <s v="Shamal"/>
    <s v="BADLAPUR,"/>
    <s v="MAHARASHTRA"/>
    <x v="3"/>
    <s v="Pure Leather Ganesh Piggy Bank | Money Bank for Kids (Red, M)"/>
    <s v="1"/>
    <n v="175"/>
    <s v=""/>
    <m/>
  </r>
  <r>
    <s v="403"/>
    <x v="5"/>
    <s v="SKU:  0M-RFE6-443C"/>
    <s v="Thu"/>
    <d v="2022-11-04T00:00:00"/>
    <s v="Nov"/>
    <s v="04"/>
    <n v="2021"/>
    <m/>
    <s v=" 7:38 am IST"/>
    <s v="Salima"/>
    <s v="MUMBAI,"/>
    <s v="MAHARASHTRA"/>
    <x v="3"/>
    <s v="Set of 2 Pure Leather Block Print Round Jewelry Boxes | Button Closure Multiple Utility Case (Shantiniketan Handicrafts) (Green)"/>
    <s v="1"/>
    <n v="399"/>
    <s v="₹84.96"/>
    <n v="84.96"/>
  </r>
  <r>
    <s v="402"/>
    <x v="3"/>
    <s v="SKU:  SB-WDQN-SDN9"/>
    <s v="Thu"/>
    <d v="2022-11-11T00:00:00"/>
    <s v="Nov"/>
    <s v="11"/>
    <n v="2021"/>
    <m/>
    <s v=" 6:16 am IST"/>
    <s v="Hemant"/>
    <s v="Surat,"/>
    <s v="GUJARAT"/>
    <x v="3"/>
    <s v="Traditional Block-Printed Women's 100% Pure Leather Shoulder Bag: Double Handle Red Handbag | Multi-pocket Shantiniketan Leather Bag for Women"/>
    <s v="1"/>
    <n v="1299"/>
    <s v="₹178.18"/>
    <n v="178.18"/>
  </r>
  <r>
    <s v="171"/>
    <x v="2"/>
    <s v="SKU:  3O-GBSM-TYZE"/>
    <s v="Wed"/>
    <d v="2022-06-16T00:00:00"/>
    <s v="Jun"/>
    <s v="16"/>
    <n v="2021"/>
    <m/>
    <s v=" 4:27 pm IST"/>
    <s v="soumya"/>
    <s v="THANE,"/>
    <s v="MAHARASHTRA"/>
    <x v="3"/>
    <s v="Pure Leather Ganesh Piggy Bank | Money Bank for Kids (Red, M)"/>
    <s v="1"/>
    <n v="175"/>
    <s v=""/>
    <m/>
  </r>
  <r>
    <s v="407"/>
    <x v="7"/>
    <s v="SKU:  QV-PHXY-LGY8"/>
    <s v="Sun"/>
    <d v="2022-06-13T00:00:00"/>
    <s v="Jun"/>
    <s v="13"/>
    <n v="2021"/>
    <m/>
    <s v=" 7:08 pm IST"/>
    <s v="Pavithra"/>
    <s v="POLLACHI,"/>
    <s v="TAMIL NADU"/>
    <x v="2"/>
    <s v="Pure Leather Ganesh Piggy Bank | Money Bank for Kids (Black, M)"/>
    <s v="1"/>
    <n v="175"/>
    <s v=""/>
    <m/>
  </r>
  <r>
    <s v="402"/>
    <x v="3"/>
    <s v="SKU:  0M-RFE6-443C"/>
    <s v="Mon"/>
    <d v="2022-11-29T00:00:00"/>
    <s v="Nov"/>
    <s v="29"/>
    <n v="2021"/>
    <m/>
    <s v=" 10:34 am IST"/>
    <s v="Rana"/>
    <s v="Pune,"/>
    <s v="MAHARASHTRA"/>
    <x v="3"/>
    <s v="Set of 2 Pure Leather Block Print Round Jewelry Boxes | Button Closure Multiple Utility Case (Shantiniketan Handicrafts) (Green)"/>
    <s v="1"/>
    <n v="399"/>
    <s v="₹84.96"/>
    <n v="84.96"/>
  </r>
  <r>
    <s v="407"/>
    <x v="7"/>
    <s v="SKU:  H6-A9OJ-C0Q1"/>
    <s v="Tue"/>
    <d v="2022-10-26T00:00:00"/>
    <s v="Oct"/>
    <s v="26"/>
    <n v="2021"/>
    <m/>
    <s v=" 10:32 am IST"/>
    <s v="Sumita"/>
    <s v="MUMBAI,"/>
    <s v="MAHARASHTRA"/>
    <x v="3"/>
    <s v="100% Pure Leather Shantiniketan Clutch Purse: Traditional Block Print Bi-color Women's Wallets with Multiple Pockets and Zipper Compartments (1 pc) (R"/>
    <s v="1"/>
    <n v="399"/>
    <s v="₹84.96"/>
    <n v="84.96"/>
  </r>
  <r>
    <s v="403"/>
    <x v="5"/>
    <s v="SKU:  3O-GBSM-TYZE"/>
    <s v="Mon"/>
    <d v="2022-06-28T00:00:00"/>
    <s v="Jun"/>
    <s v="28"/>
    <n v="2021"/>
    <m/>
    <s v=" 5:15 pm IST"/>
    <s v="Ajay"/>
    <s v="RAIPUR,"/>
    <s v="CHHATTISGARH"/>
    <x v="5"/>
    <s v="100% Leather Ganesh Ji Piggy Coin Bank | Block Printed West Bengal Handicrafts (Shantiniketan Art) | Money Bank for Kids | Children's Gift Ideas (Red,"/>
    <s v="1"/>
    <n v="349"/>
    <s v=""/>
    <m/>
  </r>
  <r>
    <s v="406"/>
    <x v="4"/>
    <s v="SKU:  DN-0WDX-VYOT"/>
    <s v="Tue"/>
    <d v="2022-11-09T00:00:00"/>
    <s v="Nov"/>
    <s v="09"/>
    <n v="2021"/>
    <m/>
    <s v=" 11:23 pm IST"/>
    <s v="Pooja"/>
    <s v="GURUGRAM,"/>
    <s v="HARYANA"/>
    <x v="0"/>
    <s v="Women's Set of 5 Multicolor Pure Leather Single Lipstick Cases with Mirror, Handy and Compact Handcrafted Shantiniketan Block Printed Jewelry Boxes"/>
    <s v="1"/>
    <m/>
    <s v="₹84.96"/>
    <n v="84.96"/>
  </r>
  <r>
    <s v="408"/>
    <x v="6"/>
    <s v="SKU:  DN-0WDX-VYOT"/>
    <s v="Sun"/>
    <d v="2022-11-07T00:00:00"/>
    <s v="Nov"/>
    <s v="07"/>
    <n v="2021"/>
    <m/>
    <s v=" 6:58 pm IST"/>
    <s v="Priyanka"/>
    <s v="BAREILLY,"/>
    <s v="UTTAR PRADESH"/>
    <x v="0"/>
    <s v="Women's Set of 5 Multicolor Pure Leather Single Lipstick Cases with Mirror, Handy and Compact Handcrafted Shantiniketan Block Printed Jewelry Boxes"/>
    <s v="1"/>
    <n v="449"/>
    <s v="₹84.96"/>
    <n v="84.96"/>
  </r>
  <r>
    <s v="402"/>
    <x v="3"/>
    <s v="SKU:  1T-RAUZ-UZKO"/>
    <s v="Fri"/>
    <d v="2022-10-01T00:00:00"/>
    <s v="Oct"/>
    <s v="01"/>
    <n v="2021"/>
    <m/>
    <s v=" 11:35 pm IST"/>
    <s v="Heena"/>
    <s v="MUMBAI,"/>
    <s v="MAHARASHTRA"/>
    <x v="3"/>
    <s v="Women's Pure Leather Jhallar Clutch Purse with Zipper Compartments | Floral Block Print Ladies Wallet (Green, 1 pc)"/>
    <s v="1"/>
    <n v="399"/>
    <s v="₹84.96"/>
    <n v="84.96"/>
  </r>
  <r>
    <s v="405"/>
    <x v="0"/>
    <s v="SKU:  DN-0WDX-VYOT"/>
    <s v="Wed"/>
    <d v="2022-11-10T00:00:00"/>
    <s v="Nov"/>
    <s v="10"/>
    <n v="2021"/>
    <m/>
    <s v=" 9:24 pm IST"/>
    <s v="A"/>
    <s v="JALANDHAR,"/>
    <s v="PUNJAB"/>
    <x v="0"/>
    <s v="Women's Set of 5 Multicolor Pure Leather Single Lipstick Cases with Mirror, Handy and Compact Handcrafted Shantiniketan Block Printed Jewelry Boxes"/>
    <s v="1"/>
    <n v="449"/>
    <s v="₹84.96"/>
    <n v="84.96"/>
  </r>
  <r>
    <s v="407"/>
    <x v="7"/>
    <s v="SKU:  CR-6E69-UXFW"/>
    <s v="Wed"/>
    <d v="2022-06-23T00:00:00"/>
    <s v="Jun"/>
    <s v="23"/>
    <n v="2021"/>
    <m/>
    <s v=" 6:09 am IST"/>
    <s v="Velmurugan"/>
    <s v="THISAYANVILAI,"/>
    <s v="TAMIL NADU"/>
    <x v="2"/>
    <s v="Pure Leather Elephant Shaped Piggy Coin Bank | Money Bank for Kids | Gift Ideas (Black, L)"/>
    <s v="1"/>
    <n v="449"/>
    <s v=""/>
    <m/>
  </r>
  <r>
    <s v="406"/>
    <x v="4"/>
    <s v="SKU:  DN-0WDX-VYOT"/>
    <s v="Sun"/>
    <d v="2022-09-19T00:00:00"/>
    <s v="Sep"/>
    <s v="19"/>
    <n v="2021"/>
    <m/>
    <s v=" 11:57 am IST"/>
    <s v="Nilanjana"/>
    <s v="BIDHAN NAGAR,"/>
    <s v="WEST BENGAL"/>
    <x v="4"/>
    <s v="Women's Set of 5 Multicolor Pure Leather Single Lipstick Cases with Mirror, Handy and Compact Handcrafted Shantiniketan Block Printed Jewelry Boxes"/>
    <s v="1"/>
    <n v="449"/>
    <s v="₹47.20"/>
    <n v="47.2"/>
  </r>
  <r>
    <s v="407"/>
    <x v="7"/>
    <s v="SKU:  0M-RFE6-443C"/>
    <s v="Sun"/>
    <d v="2022-10-10T00:00:00"/>
    <s v="Oct"/>
    <s v="10"/>
    <n v="2021"/>
    <m/>
    <s v=" 11:02 pm IST"/>
    <s v="Harsimranjit"/>
    <s v="JAGDALPUR,"/>
    <s v="CHHATTISGARH"/>
    <x v="5"/>
    <s v="Set of 2 Pure Leather Block Print Round Jewelry Boxes | Button Closure Multiple Utility Case (Shantiniketan Handicrafts) (Green)"/>
    <s v="1"/>
    <n v="399"/>
    <s v="₹60.18"/>
    <n v="60.18"/>
  </r>
  <r>
    <s v="402"/>
    <x v="3"/>
    <s v="SKU:  UR-WJJ0-I3TN"/>
    <s v="Mon"/>
    <d v="2022-08-16T00:00:00"/>
    <s v="Aug"/>
    <s v="16"/>
    <n v="2021"/>
    <m/>
    <s v=" 1:37 pm IST"/>
    <s v="Abhishek"/>
    <s v="KOLKATA,"/>
    <s v="WEST BENGAL"/>
    <x v="4"/>
    <s v="Pure 100% Leather Block Print Rectangular Jewelry Box with Mirror | Button Closure Multiple Utility Case (Shantiniketan Handicrafts) (Red)"/>
    <s v="1"/>
    <n v="250"/>
    <s v=""/>
    <m/>
  </r>
  <r>
    <s v="171"/>
    <x v="2"/>
    <s v="SKU:  RG-29TH-MROF"/>
    <s v="Thu"/>
    <d v="2022-07-29T00:00:00"/>
    <s v="Jul"/>
    <s v="29"/>
    <n v="2021"/>
    <m/>
    <s v=" 6:04 pm IST"/>
    <s v="Rajat"/>
    <s v="New Delhi,"/>
    <s v="DELHI"/>
    <x v="0"/>
    <s v="Bright and Colorful Handmade Shantiniketan Leather Ganesh Ji Piggy Coin Bank for Kids/Adults | Home Décor Handicrafts (Blue)"/>
    <s v="1"/>
    <n v="349"/>
    <s v=""/>
    <m/>
  </r>
  <r>
    <s v="408"/>
    <x v="6"/>
    <s v="SKU:  GP-RMI4-GJ6L"/>
    <s v="Wed"/>
    <d v="2022-07-21T00:00:00"/>
    <s v="Jul"/>
    <s v="21"/>
    <n v="2021"/>
    <m/>
    <s v=" 7:40 pm IST"/>
    <s v="S."/>
    <s v="Tuticorin,"/>
    <s v="TAMIL NADU"/>
    <x v="2"/>
    <s v="Bright &amp; Colorful Shantiniketan Leather Piggy Bank for Kids/Adults | Light-Weight Handcrafted Owl Shaped Coin Bank (Green)"/>
    <s v="1"/>
    <n v="549"/>
    <s v=""/>
    <m/>
  </r>
  <r>
    <s v="171"/>
    <x v="2"/>
    <s v="SKU:  SB-WDQN-SDN9"/>
    <s v="Fri"/>
    <d v="2022-11-12T00:00:00"/>
    <s v="Nov"/>
    <s v="12"/>
    <n v="2021"/>
    <m/>
    <s v=" 7:10 pm IST"/>
    <s v="Kusum"/>
    <s v="JAIPUR,"/>
    <s v="RAJASTHAN"/>
    <x v="0"/>
    <s v="Traditional Block-Printed Women's 100% Pure Leather Shoulder Bag: Double Handle Red Handbag | Multi-pocket Shantiniketan Leather Bag for Women"/>
    <s v="1"/>
    <n v="1299"/>
    <s v="₹210.04"/>
    <n v="210.04"/>
  </r>
  <r>
    <s v="403"/>
    <x v="5"/>
    <s v="SKU:  U1-8YOK-510E"/>
    <s v="Sat"/>
    <d v="2022-11-27T00:00:00"/>
    <s v="Nov"/>
    <s v="27"/>
    <n v="2021"/>
    <m/>
    <s v=" 9:28 pm IST"/>
    <s v="Vinithra"/>
    <s v="CHENNAI,"/>
    <s v="TAMIL NADU"/>
    <x v="2"/>
    <s v="100% Leather Cat Shaped Piggy Coin Bank | Block Printed West Bengal Handicrafts (Shantiniketan Art) | Money Bank for Kids | Children's Gift Ideas (Blu"/>
    <s v="1"/>
    <n v="449"/>
    <s v="₹84.96"/>
    <n v="84.96"/>
  </r>
  <r>
    <s v="406"/>
    <x v="4"/>
    <s v="SKU:  5B-NW9K-L3AO"/>
    <s v="Tue"/>
    <d v="2022-07-13T00:00:00"/>
    <s v="Jul"/>
    <s v="13"/>
    <n v="2021"/>
    <m/>
    <s v=" 12:04 pm IST"/>
    <s v="Priyanka"/>
    <s v="HYDERABAD,"/>
    <s v="TELANGANA"/>
    <x v="2"/>
    <s v="100% Leather Elephant Shaped Piggy Coin Bank | Block Printed West Bengal Handicrafts (Shantiniketan Art) | Money Bank for Kids | Children's Gift Ideas"/>
    <s v="1"/>
    <n v="349"/>
    <s v=""/>
    <m/>
  </r>
  <r>
    <s v="402"/>
    <x v="3"/>
    <s v="SKU:  9S-GE8P-RIR4"/>
    <s v="Sun"/>
    <d v="2022-09-19T00:00:00"/>
    <s v="Sep"/>
    <s v="19"/>
    <n v="2021"/>
    <m/>
    <s v=" 7:52 pm IST"/>
    <s v="Anjana"/>
    <s v="PALAI,"/>
    <s v="KERALA"/>
    <x v="2"/>
    <s v="Pure 100% Leather Block Print Rectangular Jewelry Box with Mirror | Button Closure Multiple Utility Case (Shantiniketan Handicrafts) (Brown)"/>
    <s v="1"/>
    <n v="250"/>
    <s v="₹84.96"/>
    <n v="84.96"/>
  </r>
  <r>
    <s v="405"/>
    <x v="0"/>
    <s v="SKU:  DN-0WDX-VYOT"/>
    <s v="Thu"/>
    <d v="2022-09-23T00:00:00"/>
    <s v="Sep"/>
    <s v="23"/>
    <n v="2021"/>
    <m/>
    <s v=" 3:19 pm IST"/>
    <s v="Noopur"/>
    <s v="KORBA,"/>
    <s v="CHHATTISGARH"/>
    <x v="5"/>
    <s v="Women's Set of 5 Multicolor Pure Leather Single Lipstick Cases with Mirror, Handy and Compact Handcrafted Shantiniketan Block Printed Jewelry Boxes"/>
    <s v="1"/>
    <n v="449"/>
    <s v="₹60.18"/>
    <n v="60.18"/>
  </r>
  <r>
    <s v="408"/>
    <x v="6"/>
    <s v="SKU:  D9-CVL3-8JF6"/>
    <s v="Sun"/>
    <d v="2022-10-24T00:00:00"/>
    <s v="Oct"/>
    <s v="24"/>
    <n v="2021"/>
    <m/>
    <s v=" 6:56 pm IST"/>
    <s v="Deepak"/>
    <s v="BENGALURU,"/>
    <s v="KARNATAKA"/>
    <x v="2"/>
    <s v="Bright and Colorful Handmade Shantiniketan Leather Ganesh Ji Piggy Coin Bank for Kids/Adults | Home Décor Handicrafts (Black)"/>
    <s v="1"/>
    <n v="549"/>
    <s v="₹84.96"/>
    <n v="84.96"/>
  </r>
  <r>
    <s v="403"/>
    <x v="5"/>
    <s v="SKU:  54-D265-B74K"/>
    <s v="Wed"/>
    <d v="2022-11-10T00:00:00"/>
    <s v="Nov"/>
    <s v="10"/>
    <n v="2021"/>
    <m/>
    <s v=" 6:00 pm IST"/>
    <s v="Madhavi"/>
    <s v="HYDERABAD,"/>
    <s v="TELANGANA"/>
    <x v="2"/>
    <s v="Set of 2 Pure Leather Block Print Round Jewelry Boxes | Button Closure Multiple Utility Case (Shantiniketan Handicrafts) (Brown)"/>
    <s v="1"/>
    <n v="399"/>
    <s v="₹84.96"/>
    <n v="84.96"/>
  </r>
  <r>
    <s v="402"/>
    <x v="3"/>
    <s v="SKU:  G4-B5GQ-8V30"/>
    <s v="Thu"/>
    <d v="2022-11-18T00:00:00"/>
    <s v="Nov"/>
    <s v="18"/>
    <n v="2021"/>
    <m/>
    <s v=" 12:32 am IST"/>
    <s v="Sayantani"/>
    <s v="KOLKATA,"/>
    <s v="WEST BENGAL"/>
    <x v="4"/>
    <s v="100% Pure Leather Shantiniketan Clutch Purse: Traditional Block Print Bi-color Women's Wallets with Multiple Pockets and Zipper Compartments (1 pc) (B"/>
    <s v="1"/>
    <n v="399"/>
    <s v="₹47.20"/>
    <n v="47.2"/>
  </r>
  <r>
    <s v="403"/>
    <x v="5"/>
    <s v="SKU:  TY-4GPW-U54J"/>
    <s v="Thu"/>
    <d v="2022-11-04T00:00:00"/>
    <s v="Nov"/>
    <s v="04"/>
    <n v="2021"/>
    <m/>
    <s v=" 8:52 am IST"/>
    <s v="Salima"/>
    <s v="MUMBAI,"/>
    <s v="MAHARASHTRA"/>
    <x v="3"/>
    <s v="Set of 2 Pure Leather Block Print Round Jewelry Boxes | Button Closure Multiple Utility Case (Shantiniketan Handicrafts) (Red)"/>
    <s v="1"/>
    <n v="399"/>
    <s v="₹84.96"/>
    <n v="84.96"/>
  </r>
  <r>
    <s v="407"/>
    <x v="7"/>
    <s v="SKU:  NV-1DWM-41VX"/>
    <s v="Wed"/>
    <d v="2022-09-01T00:00:00"/>
    <s v="Sep"/>
    <s v="01"/>
    <n v="2021"/>
    <m/>
    <s v=" 11:32 am IST"/>
    <s v="Sharad"/>
    <s v="BENGALURU,"/>
    <s v="KARNATAKA"/>
    <x v="2"/>
    <s v="Bright &amp; Colorful Shantiniketan Leather Piggy Bank for Kids/Adults | Light-Weight Handcrafted Owl Shaped Coin Bank (Red)"/>
    <s v="1"/>
    <n v="549"/>
    <s v="₹114.46"/>
    <n v="114.46"/>
  </r>
  <r>
    <s v="406"/>
    <x v="4"/>
    <s v="SKU:  PG-WS6J-89DG"/>
    <s v="Sat"/>
    <d v="2022-11-20T00:00:00"/>
    <s v="Nov"/>
    <s v="20"/>
    <n v="2021"/>
    <m/>
    <s v=" 2:41 am IST"/>
    <s v="shilpin"/>
    <s v="MUMBAI,"/>
    <s v="MAHARASHTRA"/>
    <x v="3"/>
    <s v="Bright and Colorful Shantiniketan Leather Elephant Piggy Coin Bank for Kids/Adults | Light-Weight Handcrafted Elephant Shaped Money Bank (Blue, Large)"/>
    <s v="1"/>
    <n v="449"/>
    <s v="₹84.96"/>
    <n v="84.96"/>
  </r>
  <r>
    <s v="406"/>
    <x v="4"/>
    <s v="SKU:  9W-AS6W-6O9X"/>
    <s v="Sun"/>
    <d v="2022-08-29T00:00:00"/>
    <s v="Aug"/>
    <s v="29"/>
    <n v="2021"/>
    <m/>
    <s v=" 11:28 pm IST"/>
    <s v="Mahalakshmi"/>
    <s v="CHENNAI,"/>
    <s v="TAMIL NADU"/>
    <x v="2"/>
    <s v="Pure 100% Leather Block Print Rectangular Jewelry Box with Mirror | Button Closure Multiple Utility Case (Shantiniketan Handicrafts) (Blue)"/>
    <s v="1"/>
    <n v="250"/>
    <s v="₹81.42"/>
    <n v="81.42"/>
  </r>
  <r>
    <s v="408"/>
    <x v="6"/>
    <s v="SKU:  DN-0WDX-VYOT"/>
    <s v="Sun"/>
    <d v="2022-10-17T00:00:00"/>
    <s v="Oct"/>
    <s v="17"/>
    <n v="2021"/>
    <m/>
    <s v=" 10:22 am IST"/>
    <s v="Paromita"/>
    <s v="Mumbai,"/>
    <s v="MAHARASHTRA"/>
    <x v="3"/>
    <s v="Women's Set of 5 Multicolor Pure Leather Single Lipstick Cases with Mirror, Handy and Compact Handcrafted Shantiniketan Block Printed Jewelry Boxes"/>
    <s v="2"/>
    <n v="898"/>
    <s v="₹84.96"/>
    <n v="84.96"/>
  </r>
  <r>
    <s v="403"/>
    <x v="5"/>
    <s v="SKU:  UR-WJJ0-I3TN"/>
    <s v="Thu"/>
    <d v="2022-10-07T00:00:00"/>
    <s v="Oct"/>
    <s v="07"/>
    <n v="2021"/>
    <m/>
    <s v=" 11:23 am IST"/>
    <s v="Pooja"/>
    <s v="SAHARANPUR,"/>
    <s v="UTTAR PRADESH"/>
    <x v="0"/>
    <s v="Pure 100% Leather Block Print Rectangular Jewelry Box with Mirror | Button Closure Multiple Utility Case (Shantiniketan Handicrafts) (Red)"/>
    <s v="1"/>
    <m/>
    <s v="₹84.96"/>
    <n v="84.96"/>
  </r>
  <r>
    <s v="407"/>
    <x v="7"/>
    <s v="SKU:  S1-A92Q-JU3X"/>
    <s v="Mon"/>
    <d v="2022-11-15T00:00:00"/>
    <s v="Nov"/>
    <s v="15"/>
    <n v="2021"/>
    <m/>
    <s v=" 12:29 pm IST"/>
    <s v="chandni"/>
    <s v="THAMARASSERY,"/>
    <s v="KERALA"/>
    <x v="2"/>
    <s v="100% Pure Leather Shantiniketan Clutch Purse: Traditional Block Print Bi-color Women's Wallets with Multiple Pockets and Zipper Compartments (1 pc) (G"/>
    <s v="1"/>
    <n v="399"/>
    <s v="₹210.04"/>
    <n v="210.04"/>
  </r>
  <r>
    <s v="403"/>
    <x v="5"/>
    <s v="SKU:  QD-RNE2-2FH8"/>
    <s v="Mon"/>
    <d v="2022-07-26T00:00:00"/>
    <s v="Jul"/>
    <s v="26"/>
    <n v="2021"/>
    <m/>
    <s v=" 8:15 am IST"/>
    <s v="Thanigaivel"/>
    <s v="CHENNAI,"/>
    <s v="TAMIL NADU"/>
    <x v="2"/>
    <s v="Colourful and Bright Peacock Shaped Piggy Coin Bank | Block Printed West Bengal's 100% Leather Handicrafts (Shantiniketan Art) | Money Bank for Kids |"/>
    <s v="1"/>
    <n v="449"/>
    <s v=""/>
    <m/>
  </r>
  <r>
    <s v="403"/>
    <x v="5"/>
    <s v="SKU:  3V-FKXN-C4QJ"/>
    <s v="Fri"/>
    <d v="2022-08-20T00:00:00"/>
    <s v="Aug"/>
    <s v="20"/>
    <n v="2021"/>
    <m/>
    <s v=" 11:07 pm IST"/>
    <s v="parul"/>
    <s v="Surat,"/>
    <s v="GUJARAT"/>
    <x v="3"/>
    <s v="Handcrafted Women's Traditional Block Printed Handbag: 100% Pure Leather Shantiniketan Shoulder Bag | Multi Pocket with Highly Durable Leather Handles"/>
    <s v="1"/>
    <n v="1099"/>
    <s v=""/>
    <m/>
  </r>
  <r>
    <s v="404"/>
    <x v="1"/>
    <s v="SKU:  0M-RFE6-443C"/>
    <s v="Thu"/>
    <d v="2022-11-25T00:00:00"/>
    <s v="Nov"/>
    <s v="25"/>
    <n v="2021"/>
    <m/>
    <s v=" 10:09 pm IST"/>
    <s v="swati"/>
    <s v="GURUGRAM,"/>
    <s v="HARYANA"/>
    <x v="0"/>
    <s v="Set of 2 Pure Leather Block Print Round Jewelry Boxes | Button Closure Multiple Utility Case (Shantiniketan Handicrafts) (Green)"/>
    <s v="1"/>
    <n v="399"/>
    <s v="₹84.96"/>
    <n v="84.96"/>
  </r>
  <r>
    <s v="171"/>
    <x v="2"/>
    <s v="SKU:  TQ-OE6K-9DIK"/>
    <s v="Thu"/>
    <d v="2022-10-07T00:00:00"/>
    <s v="Oct"/>
    <s v="07"/>
    <n v="2021"/>
    <m/>
    <s v=" 10:04 am IST"/>
    <s v="Anku"/>
    <s v="GUWAHATI,"/>
    <s v="ASSAM"/>
    <x v="1"/>
    <s v="Ultra Slim 100% Pure Leather Men's Wallet with Cash, Card and Coin Compartments | Jet Black Gent's Money Organizer with Cover (1 pc)"/>
    <s v="1"/>
    <n v="649"/>
    <s v="₹60.18"/>
    <n v="60.18"/>
  </r>
  <r>
    <s v="408"/>
    <x v="6"/>
    <s v="SKU:  O9-OVS7-G9XK"/>
    <s v="Wed"/>
    <d v="2022-08-18T00:00:00"/>
    <s v="Aug"/>
    <s v="18"/>
    <n v="2021"/>
    <m/>
    <s v=" 11:10 am IST"/>
    <s v="shweta"/>
    <s v="MUMBAI,"/>
    <s v="MAHARASHTRA"/>
    <x v="3"/>
    <s v="Set of 2 Pure Leather Block Print Round Jewelry Boxes | Button Closure Multiple Utility Case (Shantiniketan Handicrafts) (Black)"/>
    <s v="1"/>
    <n v="399"/>
    <s v=""/>
    <m/>
  </r>
  <r>
    <s v="403"/>
    <x v="5"/>
    <s v="SKU:  G4-B5GQ-8V30"/>
    <s v="Tue"/>
    <d v="2022-11-16T00:00:00"/>
    <s v="Nov"/>
    <s v="16"/>
    <n v="2021"/>
    <m/>
    <s v=" 9:04 am IST"/>
    <s v="Madhavi"/>
    <s v="HYDERABAD,"/>
    <s v="TELANGANA"/>
    <x v="2"/>
    <s v="100% Pure Leather Shantiniketan Clutch Purse: Traditional Block Print Bi-color Women's Wallets with Multiple Pockets and Zipper Compartments (1 pc) (B"/>
    <s v="1"/>
    <n v="399"/>
    <s v="₹84.96"/>
    <n v="84.96"/>
  </r>
  <r>
    <s v="405"/>
    <x v="0"/>
    <s v="SKU:  2X-3C0F-KNJE"/>
    <s v="Sat"/>
    <d v="2022-11-13T00:00:00"/>
    <s v="Nov"/>
    <s v="13"/>
    <n v="2021"/>
    <m/>
    <s v=" 12:48 pm IST"/>
    <s v="Gaurang"/>
    <s v="AHMEDABAD,"/>
    <s v="GUJARAT"/>
    <x v="3"/>
    <s v="100% Leather Elephant Shaped Piggy Coin Bank | Block Printed West Bengal Handicrafts (Shantiniketan Art) | Money Bank for Kids | Children's Gift Ideas"/>
    <s v="1"/>
    <n v="449"/>
    <s v="₹84.96"/>
    <n v="84.96"/>
  </r>
  <r>
    <s v="406"/>
    <x v="4"/>
    <s v="SKU:  0M-RFE6-443C"/>
    <s v="Thu"/>
    <d v="2022-09-16T00:00:00"/>
    <s v="Sep"/>
    <s v="16"/>
    <n v="2021"/>
    <m/>
    <s v=" 6:59 am IST"/>
    <s v="Pramod"/>
    <s v="GAUTAM BUDDHA NAGAR,"/>
    <s v="UTTAR PRADESH"/>
    <x v="0"/>
    <s v="Set of 2 Pure Leather Block Print Round Jewelry Boxes | Button Closure Multiple Utility Case (Shantiniketan Handicrafts) (Green)"/>
    <s v="1"/>
    <m/>
    <s v="₹84.96"/>
    <n v="84.96"/>
  </r>
  <r>
    <s v="171"/>
    <x v="2"/>
    <s v="SKU:  DN-0WDX-VYOT"/>
    <s v="Thu"/>
    <d v="2022-11-18T00:00:00"/>
    <s v="Nov"/>
    <s v="18"/>
    <n v="2021"/>
    <m/>
    <s v=" 9:55 pm IST"/>
    <s v="Geetika"/>
    <s v="GURUGRAM,"/>
    <s v="HARYANA"/>
    <x v="0"/>
    <s v="Women's Set of 5 Multicolor Pure Leather Single Lipstick Cases with Mirror, Handy and Compact Handcrafted Shantiniketan Block Printed Jewelry Boxes"/>
    <s v="3"/>
    <n v="1347"/>
    <s v="₹84.96"/>
    <n v="84.96"/>
  </r>
  <r>
    <s v="405"/>
    <x v="0"/>
    <s v="SKU:  D9-CVL3-8JF6"/>
    <s v="Sat"/>
    <d v="2022-10-09T00:00:00"/>
    <s v="Oct"/>
    <s v="09"/>
    <n v="2021"/>
    <m/>
    <s v=" 8:46 pm IST"/>
    <s v="Shobhit"/>
    <s v="NEW DELHI,"/>
    <s v="DELHI"/>
    <x v="0"/>
    <s v="Bright and Colorful Handmade Shantiniketan Leather Ganesh Ji Piggy Coin Bank for Kids/Adults | Home Décor Handicrafts (Black)"/>
    <s v="1"/>
    <n v="549"/>
    <s v="₹84.96"/>
    <n v="84.96"/>
  </r>
  <r>
    <s v="404"/>
    <x v="1"/>
    <s v="SKU:  54-D265-B74K"/>
    <s v="Sun"/>
    <d v="2022-08-08T00:00:00"/>
    <s v="Aug"/>
    <s v="08"/>
    <n v="2021"/>
    <m/>
    <s v=" 7:08 am IST"/>
    <s v="roohi"/>
    <s v="BENGALURU,"/>
    <s v="KARNATAKA"/>
    <x v="2"/>
    <s v="Set of 2 Pure Leather Block Print Round Jewelry Boxes | Button Closure Multiple Utility Case (Shantiniketan Handicrafts) (Brown)"/>
    <s v="1"/>
    <n v="399"/>
    <s v=""/>
    <m/>
  </r>
  <r>
    <s v="407"/>
    <x v="7"/>
    <s v="SKU:  P1-LF2X-L3ZC"/>
    <s v="Fri"/>
    <d v="2022-02-25T00:00:00"/>
    <s v="Feb"/>
    <s v="25"/>
    <n v="2022"/>
    <m/>
    <s v=" 12:04 am IST"/>
    <s v="chandrima"/>
    <s v="KATWA,"/>
    <s v="WEST BENGAL"/>
    <x v="4"/>
    <s v="Colourful and Bright Peacock Shaped Piggy Coin Bank | Block Printed West Bengal's 100% Leather Handicrafts (Shantiniketan Art) | Money Bank for Kids | Children's Gift Ideas (1 pc) (Red)"/>
    <s v="1"/>
    <n v="449"/>
    <s v="₹60.18"/>
    <n v="60.18"/>
  </r>
  <r>
    <s v="171"/>
    <x v="2"/>
    <s v="SKU:  GP-RMI4-GJ6L"/>
    <s v="Thu"/>
    <d v="2022-01-27T00:00:00"/>
    <s v="Jan"/>
    <s v="27"/>
    <n v="2022"/>
    <m/>
    <s v=" 5:31 pm IST"/>
    <s v="Vadim"/>
    <s v="NEW DELHI,"/>
    <s v="DELHI"/>
    <x v="0"/>
    <s v="Bright &amp; Colorful Shantiniketan Leather Piggy Bank for Kids/Adults | Light-Weight Handcrafted Owl Shaped Coin Bank (Green)"/>
    <s v="1"/>
    <n v="549"/>
    <s v="₹84.96"/>
    <n v="84.96"/>
  </r>
  <r>
    <s v="406"/>
    <x v="4"/>
    <s v="SKU:  UR-WJJ0-I3TN"/>
    <s v="Sun"/>
    <d v="2022-01-30T00:00:00"/>
    <s v="Jan"/>
    <s v="30"/>
    <n v="2022"/>
    <m/>
    <s v=" 10:25 am IST"/>
    <s v="pallavi"/>
    <s v="MUMBAI,"/>
    <s v="MAHARASHTRA"/>
    <x v="3"/>
    <s v="Set of 2 Pure 100% Leather Block Print Rectangular Jewelry Box with Mirror | Button Closure Multiple Utility Case (Shantiniketan Handicrafts)"/>
    <s v="1"/>
    <n v="499"/>
    <s v="₹84.96"/>
    <n v="84.96"/>
  </r>
  <r>
    <s v="171"/>
    <x v="2"/>
    <s v="SKU:  DN-0WDX-VYOT"/>
    <s v="Tue"/>
    <d v="2022-01-25T00:00:00"/>
    <s v="Jan"/>
    <s v="25"/>
    <n v="2022"/>
    <m/>
    <s v=" 11:42 am IST"/>
    <s v="Deepali"/>
    <s v="JODHPUR,"/>
    <s v="RAJASTHAN"/>
    <x v="0"/>
    <s v="Women's Set of 5 Multicolor Pure Leather Single Lipstick Cases with Mirror, Handy and Compact Handcrafted Shantiniketan Block Printed Jewelry Boxes"/>
    <s v="1"/>
    <n v="449"/>
    <s v="₹84.96"/>
    <n v="84.96"/>
  </r>
  <r>
    <s v="404"/>
    <x v="1"/>
    <s v="SKU:  TQ-OE6K-9DIK"/>
    <s v="Mon"/>
    <d v="2022-01-03T00:00:00"/>
    <s v="Jan"/>
    <s v="03"/>
    <n v="2022"/>
    <m/>
    <s v=" 9:43 pm IST"/>
    <s v="Dr."/>
    <s v="MALDA,"/>
    <s v="WEST BENGAL"/>
    <x v="4"/>
    <s v="Ultra Slim 100% Pure Leather Men's Wallet with Cash, Card and Coin Compartments | Jet Black Gent's Money Organizer with Cover (1 pc)"/>
    <s v="1"/>
    <n v="649"/>
    <s v="₹60.18"/>
    <n v="60.18"/>
  </r>
  <r>
    <s v="404"/>
    <x v="1"/>
    <s v="SKU:  7K-6YIU-KO0R"/>
    <s v="Mon"/>
    <d v="2022-11-29T00:00:00"/>
    <s v="Nov"/>
    <s v="29"/>
    <n v="2021"/>
    <m/>
    <s v=" 6:09 pm IST"/>
    <s v="Sayanti"/>
    <s v="NOIDA,"/>
    <s v="UTTAR PRADESH"/>
    <x v="0"/>
    <s v="Women's Pure Leather Jhallar Clutch Purse with Zipper Compartments | Polka Dot Block Print Ladies Wallet (Dark Green, 1 pc)"/>
    <s v="1"/>
    <n v="399"/>
    <s v="₹84.96"/>
    <n v="84.96"/>
  </r>
  <r>
    <s v="408"/>
    <x v="6"/>
    <s v="SKU:  PG-WS6J-89DG"/>
    <s v="Thu"/>
    <d v="2022-12-23T00:00:00"/>
    <s v="Dec"/>
    <s v="23"/>
    <n v="2021"/>
    <m/>
    <s v=" 12:02 pm IST"/>
    <s v="Apoorva"/>
    <s v="BENGALURU,"/>
    <s v="KARNATAKA"/>
    <x v="2"/>
    <s v="Bright and Colorful Shantiniketan Leather Elephant Piggy Coin Bank for Kids/Adults | Light-Weight Handcrafted Elephant Shaped Money Bank (Blue, Large)"/>
    <s v="1"/>
    <m/>
    <s v="₹84.96"/>
    <n v="84.96"/>
  </r>
  <r>
    <s v="403"/>
    <x v="5"/>
    <s v="SKU:  54-D265-B74K"/>
    <s v="Thu"/>
    <d v="2022-02-10T00:00:00"/>
    <s v="Feb"/>
    <s v="10"/>
    <n v="2022"/>
    <m/>
    <s v=" 11:22 pm IST"/>
    <s v="RishuGarg"/>
    <s v="CHANDIGARH"/>
    <s v="CHANDIGARH"/>
    <x v="0"/>
    <s v="Set of 3 Pure Leather Block Print Round Jewelry Boxes | Button Closure Multiple Utility Case (Shantiniketan Handicrafts) (Brown)"/>
    <s v="1"/>
    <n v="475"/>
    <s v="₹84.96"/>
    <n v="84.96"/>
  </r>
  <r>
    <s v="405"/>
    <x v="0"/>
    <s v="SKU:  W4-JQ2J-ZUF2"/>
    <s v="Fri"/>
    <d v="2022-02-25T00:00:00"/>
    <s v="Feb"/>
    <s v="25"/>
    <n v="2022"/>
    <m/>
    <s v=" 8:44 pm IST"/>
    <s v="Harshini"/>
    <s v="SECUNDERABAD,"/>
    <s v="TELANGANA"/>
    <x v="2"/>
    <s v="100% Pure Leather Shantiniketan Clutch Purse: Traditional Block Print Bi-color Women's Wallets with Multiple Pockets and Zipper Compartments (1 pc) (Orange)"/>
    <s v="1"/>
    <n v="399"/>
    <s v="₹84.96"/>
    <n v="84.96"/>
  </r>
  <r>
    <s v="171"/>
    <x v="2"/>
    <s v="SKU:  NT-6I2C-2TWX"/>
    <s v="Sun"/>
    <d v="2022-12-26T00:00:00"/>
    <s v="Dec"/>
    <s v="26"/>
    <n v="2021"/>
    <m/>
    <s v=" 6:00 am IST"/>
    <s v="Madhuparna"/>
    <s v="Kolkata,"/>
    <s v="WEST BENGAL"/>
    <x v="4"/>
    <s v="Handcrafted Women's Handbag: 100% Pure Shantiniketan Leather Polka Dotted Shoulder Bag | Multi Pocket with Highly Durable Leather Handles (Black)"/>
    <s v="1"/>
    <n v="1299"/>
    <s v="₹80.24"/>
    <n v="80.239999999999995"/>
  </r>
  <r>
    <s v="406"/>
    <x v="4"/>
    <s v="SKU:  2X-3C0F-KNJE"/>
    <s v="Wed"/>
    <d v="2022-01-19T00:00:00"/>
    <s v="Jan"/>
    <s v="19"/>
    <n v="2022"/>
    <m/>
    <s v=" 7:13 pm IST"/>
    <s v="Shakti"/>
    <s v="CHANDIGARH,"/>
    <s v="CHANDIGARH"/>
    <x v="0"/>
    <s v="100% Leather Elephant Shaped Piggy Coin Bank | Block Printed West Bengal Handicrafts (Shantiniketan Art) | Money Bank for Kids | Children's Gift Ideas"/>
    <s v="1"/>
    <n v="449"/>
    <s v="₹84.96"/>
    <n v="84.96"/>
  </r>
  <r>
    <s v="408"/>
    <x v="6"/>
    <s v="SKU:  SB-WDQN-SDN9"/>
    <s v="Thu"/>
    <d v="2022-12-09T00:00:00"/>
    <s v="Dec"/>
    <s v="09"/>
    <n v="2021"/>
    <m/>
    <s v=" 3:48 pm IST"/>
    <s v="Sharmila"/>
    <s v="NOIDA,"/>
    <s v="UTTAR PRADESH"/>
    <x v="0"/>
    <s v="Traditional Block-Printed Women's 100% Pure Leather Shoulder Bag: Double Handle Red Handbag | Multi-pocket Shantiniketan Leather Bag for Women"/>
    <s v="1"/>
    <n v="1299"/>
    <s v="₹146.32"/>
    <n v="146.32"/>
  </r>
  <r>
    <s v="405"/>
    <x v="0"/>
    <s v="SKU:  X2-PMD5-PL2D"/>
    <s v="Fri"/>
    <d v="2022-12-17T00:00:00"/>
    <s v="Dec"/>
    <s v="17"/>
    <n v="2021"/>
    <m/>
    <s v=" 3:57 pm IST"/>
    <s v="Monali"/>
    <s v="SIWAN,"/>
    <s v="BIHAR"/>
    <x v="4"/>
    <s v="Bright and Colorful Handmade Shantiniketan Leather Ganesh Ji Piggy Coin Bank for Kids/Adults | Home Décor Handicrafts (Yellow)"/>
    <s v="1"/>
    <n v="549"/>
    <s v="₹60.18"/>
    <n v="60.18"/>
  </r>
  <r>
    <s v="407"/>
    <x v="7"/>
    <s v="SKU:  54-D265-B74K"/>
    <s v="Wed"/>
    <d v="2022-12-08T00:00:00"/>
    <s v="Dec"/>
    <s v="08"/>
    <n v="2021"/>
    <m/>
    <s v=" 9:22 pm IST"/>
    <s v="anjali"/>
    <s v="GURUGRAM,"/>
    <s v="HARYANA"/>
    <x v="0"/>
    <s v="Set of 2 Pure Leather Block Print Round Jewelry Boxes | Button Closure Multiple Utility Case (Shantiniketan Handicrafts) (Brown)"/>
    <s v="1"/>
    <n v="399"/>
    <s v="₹84.96"/>
    <n v="84.96"/>
  </r>
  <r>
    <s v="405"/>
    <x v="0"/>
    <s v="SKU:  V6-KQJX-XGP2"/>
    <s v="Sun"/>
    <d v="2022-01-23T00:00:00"/>
    <s v="Jan"/>
    <s v="23"/>
    <n v="2022"/>
    <m/>
    <s v=" 9:37 am IST"/>
    <s v="Gargi"/>
    <s v="Ernakulam,"/>
    <s v="KERALA"/>
    <x v="2"/>
    <s v="Women's Pure Leather Jhallar Clutch Purse with Zipper Compartments | Motif Block Print Ladies Wallet (Blue, 1 pc)"/>
    <s v="1"/>
    <m/>
    <s v="₹84.96"/>
    <n v="84.96"/>
  </r>
  <r>
    <s v="403"/>
    <x v="5"/>
    <s v="SKU:  2X-3C0F-KNJE"/>
    <s v="Sun"/>
    <d v="2022-01-30T00:00:00"/>
    <s v="Jan"/>
    <s v="30"/>
    <n v="2022"/>
    <m/>
    <s v=" 2:42 am IST"/>
    <s v="Jeevan"/>
    <s v="HYDERABAD,"/>
    <s v="TELANGANA"/>
    <x v="2"/>
    <s v="100% Leather Elephant Shaped Piggy Coin Bank | Block Printed West Bengal Handicrafts (Shantiniketan Art) | Money Bank for Kids | Children's Gift Ideas"/>
    <s v="1"/>
    <m/>
    <s v="₹84.96"/>
    <n v="84.96"/>
  </r>
  <r>
    <s v="407"/>
    <x v="7"/>
    <s v="SKU:  SB-WDQN-SDN9"/>
    <s v="Mon"/>
    <d v="2022-12-06T00:00:00"/>
    <s v="Dec"/>
    <s v="06"/>
    <n v="2021"/>
    <m/>
    <s v=" 4:22 pm IST"/>
    <s v="kritika"/>
    <s v="NAVI MUMBAI,"/>
    <s v="MAHARASHTRA"/>
    <x v="3"/>
    <s v="Traditional Block-Printed Women's 100% Pure Leather Shoulder Bag: Double Handle Red Handbag | Multi-pocket Shantiniketan Leather Bag for Women"/>
    <s v="1"/>
    <n v="1299"/>
    <s v="₹114.46"/>
    <n v="114.46"/>
  </r>
  <r>
    <s v="402"/>
    <x v="3"/>
    <s v="SKU:  SB-WDQN-SDN9"/>
    <s v="Tue"/>
    <d v="2022-12-21T00:00:00"/>
    <s v="Dec"/>
    <s v="21"/>
    <n v="2021"/>
    <m/>
    <s v=" 4:11 pm IST"/>
    <s v="Mitra"/>
    <s v="Kolkata,"/>
    <s v="WEST BENGAL"/>
    <x v="4"/>
    <s v="Traditional Block-Printed Women's 100% Pure Leather Shoulder Bag: Double Handle Red Handbag | Multi-pocket Shantiniketan Leather Bag for Women"/>
    <s v="3"/>
    <n v="3897"/>
    <s v="₹133.34"/>
    <n v="133.34"/>
  </r>
  <r>
    <s v="408"/>
    <x v="6"/>
    <s v="SKU:  DN-0WDX-VYOT"/>
    <s v="Thu"/>
    <d v="2022-12-09T00:00:00"/>
    <s v="Dec"/>
    <s v="09"/>
    <n v="2021"/>
    <m/>
    <s v=" 1:22 pm IST"/>
    <s v="Dipali"/>
    <s v="Mumbai,"/>
    <s v="MAHARASHTRA"/>
    <x v="3"/>
    <s v="Women's Set of 5 Multicolor Pure Leather Single Lipstick Cases with Mirror, Handy and Compact Handcrafted Shantiniketan Block Printed Jewelry Boxes"/>
    <s v="1"/>
    <n v="449"/>
    <s v="₹84.96"/>
    <n v="84.96"/>
  </r>
  <r>
    <s v="406"/>
    <x v="4"/>
    <s v="SKU:  CR-6E69-UXFW"/>
    <s v="Wed"/>
    <d v="2022-12-01T00:00:00"/>
    <s v="Dec"/>
    <s v="01"/>
    <n v="2021"/>
    <m/>
    <s v=" 7:12 pm IST"/>
    <s v="Rebecca"/>
    <s v="Bardez,"/>
    <s v="GOA"/>
    <x v="3"/>
    <s v="Bright and Colorful Shantiniketan Leather Elephant Piggy Coin Bank for Kids/Adults | Light-Weight Handcrafted Elephant Shaped Money Bank (Black, Large"/>
    <s v="1"/>
    <n v="449"/>
    <s v="₹84.96"/>
    <n v="84.96"/>
  </r>
  <r>
    <s v="407"/>
    <x v="7"/>
    <s v="SKU:  4H-Y62P-R483"/>
    <s v="Fri"/>
    <d v="2022-02-04T00:00:00"/>
    <s v="Feb"/>
    <s v="04"/>
    <n v="2022"/>
    <m/>
    <s v=" 11:44 pm IST"/>
    <s v="pavithra"/>
    <s v="chennai,"/>
    <s v="TAMIL NADU"/>
    <x v="2"/>
    <s v="Stylish and Sleek Multiple Pockets 100% Leather Shoulder Bag | Contemporary Indian Leather Handicrafts for Women (Black)"/>
    <s v="1"/>
    <n v="1499"/>
    <s v="₹114.46"/>
    <n v="114.46"/>
  </r>
  <r>
    <s v="402"/>
    <x v="3"/>
    <s v="SKU:  SB-WDQN-SDN9"/>
    <s v="Tue"/>
    <d v="2022-12-21T00:00:00"/>
    <s v="Dec"/>
    <s v="21"/>
    <n v="2021"/>
    <m/>
    <s v=" 4:15 pm IST"/>
    <s v="Mitra"/>
    <s v="CHENNAI,"/>
    <s v="TAMIL NADU"/>
    <x v="2"/>
    <s v="Traditional Block-Printed Women's 100% Pure Leather Shoulder Bag: Double Handle Red Handbag | Multi-pocket Shantiniketan Leather Bag for Women"/>
    <s v="3"/>
    <n v="3897"/>
    <s v="₹241.90"/>
    <n v="241.9"/>
  </r>
  <r>
    <s v="404"/>
    <x v="1"/>
    <s v="SKU:  4V-I7XD-JQVR"/>
    <s v="Mon"/>
    <d v="2022-12-06T00:00:00"/>
    <s v="Dec"/>
    <s v="06"/>
    <n v="2021"/>
    <m/>
    <s v=" 11:29 pm IST"/>
    <s v="Arpita"/>
    <s v="Thane District,"/>
    <s v="MAHARASHTRA"/>
    <x v="3"/>
    <s v="Bright and Colorful Shantiniketan Leather Elephant Piggy Coin Bank for Kids/Adults | Light-Weight Handcrafted Elephant Shaped Money Bank (Black, Small"/>
    <s v="1"/>
    <n v="349"/>
    <s v="₹84.96"/>
    <n v="84.96"/>
  </r>
  <r>
    <s v="402"/>
    <x v="3"/>
    <s v="SKU:  8V-OQ14-I63T"/>
    <s v="Mon"/>
    <d v="2022-12-13T00:00:00"/>
    <s v="Dec"/>
    <s v="13"/>
    <n v="2021"/>
    <m/>
    <s v=" 1:03 pm IST"/>
    <s v="Valli"/>
    <s v="HYDERABAD,"/>
    <s v="TELANGANA"/>
    <x v="2"/>
    <s v="Bright and Colorful Shantiniketan Leather Elephant Piggy Coin Bank for Kids/Adults | Light-Weight Handcrafted Elephant Shaped Money Bank (Yellow, Larg"/>
    <s v="1"/>
    <n v="449"/>
    <s v="₹84.96"/>
    <n v="84.96"/>
  </r>
  <r>
    <s v="408"/>
    <x v="6"/>
    <s v="SKU:  CR-6E69-UXFW"/>
    <s v="Wed"/>
    <d v="2022-02-02T00:00:00"/>
    <s v="Feb"/>
    <s v="02"/>
    <n v="2022"/>
    <m/>
    <s v=" 11:58 am IST"/>
    <s v="amit"/>
    <s v="INDORE,"/>
    <s v="MADHYA Pradesh"/>
    <x v="5"/>
    <s v="Bright and Colorful Shantiniketan Leather Elephant Piggy Coin Bank for Kids/Adults | Light-Weight Handcrafted Elephant Shaped Money Bank (Black, Large"/>
    <s v="1"/>
    <n v="449"/>
    <s v="₹84.96"/>
    <n v="84.96"/>
  </r>
  <r>
    <s v="403"/>
    <x v="5"/>
    <s v="SKU:  W4-JQ2J-ZUF2"/>
    <s v="Sat"/>
    <d v="2022-12-04T00:00:00"/>
    <s v="Dec"/>
    <s v="04"/>
    <n v="2021"/>
    <m/>
    <s v=" 2:28 pm IST"/>
    <s v="Anastasiia"/>
    <s v="Visakhapatnam,"/>
    <s v="ANDHRA PRADESH"/>
    <x v="2"/>
    <s v="100% Pure Leather Shantiniketan Clutch Purse: Traditional Block Print Bi-color Women's Wallets with Multiple Pockets and Zipper Compartments (1 pc) (O"/>
    <s v="1"/>
    <n v="399"/>
    <s v="₹84.96"/>
    <n v="84.96"/>
  </r>
  <r>
    <s v="404"/>
    <x v="1"/>
    <s v="SKU:  4V-I7XD-JQVR"/>
    <s v="Wed"/>
    <d v="2022-12-29T00:00:00"/>
    <s v="Dec"/>
    <s v="29"/>
    <n v="2021"/>
    <m/>
    <s v=" 1:03 pm IST"/>
    <s v="Santhosh"/>
    <s v="BENGALURU,"/>
    <s v="KARNATAKA"/>
    <x v="2"/>
    <s v="Bright and Colorful Shantiniketan Leather Elephant Piggy Coin Bank for Kids/Adults | Light-Weight Handcrafted Elephant Shaped Money Bank (Black, Small"/>
    <s v="1"/>
    <n v="349"/>
    <s v="₹84.96"/>
    <n v="84.96"/>
  </r>
  <r>
    <s v="405"/>
    <x v="0"/>
    <s v="SKU:  94-TSV3-EIW6"/>
    <s v="Tue"/>
    <d v="2022-01-11T00:00:00"/>
    <s v="Jan"/>
    <s v="11"/>
    <n v="2022"/>
    <m/>
    <s v=" 1:46 pm IST"/>
    <s v="Aditi"/>
    <s v="NEW DELHI,"/>
    <s v="DELHI"/>
    <x v="0"/>
    <s v="Bright and Colorful Shantiniketan Leather Elephant Piggy Coin Bank for Kids/Adults | Light-Weight Handcrafted Elephant Shaped Money Bank (Green, Large"/>
    <s v="1"/>
    <n v="449"/>
    <s v="₹84.96"/>
    <n v="84.96"/>
  </r>
  <r>
    <s v="403"/>
    <x v="5"/>
    <s v="SKU:  ST-27BR-VEMQ"/>
    <s v="Mon"/>
    <d v="2022-12-06T00:00:00"/>
    <s v="Dec"/>
    <s v="06"/>
    <n v="2021"/>
    <m/>
    <s v=" 10:25 pm IST"/>
    <s v="J"/>
    <s v="BENGALURU,"/>
    <s v="KARNATAKA"/>
    <x v="2"/>
    <s v="Stunning Women's Finished Leather Handbag | Sleek and Elegant Party Bag with Glamorous Steel Rings and Multiple Pockets (Pink)"/>
    <s v="1"/>
    <n v="899"/>
    <s v="₹114.46"/>
    <n v="114.46"/>
  </r>
  <r>
    <s v="403"/>
    <x v="5"/>
    <s v="SKU:  3F-4R9N-Z8NJ"/>
    <s v="Thu"/>
    <d v="2022-01-20T00:00:00"/>
    <s v="Jan"/>
    <s v="20"/>
    <n v="2022"/>
    <m/>
    <s v=" 11:49 am IST"/>
    <s v="maha"/>
    <s v="SALEM,"/>
    <s v="TAMIL NADU"/>
    <x v="2"/>
    <s v="Set of 3 Pure Leather Block Print Round Jewelry Boxes | Button Closure Multiple Utility Case (Shantiniketan Handicrafts) (Yellow)"/>
    <s v="1"/>
    <n v="475"/>
    <s v="₹84.96"/>
    <n v="84.96"/>
  </r>
  <r>
    <s v="407"/>
    <x v="7"/>
    <s v="SKU:  NV-1DWM-41VX"/>
    <s v="Sat"/>
    <d v="2022-12-04T00:00:00"/>
    <s v="Dec"/>
    <s v="04"/>
    <n v="2021"/>
    <m/>
    <s v=" 10:32 pm IST"/>
    <s v="chandrima"/>
    <s v="BENGALURU,"/>
    <s v="KARNATAKA"/>
    <x v="2"/>
    <s v="Bright &amp; Colorful Shantiniketan Leather Piggy Bank for Kids/Adults | Light-Weight Handcrafted Owl Shaped Coin Bank (Red)"/>
    <s v="1"/>
    <n v="549"/>
    <s v="₹84.96"/>
    <n v="84.96"/>
  </r>
  <r>
    <s v="171"/>
    <x v="2"/>
    <s v="SKU:  DN-0WDX-VYOT"/>
    <s v="Wed"/>
    <d v="2022-12-08T00:00:00"/>
    <s v="Dec"/>
    <s v="08"/>
    <n v="2021"/>
    <m/>
    <s v=" 12:15 am IST"/>
    <s v="Geetika"/>
    <s v="GURUGRAM,"/>
    <s v="HARYANA"/>
    <x v="0"/>
    <s v="Women's Set of 5 Multicolor Pure Leather Single Lipstick Cases with Mirror, Handy and Compact Handcrafted Shantiniketan Block Printed Jewelry Boxes"/>
    <s v="1"/>
    <n v="449"/>
    <s v="₹84.96"/>
    <n v="84.96"/>
  </r>
  <r>
    <s v="403"/>
    <x v="5"/>
    <s v="SKU:  AY-Z7BT-BMVM"/>
    <s v="Wed"/>
    <d v="2022-12-01T00:00:00"/>
    <s v="Dec"/>
    <s v="01"/>
    <n v="2021"/>
    <m/>
    <s v=" 12:58 pm IST"/>
    <s v="vvijayakakshmi"/>
    <s v="CHENNAI,"/>
    <s v="TAMIL NADU"/>
    <x v="2"/>
    <s v="Women's Pure Leather Jhallar Clutch Purse with Zipper Compartments | Floral Block Print Ladies Wallet (Red, 1 pc)"/>
    <s v="1"/>
    <n v="399"/>
    <s v="₹84.96"/>
    <n v="84.96"/>
  </r>
  <r>
    <s v="407"/>
    <x v="7"/>
    <s v="SKU:  NN-AGEZ-5DUM"/>
    <s v="Mon"/>
    <d v="2022-02-14T00:00:00"/>
    <s v="Feb"/>
    <s v="14"/>
    <n v="2022"/>
    <m/>
    <s v=" 7:12 pm IST"/>
    <s v="Tapan"/>
    <s v="GHAZIABAD,"/>
    <s v="UTTAR PRADESH"/>
    <x v="0"/>
    <s v="Colourful and Bright Peacock Shaped Piggy Coin Bank | Block Printed West Bengal's 100% Leather Handicrafts (Shantiniketan Art) | Money Bank for Kids |"/>
    <s v="1"/>
    <n v="449"/>
    <s v="₹84.96"/>
    <n v="84.96"/>
  </r>
  <r>
    <s v="171"/>
    <x v="2"/>
    <s v="SKU:  DN-0WDX-VYOT"/>
    <s v="Tue"/>
    <d v="2022-01-25T00:00:00"/>
    <s v="Jan"/>
    <s v="25"/>
    <n v="2022"/>
    <m/>
    <s v=" 11:32 am IST"/>
    <s v="Deepali"/>
    <s v="JODHPUR,"/>
    <s v="RAJASTHAN"/>
    <x v="0"/>
    <s v="Women's Set of 5 Multicolor Pure Leather Single Lipstick Cases with Mirror, Handy and Compact Handcrafted Shantiniketan Block Printed Jewelry Boxes"/>
    <s v="1"/>
    <m/>
    <s v="₹84.96"/>
    <n v="84.96"/>
  </r>
  <r>
    <s v="171"/>
    <x v="2"/>
    <s v="SKU:  DN-0WDX-VYOT"/>
    <s v="Fri"/>
    <d v="2022-12-10T00:00:00"/>
    <s v="Dec"/>
    <s v="10"/>
    <n v="2021"/>
    <m/>
    <s v=" 5:53 pm IST"/>
    <s v="Shahin"/>
    <s v="MUMBAI,"/>
    <s v="MAHARASHTRA"/>
    <x v="3"/>
    <s v="Women's Set of 5 Multicolor Pure Leather Single Lipstick Cases with Mirror, Handy and Compact Handcrafted Shantiniketan Block Printed Jewelry Boxes"/>
    <s v="1"/>
    <n v="449"/>
    <s v="₹84.96"/>
    <n v="84.96"/>
  </r>
  <r>
    <s v="171"/>
    <x v="2"/>
    <s v="SKU:  DN-0WDX-VYOT"/>
    <s v="Fri"/>
    <d v="2022-12-10T00:00:00"/>
    <s v="Dec"/>
    <s v="10"/>
    <n v="2021"/>
    <m/>
    <s v=" 11:38 am IST"/>
    <s v="Amol"/>
    <s v="PUNE,"/>
    <s v="MAHARASHTRA"/>
    <x v="3"/>
    <s v="Women's Set of 5 Multicolor Pure Leather Single Lipstick Cases with Mirror, Handy and Compact Handcrafted Shantiniketan Block Printed Jewelry Boxes"/>
    <s v="4"/>
    <n v="1796"/>
    <s v="₹84.96"/>
    <n v="84.96"/>
  </r>
  <r>
    <s v="408"/>
    <x v="6"/>
    <s v="SKU:  CR-6E69-UXFW"/>
    <s v="Sun"/>
    <d v="2022-01-02T00:00:00"/>
    <s v="Jan"/>
    <s v="02"/>
    <n v="2022"/>
    <m/>
    <s v=" 5:51 pm IST"/>
    <s v="ROHIT"/>
    <s v="SECUNDERABAD,"/>
    <s v="TELANGANA"/>
    <x v="2"/>
    <s v="Bright and Colorful Shantiniketan Leather Elephant Piggy Coin Bank for Kids/Adults | Light-Weight Handcrafted Elephant Shaped Money Bank (Black, Large"/>
    <s v="1"/>
    <n v="449"/>
    <s v="₹84.96"/>
    <n v="84.96"/>
  </r>
  <r>
    <s v="408"/>
    <x v="6"/>
    <s v="SKU:  NN-AGEZ-5DUM"/>
    <s v="Tue"/>
    <d v="2022-11-30T00:00:00"/>
    <s v="Nov"/>
    <s v="30"/>
    <n v="2021"/>
    <m/>
    <s v=" 7:49 pm IST"/>
    <s v="Kumar"/>
    <s v="BENGALURU,"/>
    <s v="KARNATAKA"/>
    <x v="2"/>
    <s v="Colourful and Bright Peacock Shaped Piggy Coin Bank | Block Printed West Bengal's 100% Leather Handicrafts (Shantiniketan Art) | Money Bank for Kids |"/>
    <s v="1"/>
    <n v="449"/>
    <s v="₹84.96"/>
    <n v="84.96"/>
  </r>
  <r>
    <s v="405"/>
    <x v="0"/>
    <s v="SKU:  NV-1DWM-41VX"/>
    <s v="Sat"/>
    <d v="2022-12-04T00:00:00"/>
    <s v="Dec"/>
    <s v="04"/>
    <n v="2021"/>
    <m/>
    <s v=" 12:43 am IST"/>
    <s v="Gargi"/>
    <s v="Kolkata,"/>
    <s v="WEST BENGAL"/>
    <x v="4"/>
    <s v="Bright &amp; Colorful Shantiniketan Leather Piggy Bank for Kids/Adults | Light-Weight Handcrafted Owl Shaped Coin Bank (Red)"/>
    <s v="1"/>
    <n v="549"/>
    <s v="₹47.20"/>
    <n v="47.2"/>
  </r>
  <r>
    <s v="406"/>
    <x v="4"/>
    <s v="SKU:  W4-JQ2J-ZUF2"/>
    <s v="Fri"/>
    <d v="2022-12-31T00:00:00"/>
    <s v="Dec"/>
    <s v="31"/>
    <n v="2021"/>
    <m/>
    <s v=" 9:55 pm IST"/>
    <s v="NANDINI"/>
    <s v="KOLKATA,"/>
    <s v="WEST BENGAL"/>
    <x v="4"/>
    <s v="100% Pure Leather Shantiniketan Clutch Purse: Traditional Block Print Bi-color Women's Wallets with Multiple Pockets and Zipper Compartments (1 pc) (O"/>
    <s v="1"/>
    <n v="399"/>
    <s v="₹47.20"/>
    <n v="47.2"/>
  </r>
  <r>
    <s v="403"/>
    <x v="5"/>
    <s v="SKU:  5B-NW9K-L3AO"/>
    <s v="Sun"/>
    <d v="2022-01-30T00:00:00"/>
    <s v="Jan"/>
    <s v="30"/>
    <n v="2022"/>
    <m/>
    <s v=" 7:13 pm IST"/>
    <s v="ONGC"/>
    <s v="VADODARA,"/>
    <s v="GUJARAT"/>
    <x v="3"/>
    <s v="Bright and Colorful Shantiniketan Leather Elephant Piggy Coin Bank for Kids/Adults | Light-Weight Handcrafted Elephant Shaped Money Bank (Red, Small)"/>
    <s v="1"/>
    <n v="349"/>
    <s v="₹84.96"/>
    <n v="84.96"/>
  </r>
  <r>
    <s v="402"/>
    <x v="3"/>
    <s v="SKU:  DN-0WDX-VYOT"/>
    <s v="Wed"/>
    <d v="2022-12-29T00:00:00"/>
    <s v="Dec"/>
    <s v="29"/>
    <n v="2021"/>
    <m/>
    <s v=" 8:44 am IST"/>
    <s v="RAJAT"/>
    <s v="MOHALI,"/>
    <s v="PUNJAB"/>
    <x v="0"/>
    <s v="Women's Set of 5 Multicolor Pure Leather Single Lipstick Cases with Mirror, Handy and Compact Handcrafted Shantiniketan Block Printed Jewelry Boxes"/>
    <s v="1"/>
    <n v="449"/>
    <s v="₹84.96"/>
    <n v="84.96"/>
  </r>
  <r>
    <s v="171"/>
    <x v="2"/>
    <s v="SKU:  3F-4R9N-Z8NJ"/>
    <s v="Sun"/>
    <d v="2022-01-16T00:00:00"/>
    <s v="Jan"/>
    <s v="16"/>
    <n v="2022"/>
    <m/>
    <s v=" 5:23 pm IST"/>
    <s v="ria"/>
    <s v="KOLKATA,"/>
    <s v="WEST BENGAL"/>
    <x v="4"/>
    <s v="Set of 3 Pure Leather Block Print Round Jewelry Boxes | Button Closure Multiple Utility Case (Shantiniketan Handicrafts) (Yellow)"/>
    <s v="1"/>
    <n v="475"/>
    <s v="₹47.20"/>
    <n v="47.2"/>
  </r>
  <r>
    <s v="171"/>
    <x v="2"/>
    <s v="SKU:  CR-6E69-UXFW"/>
    <s v="Wed"/>
    <d v="2022-02-23T00:00:00"/>
    <s v="Feb"/>
    <s v="23"/>
    <n v="2022"/>
    <m/>
    <s v=" 9:29 pm IST"/>
    <s v="Saba"/>
    <s v="AMROHA,"/>
    <s v="UTTAR PRADESH"/>
    <x v="0"/>
    <s v="Bright and Colorful Shantiniketan Leather Elephant Piggy Coin Bank for Kids/Adults | Light-Weight Handcrafted Elephant Shaped Money Bank (Black, Large"/>
    <s v="1"/>
    <n v="449"/>
    <s v="₹84.96"/>
    <n v="84.96"/>
  </r>
  <r>
    <s v="404"/>
    <x v="1"/>
    <s v="SKU:  5B-NW9K-L3AO"/>
    <s v="Wed"/>
    <d v="2022-02-09T00:00:00"/>
    <s v="Feb"/>
    <s v="09"/>
    <n v="2022"/>
    <m/>
    <s v=" 7:17 pm IST"/>
    <s v="Poonam"/>
    <s v="MUMBAI,"/>
    <s v="MAHARASHTRA"/>
    <x v="3"/>
    <s v="Bright and Colorful Shantiniketan Leather Elephant Piggy Coin Bank for Kids/Adults | Light-Weight Handcrafted Elephant Shaped Money Bank (Red, Small)"/>
    <s v="1"/>
    <n v="349"/>
    <s v="₹84.96"/>
    <n v="84.96"/>
  </r>
  <r>
    <s v="408"/>
    <x v="6"/>
    <s v="SKU:  PG-WS6J-89DG"/>
    <s v="Thu"/>
    <d v="2022-01-13T00:00:00"/>
    <s v="Jan"/>
    <s v="13"/>
    <n v="2022"/>
    <m/>
    <s v=" 7:35 pm IST"/>
    <s v="VAISHALI"/>
    <s v="LUCKNOW,"/>
    <s v="UTTAR PRADESH"/>
    <x v="0"/>
    <s v="Bright and Colorful Shantiniketan Leather Elephant Piggy Coin Bank for Kids/Adults | Light-Weight Handcrafted Elephant Shaped Money Bank (Blue, Large)"/>
    <s v="1"/>
    <n v="449"/>
    <s v="₹84.96"/>
    <n v="84.96"/>
  </r>
  <r>
    <s v="405"/>
    <x v="0"/>
    <s v="SKU:  3F-4R9N-Z8NJ"/>
    <s v="Mon"/>
    <d v="2022-12-20T00:00:00"/>
    <s v="Dec"/>
    <s v="20"/>
    <n v="2021"/>
    <m/>
    <s v=" 8:29 pm IST"/>
    <s v="Faruk"/>
    <s v="BURDWAN,"/>
    <s v="WEST BENGAL"/>
    <x v="4"/>
    <s v="Set of 3 Pure Leather Block Print Round Jewelry Boxes | Button Closure Multiple Utility Case (Shantiniketan Handicrafts) (Yellow)"/>
    <s v="1"/>
    <n v="475"/>
    <s v="₹60.18"/>
    <n v="60.18"/>
  </r>
  <r>
    <s v="407"/>
    <x v="7"/>
    <s v="SKU:  G4-B5GQ-8V30"/>
    <s v="Sun"/>
    <d v="2022-01-09T00:00:00"/>
    <s v="Jan"/>
    <s v="09"/>
    <n v="2022"/>
    <m/>
    <s v=" 12:28 am IST"/>
    <s v="pavithra"/>
    <s v="chennai,"/>
    <s v="TAMIL NADU"/>
    <x v="2"/>
    <s v="100% Pure Leather Shantiniketan Clutch Purse: Traditional Block Print Bi-color Women's Wallets with Multiple Pockets and Zipper Compartments (1 pc) (B"/>
    <s v="1"/>
    <n v="399"/>
    <s v="₹84.96"/>
    <n v="84.96"/>
  </r>
  <r>
    <s v="402"/>
    <x v="3"/>
    <s v="SKU:  DN-0WDX-VYOT"/>
    <s v="Thu"/>
    <d v="2022-12-09T00:00:00"/>
    <s v="Dec"/>
    <s v="09"/>
    <n v="2021"/>
    <m/>
    <s v=" 11:29 am IST"/>
    <s v="Mariatta"/>
    <s v="Kodambakkam, Chennai,"/>
    <s v="TAMIL NADU"/>
    <x v="2"/>
    <s v="Women's Set of 5 Multicolor Pure Leather Single Lipstick Cases with Mirror, Handy and Compact Handcrafted Shantiniketan Block Printed Jewelry Boxes"/>
    <s v="1"/>
    <n v="449"/>
    <s v="₹84.96"/>
    <n v="84.96"/>
  </r>
  <r>
    <s v="405"/>
    <x v="0"/>
    <s v="SKU:  DN-0WDX-VYOT"/>
    <s v="Sun"/>
    <d v="2022-12-19T00:00:00"/>
    <s v="Dec"/>
    <s v="19"/>
    <n v="2021"/>
    <m/>
    <s v=" 7:41 am IST"/>
    <s v="DIVYA"/>
    <s v="BENGALURU,"/>
    <s v="KARNATAKA"/>
    <x v="2"/>
    <s v="Women's Set of 5 Multicolor Pure Leather Single Lipstick Cases with Mirror, Handy and Compact Handcrafted Shantiniketan Block Printed Jewelry Boxes"/>
    <s v="1"/>
    <m/>
    <s v="₹84.96"/>
    <n v="84.96"/>
  </r>
  <r>
    <s v="171"/>
    <x v="2"/>
    <s v="SKU:  4V-I7XD-JQVR"/>
    <s v="Mon"/>
    <d v="2022-02-21T00:00:00"/>
    <s v="Feb"/>
    <s v="21"/>
    <n v="2022"/>
    <m/>
    <s v=" 7:52 pm IST"/>
    <s v="Shishir"/>
    <s v="ALLAHABAD,"/>
    <s v="UTTAR PRADESH"/>
    <x v="0"/>
    <s v="Bright and Colorful Shantiniketan Leather Elephant Piggy Coin Bank for Kids/Adults | Light-Weight Handcrafted Elephant Shaped Money Bank (Black, Small"/>
    <s v="1"/>
    <n v="349"/>
    <s v="₹60.18"/>
    <n v="60.18"/>
  </r>
  <r>
    <s v="404"/>
    <x v="1"/>
    <s v="SKU:  V6-VUWR-856W"/>
    <s v="Wed"/>
    <d v="2022-12-15T00:00:00"/>
    <s v="Dec"/>
    <s v="15"/>
    <n v="2021"/>
    <m/>
    <s v=" 11:11 am IST"/>
    <s v="veena"/>
    <s v="BENGALURU,"/>
    <s v="KARNATAKA"/>
    <x v="2"/>
    <s v="Bright &amp; Colorful Shantiniketan Leather Piggy Bank for Kids/Adults | Light-Weight Handcrafted Owl Shaped Coin Bank (Black)"/>
    <s v="1"/>
    <n v="549"/>
    <s v="₹84.96"/>
    <n v="84.96"/>
  </r>
  <r>
    <s v="403"/>
    <x v="5"/>
    <s v="SKU:  CR-6E69-UXFW"/>
    <s v="Tue"/>
    <d v="2022-02-01T00:00:00"/>
    <s v="Feb"/>
    <s v="01"/>
    <n v="2022"/>
    <m/>
    <s v=" 6:45 am IST"/>
    <s v="Gita"/>
    <s v="CHENNAI,"/>
    <s v="TAMIL NADU"/>
    <x v="2"/>
    <s v="Bright and Colorful Shantiniketan Leather Elephant Piggy Coin Bank for Kids/Adults | Light-Weight Handcrafted Elephant Shaped Money Bank (Black, Large"/>
    <s v="1"/>
    <n v="449"/>
    <s v="₹84.96"/>
    <n v="84.96"/>
  </r>
  <r>
    <s v="171"/>
    <x v="2"/>
    <s v="SKU:  U1-8YOK-510E"/>
    <s v="Sun"/>
    <d v="2022-01-09T00:00:00"/>
    <s v="Jan"/>
    <s v="09"/>
    <n v="2022"/>
    <m/>
    <s v=" 9:33 pm IST"/>
    <s v="srisoma"/>
    <s v="NEW DELHI,"/>
    <s v="DELHI"/>
    <x v="0"/>
    <s v="100% Leather Cat Shaped Piggy Coin Bank | Block Printed West Bengal Handicrafts (Shantiniketan Art) | Money Bank for Kids | Children's Gift Ideas (Blu"/>
    <s v="1"/>
    <n v="449"/>
    <s v="₹84.96"/>
    <n v="84.96"/>
  </r>
  <r>
    <s v="408"/>
    <x v="6"/>
    <s v="SKU:  DN-0WDX-VYOT"/>
    <s v="Sun"/>
    <d v="2022-12-12T00:00:00"/>
    <s v="Dec"/>
    <s v="12"/>
    <n v="2021"/>
    <m/>
    <s v=" 7:09 pm IST"/>
    <s v="Ashna"/>
    <s v="CHANDIGARH,"/>
    <s v="CHANDIGARH"/>
    <x v="0"/>
    <s v="Women's Set of 5 Multicolor Pure Leather Single Lipstick Cases with Mirror, Handy and Compact Handcrafted Shantiniketan Block Printed Jewelry Boxes"/>
    <s v="1"/>
    <m/>
    <s v="₹84.96"/>
    <n v="84.96"/>
  </r>
  <r>
    <s v="402"/>
    <x v="3"/>
    <s v="SKU:  0M-RFE6-443C"/>
    <s v="Sun"/>
    <d v="2022-01-02T00:00:00"/>
    <s v="Jan"/>
    <s v="02"/>
    <n v="2022"/>
    <m/>
    <s v=" 3:01 pm IST"/>
    <s v="Swathi"/>
    <s v="Visakhapatnam,"/>
    <s v="ANDHRA PRADESH"/>
    <x v="2"/>
    <s v="Set of 3 Pure Leather Block Print Round Jewelry Boxes | Button Closure Multiple Utility Case (Shantiniketan Handicrafts) (Green)"/>
    <s v="1"/>
    <n v="475"/>
    <s v="₹84.96"/>
    <n v="84.96"/>
  </r>
  <r>
    <s v="407"/>
    <x v="7"/>
    <s v="SKU:  S1-A92Q-JU3X"/>
    <s v="Wed"/>
    <d v="2022-12-08T00:00:00"/>
    <s v="Dec"/>
    <s v="08"/>
    <n v="2021"/>
    <m/>
    <s v=" 11:54 pm IST"/>
    <s v="Aarti"/>
    <s v="BILIMORA,"/>
    <s v="GUJARAT"/>
    <x v="3"/>
    <s v="100% Pure Leather Shantiniketan Clutch Purse: Traditional Block Print Bi-color Women's Wallets with Multiple Pockets and Zipper Compartments (1 pc) (G"/>
    <s v="1"/>
    <n v="399"/>
    <s v="₹84.96"/>
    <n v="84.96"/>
  </r>
  <r>
    <s v="171"/>
    <x v="2"/>
    <s v="SKU:  78-ZYA1-UMZH"/>
    <s v="Thu"/>
    <d v="2022-02-17T00:00:00"/>
    <s v="Feb"/>
    <s v="17"/>
    <n v="2022"/>
    <m/>
    <s v=" 9:14 pm IST"/>
    <s v="Captain"/>
    <s v="KOLKATA,"/>
    <s v="WEST BENGAL"/>
    <x v="4"/>
    <s v="Bright and Colorful Horse Shaped Piggy Coin Bank | Block Printed West Bengal's 100% Leather Handicrafts (Shantiniketan Art) | Money Bank for Kids | Ch"/>
    <s v="1"/>
    <n v="449"/>
    <s v="₹47.20"/>
    <n v="47.2"/>
  </r>
  <r>
    <s v="403"/>
    <x v="5"/>
    <s v="SKU:  CR-6E69-UXFW"/>
    <s v="Sun"/>
    <d v="2022-01-30T00:00:00"/>
    <s v="Jan"/>
    <s v="30"/>
    <n v="2022"/>
    <m/>
    <s v=" 1:37 pm IST"/>
    <s v="Gita"/>
    <s v="CHENNAI,"/>
    <s v="TAMIL NADU"/>
    <x v="2"/>
    <s v="Bright and Colorful Shantiniketan Leather Elephant Piggy Coin Bank for Kids/Adults | Light-Weight Handcrafted Elephant Shaped Money Bank (Black, Large"/>
    <s v="1"/>
    <m/>
    <s v="₹84.96"/>
    <n v="84.96"/>
  </r>
  <r>
    <s v="402"/>
    <x v="3"/>
    <s v="SKU:  DN-0WDX-VYOT"/>
    <s v="Fri"/>
    <d v="2022-12-10T00:00:00"/>
    <s v="Dec"/>
    <s v="10"/>
    <n v="2021"/>
    <m/>
    <s v=" 4:15 pm IST"/>
    <s v="Dalreen"/>
    <s v="BENGALURU,"/>
    <s v="KARNATAKA"/>
    <x v="2"/>
    <s v="Women's Set of 5 Multicolor Pure Leather Single Lipstick Cases with Mirror, Handy and Compact Handcrafted Shantiniketan Block Printed Jewelry Boxes"/>
    <s v="1"/>
    <n v="449"/>
    <s v="₹84.96"/>
    <n v="84.96"/>
  </r>
  <r>
    <s v="405"/>
    <x v="0"/>
    <s v="SKU:  DN-0WDX-VYOT"/>
    <s v="Wed"/>
    <d v="2022-12-01T00:00:00"/>
    <s v="Dec"/>
    <s v="01"/>
    <n v="2021"/>
    <m/>
    <s v=" 6:53 pm IST"/>
    <s v="ANIL"/>
    <s v="KANPUR,"/>
    <s v="UTTAR PRADESH"/>
    <x v="0"/>
    <s v="Women's Set of 5 Multicolor Pure Leather Single Lipstick Cases with Mirror, Handy and Compact Handcrafted Shantiniketan Block Printed Jewelry Boxes"/>
    <s v="1"/>
    <n v="449"/>
    <s v="₹84.96"/>
    <n v="84.96"/>
  </r>
  <r>
    <s v="406"/>
    <x v="4"/>
    <s v="SKU:  WR-ANCX-U28C"/>
    <s v="Thu"/>
    <d v="2022-02-17T00:00:00"/>
    <s v="Feb"/>
    <s v="17"/>
    <n v="2022"/>
    <m/>
    <s v=" 8:47 am IST"/>
    <s v="Shikha"/>
    <s v="NAVI MUMBAI,"/>
    <s v="MAHARASHTRA"/>
    <x v="3"/>
    <s v="Bright and Colorful Shantiniketan Leather Elephant Piggy Coin Bank for Kids/Adults | Light-Weight Handcrafted Elephant Shaped Money Bank (Orange, Larg"/>
    <s v="1"/>
    <n v="449"/>
    <s v="₹84.96"/>
    <n v="84.96"/>
  </r>
  <r>
    <s v="171"/>
    <x v="2"/>
    <s v="SKU:  2X-3C0F-KNJE"/>
    <s v="Thu"/>
    <d v="2022-01-20T00:00:00"/>
    <s v="Jan"/>
    <s v="20"/>
    <n v="2022"/>
    <m/>
    <s v=" 10:57 am IST"/>
    <s v="Vadim"/>
    <s v="NEW DELHI,"/>
    <s v="DELHI"/>
    <x v="0"/>
    <s v="100% Leather Elephant Shaped Piggy Coin Bank | Block Printed West Bengal Handicrafts (Shantiniketan Art) | Money Bank for Kids | Children's Gift Ideas"/>
    <s v="1"/>
    <n v="449"/>
    <s v="₹84.96"/>
    <n v="84.96"/>
  </r>
  <r>
    <s v="402"/>
    <x v="3"/>
    <s v="SKU:  3F-4R9N-Z8NJ"/>
    <s v="Sat"/>
    <d v="2022-12-04T00:00:00"/>
    <s v="Dec"/>
    <s v="04"/>
    <n v="2021"/>
    <m/>
    <s v=" 10:28 pm IST"/>
    <s v="Swathi"/>
    <s v="Visakhapatnam,"/>
    <s v="ANDHRA PRADESH"/>
    <x v="2"/>
    <s v="Set of 2 Pure Leather Block Print Round Jewelry Boxes | Button Closure Multiple Utility Case (Shantiniketan Handicrafts) (Yellow)"/>
    <s v="1"/>
    <n v="399"/>
    <s v="₹84.96"/>
    <n v="84.96"/>
  </r>
  <r>
    <s v="402"/>
    <x v="3"/>
    <s v="SKU:  S1-A92Q-JU3X"/>
    <s v="Sat"/>
    <d v="2022-12-25T00:00:00"/>
    <s v="Dec"/>
    <s v="25"/>
    <n v="2021"/>
    <m/>
    <s v=" 4:03 pm IST"/>
    <s v="User"/>
    <s v="Solan,"/>
    <s v="Himachal Pradesh"/>
    <x v="0"/>
    <s v="100% Pure Leather Shantiniketan Clutch Purse: Traditional Block Print Bi-color Women's Wallets with Multiple Pockets and Zipper Compartments (1 pc) (G"/>
    <s v="1"/>
    <n v="399"/>
    <s v="₹84.96"/>
    <n v="84.96"/>
  </r>
  <r>
    <s v="171"/>
    <x v="2"/>
    <s v="SKU:  DN-0WDX-VYOT"/>
    <s v="Mon"/>
    <d v="2022-12-13T00:00:00"/>
    <s v="Dec"/>
    <s v="13"/>
    <n v="2021"/>
    <m/>
    <s v=" 11:30 am IST"/>
    <s v="Shahin"/>
    <s v="MUMBAI,"/>
    <s v="MAHARASHTRA"/>
    <x v="3"/>
    <s v="Women's Set of 5 Multicolor Pure Leather Single Lipstick Cases with Mirror, Handy and Compact Handcrafted Shantiniketan Block Printed Jewelry Boxes"/>
    <s v="3"/>
    <n v="1347"/>
    <s v="₹84.96"/>
    <n v="84.96"/>
  </r>
  <r>
    <s v="402"/>
    <x v="3"/>
    <s v="SKU:  SB-WDQN-SDN9"/>
    <s v="Wed"/>
    <d v="2022-12-01T00:00:00"/>
    <s v="Dec"/>
    <s v="01"/>
    <n v="2021"/>
    <m/>
    <s v=" 12:18 pm IST"/>
    <s v="Sharmistha"/>
    <s v="DEHRADUN,"/>
    <s v="UTTARAKHAND"/>
    <x v="0"/>
    <s v="Traditional Block-Printed Women's 100% Pure Leather Shoulder Bag: Double Handle Red Handbag | Multi-pocket Shantiniketan Leather Bag for Women"/>
    <s v="1"/>
    <n v="1299"/>
    <s v="₹114.46"/>
    <n v="114.46"/>
  </r>
  <r>
    <s v="408"/>
    <x v="6"/>
    <s v="SKU:  SB-WDQN-SDN9"/>
    <s v="Thu"/>
    <d v="2022-12-09T00:00:00"/>
    <s v="Dec"/>
    <s v="09"/>
    <n v="2021"/>
    <m/>
    <s v=" 6:55 pm IST"/>
    <s v="shashank"/>
    <s v="Durg,"/>
    <s v="CHHATTISGARH"/>
    <x v="5"/>
    <s v="Traditional Block-Printed Women's 100% Pure Leather Shoulder Bag: Double Handle Red Handbag | Multi-pocket Shantiniketan Leather Bag for Women"/>
    <s v="1"/>
    <n v="1299"/>
    <s v="₹105.02"/>
    <n v="105.02"/>
  </r>
  <r>
    <s v="403"/>
    <x v="5"/>
    <s v="SKU:  N8-YFZF-P74I"/>
    <s v="Wed"/>
    <d v="2022-02-23T00:00:00"/>
    <s v="Feb"/>
    <s v="23"/>
    <n v="2022"/>
    <m/>
    <s v=" 12:43 am IST"/>
    <s v="Jayeta"/>
    <s v="KOLKATA,"/>
    <s v="WEST BENGAL"/>
    <x v="4"/>
    <s v="Stylish and Sleek Multiple Pockets 100 Percent Leather Shoulder Bag Contemporary Indian Leather Handicrafts for Women (Yellow) (BL335)"/>
    <s v="1"/>
    <n v="1499"/>
    <s v="₹80.24"/>
    <n v="80.239999999999995"/>
  </r>
  <r>
    <s v="402"/>
    <x v="3"/>
    <s v="SKU:  2X-3C0F-KNJE"/>
    <s v="Sun"/>
    <d v="2022-12-26T00:00:00"/>
    <s v="Dec"/>
    <s v="26"/>
    <n v="2021"/>
    <m/>
    <s v=" 6:21 pm IST"/>
    <s v="Varun"/>
    <s v="MUMBAI,"/>
    <s v="MAHARASHTRA"/>
    <x v="3"/>
    <s v="100% Leather Elephant Shaped Piggy Coin Bank | Block Printed West Bengal Handicrafts (Shantiniketan Art) | Money Bank for Kids | Children's Gift Ideas"/>
    <s v="1"/>
    <n v="449"/>
    <s v="₹84.96"/>
    <n v="84.9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
    <s v="405"/>
    <s v="N"/>
    <s v="SKU:  2X-3C0F-KNJE"/>
    <s v="Sun"/>
    <d v="2022-07-18T00:00:00"/>
    <x v="0"/>
    <s v="18"/>
    <n v="2021"/>
    <s v="=DATE(I2,G2,H2)"/>
    <s v=" 10:38 pm IST"/>
    <s v="Mr."/>
    <s v="CHANDIGARH,"/>
    <s v="CHANDIGARH"/>
    <x v="0"/>
    <s v="100% Leather Elephant Shaped Piggy Coin Bank | Block Printed West Bengal Handicrafts (Shantiniketan Art) | Money Bank for Kids | Children's Gift Ideas"/>
    <s v="1"/>
    <n v="449"/>
    <s v=""/>
    <m/>
    <n v="0"/>
    <s v=""/>
    <x v="0"/>
  </r>
  <r>
    <s v="404-3964908-7850720"/>
    <s v="404"/>
    <s v="M"/>
    <s v="SKU:  DN-0WDX-VYOT"/>
    <s v="Tue"/>
    <d v="2022-10-19T00:00:00"/>
    <x v="1"/>
    <s v="19"/>
    <n v="2021"/>
    <s v="=DATE(I3,G3,H3)"/>
    <s v=" 6:05 pm IST"/>
    <s v="Minam"/>
    <s v="PASIGHAT,"/>
    <s v="ARUNACHAL PRADESH"/>
    <x v="1"/>
    <s v="Women's Set of 5 Multicolor Pure Leather Single Lipstick Cases with Mirror, Handy and Compact Handcrafted Shantiniketan Block Printed Jewelry Boxes"/>
    <s v="1"/>
    <n v="449"/>
    <s v="₹60.18"/>
    <n v="60.18"/>
    <n v="0.13403118040089088"/>
    <s v=""/>
    <x v="0"/>
  </r>
  <r>
    <s v="171-8103182-4289117"/>
    <s v="171"/>
    <s v="A"/>
    <s v="SKU:  DN-0WDX-VYOT"/>
    <s v="Sun"/>
    <d v="2022-11-28T00:00:00"/>
    <x v="2"/>
    <s v="28"/>
    <n v="2021"/>
    <m/>
    <s v=" 10:20 pm IST"/>
    <s v="yatipertin"/>
    <s v="PASIGHAT,"/>
    <s v="ARUNACHAL PRADESH"/>
    <x v="1"/>
    <s v="Women's Set of 5 Multicolor Pure Leather Single Lipstick Cases with Mirror, Handy and Compact Handcrafted Shantiniketan Block Printed Jewelry Boxes"/>
    <s v="1"/>
    <n v="449"/>
    <s v="₹60.18"/>
    <n v="60.18"/>
    <n v="0.13403118040089088"/>
    <s v=""/>
    <x v="0"/>
  </r>
  <r>
    <s v="405-3171677-9557154"/>
    <s v="405"/>
    <s v="N"/>
    <s v="SKU:  AH-J3AO-R7DN"/>
    <s v="Wed"/>
    <d v="2022-07-28T00:00:00"/>
    <x v="0"/>
    <s v="28"/>
    <n v="2021"/>
    <m/>
    <s v=" 4:06 am IST"/>
    <s v="aciya"/>
    <s v="DEVARAKONDA,"/>
    <s v="TELANGANA"/>
    <x v="2"/>
    <s v="Pure 100% Leather Block Print Rectangular Jewelry Box with Mirror | Button Closure Multiple Utility Case (Shantiniketan Handicrafts) (Yellow)"/>
    <s v="1"/>
    <m/>
    <s v=""/>
    <m/>
    <m/>
    <s v="Cash On Delivery"/>
    <x v="0"/>
  </r>
  <r>
    <s v="402-8910771-1215552"/>
    <s v="402"/>
    <s v="K"/>
    <s v="SKU:  KL-7WAA-Z82I"/>
    <s v="Tue"/>
    <d v="2022-09-28T00:00:00"/>
    <x v="3"/>
    <s v="28"/>
    <n v="2021"/>
    <m/>
    <s v=" 2:50 pm IST"/>
    <s v="Susmita"/>
    <s v="MUMBAI,"/>
    <s v="MAHARASHTRA"/>
    <x v="3"/>
    <s v="Pure Leather Sling Bag with Multiple Pockets and Adjustable Strap | Shantiniketan Block Print Cross-Body Bags for Women (1 pc) (Brown)"/>
    <s v="1"/>
    <n v="1099"/>
    <s v="₹84.96"/>
    <n v="84.96"/>
    <n v="7.7306642402183795E-2"/>
    <s v=""/>
    <x v="0"/>
  </r>
  <r>
    <s v="406-9292208-6725123"/>
    <s v="406"/>
    <s v="O"/>
    <s v="SKU:  HH-FOWV-5YWO"/>
    <s v="Thu"/>
    <d v="2022-06-17T00:00:00"/>
    <x v="4"/>
    <s v="17"/>
    <n v="2021"/>
    <m/>
    <s v=" 9:12 pm IST"/>
    <s v="Subinita"/>
    <s v="HOWRAH,"/>
    <s v="WEST BENGAL"/>
    <x v="4"/>
    <s v="Women's Trendy Pure Leather Clutch Purse | Leather Zipper Wallet"/>
    <s v="1"/>
    <n v="200"/>
    <s v=""/>
    <m/>
    <n v="0"/>
    <s v=""/>
    <x v="0"/>
  </r>
  <r>
    <s v="404-5794317-7737924"/>
    <s v="404"/>
    <s v="M"/>
    <s v="SKU:  TQ-OE6K-9DIK"/>
    <s v="Thu"/>
    <d v="2022-08-12T00:00:00"/>
    <x v="5"/>
    <s v="12"/>
    <n v="2021"/>
    <m/>
    <s v=" 8:03 pm IST"/>
    <s v="shailendra"/>
    <s v="ORAI,"/>
    <s v="UTTAR PRADESH"/>
    <x v="0"/>
    <s v="Ultra Slim 100% Pure Leather Men's Wallet with Cash, Card and Coin Compartments | Jet Black Gent's Money Organizer with Cover (1 pc)"/>
    <s v="1"/>
    <m/>
    <s v=""/>
    <m/>
    <m/>
    <s v="Cash On Delivery"/>
    <x v="1"/>
  </r>
  <r>
    <s v="405-8702211-4054722"/>
    <s v="405"/>
    <s v="N"/>
    <s v="SKU:  S1-A92Q-JU3X"/>
    <s v="Wed"/>
    <d v="2022-09-29T00:00:00"/>
    <x v="3"/>
    <s v="29"/>
    <n v="2021"/>
    <m/>
    <s v=" 2:55 pm IST"/>
    <s v="Pratima"/>
    <s v="BAREILLY,"/>
    <s v="UTTAR PRADESH"/>
    <x v="0"/>
    <s v="100% Pure Leather Shantiniketan Clutch Purse: Traditional Block Print Bi-color Women's Wallets with Multiple Pockets and Zipper Compartments (1 pc) (G"/>
    <s v="1"/>
    <n v="399"/>
    <s v="₹84.96"/>
    <n v="84.96"/>
    <n v="0.21293233082706767"/>
    <s v="Cash On Delivery"/>
    <x v="0"/>
  </r>
  <r>
    <s v="171-1434812-8061163"/>
    <s v="171"/>
    <s v="A"/>
    <s v="SKU:  3F-4R9N-Z8NJ"/>
    <s v="Sat"/>
    <d v="2022-11-13T00:00:00"/>
    <x v="2"/>
    <s v="13"/>
    <n v="2021"/>
    <m/>
    <s v=" 7:37 pm IST"/>
    <s v="Ipshita"/>
    <s v="BENGALURU,"/>
    <s v="KARNATAKA"/>
    <x v="2"/>
    <s v="Set of 2 Pure Leather Block Print Round Jewelry Boxes | Button Closure Multiple Utility Case (Shantiniketan Handicrafts) (Yellow)"/>
    <s v="1"/>
    <n v="399"/>
    <s v="₹84.96"/>
    <n v="84.96"/>
    <n v="0.21293233082706767"/>
    <s v=""/>
    <x v="0"/>
  </r>
  <r>
    <s v="171-7954707-4463549"/>
    <s v="171"/>
    <s v="A"/>
    <s v="SKU:  NU-CKZ5-4O49"/>
    <s v="Mon"/>
    <d v="2022-08-09T00:00:00"/>
    <x v="5"/>
    <s v="09"/>
    <n v="2021"/>
    <m/>
    <s v=" 4:47 pm IST"/>
    <s v="A.Jayaprada"/>
    <s v="Bhilai,"/>
    <s v="CHHATTISGARH"/>
    <x v="5"/>
    <s v="Pure Leather Sling Bag with Multiple Pockets and Adjustable Strap | Shantiniketan Block Print Cross-Body Bags for Women (1 pc) (Yellow)"/>
    <s v="1"/>
    <n v="1099"/>
    <s v=""/>
    <m/>
    <n v="0"/>
    <s v=""/>
    <x v="0"/>
  </r>
  <r>
    <s v="403-3146183-4920328"/>
    <s v="403"/>
    <s v="L"/>
    <s v="SKU:  2X-3C0F-KNJE"/>
    <s v="Sat"/>
    <d v="2022-09-04T00:00:00"/>
    <x v="3"/>
    <s v="04"/>
    <n v="2021"/>
    <m/>
    <s v=" 11:53 am IST"/>
    <s v="Sumeet"/>
    <s v="FARIDABAD,"/>
    <s v="HARYANA"/>
    <x v="0"/>
    <s v="100% Leather Elephant Shaped Piggy Coin Bank | Block Printed West Bengal Handicrafts (Shantiniketan Art) | Money Bank for Kids | Children's Gift Ideas"/>
    <s v="1"/>
    <n v="449"/>
    <s v="₹114.46"/>
    <n v="114.46"/>
    <n v="0.25492204899777282"/>
    <s v=""/>
    <x v="0"/>
  </r>
  <r>
    <s v="404-4406917-9569950"/>
    <s v="404"/>
    <s v="M"/>
    <s v="SKU:  DN-0WDX-VYOT"/>
    <s v="Tue"/>
    <d v="2022-11-16T00:00:00"/>
    <x v="2"/>
    <s v="16"/>
    <n v="2021"/>
    <m/>
    <s v=" 7:43 am IST"/>
    <s v="Rolipar"/>
    <s v="AGARTALA,"/>
    <s v="TRIPURA"/>
    <x v="1"/>
    <s v="Women's Set of 5 Multicolor Pure Leather Single Lipstick Cases with Mirror, Handy and Compact Handcrafted Shantiniketan Block Printed Jewelry Boxes"/>
    <s v="1"/>
    <n v="449"/>
    <s v="₹60.18"/>
    <n v="60.18"/>
    <n v="0.13403118040089088"/>
    <s v=""/>
    <x v="0"/>
  </r>
  <r>
    <s v="402-5321389-8685152"/>
    <s v="402"/>
    <s v="K"/>
    <s v="SKU:  94-TSV3-EIW6"/>
    <s v="Sat"/>
    <d v="2022-10-16T00:00:00"/>
    <x v="1"/>
    <s v="16"/>
    <n v="2021"/>
    <m/>
    <s v=" 10:11 am IST"/>
    <s v="Blessan"/>
    <s v="COONOOR,"/>
    <s v="TAMIL NADU"/>
    <x v="2"/>
    <s v="Bright and Colorful Shantiniketan Leather Elephant Piggy Coin Bank for Kids/Adults | Light-Weight Handcrafted Elephant Shaped Money Bank (Green, Large"/>
    <s v="1"/>
    <n v="449"/>
    <s v="₹84.96"/>
    <n v="84.96"/>
    <n v="0.18922048997772828"/>
    <s v="Cash On Delivery"/>
    <x v="0"/>
  </r>
  <r>
    <s v="403-4385783-1379508"/>
    <s v="403"/>
    <s v="L"/>
    <s v="SKU:  FL-4CMG-CU48"/>
    <s v="Mon"/>
    <d v="2022-10-04T00:00:00"/>
    <x v="1"/>
    <s v="04"/>
    <n v="2021"/>
    <m/>
    <s v=" 10:05 am IST"/>
    <s v="Aditi"/>
    <s v="PUNE,"/>
    <s v="MAHARASHTRA"/>
    <x v="3"/>
    <s v="Pure Leather Sling Bag with Multiple Pockets and Adjustable Strap | Shantiniketan Block Print Cross-Body Bags for Women (1 pc) (Black)"/>
    <s v="1"/>
    <n v="1099"/>
    <s v="₹84.96"/>
    <n v="84.96"/>
    <n v="7.7306642402183795E-2"/>
    <s v=""/>
    <x v="0"/>
  </r>
  <r>
    <s v="408-9557300-6760347"/>
    <s v="408"/>
    <s v="Q"/>
    <s v="SKU:  YJ-5CCT-M3PP"/>
    <s v="Thu"/>
    <d v="2022-10-14T00:00:00"/>
    <x v="1"/>
    <s v="14"/>
    <n v="2021"/>
    <m/>
    <s v=" 11:14 pm IST"/>
    <s v="Satish"/>
    <s v="MANTHA,"/>
    <s v="MAHARASHTRA"/>
    <x v="3"/>
    <s v="Pure Leather Camel Color Gent's Wallet with Coin Compartment and Card Holders | Men's Ultra Slim Money Organiser (1 pc)"/>
    <s v="1"/>
    <m/>
    <s v="₹84.96"/>
    <n v="84.96"/>
    <m/>
    <s v="Cash On Delivery"/>
    <x v="1"/>
  </r>
  <r>
    <s v="402-4179660-9937142"/>
    <s v="402"/>
    <s v="K"/>
    <s v="SKU:  KL-7WAA-Z82I"/>
    <s v="Sun"/>
    <d v="2022-09-05T00:00:00"/>
    <x v="3"/>
    <s v="05"/>
    <n v="2021"/>
    <m/>
    <s v=" 9:10 am IST"/>
    <s v="K"/>
    <s v="KOLKATA,"/>
    <s v="WEST BENGAL"/>
    <x v="4"/>
    <s v="Pure Leather Sling Bag with Multiple Pockets and Adjustable Strap | Shantiniketan Block Print Cross-Body Bags for Women (1 pc) (Brown)"/>
    <s v="1"/>
    <n v="1099"/>
    <s v="₹62.54"/>
    <n v="62.54"/>
    <n v="5.6906278434940852E-2"/>
    <s v=""/>
    <x v="0"/>
  </r>
  <r>
    <s v="405-6918787-5602743"/>
    <s v="405"/>
    <s v="N"/>
    <s v="SKU:  TQ-OE6K-9DIK"/>
    <s v="Wed"/>
    <d v="2022-08-25T00:00:00"/>
    <x v="5"/>
    <s v="25"/>
    <n v="2021"/>
    <m/>
    <s v=" 7:48 am IST"/>
    <s v="Mosin"/>
    <s v="MAHALINGPUR,"/>
    <s v="KARNATAKA"/>
    <x v="2"/>
    <s v="Ultra Slim 100% Pure Leather Men's Wallet with Cash, Card and Coin Compartments | Jet Black Gent's Money Organizer with Cover (1 pc)"/>
    <s v="1"/>
    <n v="649"/>
    <s v="₹81.42"/>
    <n v="81.42"/>
    <n v="0.12545454545454546"/>
    <s v="Cash On Delivery"/>
    <x v="0"/>
  </r>
  <r>
    <s v="406-1403658-9371527"/>
    <s v="406"/>
    <s v="O"/>
    <s v="SKU:  PG-WS6J-89DG"/>
    <s v="Sat"/>
    <d v="2022-11-27T00:00:00"/>
    <x v="2"/>
    <s v="27"/>
    <n v="2021"/>
    <m/>
    <s v=" 12:46 pm IST"/>
    <s v="shilpin"/>
    <s v="MUMBAI,"/>
    <s v="MAHARASHTRA"/>
    <x v="3"/>
    <s v="Bright and Colorful Shantiniketan Leather Elephant Piggy Coin Bank for Kids/Adults | Light-Weight Handcrafted Elephant Shaped Money Bank (Blue, Large)"/>
    <s v="1"/>
    <n v="449"/>
    <s v="₹84.96"/>
    <n v="84.96"/>
    <n v="0.18922048997772828"/>
    <s v=""/>
    <x v="0"/>
  </r>
  <r>
    <s v="407-2082022-4357107"/>
    <s v="407"/>
    <s v="P"/>
    <s v="SKU:  O9-OVS7-G9XK"/>
    <s v="Sun"/>
    <d v="2022-11-21T00:00:00"/>
    <x v="2"/>
    <s v="21"/>
    <n v="2021"/>
    <m/>
    <s v=" 1:08 pm IST"/>
    <s v="prithi"/>
    <s v="HYDERABAD,"/>
    <s v="TELANGANA"/>
    <x v="2"/>
    <s v="Set of 2 Pure Leather Block Print Round Jewelry Boxes | Button Closure Multiple Utility Case (Shantiniketan Handicrafts) (Black)"/>
    <s v="1"/>
    <n v="399"/>
    <s v="₹84.96"/>
    <n v="84.96"/>
    <n v="0.21293233082706767"/>
    <s v=""/>
    <x v="0"/>
  </r>
  <r>
    <s v="402-8678022-3083562"/>
    <s v="402"/>
    <s v="K"/>
    <s v="SKU:  S1-A92Q-JU3X"/>
    <s v="Fri"/>
    <d v="2022-10-01T00:00:00"/>
    <x v="1"/>
    <s v="01"/>
    <n v="2021"/>
    <m/>
    <s v=" 11:34 pm IST"/>
    <s v="Heena"/>
    <s v="MUMBAI,"/>
    <s v="MAHARASHTRA"/>
    <x v="3"/>
    <s v="100% Pure Leather Shantiniketan Clutch Purse: Traditional Block Print Bi-color Women's Wallets with Multiple Pockets and Zipper Compartments (1 pc) (G"/>
    <s v="1"/>
    <n v="399"/>
    <s v="₹84.96"/>
    <n v="84.96"/>
    <n v="0.21293233082706767"/>
    <s v="Cash On Delivery"/>
    <x v="0"/>
  </r>
  <r>
    <s v="402-1146202-1933154"/>
    <s v="402"/>
    <s v="K"/>
    <s v="SKU:  AY-Z7BT-BMVM"/>
    <s v="Fri"/>
    <d v="2022-09-10T00:00:00"/>
    <x v="3"/>
    <s v="10"/>
    <n v="2021"/>
    <m/>
    <s v=" 8:36 pm IST"/>
    <s v="Hemal"/>
    <s v="MUMBAI 400 026,"/>
    <s v="MAHARASHTRA"/>
    <x v="3"/>
    <s v="Women's Pure Leather Jhallar Clutch Purse with Zipper Compartments | Floral Block Print Ladies Wallet (Red, 1 pc)"/>
    <s v="1"/>
    <n v="399"/>
    <s v="₹84.96"/>
    <n v="84.96"/>
    <n v="0.21293233082706767"/>
    <m/>
    <x v="0"/>
  </r>
  <r>
    <s v="402-6406639-0884351"/>
    <s v="402"/>
    <s v="K"/>
    <s v="SKU:  DN-0WDX-VYOT"/>
    <s v="Wed"/>
    <d v="2022-11-10T00:00:00"/>
    <x v="2"/>
    <s v="10"/>
    <n v="2021"/>
    <m/>
    <s v=" 9:07 am IST"/>
    <s v="Neha"/>
    <s v="CUTTACK,"/>
    <s v="ODISHA"/>
    <x v="4"/>
    <s v="Women's Set of 5 Multicolor Pure Leather Single Lipstick Cases with Mirror, Handy and Compact Handcrafted Shantiniketan Block Printed Jewelry Boxes"/>
    <s v="1"/>
    <n v="449"/>
    <s v="₹60.18"/>
    <n v="60.18"/>
    <n v="0.13403118040089088"/>
    <s v=""/>
    <x v="0"/>
  </r>
  <r>
    <s v="171-6105173-4790734"/>
    <s v="171"/>
    <s v="A"/>
    <s v="SKU:  DN-0WDX-VYOT"/>
    <s v="Fri"/>
    <d v="2022-11-26T00:00:00"/>
    <x v="2"/>
    <s v="26"/>
    <n v="2021"/>
    <m/>
    <s v=" 7:22 pm IST"/>
    <s v="Geetika"/>
    <s v="GURUGRAM,"/>
    <s v="HARYANA"/>
    <x v="0"/>
    <s v="Women's Set of 5 Multicolor Pure Leather Single Lipstick Cases with Mirror, Handy and Compact Handcrafted Shantiniketan Block Printed Jewelry Boxes"/>
    <s v="1"/>
    <m/>
    <s v="₹84.96"/>
    <n v="84.96"/>
    <m/>
    <s v=""/>
    <x v="1"/>
  </r>
  <r>
    <s v="406-9975868-3000368"/>
    <s v="406"/>
    <s v="O"/>
    <s v="SKU:  AY-Z7BT-BMVM"/>
    <s v="Wed"/>
    <d v="2022-10-20T00:00:00"/>
    <x v="1"/>
    <s v="20"/>
    <n v="2021"/>
    <m/>
    <s v=" 10:15 pm IST"/>
    <s v="Hema"/>
    <s v="BENGALURU,"/>
    <s v="KARNATAKA"/>
    <x v="2"/>
    <s v="Women's Pure Leather Jhallar Clutch Purse with Zipper Compartments | Floral Block Print Ladies Wallet (Red, 1 pc)"/>
    <s v="1"/>
    <n v="399"/>
    <s v="₹84.96"/>
    <n v="84.96"/>
    <n v="0.21293233082706767"/>
    <s v=""/>
    <x v="0"/>
  </r>
  <r>
    <s v="403-7876698-8356365"/>
    <s v="403"/>
    <s v="L"/>
    <s v="SKU:  3O-GBSM-TYZE"/>
    <s v="Fri"/>
    <d v="2022-06-25T00:00:00"/>
    <x v="4"/>
    <s v="25"/>
    <n v="2021"/>
    <m/>
    <s v=" 7:48 am IST"/>
    <s v="Yash"/>
    <s v="MUMBAI,"/>
    <s v="MAHARASHTRA"/>
    <x v="3"/>
    <s v="100% Leather Ganesh Ji Piggy Coin Bank | Block Printed West Bengal Handicrafts (Shantiniketan Art) | Money Bank for Kids | Children's Gift Ideas (Red,"/>
    <s v="1"/>
    <m/>
    <s v=""/>
    <m/>
    <m/>
    <s v="Cash On Delivery"/>
    <x v="1"/>
  </r>
  <r>
    <s v="402-2054361-4513137"/>
    <s v="402"/>
    <s v="K"/>
    <s v="SKU:  TQ-OE6K-9DIK"/>
    <s v="Mon"/>
    <d v="2022-09-06T00:00:00"/>
    <x v="3"/>
    <s v="06"/>
    <n v="2021"/>
    <m/>
    <s v=" 12:46 pm IST"/>
    <s v="Ramesh"/>
    <s v="JALESWAR,"/>
    <s v="ODISHA"/>
    <x v="4"/>
    <s v="Ultra Slim 100% Pure Leather Men's Wallet with Cash, Card and Coin Compartments | Jet Black Gent's Money Organizer with Cover (1 pc)"/>
    <s v="1"/>
    <n v="649"/>
    <s v="₹60.18"/>
    <n v="60.18"/>
    <n v="9.2727272727272728E-2"/>
    <s v="Cash On Delivery"/>
    <x v="0"/>
  </r>
  <r>
    <s v="405-0695973-7365161"/>
    <s v="405"/>
    <s v="N"/>
    <s v="SKU:  AH-J3AO-R7DN"/>
    <s v="Thu"/>
    <d v="2022-07-22T00:00:00"/>
    <x v="0"/>
    <s v="22"/>
    <n v="2021"/>
    <m/>
    <s v=" 9:32 am IST"/>
    <s v="Sailaja"/>
    <s v="VISAKHAPATNAM,"/>
    <s v="ANDHRA PRADESH"/>
    <x v="2"/>
    <s v="Pure 100% Leather Block Print Rectangular Jewelry Box with Mirror | Button Closure Multiple Utility Case (Shantiniketan Handicrafts) (Yellow)"/>
    <s v="1"/>
    <n v="250"/>
    <s v=""/>
    <m/>
    <n v="0"/>
    <s v=""/>
    <x v="0"/>
  </r>
  <r>
    <s v="404-9680499-3084319"/>
    <s v="404"/>
    <s v="M"/>
    <s v="SKU:  DN-0WDX-VYOT"/>
    <s v="Fri"/>
    <d v="2022-10-29T00:00:00"/>
    <x v="1"/>
    <s v="29"/>
    <n v="2021"/>
    <m/>
    <s v=" 6:58 am IST"/>
    <s v="Manisha"/>
    <s v="PUNEpune,"/>
    <s v="MAHARASHTRA"/>
    <x v="3"/>
    <s v="Women's Set of 5 Multicolor Pure Leather Single Lipstick Cases with Mirror, Handy and Compact Handcrafted Shantiniketan Block Printed Jewelry Boxes"/>
    <s v="1"/>
    <n v="449"/>
    <s v="₹84.96"/>
    <n v="84.96"/>
    <n v="0.18922048997772828"/>
    <s v="Cash On Delivery"/>
    <x v="0"/>
  </r>
  <r>
    <s v="406-3518585-4093925"/>
    <s v="406"/>
    <s v="O"/>
    <s v="SKU:  0M-RFE6-443C"/>
    <s v="Mon"/>
    <d v="2022-09-20T00:00:00"/>
    <x v="3"/>
    <s v="20"/>
    <n v="2021"/>
    <m/>
    <s v=" 6:41 pm IST"/>
    <s v="m"/>
    <s v="NEW DELHI,"/>
    <s v="DELHI"/>
    <x v="0"/>
    <s v="Set of 2 Pure Leather Block Print Round Jewelry Boxes | Button Closure Multiple Utility Case (Shantiniketan Handicrafts) (Green)"/>
    <s v="1"/>
    <n v="399"/>
    <s v="₹84.96"/>
    <n v="84.96"/>
    <n v="0.21293233082706767"/>
    <s v="Cash On Delivery"/>
    <x v="0"/>
  </r>
  <r>
    <s v="404-6883107-8347508"/>
    <s v="404"/>
    <s v="M"/>
    <s v="SKU:  DN-0WDX-VYOT"/>
    <s v="Wed"/>
    <d v="2022-08-04T00:00:00"/>
    <x v="5"/>
    <s v="04"/>
    <n v="2021"/>
    <m/>
    <s v=" 8:16 pm IST"/>
    <s v="chirag"/>
    <s v="RAIA,"/>
    <s v="GOA"/>
    <x v="3"/>
    <s v="Women's Set of 5 Multicolor Pure Leather Single Lipstick Cases with Mirror, Handy and Compact Handcrafted Shantiniketan Block Printed Jewelry Boxes"/>
    <s v="1"/>
    <n v="449"/>
    <s v=""/>
    <m/>
    <n v="0"/>
    <s v=""/>
    <x v="0"/>
  </r>
  <r>
    <s v="404-8244254-9274747"/>
    <s v="404"/>
    <s v="M"/>
    <s v="SKU:  DN-0WDX-VYOT"/>
    <s v="Mon"/>
    <d v="2022-10-11T00:00:00"/>
    <x v="1"/>
    <s v="11"/>
    <n v="2021"/>
    <m/>
    <s v=" 9:30 am IST"/>
    <s v="Subhendu"/>
    <s v="Bhubaneswar,"/>
    <s v="ODISHA"/>
    <x v="4"/>
    <s v="Women's Set of 5 Multicolor Pure Leather Single Lipstick Cases with Mirror, Handy and Compact Handcrafted Shantiniketan Block Printed Jewelry Boxes"/>
    <s v="1"/>
    <n v="449"/>
    <s v="₹60.18"/>
    <n v="60.18"/>
    <n v="0.13403118040089088"/>
    <s v=""/>
    <x v="0"/>
  </r>
  <r>
    <s v="407-2330390-9441923"/>
    <s v="407"/>
    <s v="P"/>
    <s v="SKU:  TY-4GPW-U54J"/>
    <s v="Sat"/>
    <d v="2022-10-16T00:00:00"/>
    <x v="1"/>
    <s v="16"/>
    <n v="2021"/>
    <m/>
    <s v=" 9:51 am IST"/>
    <s v="Harsimranjit"/>
    <s v="JAGDALPUR,"/>
    <s v="CHHATTISGARH"/>
    <x v="5"/>
    <s v="Set of 2 Pure Leather Block Print Round Jewelry Boxes | Button Closure Multiple Utility Case (Shantiniketan Handicrafts) (Red)"/>
    <s v="1"/>
    <n v="399"/>
    <s v="₹60.18"/>
    <n v="60.18"/>
    <n v="0.15082706766917292"/>
    <s v=""/>
    <x v="0"/>
  </r>
  <r>
    <s v="407-0864859-8033111"/>
    <s v="407"/>
    <s v="P"/>
    <s v="SKU:  DN-0WDX-VYOT"/>
    <s v="Fri"/>
    <d v="2022-10-29T00:00:00"/>
    <x v="1"/>
    <s v="29"/>
    <n v="2021"/>
    <m/>
    <s v=" 2:19 pm IST"/>
    <s v="Deepshikha"/>
    <s v="HYDERABAD,"/>
    <s v="TELANGANA"/>
    <x v="2"/>
    <s v="Women's Set of 5 Multicolor Pure Leather Single Lipstick Cases with Mirror, Handy and Compact Handcrafted Shantiniketan Block Printed Jewelry Boxes"/>
    <s v="1"/>
    <n v="449"/>
    <s v="₹84.96"/>
    <n v="84.96"/>
    <n v="0.18922048997772828"/>
    <s v="Cash On Delivery"/>
    <x v="0"/>
  </r>
  <r>
    <s v="402-0249599-9225933"/>
    <s v="402"/>
    <s v="K"/>
    <s v="SKU:  DN-0WDX-VYOT"/>
    <s v="Sat"/>
    <d v="2022-09-18T00:00:00"/>
    <x v="3"/>
    <s v="18"/>
    <n v="2021"/>
    <m/>
    <s v=" 8:06 am IST"/>
    <s v="Elizabeth"/>
    <s v="BENGALURU,"/>
    <s v="KARNATAKA"/>
    <x v="2"/>
    <s v="Women's Set of 5 Multicolor Pure Leather Single Lipstick Cases with Mirror, Handy and Compact Handcrafted Shantiniketan Block Printed Jewelry Boxes"/>
    <s v="1"/>
    <n v="449"/>
    <s v="₹84.96"/>
    <n v="84.96"/>
    <n v="0.18922048997772828"/>
    <s v=""/>
    <x v="0"/>
  </r>
  <r>
    <s v="403-0713090-0169940"/>
    <s v="403"/>
    <s v="L"/>
    <s v="SKU:  9S-GE8P-RIR4"/>
    <s v="Thu"/>
    <d v="2022-10-28T00:00:00"/>
    <x v="1"/>
    <s v="28"/>
    <n v="2021"/>
    <m/>
    <s v=" 3:54 pm IST"/>
    <s v="sayani"/>
    <s v="KOLKATA,"/>
    <s v="WEST BENGAL"/>
    <x v="4"/>
    <s v="Pure 100% Leather Block Print Rectangular Jewelry Box with Mirror | Button Closure Multiple Utility Case (Shantiniketan Handicrafts) (Brown)"/>
    <s v="1"/>
    <n v="250"/>
    <s v="₹47.20"/>
    <n v="47.2"/>
    <n v="0.18880000000000002"/>
    <s v="Cash On Delivery"/>
    <x v="0"/>
  </r>
  <r>
    <s v="403-7215480-9090745"/>
    <s v="403"/>
    <s v="L"/>
    <s v="SKU:  3F-4R9N-Z8NJ"/>
    <s v="Tue"/>
    <d v="2022-09-07T00:00:00"/>
    <x v="3"/>
    <s v="07"/>
    <n v="2021"/>
    <m/>
    <s v=" 7:11 am IST"/>
    <s v="Madan"/>
    <s v="BENGALURU,"/>
    <s v="KARNATAKA"/>
    <x v="2"/>
    <s v="Set of 2 Pure Leather Block Print Round Jewelry Boxes | Button Closure Multiple Utility Case (Shantiniketan Handicrafts) (Yellow)"/>
    <s v="1"/>
    <n v="399"/>
    <s v="₹84.96"/>
    <n v="84.96"/>
    <n v="0.21293233082706767"/>
    <s v=""/>
    <x v="0"/>
  </r>
  <r>
    <s v="403-7217325-7956317"/>
    <s v="403"/>
    <s v="L"/>
    <s v="SKU:  0M-RFE6-443C"/>
    <s v="Thu"/>
    <d v="2022-09-02T00:00:00"/>
    <x v="3"/>
    <s v="02"/>
    <n v="2021"/>
    <m/>
    <s v=" 2:35 pm IST"/>
    <s v="maha"/>
    <s v="SALEM,"/>
    <s v="TAMIL NADU"/>
    <x v="2"/>
    <s v="Set of 2 Pure Leather Block Print Round Jewelry Boxes | Button Closure Multiple Utility Case (Shantiniketan Handicrafts) (Green)"/>
    <s v="1"/>
    <n v="399"/>
    <s v="₹84.96"/>
    <n v="84.96"/>
    <n v="0.21293233082706767"/>
    <s v=""/>
    <x v="0"/>
  </r>
  <r>
    <s v="405-8876256-0913907"/>
    <s v="405"/>
    <s v="N"/>
    <s v="SKU:  CR-6E69-UXFW"/>
    <s v="Sat"/>
    <d v="2022-09-18T00:00:00"/>
    <x v="3"/>
    <s v="18"/>
    <n v="2021"/>
    <m/>
    <s v=" 5:03 pm IST"/>
    <s v="Shreyasi"/>
    <s v="PUNE,"/>
    <s v="MAHARASHTRA"/>
    <x v="3"/>
    <s v="Bright and Colorful Shantiniketan Leather Elephant Piggy Coin Bank for Kids/Adults | Light-Weight Handcrafted Elephant Shaped Money Bank (Black, Large"/>
    <s v="1"/>
    <n v="449"/>
    <s v="₹84.96"/>
    <n v="84.96"/>
    <n v="0.18922048997772828"/>
    <s v=""/>
    <x v="0"/>
  </r>
  <r>
    <s v="407-0539421-4069143"/>
    <s v="407"/>
    <s v="P"/>
    <s v="SKU:  0M-RFE6-443C"/>
    <s v="Mon"/>
    <d v="2022-11-01T00:00:00"/>
    <x v="2"/>
    <s v="01"/>
    <n v="2021"/>
    <m/>
    <s v=" 11:33 am IST"/>
    <s v="Parmeet"/>
    <s v="JAMMU,"/>
    <s v="JAMMU AND KASHMIR"/>
    <x v="0"/>
    <s v="Set of 2 Pure Leather Block Print Round Jewelry Boxes | Button Closure Multiple Utility Case (Shantiniketan Handicrafts) (Green)"/>
    <s v="1"/>
    <n v="399"/>
    <s v="₹84.96"/>
    <n v="84.96"/>
    <n v="0.21293233082706767"/>
    <s v="Cash On Delivery"/>
    <x v="0"/>
  </r>
  <r>
    <s v="404-8031085-1381943"/>
    <s v="404"/>
    <s v="M"/>
    <s v="SKU:  54-D265-B74K"/>
    <s v="Fri"/>
    <d v="2022-11-26T00:00:00"/>
    <x v="2"/>
    <s v="26"/>
    <n v="2021"/>
    <m/>
    <s v=" 9:12 pm IST"/>
    <s v="Kangana"/>
    <s v="NEW DELHI,"/>
    <s v="DELHI"/>
    <x v="0"/>
    <s v="Set of 2 Pure Leather Block Print Round Jewelry Boxes | Button Closure Multiple Utility Case (Shantiniketan Handicrafts) (Brown)"/>
    <s v="4"/>
    <m/>
    <s v="₹84.96"/>
    <n v="84.96"/>
    <m/>
    <s v=""/>
    <x v="1"/>
  </r>
  <r>
    <s v="407-6856738-1928342"/>
    <s v="407"/>
    <s v="P"/>
    <s v="SKU:  D4-UD68-TMXH"/>
    <s v="Mon"/>
    <d v="2022-09-06T00:00:00"/>
    <x v="3"/>
    <s v="06"/>
    <n v="2021"/>
    <m/>
    <s v=" 3:15 pm IST"/>
    <s v="Nina"/>
    <s v="HYDERABAD,"/>
    <s v="TELANGANA"/>
    <x v="2"/>
    <s v="Set of 3 Multiple Utility Leather Boxes | Bright Polka Dot Jewelry Cases in Different Size (Shantiniketan Handcrafted Gifts) (Yellow)"/>
    <s v="1"/>
    <n v="549"/>
    <s v="₹84.96"/>
    <n v="84.96"/>
    <n v="0.15475409836065573"/>
    <s v=""/>
    <x v="0"/>
  </r>
  <r>
    <s v="405-4776641-5401922"/>
    <s v="405"/>
    <s v="N"/>
    <s v="SKU:  9S-GE8P-RIR4"/>
    <s v="Fri"/>
    <d v="2022-10-01T00:00:00"/>
    <x v="1"/>
    <s v="01"/>
    <n v="2021"/>
    <m/>
    <s v=" 2:18 pm IST"/>
    <s v="Rathish"/>
    <s v="AHMEDABAD,"/>
    <s v="GUJARAT"/>
    <x v="3"/>
    <s v="Pure 100% Leather Block Print Rectangular Jewelry Box with Mirror | Button Closure Multiple Utility Case (Shantiniketan Handicrafts) (Brown)"/>
    <s v="1"/>
    <n v="250"/>
    <s v="₹84.96"/>
    <n v="84.96"/>
    <n v="0.33983999999999998"/>
    <s v=""/>
    <x v="0"/>
  </r>
  <r>
    <s v="407-7181943-1725128"/>
    <s v="407"/>
    <s v="P"/>
    <s v="SKU:  DN-0WDX-VYOT"/>
    <s v="Mon"/>
    <d v="2022-10-04T00:00:00"/>
    <x v="1"/>
    <s v="04"/>
    <n v="2021"/>
    <m/>
    <s v=" 1:10 am IST"/>
    <s v="Rohan"/>
    <s v="GURUGRAM,"/>
    <s v="HARYANA"/>
    <x v="0"/>
    <s v="Women's Set of 5 Multicolor Pure Leather Single Lipstick Cases with Mirror, Handy and Compact Handcrafted Shantiniketan Block Printed Jewelry Boxes"/>
    <s v="1"/>
    <n v="449"/>
    <s v="₹84.96"/>
    <n v="84.96"/>
    <n v="0.18922048997772828"/>
    <s v=""/>
    <x v="0"/>
  </r>
  <r>
    <s v="405-8481932-1229966"/>
    <s v="405"/>
    <s v="N"/>
    <s v="SKU:  S1-A92Q-JU3X"/>
    <s v="Sun"/>
    <d v="2022-10-31T00:00:00"/>
    <x v="1"/>
    <s v="31"/>
    <n v="2021"/>
    <m/>
    <s v=" 11:38 am IST"/>
    <s v="Amala"/>
    <s v="KOLKATA,"/>
    <s v="WEST BENGAL"/>
    <x v="4"/>
    <s v="100% Pure Leather Shantiniketan Clutch Purse: Traditional Block Print Bi-color Women's Wallets with Multiple Pockets and Zipper Compartments (1 pc) (G"/>
    <s v="1"/>
    <m/>
    <s v="₹47.20"/>
    <n v="47.2"/>
    <m/>
    <s v=""/>
    <x v="1"/>
  </r>
  <r>
    <s v="404-9914447-5578722"/>
    <s v="404"/>
    <s v="M"/>
    <s v="SKU:  DN-0WDX-VYOT"/>
    <s v="Fri"/>
    <d v="2022-08-06T00:00:00"/>
    <x v="5"/>
    <s v="06"/>
    <n v="2021"/>
    <m/>
    <s v=" 9:16 am IST"/>
    <s v="Dipali"/>
    <s v="MUMBAI,"/>
    <s v="MAHARASHTRA"/>
    <x v="3"/>
    <s v="Women's Set of 5 Multicolor Pure Leather Single Lipstick Cases with Mirror, Handy and Compact Handcrafted Shantiniketan Block Printed Jewelry Boxes"/>
    <s v="1"/>
    <n v="449"/>
    <s v=""/>
    <m/>
    <n v="0"/>
    <s v=""/>
    <x v="0"/>
  </r>
  <r>
    <s v="404-6735919-2773947"/>
    <s v="404"/>
    <s v="M"/>
    <s v="SKU:  9S-GE8P-RIR4"/>
    <s v="Sun"/>
    <d v="2022-10-31T00:00:00"/>
    <x v="1"/>
    <s v="31"/>
    <n v="2021"/>
    <m/>
    <s v=" 11:28 pm IST"/>
    <s v="swagata13051978"/>
    <s v="SILCHAR,"/>
    <s v="ASSAM"/>
    <x v="1"/>
    <s v="Pure 100% Leather Block Print Rectangular Jewelry Box with Mirror | Button Closure Multiple Utility Case (Shantiniketan Handicrafts) (Brown)"/>
    <s v="1"/>
    <n v="250"/>
    <s v="₹60.18"/>
    <n v="60.18"/>
    <n v="0.24071999999999999"/>
    <s v="Cash On Delivery"/>
    <x v="0"/>
  </r>
  <r>
    <s v="407-1526604-7803547"/>
    <s v="407"/>
    <s v="P"/>
    <s v="SKU:  KL-7WAA-Z82I"/>
    <s v="Fri"/>
    <d v="2022-08-13T00:00:00"/>
    <x v="5"/>
    <s v="13"/>
    <n v="2021"/>
    <m/>
    <s v=" 12:02 pm IST"/>
    <s v="Jolly"/>
    <s v="GUWAHATI,"/>
    <s v="ASSAM"/>
    <x v="1"/>
    <s v="Pure Leather Sling Bag with Multiple Pockets and Adjustable Strap | Shantiniketan Block Print Cross-Body Bags for Women (1 pc) (Brown)"/>
    <s v="1"/>
    <n v="1099"/>
    <s v=""/>
    <m/>
    <n v="0"/>
    <s v="Cash On Delivery"/>
    <x v="0"/>
  </r>
  <r>
    <s v="405-1981073-5970737"/>
    <s v="405"/>
    <s v="N"/>
    <s v="SKU:  I1-AWVT-2QOL"/>
    <s v="Tue"/>
    <d v="2022-10-05T00:00:00"/>
    <x v="1"/>
    <s v="05"/>
    <n v="2021"/>
    <m/>
    <s v=" 8:53 pm IST"/>
    <s v="Jitu"/>
    <s v="GUWAHATI,"/>
    <s v="ASSAM"/>
    <x v="1"/>
    <s v="Women's Pure Leather Jhallar Clutch Purse with Zipper Compartments | Polka Dot Block Print Ladies Wallet (Brown, 1 pc)"/>
    <s v="1"/>
    <m/>
    <s v="₹60.18"/>
    <n v="60.18"/>
    <m/>
    <s v="Cash On Delivery"/>
    <x v="1"/>
  </r>
  <r>
    <s v="171-5705929-2195543"/>
    <s v="171"/>
    <s v="A"/>
    <s v="SKU:  NU-CKZ5-4O49"/>
    <s v="Mon"/>
    <d v="2022-08-16T00:00:00"/>
    <x v="5"/>
    <s v="16"/>
    <n v="2021"/>
    <m/>
    <s v=" 9:27 pm IST"/>
    <s v="John"/>
    <s v="Ernakulam,"/>
    <s v="KERALA"/>
    <x v="2"/>
    <s v="Pure Leather Sling Bag with Multiple Pockets and Adjustable Strap | Shantiniketan Block Print Cross-Body Bags for Women (1 pc) (Yellow)"/>
    <s v="1"/>
    <n v="1099"/>
    <s v=""/>
    <m/>
    <n v="0"/>
    <s v="Cash On Delivery"/>
    <x v="0"/>
  </r>
  <r>
    <s v="405-1111150-1834754"/>
    <s v="405"/>
    <s v="N"/>
    <s v="SKU:  TQ-OE6K-9DIK"/>
    <s v="Sun"/>
    <d v="2022-09-05T00:00:00"/>
    <x v="3"/>
    <s v="05"/>
    <n v="2021"/>
    <m/>
    <s v=" 12:22 am IST"/>
    <s v="Jai"/>
    <s v="HYDERABAD,"/>
    <s v="TELANGANA"/>
    <x v="2"/>
    <s v="Ultra Slim 100% Pure Leather Men's Wallet with Cash, Card and Coin Compartments | Jet Black Gent's Money Organizer with Cover (1 pc)"/>
    <s v="1"/>
    <n v="649"/>
    <s v="₹84.96"/>
    <n v="84.96"/>
    <n v="0.13090909090909089"/>
    <s v=""/>
    <x v="0"/>
  </r>
  <r>
    <s v="403-1631300-1893901"/>
    <s v="403"/>
    <s v="L"/>
    <s v="SKU:  WR-ANCX-U28C"/>
    <s v="Sat"/>
    <d v="2022-11-13T00:00:00"/>
    <x v="2"/>
    <s v="13"/>
    <n v="2021"/>
    <m/>
    <s v=" 4:47 pm IST"/>
    <s v="saravanan"/>
    <s v="KARAIKKUDI,"/>
    <s v="TAMIL NADU"/>
    <x v="2"/>
    <s v="Bright and Colorful Shantiniketan Leather Elephant Piggy Coin Bank for Kids/Adults | Light-Weight Handcrafted Elephant Shaped Money Bank (Orange, Larg"/>
    <s v="1"/>
    <n v="449"/>
    <s v="₹84.96"/>
    <n v="84.96"/>
    <n v="0.18922048997772828"/>
    <s v="Cash On Delivery"/>
    <x v="0"/>
  </r>
  <r>
    <s v="402-5621007-4266725"/>
    <s v="402"/>
    <s v="K"/>
    <s v="SKU:  W4-JQ2J-ZUF2"/>
    <s v="Tue"/>
    <d v="2022-08-24T00:00:00"/>
    <x v="5"/>
    <s v="24"/>
    <n v="2021"/>
    <m/>
    <s v=" 5:18 pm IST"/>
    <s v="Tarek"/>
    <s v="MUMBAI,"/>
    <s v="MAHARASHTRA"/>
    <x v="3"/>
    <s v="100% Pure Leather Shantiniketan Clutch Purse: Traditional Block Print Bi-color Women's Wallets with Multiple Pockets and Zipper Compartments (1 pc) (O"/>
    <s v="1"/>
    <n v="399"/>
    <s v=""/>
    <m/>
    <n v="0"/>
    <s v=""/>
    <x v="0"/>
  </r>
  <r>
    <s v="404-7918321-6528342"/>
    <s v="404"/>
    <s v="M"/>
    <s v="SKU:  5B-NW9K-L3AO"/>
    <s v="Wed"/>
    <d v="2022-06-16T00:00:00"/>
    <x v="4"/>
    <s v="16"/>
    <n v="2021"/>
    <m/>
    <s v=" 8:53 pm IST"/>
    <s v="narendra"/>
    <s v="KODAD,"/>
    <s v="TELANGANA"/>
    <x v="2"/>
    <s v="Pure Leather Elephant Shaped Piggy Coin Bank | Money Bank for Kids | Gift Ideas (Red, S)"/>
    <s v="1"/>
    <n v="175"/>
    <s v=""/>
    <m/>
    <n v="0"/>
    <s v="Cash On Delivery"/>
    <x v="0"/>
  </r>
  <r>
    <s v="406-5723826-0192341"/>
    <s v="406"/>
    <s v="O"/>
    <s v="SKU:  DN-0WDX-VYOT"/>
    <s v="Fri"/>
    <d v="2022-10-22T00:00:00"/>
    <x v="1"/>
    <s v="22"/>
    <n v="2021"/>
    <m/>
    <s v=" 2:57 pm IST"/>
    <s v="Sailee"/>
    <s v="MUMBAI,"/>
    <s v="MAHARASHTRA"/>
    <x v="3"/>
    <s v="Women's Set of 5 Multicolor Pure Leather Single Lipstick Cases with Mirror, Handy and Compact Handcrafted Shantiniketan Block Printed Jewelry Boxes"/>
    <s v="1"/>
    <n v="449"/>
    <s v="₹84.96"/>
    <n v="84.96"/>
    <n v="0.18922048997772828"/>
    <s v="Cash On Delivery"/>
    <x v="0"/>
  </r>
  <r>
    <s v="406-5208445-6151521"/>
    <s v="406"/>
    <s v="O"/>
    <s v="SKU:  86-JXO3-EJ7K"/>
    <s v="Tue"/>
    <d v="2022-10-26T00:00:00"/>
    <x v="1"/>
    <s v="26"/>
    <n v="2021"/>
    <m/>
    <s v=" 9:59 am IST"/>
    <s v="Saravana"/>
    <s v="KOLKATA,"/>
    <s v="WEST BENGAL"/>
    <x v="4"/>
    <s v="Bright and Colorful Handmade Shantiniketan Leather Ganesh Ji Piggy Coin Bank for Kids/Adults | Home Décor Handicrafts (Green)"/>
    <s v="1"/>
    <n v="549"/>
    <s v="₹47.20"/>
    <n v="47.2"/>
    <n v="8.5974499089253198E-2"/>
    <s v=""/>
    <x v="0"/>
  </r>
  <r>
    <s v="404-5515061-6165137"/>
    <s v="404"/>
    <s v="M"/>
    <s v="SKU:  0M-RFE6-443C"/>
    <s v="Fri"/>
    <d v="2022-10-15T00:00:00"/>
    <x v="1"/>
    <s v="15"/>
    <n v="2021"/>
    <m/>
    <s v=" 8:27 pm IST"/>
    <s v="Arpita"/>
    <s v="KOLKATA,"/>
    <s v="WEST BENGAL"/>
    <x v="4"/>
    <s v="Set of 2 Pure Leather Block Print Round Jewelry Boxes | Button Closure Multiple Utility Case (Shantiniketan Handicrafts) (Green)"/>
    <s v="1"/>
    <n v="399"/>
    <s v="₹47.20"/>
    <n v="47.2"/>
    <n v="0.11829573934837094"/>
    <s v=""/>
    <x v="0"/>
  </r>
  <r>
    <s v="406-4504814-5756357"/>
    <s v="406"/>
    <s v="O"/>
    <s v="SKU:  3O-GBSM-TYZE"/>
    <s v="Wed"/>
    <d v="2022-06-16T00:00:00"/>
    <x v="4"/>
    <s v="16"/>
    <n v="2021"/>
    <m/>
    <s v=" 10:35 pm IST"/>
    <s v="Shamal"/>
    <s v="BADLAPUR,"/>
    <s v="MAHARASHTRA"/>
    <x v="3"/>
    <s v="Pure Leather Ganesh Piggy Bank | Money Bank for Kids (Red, M)"/>
    <s v="1"/>
    <n v="175"/>
    <s v=""/>
    <m/>
    <n v="0"/>
    <s v=""/>
    <x v="0"/>
  </r>
  <r>
    <s v="403-7364233-8411519"/>
    <s v="403"/>
    <s v="L"/>
    <s v="SKU:  0M-RFE6-443C"/>
    <s v="Thu"/>
    <d v="2022-11-04T00:00:00"/>
    <x v="2"/>
    <s v="04"/>
    <n v="2021"/>
    <m/>
    <s v=" 7:38 am IST"/>
    <s v="Salima"/>
    <s v="MUMBAI,"/>
    <s v="MAHARASHTRA"/>
    <x v="3"/>
    <s v="Set of 2 Pure Leather Block Print Round Jewelry Boxes | Button Closure Multiple Utility Case (Shantiniketan Handicrafts) (Green)"/>
    <s v="1"/>
    <n v="399"/>
    <s v="₹84.96"/>
    <n v="84.96"/>
    <n v="0.21293233082706767"/>
    <s v=""/>
    <x v="0"/>
  </r>
  <r>
    <s v="402-0413922-0000337"/>
    <s v="402"/>
    <s v="K"/>
    <s v="SKU:  SB-WDQN-SDN9"/>
    <s v="Thu"/>
    <d v="2022-11-11T00:00:00"/>
    <x v="2"/>
    <s v="11"/>
    <n v="2021"/>
    <m/>
    <s v=" 6:16 am IST"/>
    <s v="Hemant"/>
    <s v="Surat,"/>
    <s v="GUJARAT"/>
    <x v="3"/>
    <s v="Traditional Block-Printed Women's 100% Pure Leather Shoulder Bag: Double Handle Red Handbag | Multi-pocket Shantiniketan Leather Bag for Women"/>
    <s v="1"/>
    <n v="1299"/>
    <s v="₹178.18"/>
    <n v="178.18"/>
    <n v="0.13716705157813702"/>
    <s v="Cash On Delivery"/>
    <x v="0"/>
  </r>
  <r>
    <s v="171-1070115-6195560"/>
    <s v="171"/>
    <s v="A"/>
    <s v="SKU:  3O-GBSM-TYZE"/>
    <s v="Wed"/>
    <d v="2022-06-16T00:00:00"/>
    <x v="4"/>
    <s v="16"/>
    <n v="2021"/>
    <m/>
    <s v=" 4:27 pm IST"/>
    <s v="soumya"/>
    <s v="THANE,"/>
    <s v="MAHARASHTRA"/>
    <x v="3"/>
    <s v="Pure Leather Ganesh Piggy Bank | Money Bank for Kids (Red, M)"/>
    <s v="1"/>
    <n v="175"/>
    <s v=""/>
    <m/>
    <n v="0"/>
    <s v=""/>
    <x v="0"/>
  </r>
  <r>
    <s v="407-5532335-4314768"/>
    <s v="407"/>
    <s v="P"/>
    <s v="SKU:  QV-PHXY-LGY8"/>
    <s v="Sun"/>
    <d v="2022-06-13T00:00:00"/>
    <x v="4"/>
    <s v="13"/>
    <n v="2021"/>
    <m/>
    <s v=" 7:08 pm IST"/>
    <s v="Pavithra"/>
    <s v="POLLACHI,"/>
    <s v="TAMIL NADU"/>
    <x v="2"/>
    <s v="Pure Leather Ganesh Piggy Bank | Money Bank for Kids (Black, M)"/>
    <s v="1"/>
    <n v="175"/>
    <s v=""/>
    <m/>
    <n v="0"/>
    <s v=""/>
    <x v="0"/>
  </r>
  <r>
    <s v="402-6806027-8773139"/>
    <s v="402"/>
    <s v="K"/>
    <s v="SKU:  0M-RFE6-443C"/>
    <s v="Mon"/>
    <d v="2022-11-29T00:00:00"/>
    <x v="2"/>
    <s v="29"/>
    <n v="2021"/>
    <m/>
    <s v=" 10:34 am IST"/>
    <s v="Rana"/>
    <s v="Pune,"/>
    <s v="MAHARASHTRA"/>
    <x v="3"/>
    <s v="Set of 2 Pure Leather Block Print Round Jewelry Boxes | Button Closure Multiple Utility Case (Shantiniketan Handicrafts) (Green)"/>
    <s v="1"/>
    <n v="399"/>
    <s v="₹84.96"/>
    <n v="84.96"/>
    <n v="0.21293233082706767"/>
    <s v=""/>
    <x v="0"/>
  </r>
  <r>
    <s v="407-5896934-9005133"/>
    <s v="407"/>
    <s v="P"/>
    <s v="SKU:  H6-A9OJ-C0Q1"/>
    <s v="Tue"/>
    <d v="2022-10-26T00:00:00"/>
    <x v="1"/>
    <s v="26"/>
    <n v="2021"/>
    <m/>
    <s v=" 10:32 am IST"/>
    <s v="Sumita"/>
    <s v="MUMBAI,"/>
    <s v="MAHARASHTRA"/>
    <x v="3"/>
    <s v="100% Pure Leather Shantiniketan Clutch Purse: Traditional Block Print Bi-color Women's Wallets with Multiple Pockets and Zipper Compartments (1 pc) (R"/>
    <s v="1"/>
    <n v="399"/>
    <s v="₹84.96"/>
    <n v="84.96"/>
    <n v="0.21293233082706767"/>
    <s v=""/>
    <x v="0"/>
  </r>
  <r>
    <s v="403-3892336-2999521"/>
    <s v="403"/>
    <s v="L"/>
    <s v="SKU:  3O-GBSM-TYZE"/>
    <s v="Mon"/>
    <d v="2022-06-28T00:00:00"/>
    <x v="4"/>
    <s v="28"/>
    <n v="2021"/>
    <m/>
    <s v=" 5:15 pm IST"/>
    <s v="Ajay"/>
    <s v="RAIPUR,"/>
    <s v="CHHATTISGARH"/>
    <x v="5"/>
    <s v="100% Leather Ganesh Ji Piggy Coin Bank | Block Printed West Bengal Handicrafts (Shantiniketan Art) | Money Bank for Kids | Children's Gift Ideas (Red,"/>
    <s v="1"/>
    <n v="349"/>
    <s v=""/>
    <m/>
    <n v="0"/>
    <s v=""/>
    <x v="0"/>
  </r>
  <r>
    <s v="406-9458224-2717157"/>
    <s v="406"/>
    <s v="O"/>
    <s v="SKU:  DN-0WDX-VYOT"/>
    <s v="Tue"/>
    <d v="2022-11-09T00:00:00"/>
    <x v="2"/>
    <s v="09"/>
    <n v="2021"/>
    <m/>
    <s v=" 11:23 pm IST"/>
    <s v="Pooja"/>
    <s v="GURUGRAM,"/>
    <s v="HARYANA"/>
    <x v="0"/>
    <s v="Women's Set of 5 Multicolor Pure Leather Single Lipstick Cases with Mirror, Handy and Compact Handcrafted Shantiniketan Block Printed Jewelry Boxes"/>
    <s v="1"/>
    <m/>
    <s v="₹84.96"/>
    <n v="84.96"/>
    <m/>
    <s v=""/>
    <x v="0"/>
  </r>
  <r>
    <s v="408-4317100-7692318"/>
    <s v="408"/>
    <s v="Q"/>
    <s v="SKU:  DN-0WDX-VYOT"/>
    <s v="Sun"/>
    <d v="2022-11-07T00:00:00"/>
    <x v="2"/>
    <s v="07"/>
    <n v="2021"/>
    <m/>
    <s v=" 6:58 pm IST"/>
    <s v="Priyanka"/>
    <s v="BAREILLY,"/>
    <s v="UTTAR PRADESH"/>
    <x v="0"/>
    <s v="Women's Set of 5 Multicolor Pure Leather Single Lipstick Cases with Mirror, Handy and Compact Handcrafted Shantiniketan Block Printed Jewelry Boxes"/>
    <s v="1"/>
    <n v="449"/>
    <s v="₹84.96"/>
    <n v="84.96"/>
    <n v="0.18922048997772828"/>
    <s v=""/>
    <x v="0"/>
  </r>
  <r>
    <s v="402-6701060-6592325"/>
    <s v="402"/>
    <s v="K"/>
    <s v="SKU:  1T-RAUZ-UZKO"/>
    <s v="Fri"/>
    <d v="2022-10-01T00:00:00"/>
    <x v="1"/>
    <s v="01"/>
    <n v="2021"/>
    <m/>
    <s v=" 11:35 pm IST"/>
    <s v="Heena"/>
    <s v="MUMBAI,"/>
    <s v="MAHARASHTRA"/>
    <x v="3"/>
    <s v="Women's Pure Leather Jhallar Clutch Purse with Zipper Compartments | Floral Block Print Ladies Wallet (Green, 1 pc)"/>
    <s v="1"/>
    <n v="399"/>
    <s v="₹84.96"/>
    <n v="84.96"/>
    <n v="0.21293233082706767"/>
    <s v="Cash On Delivery"/>
    <x v="0"/>
  </r>
  <r>
    <s v="405-0978927-9443544"/>
    <s v="405"/>
    <s v="N"/>
    <s v="SKU:  DN-0WDX-VYOT"/>
    <s v="Wed"/>
    <d v="2022-11-10T00:00:00"/>
    <x v="2"/>
    <s v="10"/>
    <n v="2021"/>
    <m/>
    <s v=" 9:24 pm IST"/>
    <s v="A"/>
    <s v="JALANDHAR,"/>
    <s v="PUNJAB"/>
    <x v="0"/>
    <s v="Women's Set of 5 Multicolor Pure Leather Single Lipstick Cases with Mirror, Handy and Compact Handcrafted Shantiniketan Block Printed Jewelry Boxes"/>
    <s v="1"/>
    <n v="449"/>
    <s v="₹84.96"/>
    <n v="84.96"/>
    <n v="0.18922048997772828"/>
    <s v=""/>
    <x v="0"/>
  </r>
  <r>
    <s v="407-4805322-7498725"/>
    <s v="407"/>
    <s v="P"/>
    <s v="SKU:  CR-6E69-UXFW"/>
    <s v="Wed"/>
    <d v="2022-06-23T00:00:00"/>
    <x v="4"/>
    <s v="23"/>
    <n v="2021"/>
    <m/>
    <s v=" 6:09 am IST"/>
    <s v="Velmurugan"/>
    <s v="THISAYANVILAI,"/>
    <s v="TAMIL NADU"/>
    <x v="2"/>
    <s v="Pure Leather Elephant Shaped Piggy Coin Bank | Money Bank for Kids | Gift Ideas (Black, L)"/>
    <s v="1"/>
    <n v="449"/>
    <s v=""/>
    <m/>
    <n v="0"/>
    <s v=""/>
    <x v="0"/>
  </r>
  <r>
    <s v="406-6432664-4853932"/>
    <s v="406"/>
    <s v="O"/>
    <s v="SKU:  DN-0WDX-VYOT"/>
    <s v="Sun"/>
    <d v="2022-09-19T00:00:00"/>
    <x v="3"/>
    <s v="19"/>
    <n v="2021"/>
    <m/>
    <s v=" 11:57 am IST"/>
    <s v="Nilanjana"/>
    <s v="BIDHAN NAGAR,"/>
    <s v="WEST BENGAL"/>
    <x v="4"/>
    <s v="Women's Set of 5 Multicolor Pure Leather Single Lipstick Cases with Mirror, Handy and Compact Handcrafted Shantiniketan Block Printed Jewelry Boxes"/>
    <s v="1"/>
    <n v="449"/>
    <s v="₹47.20"/>
    <n v="47.2"/>
    <n v="0.10512249443207128"/>
    <s v=""/>
    <x v="0"/>
  </r>
  <r>
    <s v="407-8790284-0125124"/>
    <s v="407"/>
    <s v="P"/>
    <s v="SKU:  0M-RFE6-443C"/>
    <s v="Sun"/>
    <d v="2022-10-10T00:00:00"/>
    <x v="1"/>
    <s v="10"/>
    <n v="2021"/>
    <m/>
    <s v=" 11:02 pm IST"/>
    <s v="Harsimranjit"/>
    <s v="JAGDALPUR,"/>
    <s v="CHHATTISGARH"/>
    <x v="5"/>
    <s v="Set of 2 Pure Leather Block Print Round Jewelry Boxes | Button Closure Multiple Utility Case (Shantiniketan Handicrafts) (Green)"/>
    <s v="1"/>
    <n v="399"/>
    <s v="₹60.18"/>
    <n v="60.18"/>
    <n v="0.15082706766917292"/>
    <s v=""/>
    <x v="0"/>
  </r>
  <r>
    <s v="402-4834476-0320360"/>
    <s v="402"/>
    <s v="K"/>
    <s v="SKU:  UR-WJJ0-I3TN"/>
    <s v="Mon"/>
    <d v="2022-08-16T00:00:00"/>
    <x v="5"/>
    <s v="16"/>
    <n v="2021"/>
    <m/>
    <s v=" 1:37 pm IST"/>
    <s v="Abhishek"/>
    <s v="KOLKATA,"/>
    <s v="WEST BENGAL"/>
    <x v="4"/>
    <s v="Pure 100% Leather Block Print Rectangular Jewelry Box with Mirror | Button Closure Multiple Utility Case (Shantiniketan Handicrafts) (Red)"/>
    <s v="1"/>
    <n v="250"/>
    <s v=""/>
    <m/>
    <n v="0"/>
    <s v=""/>
    <x v="0"/>
  </r>
  <r>
    <s v="171-2479820-8391565"/>
    <s v="171"/>
    <s v="A"/>
    <s v="SKU:  RG-29TH-MROF"/>
    <s v="Thu"/>
    <d v="2022-07-29T00:00:00"/>
    <x v="0"/>
    <s v="29"/>
    <n v="2021"/>
    <m/>
    <s v=" 6:04 pm IST"/>
    <s v="Rajat"/>
    <s v="New Delhi,"/>
    <s v="DELHI"/>
    <x v="0"/>
    <s v="Bright and Colorful Handmade Shantiniketan Leather Ganesh Ji Piggy Coin Bank for Kids/Adults | Home Décor Handicrafts (Blue)"/>
    <s v="1"/>
    <n v="349"/>
    <s v=""/>
    <m/>
    <n v="0"/>
    <s v=""/>
    <x v="0"/>
  </r>
  <r>
    <s v="408-0358198-6688308"/>
    <s v="408"/>
    <s v="Q"/>
    <s v="SKU:  GP-RMI4-GJ6L"/>
    <s v="Wed"/>
    <d v="2022-07-21T00:00:00"/>
    <x v="0"/>
    <s v="21"/>
    <n v="2021"/>
    <m/>
    <s v=" 7:40 pm IST"/>
    <s v="S."/>
    <s v="Tuticorin,"/>
    <s v="TAMIL NADU"/>
    <x v="2"/>
    <s v="Bright &amp; Colorful Shantiniketan Leather Piggy Bank for Kids/Adults | Light-Weight Handcrafted Owl Shaped Coin Bank (Green)"/>
    <s v="1"/>
    <n v="549"/>
    <s v=""/>
    <m/>
    <n v="0"/>
    <s v="Cash On Delivery"/>
    <x v="0"/>
  </r>
  <r>
    <s v="171-2095880-5548309"/>
    <s v="171"/>
    <s v="A"/>
    <s v="SKU:  SB-WDQN-SDN9"/>
    <s v="Fri"/>
    <d v="2022-11-12T00:00:00"/>
    <x v="2"/>
    <s v="12"/>
    <n v="2021"/>
    <m/>
    <s v=" 7:10 pm IST"/>
    <s v="Kusum"/>
    <s v="JAIPUR,"/>
    <s v="RAJASTHAN"/>
    <x v="0"/>
    <s v="Traditional Block-Printed Women's 100% Pure Leather Shoulder Bag: Double Handle Red Handbag | Multi-pocket Shantiniketan Leather Bag for Women"/>
    <s v="1"/>
    <n v="1299"/>
    <s v="₹210.04"/>
    <n v="210.04"/>
    <n v="0.16169361046959199"/>
    <s v=""/>
    <x v="0"/>
  </r>
  <r>
    <s v="403-3087278-4501963"/>
    <s v="403"/>
    <s v="L"/>
    <s v="SKU:  U1-8YOK-510E"/>
    <s v="Sat"/>
    <d v="2022-11-27T00:00:00"/>
    <x v="2"/>
    <s v="27"/>
    <n v="2021"/>
    <m/>
    <s v=" 9:28 pm IST"/>
    <s v="Vinithra"/>
    <s v="CHENNAI,"/>
    <s v="TAMIL NADU"/>
    <x v="2"/>
    <s v="100% Leather Cat Shaped Piggy Coin Bank | Block Printed West Bengal Handicrafts (Shantiniketan Art) | Money Bank for Kids | Children's Gift Ideas (Blu"/>
    <s v="1"/>
    <n v="449"/>
    <s v="₹84.96"/>
    <n v="84.96"/>
    <n v="0.18922048997772828"/>
    <s v=""/>
    <x v="0"/>
  </r>
  <r>
    <s v="406-6774677-4553965"/>
    <s v="406"/>
    <s v="O"/>
    <s v="SKU:  5B-NW9K-L3AO"/>
    <s v="Tue"/>
    <d v="2022-07-13T00:00:00"/>
    <x v="0"/>
    <s v="13"/>
    <n v="2021"/>
    <m/>
    <s v=" 12:04 pm IST"/>
    <s v="Priyanka"/>
    <s v="HYDERABAD,"/>
    <s v="TELANGANA"/>
    <x v="2"/>
    <s v="100% Leather Elephant Shaped Piggy Coin Bank | Block Printed West Bengal Handicrafts (Shantiniketan Art) | Money Bank for Kids | Children's Gift Ideas"/>
    <s v="1"/>
    <n v="349"/>
    <s v=""/>
    <m/>
    <n v="0"/>
    <s v="Cash On Delivery"/>
    <x v="0"/>
  </r>
  <r>
    <s v="402-6614720-2475547"/>
    <s v="402"/>
    <s v="K"/>
    <s v="SKU:  9S-GE8P-RIR4"/>
    <s v="Sun"/>
    <d v="2022-09-19T00:00:00"/>
    <x v="3"/>
    <s v="19"/>
    <n v="2021"/>
    <m/>
    <s v=" 7:52 pm IST"/>
    <s v="Anjana"/>
    <s v="PALAI,"/>
    <s v="KERALA"/>
    <x v="2"/>
    <s v="Pure 100% Leather Block Print Rectangular Jewelry Box with Mirror | Button Closure Multiple Utility Case (Shantiniketan Handicrafts) (Brown)"/>
    <s v="1"/>
    <n v="250"/>
    <s v="₹84.96"/>
    <n v="84.96"/>
    <n v="0.33983999999999998"/>
    <s v="Cash On Delivery"/>
    <x v="0"/>
  </r>
  <r>
    <s v="405-4735668-0393136"/>
    <s v="405"/>
    <s v="N"/>
    <s v="SKU:  DN-0WDX-VYOT"/>
    <s v="Thu"/>
    <d v="2022-09-23T00:00:00"/>
    <x v="3"/>
    <s v="23"/>
    <n v="2021"/>
    <m/>
    <s v=" 3:19 pm IST"/>
    <s v="Noopur"/>
    <s v="KORBA,"/>
    <s v="CHHATTISGARH"/>
    <x v="5"/>
    <s v="Women's Set of 5 Multicolor Pure Leather Single Lipstick Cases with Mirror, Handy and Compact Handcrafted Shantiniketan Block Printed Jewelry Boxes"/>
    <s v="1"/>
    <n v="449"/>
    <s v="₹60.18"/>
    <n v="60.18"/>
    <n v="0.13403118040089088"/>
    <s v=""/>
    <x v="0"/>
  </r>
  <r>
    <s v="408-7282076-9330761"/>
    <s v="408"/>
    <s v="Q"/>
    <s v="SKU:  D9-CVL3-8JF6"/>
    <s v="Sun"/>
    <d v="2022-10-24T00:00:00"/>
    <x v="1"/>
    <s v="24"/>
    <n v="2021"/>
    <m/>
    <s v=" 6:56 pm IST"/>
    <s v="Deepak"/>
    <s v="BENGALURU,"/>
    <s v="KARNATAKA"/>
    <x v="2"/>
    <s v="Bright and Colorful Handmade Shantiniketan Leather Ganesh Ji Piggy Coin Bank for Kids/Adults | Home Décor Handicrafts (Black)"/>
    <s v="1"/>
    <n v="549"/>
    <s v="₹84.96"/>
    <n v="84.96"/>
    <n v="0.15475409836065573"/>
    <s v=""/>
    <x v="0"/>
  </r>
  <r>
    <s v="403-9782961-0644358"/>
    <s v="403"/>
    <s v="L"/>
    <s v="SKU:  54-D265-B74K"/>
    <s v="Wed"/>
    <d v="2022-11-10T00:00:00"/>
    <x v="2"/>
    <s v="10"/>
    <n v="2021"/>
    <m/>
    <s v=" 6:00 pm IST"/>
    <s v="Madhavi"/>
    <s v="HYDERABAD,"/>
    <s v="TELANGANA"/>
    <x v="2"/>
    <s v="Set of 2 Pure Leather Block Print Round Jewelry Boxes | Button Closure Multiple Utility Case (Shantiniketan Handicrafts) (Brown)"/>
    <s v="1"/>
    <n v="399"/>
    <s v="₹84.96"/>
    <n v="84.96"/>
    <n v="0.21293233082706767"/>
    <s v=""/>
    <x v="0"/>
  </r>
  <r>
    <s v="402-3054284-1226754"/>
    <s v="402"/>
    <s v="K"/>
    <s v="SKU:  G4-B5GQ-8V30"/>
    <s v="Thu"/>
    <d v="2022-11-18T00:00:00"/>
    <x v="2"/>
    <s v="18"/>
    <n v="2021"/>
    <m/>
    <s v=" 12:32 am IST"/>
    <s v="Sayantani"/>
    <s v="KOLKATA,"/>
    <s v="WEST BENGAL"/>
    <x v="4"/>
    <s v="100% Pure Leather Shantiniketan Clutch Purse: Traditional Block Print Bi-color Women's Wallets with Multiple Pockets and Zipper Compartments (1 pc) (B"/>
    <s v="1"/>
    <n v="399"/>
    <s v="₹47.20"/>
    <n v="47.2"/>
    <n v="0.11829573934837094"/>
    <s v=""/>
    <x v="0"/>
  </r>
  <r>
    <s v="403-4722970-7103536"/>
    <s v="403"/>
    <s v="L"/>
    <s v="SKU:  TY-4GPW-U54J"/>
    <s v="Thu"/>
    <d v="2022-11-04T00:00:00"/>
    <x v="2"/>
    <s v="04"/>
    <n v="2021"/>
    <m/>
    <s v=" 8:52 am IST"/>
    <s v="Salima"/>
    <s v="MUMBAI,"/>
    <s v="MAHARASHTRA"/>
    <x v="3"/>
    <s v="Set of 2 Pure Leather Block Print Round Jewelry Boxes | Button Closure Multiple Utility Case (Shantiniketan Handicrafts) (Red)"/>
    <s v="1"/>
    <n v="399"/>
    <s v="₹84.96"/>
    <n v="84.96"/>
    <n v="0.21293233082706767"/>
    <s v=""/>
    <x v="0"/>
  </r>
  <r>
    <s v="407-8029342-1162714"/>
    <s v="407"/>
    <s v="P"/>
    <s v="SKU:  NV-1DWM-41VX"/>
    <s v="Wed"/>
    <d v="2022-09-01T00:00:00"/>
    <x v="3"/>
    <s v="01"/>
    <n v="2021"/>
    <m/>
    <s v=" 11:32 am IST"/>
    <s v="Sharad"/>
    <s v="BENGALURU,"/>
    <s v="KARNATAKA"/>
    <x v="2"/>
    <s v="Bright &amp; Colorful Shantiniketan Leather Piggy Bank for Kids/Adults | Light-Weight Handcrafted Owl Shaped Coin Bank (Red)"/>
    <s v="1"/>
    <n v="549"/>
    <s v="₹114.46"/>
    <n v="114.46"/>
    <n v="0.20848816029143896"/>
    <s v=""/>
    <x v="0"/>
  </r>
  <r>
    <s v="406-9976360-8935534"/>
    <s v="406"/>
    <s v="O"/>
    <s v="SKU:  PG-WS6J-89DG"/>
    <s v="Sat"/>
    <d v="2022-11-20T00:00:00"/>
    <x v="2"/>
    <s v="20"/>
    <n v="2021"/>
    <m/>
    <s v=" 2:41 am IST"/>
    <s v="shilpin"/>
    <s v="MUMBAI,"/>
    <s v="MAHARASHTRA"/>
    <x v="3"/>
    <s v="Bright and Colorful Shantiniketan Leather Elephant Piggy Coin Bank for Kids/Adults | Light-Weight Handcrafted Elephant Shaped Money Bank (Blue, Large)"/>
    <s v="1"/>
    <n v="449"/>
    <s v="₹84.96"/>
    <n v="84.96"/>
    <n v="0.18922048997772828"/>
    <s v=""/>
    <x v="0"/>
  </r>
  <r>
    <s v="406-0702616-4123501"/>
    <s v="406"/>
    <s v="O"/>
    <s v="SKU:  9W-AS6W-6O9X"/>
    <s v="Sun"/>
    <d v="2022-08-29T00:00:00"/>
    <x v="5"/>
    <s v="29"/>
    <n v="2021"/>
    <m/>
    <s v=" 11:28 pm IST"/>
    <s v="Mahalakshmi"/>
    <s v="CHENNAI,"/>
    <s v="TAMIL NADU"/>
    <x v="2"/>
    <s v="Pure 100% Leather Block Print Rectangular Jewelry Box with Mirror | Button Closure Multiple Utility Case (Shantiniketan Handicrafts) (Blue)"/>
    <s v="1"/>
    <n v="250"/>
    <s v="₹81.42"/>
    <n v="81.42"/>
    <n v="0.32568000000000003"/>
    <s v="Cash On Delivery"/>
    <x v="0"/>
  </r>
  <r>
    <s v="408-6770537-3774707"/>
    <s v="408"/>
    <s v="Q"/>
    <s v="SKU:  DN-0WDX-VYOT"/>
    <s v="Sun"/>
    <d v="2022-10-17T00:00:00"/>
    <x v="1"/>
    <s v="17"/>
    <n v="2021"/>
    <m/>
    <s v=" 10:22 am IST"/>
    <s v="Paromita"/>
    <s v="Mumbai,"/>
    <s v="MAHARASHTRA"/>
    <x v="3"/>
    <s v="Women's Set of 5 Multicolor Pure Leather Single Lipstick Cases with Mirror, Handy and Compact Handcrafted Shantiniketan Block Printed Jewelry Boxes"/>
    <s v="2"/>
    <n v="898"/>
    <s v="₹84.96"/>
    <n v="84.96"/>
    <n v="9.4610244988864139E-2"/>
    <s v=""/>
    <x v="0"/>
  </r>
  <r>
    <s v="403-4274611-4049927"/>
    <s v="403"/>
    <s v="L"/>
    <s v="SKU:  UR-WJJ0-I3TN"/>
    <s v="Thu"/>
    <d v="2022-10-07T00:00:00"/>
    <x v="1"/>
    <s v="07"/>
    <n v="2021"/>
    <m/>
    <s v=" 11:23 am IST"/>
    <s v="Pooja"/>
    <s v="SAHARANPUR,"/>
    <s v="UTTAR PRADESH"/>
    <x v="0"/>
    <s v="Pure 100% Leather Block Print Rectangular Jewelry Box with Mirror | Button Closure Multiple Utility Case (Shantiniketan Handicrafts) (Red)"/>
    <s v="1"/>
    <m/>
    <s v="₹84.96"/>
    <n v="84.96"/>
    <m/>
    <s v=""/>
    <x v="0"/>
  </r>
  <r>
    <s v="407-7598159-3965161"/>
    <s v="407"/>
    <s v="P"/>
    <s v="SKU:  S1-A92Q-JU3X"/>
    <s v="Mon"/>
    <d v="2022-11-15T00:00:00"/>
    <x v="2"/>
    <s v="15"/>
    <n v="2021"/>
    <m/>
    <s v=" 12:29 pm IST"/>
    <s v="chandni"/>
    <s v="THAMARASSERY,"/>
    <s v="KERALA"/>
    <x v="2"/>
    <s v="100% Pure Leather Shantiniketan Clutch Purse: Traditional Block Print Bi-color Women's Wallets with Multiple Pockets and Zipper Compartments (1 pc) (G"/>
    <s v="1"/>
    <n v="399"/>
    <s v="₹210.04"/>
    <n v="210.04"/>
    <n v="0.52641604010025056"/>
    <s v=""/>
    <x v="0"/>
  </r>
  <r>
    <s v="403-0124463-2966723"/>
    <s v="403"/>
    <s v="L"/>
    <s v="SKU:  QD-RNE2-2FH8"/>
    <s v="Mon"/>
    <d v="2022-07-26T00:00:00"/>
    <x v="0"/>
    <s v="26"/>
    <n v="2021"/>
    <m/>
    <s v=" 8:15 am IST"/>
    <s v="Thanigaivel"/>
    <s v="CHENNAI,"/>
    <s v="TAMIL NADU"/>
    <x v="2"/>
    <s v="Colourful and Bright Peacock Shaped Piggy Coin Bank | Block Printed West Bengal's 100% Leather Handicrafts (Shantiniketan Art) | Money Bank for Kids |"/>
    <s v="1"/>
    <n v="449"/>
    <s v=""/>
    <m/>
    <n v="0"/>
    <s v=""/>
    <x v="0"/>
  </r>
  <r>
    <s v="403-5745034-5441137"/>
    <s v="403"/>
    <s v="L"/>
    <s v="SKU:  3V-FKXN-C4QJ"/>
    <s v="Fri"/>
    <d v="2022-08-20T00:00:00"/>
    <x v="5"/>
    <s v="20"/>
    <n v="2021"/>
    <m/>
    <s v=" 11:07 pm IST"/>
    <s v="parul"/>
    <s v="Surat,"/>
    <s v="GUJARAT"/>
    <x v="3"/>
    <s v="Handcrafted Women's Traditional Block Printed Handbag: 100% Pure Leather Shantiniketan Shoulder Bag | Multi Pocket with Highly Durable Leather Handles"/>
    <s v="1"/>
    <n v="1099"/>
    <s v=""/>
    <m/>
    <n v="0"/>
    <s v="Cash On Delivery"/>
    <x v="0"/>
  </r>
  <r>
    <s v="404-1364960-1146735"/>
    <s v="404"/>
    <s v="M"/>
    <s v="SKU:  0M-RFE6-443C"/>
    <s v="Thu"/>
    <d v="2022-11-25T00:00:00"/>
    <x v="2"/>
    <s v="25"/>
    <n v="2021"/>
    <m/>
    <s v=" 10:09 pm IST"/>
    <s v="swati"/>
    <s v="GURUGRAM,"/>
    <s v="HARYANA"/>
    <x v="0"/>
    <s v="Set of 2 Pure Leather Block Print Round Jewelry Boxes | Button Closure Multiple Utility Case (Shantiniketan Handicrafts) (Green)"/>
    <s v="1"/>
    <n v="399"/>
    <s v="₹84.96"/>
    <n v="84.96"/>
    <n v="0.21293233082706767"/>
    <s v=""/>
    <x v="0"/>
  </r>
  <r>
    <s v="171-5917046-2682765"/>
    <s v="171"/>
    <s v="A"/>
    <s v="SKU:  TQ-OE6K-9DIK"/>
    <s v="Thu"/>
    <d v="2022-10-07T00:00:00"/>
    <x v="1"/>
    <s v="07"/>
    <n v="2021"/>
    <m/>
    <s v=" 10:04 am IST"/>
    <s v="Anku"/>
    <s v="GUWAHATI,"/>
    <s v="ASSAM"/>
    <x v="1"/>
    <s v="Ultra Slim 100% Pure Leather Men's Wallet with Cash, Card and Coin Compartments | Jet Black Gent's Money Organizer with Cover (1 pc)"/>
    <s v="1"/>
    <n v="649"/>
    <s v="₹60.18"/>
    <n v="60.18"/>
    <n v="9.2727272727272728E-2"/>
    <s v="Cash On Delivery"/>
    <x v="0"/>
  </r>
  <r>
    <s v="408-9069501-2731541"/>
    <s v="408"/>
    <s v="Q"/>
    <s v="SKU:  O9-OVS7-G9XK"/>
    <s v="Wed"/>
    <d v="2022-08-18T00:00:00"/>
    <x v="5"/>
    <s v="18"/>
    <n v="2021"/>
    <m/>
    <s v=" 11:10 am IST"/>
    <s v="shweta"/>
    <s v="MUMBAI,"/>
    <s v="MAHARASHTRA"/>
    <x v="3"/>
    <s v="Set of 2 Pure Leather Block Print Round Jewelry Boxes | Button Closure Multiple Utility Case (Shantiniketan Handicrafts) (Black)"/>
    <s v="1"/>
    <n v="399"/>
    <s v=""/>
    <m/>
    <n v="0"/>
    <s v=""/>
    <x v="0"/>
  </r>
  <r>
    <s v="403-3308024-9965128"/>
    <s v="403"/>
    <s v="L"/>
    <s v="SKU:  G4-B5GQ-8V30"/>
    <s v="Tue"/>
    <d v="2022-11-16T00:00:00"/>
    <x v="2"/>
    <s v="16"/>
    <n v="2021"/>
    <m/>
    <s v=" 9:04 am IST"/>
    <s v="Madhavi"/>
    <s v="HYDERABAD,"/>
    <s v="TELANGANA"/>
    <x v="2"/>
    <s v="100% Pure Leather Shantiniketan Clutch Purse: Traditional Block Print Bi-color Women's Wallets with Multiple Pockets and Zipper Compartments (1 pc) (B"/>
    <s v="1"/>
    <n v="399"/>
    <s v="₹84.96"/>
    <n v="84.96"/>
    <n v="0.21293233082706767"/>
    <s v=""/>
    <x v="0"/>
  </r>
  <r>
    <s v="405-7861224-4380325"/>
    <s v="405"/>
    <s v="N"/>
    <s v="SKU:  2X-3C0F-KNJE"/>
    <s v="Sat"/>
    <d v="2022-11-13T00:00:00"/>
    <x v="2"/>
    <s v="13"/>
    <n v="2021"/>
    <m/>
    <s v=" 12:48 pm IST"/>
    <s v="Gaurang"/>
    <s v="AHMEDABAD,"/>
    <s v="GUJARAT"/>
    <x v="3"/>
    <s v="100% Leather Elephant Shaped Piggy Coin Bank | Block Printed West Bengal Handicrafts (Shantiniketan Art) | Money Bank for Kids | Children's Gift Ideas"/>
    <s v="1"/>
    <n v="449"/>
    <s v="₹84.96"/>
    <n v="84.96"/>
    <n v="0.18922048997772828"/>
    <s v=""/>
    <x v="0"/>
  </r>
  <r>
    <s v="406-9977841-6948310"/>
    <s v="406"/>
    <s v="O"/>
    <s v="SKU:  0M-RFE6-443C"/>
    <s v="Thu"/>
    <d v="2022-09-16T00:00:00"/>
    <x v="3"/>
    <s v="16"/>
    <n v="2021"/>
    <m/>
    <s v=" 6:59 am IST"/>
    <s v="Pramod"/>
    <s v="GAUTAM BUDDHA NAGAR,"/>
    <s v="UTTAR PRADESH"/>
    <x v="0"/>
    <s v="Set of 2 Pure Leather Block Print Round Jewelry Boxes | Button Closure Multiple Utility Case (Shantiniketan Handicrafts) (Green)"/>
    <s v="1"/>
    <m/>
    <s v="₹84.96"/>
    <n v="84.96"/>
    <m/>
    <s v=""/>
    <x v="0"/>
  </r>
  <r>
    <s v="171-6267238-3345112"/>
    <s v="171"/>
    <s v="A"/>
    <s v="SKU:  DN-0WDX-VYOT"/>
    <s v="Thu"/>
    <d v="2022-11-18T00:00:00"/>
    <x v="2"/>
    <s v="18"/>
    <n v="2021"/>
    <m/>
    <s v=" 9:55 pm IST"/>
    <s v="Geetika"/>
    <s v="GURUGRAM,"/>
    <s v="HARYANA"/>
    <x v="0"/>
    <s v="Women's Set of 5 Multicolor Pure Leather Single Lipstick Cases with Mirror, Handy and Compact Handcrafted Shantiniketan Block Printed Jewelry Boxes"/>
    <s v="3"/>
    <n v="1347"/>
    <s v="₹84.96"/>
    <n v="84.96"/>
    <n v="6.307349665924275E-2"/>
    <s v=""/>
    <x v="0"/>
  </r>
  <r>
    <s v="405-3304794-2671568"/>
    <s v="405"/>
    <s v="N"/>
    <s v="SKU:  D9-CVL3-8JF6"/>
    <s v="Sat"/>
    <d v="2022-10-09T00:00:00"/>
    <x v="1"/>
    <s v="09"/>
    <n v="2021"/>
    <m/>
    <s v=" 8:46 pm IST"/>
    <s v="Shobhit"/>
    <s v="NEW DELHI,"/>
    <s v="DELHI"/>
    <x v="0"/>
    <s v="Bright and Colorful Handmade Shantiniketan Leather Ganesh Ji Piggy Coin Bank for Kids/Adults | Home Décor Handicrafts (Black)"/>
    <s v="1"/>
    <n v="549"/>
    <s v="₹84.96"/>
    <n v="84.96"/>
    <n v="0.15475409836065573"/>
    <s v=""/>
    <x v="0"/>
  </r>
  <r>
    <s v="404-3621013-4015566"/>
    <s v="404"/>
    <s v="M"/>
    <s v="SKU:  54-D265-B74K"/>
    <s v="Sun"/>
    <d v="2022-08-08T00:00:00"/>
    <x v="5"/>
    <s v="08"/>
    <n v="2021"/>
    <m/>
    <s v=" 7:08 am IST"/>
    <s v="roohi"/>
    <s v="BENGALURU,"/>
    <s v="KARNATAKA"/>
    <x v="2"/>
    <s v="Set of 2 Pure Leather Block Print Round Jewelry Boxes | Button Closure Multiple Utility Case (Shantiniketan Handicrafts) (Brown)"/>
    <s v="1"/>
    <n v="399"/>
    <s v=""/>
    <m/>
    <n v="0"/>
    <s v="Cash On Delivery"/>
    <x v="0"/>
  </r>
  <r>
    <s v="407-9473791-2643568"/>
    <s v="407"/>
    <s v="P"/>
    <s v="SKU:  P1-LF2X-L3ZC"/>
    <s v="Fri"/>
    <d v="2022-02-25T00:00:00"/>
    <x v="6"/>
    <s v="25"/>
    <n v="2022"/>
    <m/>
    <s v=" 12:04 am IST"/>
    <s v="chandrima"/>
    <s v="KATWA,"/>
    <s v="WEST BENGAL"/>
    <x v="4"/>
    <s v="Colourful and Bright Peacock Shaped Piggy Coin Bank | Block Printed West Bengal's 100% Leather Handicrafts (Shantiniketan Art) | Money Bank for Kids | Children's Gift Ideas (1 pc) (Red)"/>
    <s v="1"/>
    <n v="449"/>
    <s v="₹60.18"/>
    <n v="60.18"/>
    <n v="0.13403118040089088"/>
    <s v=""/>
    <x v="0"/>
  </r>
  <r>
    <s v="171-5463316-4433940"/>
    <s v="171"/>
    <s v="A"/>
    <s v="SKU:  GP-RMI4-GJ6L"/>
    <s v="Thu"/>
    <d v="2022-01-27T00:00:00"/>
    <x v="7"/>
    <s v="27"/>
    <n v="2022"/>
    <m/>
    <s v=" 5:31 pm IST"/>
    <s v="Vadim"/>
    <s v="NEW DELHI,"/>
    <s v="DELHI"/>
    <x v="0"/>
    <s v="Bright &amp; Colorful Shantiniketan Leather Piggy Bank for Kids/Adults | Light-Weight Handcrafted Owl Shaped Coin Bank (Green)"/>
    <s v="1"/>
    <n v="549"/>
    <s v="₹84.96"/>
    <n v="84.96"/>
    <n v="0.15475409836065573"/>
    <s v="Cash On Delivery"/>
    <x v="0"/>
  </r>
  <r>
    <s v="406-8570816-2548324"/>
    <s v="406"/>
    <s v="O"/>
    <s v="SKU:  UR-WJJ0-I3TN"/>
    <s v="Sun"/>
    <d v="2022-01-30T00:00:00"/>
    <x v="7"/>
    <s v="30"/>
    <n v="2022"/>
    <m/>
    <s v=" 10:25 am IST"/>
    <s v="pallavi"/>
    <s v="MUMBAI,"/>
    <s v="MAHARASHTRA"/>
    <x v="3"/>
    <s v="Set of 2 Pure 100% Leather Block Print Rectangular Jewelry Box with Mirror | Button Closure Multiple Utility Case (Shantiniketan Handicrafts)"/>
    <s v="1"/>
    <n v="499"/>
    <s v="₹84.96"/>
    <n v="84.96"/>
    <n v="0.17026052104208417"/>
    <s v=""/>
    <x v="0"/>
  </r>
  <r>
    <s v="171-1925470-1621156"/>
    <s v="171"/>
    <s v="A"/>
    <s v="SKU:  DN-0WDX-VYOT"/>
    <s v="Tue"/>
    <d v="2022-01-25T00:00:00"/>
    <x v="7"/>
    <s v="25"/>
    <n v="2022"/>
    <m/>
    <s v=" 11:42 am IST"/>
    <s v="Deepali"/>
    <s v="JODHPUR,"/>
    <s v="RAJASTHAN"/>
    <x v="0"/>
    <s v="Women's Set of 5 Multicolor Pure Leather Single Lipstick Cases with Mirror, Handy and Compact Handcrafted Shantiniketan Block Printed Jewelry Boxes"/>
    <s v="1"/>
    <n v="449"/>
    <s v="₹84.96"/>
    <n v="84.96"/>
    <n v="0.18922048997772828"/>
    <s v="Cash On Delivery"/>
    <x v="0"/>
  </r>
  <r>
    <s v="404-9528809-9494717"/>
    <s v="404"/>
    <s v="M"/>
    <s v="SKU:  TQ-OE6K-9DIK"/>
    <s v="Mon"/>
    <d v="2022-01-03T00:00:00"/>
    <x v="7"/>
    <s v="03"/>
    <n v="2022"/>
    <m/>
    <s v=" 9:43 pm IST"/>
    <s v="Dr."/>
    <s v="MALDA,"/>
    <s v="WEST BENGAL"/>
    <x v="4"/>
    <s v="Ultra Slim 100% Pure Leather Men's Wallet with Cash, Card and Coin Compartments | Jet Black Gent's Money Organizer with Cover (1 pc)"/>
    <s v="1"/>
    <n v="649"/>
    <s v="₹60.18"/>
    <n v="60.18"/>
    <n v="9.2727272727272728E-2"/>
    <s v=""/>
    <x v="0"/>
  </r>
  <r>
    <s v="404-3361026-0027538"/>
    <s v="404"/>
    <s v="M"/>
    <s v="SKU:  7K-6YIU-KO0R"/>
    <s v="Mon"/>
    <d v="2022-11-29T00:00:00"/>
    <x v="2"/>
    <s v="29"/>
    <n v="2021"/>
    <m/>
    <s v=" 6:09 pm IST"/>
    <s v="Sayanti"/>
    <s v="NOIDA,"/>
    <s v="UTTAR PRADESH"/>
    <x v="0"/>
    <s v="Women's Pure Leather Jhallar Clutch Purse with Zipper Compartments | Polka Dot Block Print Ladies Wallet (Dark Green, 1 pc)"/>
    <s v="1"/>
    <n v="399"/>
    <s v="₹84.96"/>
    <n v="84.96"/>
    <n v="0.21293233082706767"/>
    <s v=""/>
    <x v="0"/>
  </r>
  <r>
    <s v="408-1794879-4342714"/>
    <s v="408"/>
    <s v="Q"/>
    <s v="SKU:  PG-WS6J-89DG"/>
    <s v="Thu"/>
    <d v="2022-12-23T00:00:00"/>
    <x v="8"/>
    <s v="23"/>
    <n v="2021"/>
    <m/>
    <s v=" 12:02 pm IST"/>
    <s v="Apoorva"/>
    <s v="BENGALURU,"/>
    <s v="KARNATAKA"/>
    <x v="2"/>
    <s v="Bright and Colorful Shantiniketan Leather Elephant Piggy Coin Bank for Kids/Adults | Light-Weight Handcrafted Elephant Shaped Money Bank (Blue, Large)"/>
    <s v="1"/>
    <m/>
    <s v="₹84.96"/>
    <n v="84.96"/>
    <m/>
    <s v=""/>
    <x v="0"/>
  </r>
  <r>
    <s v="403-2108547-9065907"/>
    <s v="403"/>
    <s v="L"/>
    <s v="SKU:  54-D265-B74K"/>
    <s v="Thu"/>
    <d v="2022-02-10T00:00:00"/>
    <x v="6"/>
    <s v="10"/>
    <n v="2022"/>
    <m/>
    <s v=" 11:22 pm IST"/>
    <s v="RishuGarg"/>
    <s v="CHANDIGARH"/>
    <s v="CHANDIGARH"/>
    <x v="0"/>
    <s v="Set of 3 Pure Leather Block Print Round Jewelry Boxes | Button Closure Multiple Utility Case (Shantiniketan Handicrafts) (Brown)"/>
    <s v="1"/>
    <n v="475"/>
    <s v="₹84.96"/>
    <n v="84.96"/>
    <n v="0.17886315789473684"/>
    <s v="Cash On Delivery"/>
    <x v="0"/>
  </r>
  <r>
    <s v="405-0789055-6741110"/>
    <s v="405"/>
    <s v="N"/>
    <s v="SKU:  W4-JQ2J-ZUF2"/>
    <s v="Fri"/>
    <d v="2022-02-25T00:00:00"/>
    <x v="6"/>
    <s v="25"/>
    <n v="2022"/>
    <m/>
    <s v=" 8:44 pm IST"/>
    <s v="Harshini"/>
    <s v="SECUNDERABAD,"/>
    <s v="TELANGANA"/>
    <x v="2"/>
    <s v="100% Pure Leather Shantiniketan Clutch Purse: Traditional Block Print Bi-color Women's Wallets with Multiple Pockets and Zipper Compartments (1 pc) (Orange)"/>
    <s v="1"/>
    <n v="399"/>
    <s v="₹84.96"/>
    <n v="84.96"/>
    <n v="0.21293233082706767"/>
    <s v="Cash On Delivery"/>
    <x v="0"/>
  </r>
  <r>
    <s v="171-4664401-7903525"/>
    <s v="171"/>
    <s v="A"/>
    <s v="SKU:  NT-6I2C-2TWX"/>
    <s v="Sun"/>
    <d v="2022-12-26T00:00:00"/>
    <x v="8"/>
    <s v="26"/>
    <n v="2021"/>
    <m/>
    <s v=" 6:00 am IST"/>
    <s v="Madhuparna"/>
    <s v="Kolkata,"/>
    <s v="WEST BENGAL"/>
    <x v="4"/>
    <s v="Handcrafted Women's Handbag: 100% Pure Shantiniketan Leather Polka Dotted Shoulder Bag | Multi Pocket with Highly Durable Leather Handles (Black)"/>
    <s v="1"/>
    <n v="1299"/>
    <s v="₹80.24"/>
    <n v="80.239999999999995"/>
    <n v="6.1770592763664353E-2"/>
    <s v=""/>
    <x v="0"/>
  </r>
  <r>
    <s v="406-1051099-3807565"/>
    <s v="406"/>
    <s v="O"/>
    <s v="SKU:  2X-3C0F-KNJE"/>
    <s v="Wed"/>
    <d v="2022-01-19T00:00:00"/>
    <x v="7"/>
    <s v="19"/>
    <n v="2022"/>
    <m/>
    <s v=" 7:13 pm IST"/>
    <s v="Shakti"/>
    <s v="CHANDIGARH,"/>
    <s v="CHANDIGARH"/>
    <x v="0"/>
    <s v="100% Leather Elephant Shaped Piggy Coin Bank | Block Printed West Bengal Handicrafts (Shantiniketan Art) | Money Bank for Kids | Children's Gift Ideas"/>
    <s v="1"/>
    <n v="449"/>
    <s v="₹84.96"/>
    <n v="84.96"/>
    <n v="0.18922048997772828"/>
    <s v=""/>
    <x v="0"/>
  </r>
  <r>
    <s v="408-9435263-6891514"/>
    <s v="408"/>
    <s v="Q"/>
    <s v="SKU:  SB-WDQN-SDN9"/>
    <s v="Thu"/>
    <d v="2022-12-09T00:00:00"/>
    <x v="8"/>
    <s v="09"/>
    <n v="2021"/>
    <m/>
    <s v=" 3:48 pm IST"/>
    <s v="Sharmila"/>
    <s v="NOIDA,"/>
    <s v="UTTAR PRADESH"/>
    <x v="0"/>
    <s v="Traditional Block-Printed Women's 100% Pure Leather Shoulder Bag: Double Handle Red Handbag | Multi-pocket Shantiniketan Leather Bag for Women"/>
    <s v="1"/>
    <n v="1299"/>
    <s v="₹146.32"/>
    <n v="146.32"/>
    <n v="0.11264049268668205"/>
    <s v=""/>
    <x v="0"/>
  </r>
  <r>
    <s v="405-0868310-6684357"/>
    <s v="405"/>
    <s v="N"/>
    <s v="SKU:  X2-PMD5-PL2D"/>
    <s v="Fri"/>
    <d v="2022-12-17T00:00:00"/>
    <x v="8"/>
    <s v="17"/>
    <n v="2021"/>
    <m/>
    <s v=" 3:57 pm IST"/>
    <s v="Monali"/>
    <s v="SIWAN,"/>
    <s v="BIHAR"/>
    <x v="4"/>
    <s v="Bright and Colorful Handmade Shantiniketan Leather Ganesh Ji Piggy Coin Bank for Kids/Adults | Home Décor Handicrafts (Yellow)"/>
    <s v="1"/>
    <n v="549"/>
    <s v="₹60.18"/>
    <n v="60.18"/>
    <n v="0.10961748633879781"/>
    <s v="Cash On Delivery"/>
    <x v="0"/>
  </r>
  <r>
    <s v="407-2925312-1225952"/>
    <s v="407"/>
    <s v="P"/>
    <s v="SKU:  54-D265-B74K"/>
    <s v="Wed"/>
    <d v="2022-12-08T00:00:00"/>
    <x v="8"/>
    <s v="08"/>
    <n v="2021"/>
    <m/>
    <s v=" 9:22 pm IST"/>
    <s v="anjali"/>
    <s v="GURUGRAM,"/>
    <s v="HARYANA"/>
    <x v="0"/>
    <s v="Set of 2 Pure Leather Block Print Round Jewelry Boxes | Button Closure Multiple Utility Case (Shantiniketan Handicrafts) (Brown)"/>
    <s v="1"/>
    <n v="399"/>
    <s v="₹84.96"/>
    <n v="84.96"/>
    <n v="0.21293233082706767"/>
    <s v=""/>
    <x v="0"/>
  </r>
  <r>
    <s v="405-0209265-6273962"/>
    <s v="405"/>
    <s v="N"/>
    <s v="SKU:  V6-KQJX-XGP2"/>
    <s v="Sun"/>
    <d v="2022-01-23T00:00:00"/>
    <x v="7"/>
    <s v="23"/>
    <n v="2022"/>
    <m/>
    <s v=" 9:37 am IST"/>
    <s v="Gargi"/>
    <s v="Ernakulam,"/>
    <s v="KERALA"/>
    <x v="2"/>
    <s v="Women's Pure Leather Jhallar Clutch Purse with Zipper Compartments | Motif Block Print Ladies Wallet (Blue, 1 pc)"/>
    <s v="1"/>
    <m/>
    <s v="₹84.96"/>
    <n v="84.96"/>
    <m/>
    <s v=""/>
    <x v="1"/>
  </r>
  <r>
    <s v="403-0102354-2668323"/>
    <s v="403"/>
    <s v="L"/>
    <s v="SKU:  2X-3C0F-KNJE"/>
    <s v="Sun"/>
    <d v="2022-01-30T00:00:00"/>
    <x v="7"/>
    <s v="30"/>
    <n v="2022"/>
    <m/>
    <s v=" 2:42 am IST"/>
    <s v="Jeevan"/>
    <s v="HYDERABAD,"/>
    <s v="TELANGANA"/>
    <x v="2"/>
    <s v="100% Leather Elephant Shaped Piggy Coin Bank | Block Printed West Bengal Handicrafts (Shantiniketan Art) | Money Bank for Kids | Children's Gift Ideas"/>
    <s v="1"/>
    <m/>
    <s v="₹84.96"/>
    <n v="84.96"/>
    <m/>
    <s v="Cash On Delivery"/>
    <x v="0"/>
  </r>
  <r>
    <s v="407-3924859-8788324"/>
    <s v="407"/>
    <s v="P"/>
    <s v="SKU:  SB-WDQN-SDN9"/>
    <s v="Mon"/>
    <d v="2022-12-06T00:00:00"/>
    <x v="8"/>
    <s v="06"/>
    <n v="2021"/>
    <m/>
    <s v=" 4:22 pm IST"/>
    <s v="kritika"/>
    <s v="NAVI MUMBAI,"/>
    <s v="MAHARASHTRA"/>
    <x v="3"/>
    <s v="Traditional Block-Printed Women's 100% Pure Leather Shoulder Bag: Double Handle Red Handbag | Multi-pocket Shantiniketan Leather Bag for Women"/>
    <s v="1"/>
    <n v="1299"/>
    <s v="₹114.46"/>
    <n v="114.46"/>
    <n v="8.8113933795227098E-2"/>
    <s v="Cash On Delivery"/>
    <x v="0"/>
  </r>
  <r>
    <s v="402-6563725-6606725"/>
    <s v="402"/>
    <s v="K"/>
    <s v="SKU:  SB-WDQN-SDN9"/>
    <s v="Tue"/>
    <d v="2022-12-21T00:00:00"/>
    <x v="8"/>
    <s v="21"/>
    <n v="2021"/>
    <m/>
    <s v=" 4:11 pm IST"/>
    <s v="Mitra"/>
    <s v="Kolkata,"/>
    <s v="WEST BENGAL"/>
    <x v="4"/>
    <s v="Traditional Block-Printed Women's 100% Pure Leather Shoulder Bag: Double Handle Red Handbag | Multi-pocket Shantiniketan Leather Bag for Women"/>
    <s v="3"/>
    <n v="3897"/>
    <s v="₹133.34"/>
    <n v="133.34"/>
    <n v="3.4216063638696434E-2"/>
    <s v=""/>
    <x v="0"/>
  </r>
  <r>
    <s v="408-3173592-1224340"/>
    <s v="408"/>
    <s v="Q"/>
    <s v="SKU:  DN-0WDX-VYOT"/>
    <s v="Thu"/>
    <d v="2022-12-09T00:00:00"/>
    <x v="8"/>
    <s v="09"/>
    <n v="2021"/>
    <m/>
    <s v=" 1:22 pm IST"/>
    <s v="Dipali"/>
    <s v="Mumbai,"/>
    <s v="MAHARASHTRA"/>
    <x v="3"/>
    <s v="Women's Set of 5 Multicolor Pure Leather Single Lipstick Cases with Mirror, Handy and Compact Handcrafted Shantiniketan Block Printed Jewelry Boxes"/>
    <s v="1"/>
    <n v="449"/>
    <s v="₹84.96"/>
    <n v="84.96"/>
    <n v="0.18922048997772828"/>
    <s v=""/>
    <x v="0"/>
  </r>
  <r>
    <s v="406-6970801-9059504"/>
    <s v="406"/>
    <s v="O"/>
    <s v="SKU:  CR-6E69-UXFW"/>
    <s v="Wed"/>
    <d v="2022-12-01T00:00:00"/>
    <x v="8"/>
    <s v="01"/>
    <n v="2021"/>
    <m/>
    <s v=" 7:12 pm IST"/>
    <s v="Rebecca"/>
    <s v="Bardez,"/>
    <s v="GOA"/>
    <x v="3"/>
    <s v="Bright and Colorful Shantiniketan Leather Elephant Piggy Coin Bank for Kids/Adults | Light-Weight Handcrafted Elephant Shaped Money Bank (Black, Large"/>
    <s v="1"/>
    <n v="449"/>
    <s v="₹84.96"/>
    <n v="84.96"/>
    <n v="0.18922048997772828"/>
    <s v=""/>
    <x v="0"/>
  </r>
  <r>
    <s v="407-7313002-2067527"/>
    <s v="407"/>
    <s v="P"/>
    <s v="SKU:  4H-Y62P-R483"/>
    <s v="Fri"/>
    <d v="2022-02-04T00:00:00"/>
    <x v="6"/>
    <s v="04"/>
    <n v="2022"/>
    <m/>
    <s v=" 11:44 pm IST"/>
    <s v="pavithra"/>
    <s v="chennai,"/>
    <s v="TAMIL NADU"/>
    <x v="2"/>
    <s v="Stylish and Sleek Multiple Pockets 100% Leather Shoulder Bag | Contemporary Indian Leather Handicrafts for Women (Black)"/>
    <s v="1"/>
    <n v="1499"/>
    <s v="₹114.46"/>
    <n v="114.46"/>
    <n v="7.6357571714476311E-2"/>
    <s v=""/>
    <x v="0"/>
  </r>
  <r>
    <s v="402-9977250-1302757"/>
    <s v="402"/>
    <s v="K"/>
    <s v="SKU:  SB-WDQN-SDN9"/>
    <s v="Tue"/>
    <d v="2022-12-21T00:00:00"/>
    <x v="8"/>
    <s v="21"/>
    <n v="2021"/>
    <m/>
    <s v=" 4:15 pm IST"/>
    <s v="Mitra"/>
    <s v="CHENNAI,"/>
    <s v="TAMIL NADU"/>
    <x v="2"/>
    <s v="Traditional Block-Printed Women's 100% Pure Leather Shoulder Bag: Double Handle Red Handbag | Multi-pocket Shantiniketan Leather Bag for Women"/>
    <s v="3"/>
    <n v="3897"/>
    <s v="₹241.90"/>
    <n v="241.9"/>
    <n v="6.2073389787015654E-2"/>
    <s v=""/>
    <x v="0"/>
  </r>
  <r>
    <s v="404-7450458-9882702"/>
    <s v="404"/>
    <s v="M"/>
    <s v="SKU:  4V-I7XD-JQVR"/>
    <s v="Mon"/>
    <d v="2022-12-06T00:00:00"/>
    <x v="8"/>
    <s v="06"/>
    <n v="2021"/>
    <m/>
    <s v=" 11:29 pm IST"/>
    <s v="Arpita"/>
    <s v="Thane District,"/>
    <s v="MAHARASHTRA"/>
    <x v="3"/>
    <s v="Bright and Colorful Shantiniketan Leather Elephant Piggy Coin Bank for Kids/Adults | Light-Weight Handcrafted Elephant Shaped Money Bank (Black, Small"/>
    <s v="1"/>
    <n v="349"/>
    <s v="₹84.96"/>
    <n v="84.96"/>
    <n v="0.24343839541547277"/>
    <s v=""/>
    <x v="0"/>
  </r>
  <r>
    <s v="402-4007700-9289906"/>
    <s v="402"/>
    <s v="K"/>
    <s v="SKU:  8V-OQ14-I63T"/>
    <s v="Mon"/>
    <d v="2022-12-13T00:00:00"/>
    <x v="8"/>
    <s v="13"/>
    <n v="2021"/>
    <m/>
    <s v=" 1:03 pm IST"/>
    <s v="Valli"/>
    <s v="HYDERABAD,"/>
    <s v="TELANGANA"/>
    <x v="2"/>
    <s v="Bright and Colorful Shantiniketan Leather Elephant Piggy Coin Bank for Kids/Adults | Light-Weight Handcrafted Elephant Shaped Money Bank (Yellow, Larg"/>
    <s v="1"/>
    <n v="449"/>
    <s v="₹84.96"/>
    <n v="84.96"/>
    <n v="0.18922048997772828"/>
    <s v=""/>
    <x v="0"/>
  </r>
  <r>
    <s v="408-9442756-9477100"/>
    <s v="408"/>
    <s v="Q"/>
    <s v="SKU:  CR-6E69-UXFW"/>
    <s v="Wed"/>
    <d v="2022-02-02T00:00:00"/>
    <x v="6"/>
    <s v="02"/>
    <n v="2022"/>
    <m/>
    <s v=" 11:58 am IST"/>
    <s v="amit"/>
    <s v="INDORE,"/>
    <s v="MADHYA Pradesh"/>
    <x v="5"/>
    <s v="Bright and Colorful Shantiniketan Leather Elephant Piggy Coin Bank for Kids/Adults | Light-Weight Handcrafted Elephant Shaped Money Bank (Black, Large"/>
    <s v="1"/>
    <n v="449"/>
    <s v="₹84.96"/>
    <n v="84.96"/>
    <n v="0.18922048997772828"/>
    <s v=""/>
    <x v="0"/>
  </r>
  <r>
    <s v="403-7552858-2817166"/>
    <s v="403"/>
    <s v="L"/>
    <s v="SKU:  W4-JQ2J-ZUF2"/>
    <s v="Sat"/>
    <d v="2022-12-04T00:00:00"/>
    <x v="8"/>
    <s v="04"/>
    <n v="2021"/>
    <m/>
    <s v=" 2:28 pm IST"/>
    <s v="Anastasiia"/>
    <s v="Visakhapatnam,"/>
    <s v="ANDHRA PRADESH"/>
    <x v="2"/>
    <s v="100% Pure Leather Shantiniketan Clutch Purse: Traditional Block Print Bi-color Women's Wallets with Multiple Pockets and Zipper Compartments (1 pc) (O"/>
    <s v="1"/>
    <n v="399"/>
    <s v="₹84.96"/>
    <n v="84.96"/>
    <n v="0.21293233082706767"/>
    <s v=""/>
    <x v="0"/>
  </r>
  <r>
    <s v="404-9326436-3517161"/>
    <s v="404"/>
    <s v="M"/>
    <s v="SKU:  4V-I7XD-JQVR"/>
    <s v="Wed"/>
    <d v="2022-12-29T00:00:00"/>
    <x v="8"/>
    <s v="29"/>
    <n v="2021"/>
    <m/>
    <s v=" 1:03 pm IST"/>
    <s v="Santhosh"/>
    <s v="BENGALURU,"/>
    <s v="KARNATAKA"/>
    <x v="2"/>
    <s v="Bright and Colorful Shantiniketan Leather Elephant Piggy Coin Bank for Kids/Adults | Light-Weight Handcrafted Elephant Shaped Money Bank (Black, Small"/>
    <s v="1"/>
    <n v="349"/>
    <s v="₹84.96"/>
    <n v="84.96"/>
    <n v="0.24343839541547277"/>
    <s v=""/>
    <x v="0"/>
  </r>
  <r>
    <s v="405-8264291-1183552"/>
    <s v="405"/>
    <s v="N"/>
    <s v="SKU:  94-TSV3-EIW6"/>
    <s v="Tue"/>
    <d v="2022-01-11T00:00:00"/>
    <x v="7"/>
    <s v="11"/>
    <n v="2022"/>
    <m/>
    <s v=" 1:46 pm IST"/>
    <s v="Aditi"/>
    <s v="NEW DELHI,"/>
    <s v="DELHI"/>
    <x v="0"/>
    <s v="Bright and Colorful Shantiniketan Leather Elephant Piggy Coin Bank for Kids/Adults | Light-Weight Handcrafted Elephant Shaped Money Bank (Green, Large"/>
    <s v="1"/>
    <n v="449"/>
    <s v="₹84.96"/>
    <n v="84.96"/>
    <n v="0.18922048997772828"/>
    <s v=""/>
    <x v="0"/>
  </r>
  <r>
    <s v="403-9089686-7304307"/>
    <s v="403"/>
    <s v="L"/>
    <s v="SKU:  ST-27BR-VEMQ"/>
    <s v="Mon"/>
    <d v="2022-12-06T00:00:00"/>
    <x v="8"/>
    <s v="06"/>
    <n v="2021"/>
    <m/>
    <s v=" 10:25 pm IST"/>
    <s v="J"/>
    <s v="BENGALURU,"/>
    <s v="KARNATAKA"/>
    <x v="2"/>
    <s v="Stunning Women's Finished Leather Handbag | Sleek and Elegant Party Bag with Glamorous Steel Rings and Multiple Pockets (Pink)"/>
    <s v="1"/>
    <n v="899"/>
    <s v="₹114.46"/>
    <n v="114.46"/>
    <n v="0.12731924360400446"/>
    <s v=""/>
    <x v="0"/>
  </r>
  <r>
    <s v="403-3882329-3552343"/>
    <s v="403"/>
    <s v="L"/>
    <s v="SKU:  3F-4R9N-Z8NJ"/>
    <s v="Thu"/>
    <d v="2022-01-20T00:00:00"/>
    <x v="7"/>
    <s v="20"/>
    <n v="2022"/>
    <m/>
    <s v=" 11:49 am IST"/>
    <s v="maha"/>
    <s v="SALEM,"/>
    <s v="TAMIL NADU"/>
    <x v="2"/>
    <s v="Set of 3 Pure Leather Block Print Round Jewelry Boxes | Button Closure Multiple Utility Case (Shantiniketan Handicrafts) (Yellow)"/>
    <s v="1"/>
    <n v="475"/>
    <s v="₹84.96"/>
    <n v="84.96"/>
    <n v="0.17886315789473684"/>
    <s v=""/>
    <x v="0"/>
  </r>
  <r>
    <s v="407-4026447-7131527"/>
    <s v="407"/>
    <s v="P"/>
    <s v="SKU:  NV-1DWM-41VX"/>
    <s v="Sat"/>
    <d v="2022-12-04T00:00:00"/>
    <x v="8"/>
    <s v="04"/>
    <n v="2021"/>
    <m/>
    <s v=" 10:32 pm IST"/>
    <s v="chandrima"/>
    <s v="BENGALURU,"/>
    <s v="KARNATAKA"/>
    <x v="2"/>
    <s v="Bright &amp; Colorful Shantiniketan Leather Piggy Bank for Kids/Adults | Light-Weight Handcrafted Owl Shaped Coin Bank (Red)"/>
    <s v="1"/>
    <n v="549"/>
    <s v="₹84.96"/>
    <n v="84.96"/>
    <n v="0.15475409836065573"/>
    <s v=""/>
    <x v="0"/>
  </r>
  <r>
    <s v="171-5230421-3237921"/>
    <s v="171"/>
    <s v="A"/>
    <s v="SKU:  DN-0WDX-VYOT"/>
    <s v="Wed"/>
    <d v="2022-12-08T00:00:00"/>
    <x v="8"/>
    <s v="08"/>
    <n v="2021"/>
    <m/>
    <s v=" 12:15 am IST"/>
    <s v="Geetika"/>
    <s v="GURUGRAM,"/>
    <s v="HARYANA"/>
    <x v="0"/>
    <s v="Women's Set of 5 Multicolor Pure Leather Single Lipstick Cases with Mirror, Handy and Compact Handcrafted Shantiniketan Block Printed Jewelry Boxes"/>
    <s v="1"/>
    <n v="449"/>
    <s v="₹84.96"/>
    <n v="84.96"/>
    <n v="0.18922048997772828"/>
    <s v=""/>
    <x v="0"/>
  </r>
  <r>
    <s v="403-2445664-7853913"/>
    <s v="403"/>
    <s v="L"/>
    <s v="SKU:  AY-Z7BT-BMVM"/>
    <s v="Wed"/>
    <d v="2022-12-01T00:00:00"/>
    <x v="8"/>
    <s v="01"/>
    <n v="2021"/>
    <m/>
    <s v=" 12:58 pm IST"/>
    <s v="vvijayakakshmi"/>
    <s v="CHENNAI,"/>
    <s v="TAMIL NADU"/>
    <x v="2"/>
    <s v="Women's Pure Leather Jhallar Clutch Purse with Zipper Compartments | Floral Block Print Ladies Wallet (Red, 1 pc)"/>
    <s v="1"/>
    <n v="399"/>
    <s v="₹84.96"/>
    <n v="84.96"/>
    <n v="0.21293233082706767"/>
    <s v=""/>
    <x v="0"/>
  </r>
  <r>
    <s v="407-8892478-3863557"/>
    <s v="407"/>
    <s v="P"/>
    <s v="SKU:  NN-AGEZ-5DUM"/>
    <s v="Mon"/>
    <d v="2022-02-14T00:00:00"/>
    <x v="6"/>
    <s v="14"/>
    <n v="2022"/>
    <m/>
    <s v=" 7:12 pm IST"/>
    <s v="Tapan"/>
    <s v="GHAZIABAD,"/>
    <s v="UTTAR PRADESH"/>
    <x v="0"/>
    <s v="Colourful and Bright Peacock Shaped Piggy Coin Bank | Block Printed West Bengal's 100% Leather Handicrafts (Shantiniketan Art) | Money Bank for Kids |"/>
    <s v="1"/>
    <n v="449"/>
    <s v="₹84.96"/>
    <n v="84.96"/>
    <n v="0.18922048997772828"/>
    <s v=""/>
    <x v="0"/>
  </r>
  <r>
    <s v="171-3919731-3769907"/>
    <s v="171"/>
    <s v="A"/>
    <s v="SKU:  DN-0WDX-VYOT"/>
    <s v="Tue"/>
    <d v="2022-01-25T00:00:00"/>
    <x v="7"/>
    <s v="25"/>
    <n v="2022"/>
    <m/>
    <s v=" 11:32 am IST"/>
    <s v="Deepali"/>
    <s v="JODHPUR,"/>
    <s v="RAJASTHAN"/>
    <x v="0"/>
    <s v="Women's Set of 5 Multicolor Pure Leather Single Lipstick Cases with Mirror, Handy and Compact Handcrafted Shantiniketan Block Printed Jewelry Boxes"/>
    <s v="1"/>
    <m/>
    <s v="₹84.96"/>
    <n v="84.96"/>
    <m/>
    <s v=""/>
    <x v="1"/>
  </r>
  <r>
    <s v="171-3733329-6916359"/>
    <s v="171"/>
    <s v="A"/>
    <s v="SKU:  DN-0WDX-VYOT"/>
    <s v="Fri"/>
    <d v="2022-12-10T00:00:00"/>
    <x v="8"/>
    <s v="10"/>
    <n v="2021"/>
    <m/>
    <s v=" 5:53 pm IST"/>
    <s v="Shahin"/>
    <s v="MUMBAI,"/>
    <s v="MAHARASHTRA"/>
    <x v="3"/>
    <s v="Women's Set of 5 Multicolor Pure Leather Single Lipstick Cases with Mirror, Handy and Compact Handcrafted Shantiniketan Block Printed Jewelry Boxes"/>
    <s v="1"/>
    <n v="449"/>
    <s v="₹84.96"/>
    <n v="84.96"/>
    <n v="0.18922048997772828"/>
    <s v="Cash On Delivery"/>
    <x v="0"/>
  </r>
  <r>
    <s v="171-7361479-0297146"/>
    <s v="171"/>
    <s v="A"/>
    <s v="SKU:  DN-0WDX-VYOT"/>
    <s v="Fri"/>
    <d v="2022-12-10T00:00:00"/>
    <x v="8"/>
    <s v="10"/>
    <n v="2021"/>
    <m/>
    <s v=" 11:38 am IST"/>
    <s v="Amol"/>
    <s v="PUNE,"/>
    <s v="MAHARASHTRA"/>
    <x v="3"/>
    <s v="Women's Set of 5 Multicolor Pure Leather Single Lipstick Cases with Mirror, Handy and Compact Handcrafted Shantiniketan Block Printed Jewelry Boxes"/>
    <s v="4"/>
    <n v="1796"/>
    <s v="₹84.96"/>
    <n v="84.96"/>
    <n v="4.730512249443207E-2"/>
    <s v=""/>
    <x v="0"/>
  </r>
  <r>
    <s v="408-9200041-8517139"/>
    <s v="408"/>
    <s v="Q"/>
    <s v="SKU:  CR-6E69-UXFW"/>
    <s v="Sun"/>
    <d v="2022-01-02T00:00:00"/>
    <x v="7"/>
    <s v="02"/>
    <n v="2022"/>
    <m/>
    <s v=" 5:51 pm IST"/>
    <s v="ROHIT"/>
    <s v="SECUNDERABAD,"/>
    <s v="TELANGANA"/>
    <x v="2"/>
    <s v="Bright and Colorful Shantiniketan Leather Elephant Piggy Coin Bank for Kids/Adults | Light-Weight Handcrafted Elephant Shaped Money Bank (Black, Large"/>
    <s v="1"/>
    <n v="449"/>
    <s v="₹84.96"/>
    <n v="84.96"/>
    <n v="0.18922048997772828"/>
    <s v=""/>
    <x v="0"/>
  </r>
  <r>
    <s v="408-3276798-6731502"/>
    <s v="408"/>
    <s v="Q"/>
    <s v="SKU:  NN-AGEZ-5DUM"/>
    <s v="Tue"/>
    <d v="2022-11-30T00:00:00"/>
    <x v="2"/>
    <s v="30"/>
    <n v="2021"/>
    <m/>
    <s v=" 7:49 pm IST"/>
    <s v="Kumar"/>
    <s v="BENGALURU,"/>
    <s v="KARNATAKA"/>
    <x v="2"/>
    <s v="Colourful and Bright Peacock Shaped Piggy Coin Bank | Block Printed West Bengal's 100% Leather Handicrafts (Shantiniketan Art) | Money Bank for Kids |"/>
    <s v="1"/>
    <n v="449"/>
    <s v="₹84.96"/>
    <n v="84.96"/>
    <n v="0.18922048997772828"/>
    <s v=""/>
    <x v="0"/>
  </r>
  <r>
    <s v="405-7588425-0136360"/>
    <s v="405"/>
    <s v="N"/>
    <s v="SKU:  NV-1DWM-41VX"/>
    <s v="Sat"/>
    <d v="2022-12-04T00:00:00"/>
    <x v="8"/>
    <s v="04"/>
    <n v="2021"/>
    <m/>
    <s v=" 12:43 am IST"/>
    <s v="Gargi"/>
    <s v="Kolkata,"/>
    <s v="WEST BENGAL"/>
    <x v="4"/>
    <s v="Bright &amp; Colorful Shantiniketan Leather Piggy Bank for Kids/Adults | Light-Weight Handcrafted Owl Shaped Coin Bank (Red)"/>
    <s v="1"/>
    <n v="549"/>
    <s v="₹47.20"/>
    <n v="47.2"/>
    <n v="8.5974499089253198E-2"/>
    <s v=""/>
    <x v="0"/>
  </r>
  <r>
    <s v="406-6034782-6293117"/>
    <s v="406"/>
    <s v="O"/>
    <s v="SKU:  W4-JQ2J-ZUF2"/>
    <s v="Fri"/>
    <d v="2022-12-31T00:00:00"/>
    <x v="8"/>
    <s v="31"/>
    <n v="2021"/>
    <m/>
    <s v=" 9:55 pm IST"/>
    <s v="NANDINI"/>
    <s v="KOLKATA,"/>
    <s v="WEST BENGAL"/>
    <x v="4"/>
    <s v="100% Pure Leather Shantiniketan Clutch Purse: Traditional Block Print Bi-color Women's Wallets with Multiple Pockets and Zipper Compartments (1 pc) (O"/>
    <s v="1"/>
    <n v="399"/>
    <s v="₹47.20"/>
    <n v="47.2"/>
    <n v="0.11829573934837094"/>
    <s v=""/>
    <x v="0"/>
  </r>
  <r>
    <s v="403-1376026-4537157"/>
    <s v="403"/>
    <s v="L"/>
    <s v="SKU:  5B-NW9K-L3AO"/>
    <s v="Sun"/>
    <d v="2022-01-30T00:00:00"/>
    <x v="7"/>
    <s v="30"/>
    <n v="2022"/>
    <m/>
    <s v=" 7:13 pm IST"/>
    <s v="ONGC"/>
    <s v="VADODARA,"/>
    <s v="GUJARAT"/>
    <x v="3"/>
    <s v="Bright and Colorful Shantiniketan Leather Elephant Piggy Coin Bank for Kids/Adults | Light-Weight Handcrafted Elephant Shaped Money Bank (Red, Small)"/>
    <s v="1"/>
    <n v="349"/>
    <s v="₹84.96"/>
    <n v="84.96"/>
    <n v="0.24343839541547277"/>
    <s v=""/>
    <x v="0"/>
  </r>
  <r>
    <s v="402-3108828-3083537"/>
    <s v="402"/>
    <s v="K"/>
    <s v="SKU:  DN-0WDX-VYOT"/>
    <s v="Wed"/>
    <d v="2022-12-29T00:00:00"/>
    <x v="8"/>
    <s v="29"/>
    <n v="2021"/>
    <m/>
    <s v=" 8:44 am IST"/>
    <s v="RAJAT"/>
    <s v="MOHALI,"/>
    <s v="PUNJAB"/>
    <x v="0"/>
    <s v="Women's Set of 5 Multicolor Pure Leather Single Lipstick Cases with Mirror, Handy and Compact Handcrafted Shantiniketan Block Printed Jewelry Boxes"/>
    <s v="1"/>
    <n v="449"/>
    <s v="₹84.96"/>
    <n v="84.96"/>
    <n v="0.18922048997772828"/>
    <s v="Cash On Delivery"/>
    <x v="0"/>
  </r>
  <r>
    <s v="171-5110229-2797921"/>
    <s v="171"/>
    <s v="A"/>
    <s v="SKU:  3F-4R9N-Z8NJ"/>
    <s v="Sun"/>
    <d v="2022-01-16T00:00:00"/>
    <x v="7"/>
    <s v="16"/>
    <n v="2022"/>
    <m/>
    <s v=" 5:23 pm IST"/>
    <s v="ria"/>
    <s v="KOLKATA,"/>
    <s v="WEST BENGAL"/>
    <x v="4"/>
    <s v="Set of 3 Pure Leather Block Print Round Jewelry Boxes | Button Closure Multiple Utility Case (Shantiniketan Handicrafts) (Yellow)"/>
    <s v="1"/>
    <n v="475"/>
    <s v="₹47.20"/>
    <n v="47.2"/>
    <n v="9.9368421052631578E-2"/>
    <s v=""/>
    <x v="0"/>
  </r>
  <r>
    <s v="171-1659664-7877932"/>
    <s v="171"/>
    <s v="A"/>
    <s v="SKU:  CR-6E69-UXFW"/>
    <s v="Wed"/>
    <d v="2022-02-23T00:00:00"/>
    <x v="6"/>
    <s v="23"/>
    <n v="2022"/>
    <m/>
    <s v=" 9:29 pm IST"/>
    <s v="Saba"/>
    <s v="AMROHA,"/>
    <s v="UTTAR PRADESH"/>
    <x v="0"/>
    <s v="Bright and Colorful Shantiniketan Leather Elephant Piggy Coin Bank for Kids/Adults | Light-Weight Handcrafted Elephant Shaped Money Bank (Black, Large"/>
    <s v="1"/>
    <n v="449"/>
    <s v="₹84.96"/>
    <n v="84.96"/>
    <n v="0.18922048997772828"/>
    <s v="Cash On Delivery"/>
    <x v="0"/>
  </r>
  <r>
    <s v="404-5325305-3342738"/>
    <s v="404"/>
    <s v="M"/>
    <s v="SKU:  5B-NW9K-L3AO"/>
    <s v="Wed"/>
    <d v="2022-02-09T00:00:00"/>
    <x v="6"/>
    <s v="09"/>
    <n v="2022"/>
    <m/>
    <s v=" 7:17 pm IST"/>
    <s v="Poonam"/>
    <s v="MUMBAI,"/>
    <s v="MAHARASHTRA"/>
    <x v="3"/>
    <s v="Bright and Colorful Shantiniketan Leather Elephant Piggy Coin Bank for Kids/Adults | Light-Weight Handcrafted Elephant Shaped Money Bank (Red, Small)"/>
    <s v="1"/>
    <n v="349"/>
    <s v="₹84.96"/>
    <n v="84.96"/>
    <n v="0.24343839541547277"/>
    <s v=""/>
    <x v="0"/>
  </r>
  <r>
    <s v="408-4117801-6732368"/>
    <s v="408"/>
    <s v="Q"/>
    <s v="SKU:  PG-WS6J-89DG"/>
    <s v="Thu"/>
    <d v="2022-01-13T00:00:00"/>
    <x v="7"/>
    <s v="13"/>
    <n v="2022"/>
    <m/>
    <s v=" 7:35 pm IST"/>
    <s v="VAISHALI"/>
    <s v="LUCKNOW,"/>
    <s v="UTTAR PRADESH"/>
    <x v="0"/>
    <s v="Bright and Colorful Shantiniketan Leather Elephant Piggy Coin Bank for Kids/Adults | Light-Weight Handcrafted Elephant Shaped Money Bank (Blue, Large)"/>
    <s v="1"/>
    <n v="449"/>
    <s v="₹84.96"/>
    <n v="84.96"/>
    <n v="0.18922048997772828"/>
    <s v=""/>
    <x v="0"/>
  </r>
  <r>
    <s v="405-0409316-6263510"/>
    <s v="405"/>
    <s v="N"/>
    <s v="SKU:  3F-4R9N-Z8NJ"/>
    <s v="Mon"/>
    <d v="2022-12-20T00:00:00"/>
    <x v="8"/>
    <s v="20"/>
    <n v="2021"/>
    <m/>
    <s v=" 8:29 pm IST"/>
    <s v="Faruk"/>
    <s v="BURDWAN,"/>
    <s v="WEST BENGAL"/>
    <x v="4"/>
    <s v="Set of 3 Pure Leather Block Print Round Jewelry Boxes | Button Closure Multiple Utility Case (Shantiniketan Handicrafts) (Yellow)"/>
    <s v="1"/>
    <n v="475"/>
    <s v="₹60.18"/>
    <n v="60.18"/>
    <n v="0.12669473684210525"/>
    <s v=""/>
    <x v="0"/>
  </r>
  <r>
    <s v="407-0369001-6370762"/>
    <s v="407"/>
    <s v="P"/>
    <s v="SKU:  G4-B5GQ-8V30"/>
    <s v="Sun"/>
    <d v="2022-01-09T00:00:00"/>
    <x v="7"/>
    <s v="09"/>
    <n v="2022"/>
    <m/>
    <s v=" 12:28 am IST"/>
    <s v="pavithra"/>
    <s v="chennai,"/>
    <s v="TAMIL NADU"/>
    <x v="2"/>
    <s v="100% Pure Leather Shantiniketan Clutch Purse: Traditional Block Print Bi-color Women's Wallets with Multiple Pockets and Zipper Compartments (1 pc) (B"/>
    <s v="1"/>
    <n v="399"/>
    <s v="₹84.96"/>
    <n v="84.96"/>
    <n v="0.21293233082706767"/>
    <s v=""/>
    <x v="0"/>
  </r>
  <r>
    <s v="402-1369108-5988348"/>
    <s v="402"/>
    <s v="K"/>
    <s v="SKU:  DN-0WDX-VYOT"/>
    <s v="Thu"/>
    <d v="2022-12-09T00:00:00"/>
    <x v="8"/>
    <s v="09"/>
    <n v="2021"/>
    <m/>
    <s v=" 11:29 am IST"/>
    <s v="Mariatta"/>
    <s v="Kodambakkam, Chennai,"/>
    <s v="TAMIL NADU"/>
    <x v="2"/>
    <s v="Women's Set of 5 Multicolor Pure Leather Single Lipstick Cases with Mirror, Handy and Compact Handcrafted Shantiniketan Block Printed Jewelry Boxes"/>
    <s v="1"/>
    <n v="449"/>
    <s v="₹84.96"/>
    <n v="84.96"/>
    <n v="0.18922048997772828"/>
    <s v="Cash On Delivery"/>
    <x v="0"/>
  </r>
  <r>
    <s v="405-7352232-5348320"/>
    <s v="405"/>
    <s v="N"/>
    <s v="SKU:  DN-0WDX-VYOT"/>
    <s v="Sun"/>
    <d v="2022-12-19T00:00:00"/>
    <x v="8"/>
    <s v="19"/>
    <n v="2021"/>
    <m/>
    <s v=" 7:41 am IST"/>
    <s v="DIVYA"/>
    <s v="BENGALURU,"/>
    <s v="KARNATAKA"/>
    <x v="2"/>
    <s v="Women's Set of 5 Multicolor Pure Leather Single Lipstick Cases with Mirror, Handy and Compact Handcrafted Shantiniketan Block Printed Jewelry Boxes"/>
    <s v="1"/>
    <m/>
    <s v="₹84.96"/>
    <n v="84.96"/>
    <m/>
    <s v=""/>
    <x v="1"/>
  </r>
  <r>
    <s v="171-8930811-8770760"/>
    <s v="171"/>
    <s v="A"/>
    <s v="SKU:  4V-I7XD-JQVR"/>
    <s v="Mon"/>
    <d v="2022-02-21T00:00:00"/>
    <x v="6"/>
    <s v="21"/>
    <n v="2022"/>
    <m/>
    <s v=" 7:52 pm IST"/>
    <s v="Shishir"/>
    <s v="ALLAHABAD,"/>
    <s v="UTTAR PRADESH"/>
    <x v="0"/>
    <s v="Bright and Colorful Shantiniketan Leather Elephant Piggy Coin Bank for Kids/Adults | Light-Weight Handcrafted Elephant Shaped Money Bank (Black, Small"/>
    <s v="1"/>
    <n v="349"/>
    <s v="₹60.18"/>
    <n v="60.18"/>
    <n v="0.17243553008595988"/>
    <s v=""/>
    <x v="0"/>
  </r>
  <r>
    <s v="404-5892855-1521926"/>
    <s v="404"/>
    <s v="M"/>
    <s v="SKU:  V6-VUWR-856W"/>
    <s v="Wed"/>
    <d v="2022-12-15T00:00:00"/>
    <x v="8"/>
    <s v="15"/>
    <n v="2021"/>
    <m/>
    <s v=" 11:11 am IST"/>
    <s v="veena"/>
    <s v="BENGALURU,"/>
    <s v="KARNATAKA"/>
    <x v="2"/>
    <s v="Bright &amp; Colorful Shantiniketan Leather Piggy Bank for Kids/Adults | Light-Weight Handcrafted Owl Shaped Coin Bank (Black)"/>
    <s v="1"/>
    <n v="549"/>
    <s v="₹84.96"/>
    <n v="84.96"/>
    <n v="0.15475409836065573"/>
    <s v=""/>
    <x v="0"/>
  </r>
  <r>
    <s v="403-0543607-1044310"/>
    <s v="403"/>
    <s v="L"/>
    <s v="SKU:  CR-6E69-UXFW"/>
    <s v="Tue"/>
    <d v="2022-02-01T00:00:00"/>
    <x v="6"/>
    <s v="01"/>
    <n v="2022"/>
    <m/>
    <s v=" 6:45 am IST"/>
    <s v="Gita"/>
    <s v="CHENNAI,"/>
    <s v="TAMIL NADU"/>
    <x v="2"/>
    <s v="Bright and Colorful Shantiniketan Leather Elephant Piggy Coin Bank for Kids/Adults | Light-Weight Handcrafted Elephant Shaped Money Bank (Black, Large"/>
    <s v="1"/>
    <n v="449"/>
    <s v="₹84.96"/>
    <n v="84.96"/>
    <n v="0.18922048997772828"/>
    <s v=""/>
    <x v="0"/>
  </r>
  <r>
    <s v="171-4338001-7654754"/>
    <s v="171"/>
    <s v="A"/>
    <s v="SKU:  U1-8YOK-510E"/>
    <s v="Sun"/>
    <d v="2022-01-09T00:00:00"/>
    <x v="7"/>
    <s v="09"/>
    <n v="2022"/>
    <m/>
    <s v=" 9:33 pm IST"/>
    <s v="srisoma"/>
    <s v="NEW DELHI,"/>
    <s v="DELHI"/>
    <x v="0"/>
    <s v="100% Leather Cat Shaped Piggy Coin Bank | Block Printed West Bengal Handicrafts (Shantiniketan Art) | Money Bank for Kids | Children's Gift Ideas (Blu"/>
    <s v="1"/>
    <n v="449"/>
    <s v="₹84.96"/>
    <n v="84.96"/>
    <n v="0.18922048997772828"/>
    <s v=""/>
    <x v="0"/>
  </r>
  <r>
    <s v="408-5721047-6522728"/>
    <s v="408"/>
    <s v="Q"/>
    <s v="SKU:  DN-0WDX-VYOT"/>
    <s v="Sun"/>
    <d v="2022-12-12T00:00:00"/>
    <x v="8"/>
    <s v="12"/>
    <n v="2021"/>
    <m/>
    <s v=" 7:09 pm IST"/>
    <s v="Ashna"/>
    <s v="CHANDIGARH,"/>
    <s v="CHANDIGARH"/>
    <x v="0"/>
    <s v="Women's Set of 5 Multicolor Pure Leather Single Lipstick Cases with Mirror, Handy and Compact Handcrafted Shantiniketan Block Printed Jewelry Boxes"/>
    <s v="1"/>
    <m/>
    <s v="₹84.96"/>
    <n v="84.96"/>
    <m/>
    <s v=""/>
    <x v="0"/>
  </r>
  <r>
    <s v="402-5940762-2914747"/>
    <s v="402"/>
    <s v="K"/>
    <s v="SKU:  0M-RFE6-443C"/>
    <s v="Sun"/>
    <d v="2022-01-02T00:00:00"/>
    <x v="7"/>
    <s v="02"/>
    <n v="2022"/>
    <m/>
    <s v=" 3:01 pm IST"/>
    <s v="Swathi"/>
    <s v="Visakhapatnam,"/>
    <s v="ANDHRA PRADESH"/>
    <x v="2"/>
    <s v="Set of 3 Pure Leather Block Print Round Jewelry Boxes | Button Closure Multiple Utility Case (Shantiniketan Handicrafts) (Green)"/>
    <s v="1"/>
    <n v="475"/>
    <s v="₹84.96"/>
    <n v="84.96"/>
    <n v="0.17886315789473684"/>
    <s v=""/>
    <x v="0"/>
  </r>
  <r>
    <s v="407-6814126-3628337"/>
    <s v="407"/>
    <s v="P"/>
    <s v="SKU:  S1-A92Q-JU3X"/>
    <s v="Wed"/>
    <d v="2022-12-08T00:00:00"/>
    <x v="8"/>
    <s v="08"/>
    <n v="2021"/>
    <m/>
    <s v=" 11:54 pm IST"/>
    <s v="Aarti"/>
    <s v="BILIMORA,"/>
    <s v="GUJARAT"/>
    <x v="3"/>
    <s v="100% Pure Leather Shantiniketan Clutch Purse: Traditional Block Print Bi-color Women's Wallets with Multiple Pockets and Zipper Compartments (1 pc) (G"/>
    <s v="1"/>
    <n v="399"/>
    <s v="₹84.96"/>
    <n v="84.96"/>
    <n v="0.21293233082706767"/>
    <s v="Cash On Delivery"/>
    <x v="0"/>
  </r>
  <r>
    <s v="171-3007462-1281169"/>
    <s v="171"/>
    <s v="A"/>
    <s v="SKU:  78-ZYA1-UMZH"/>
    <s v="Thu"/>
    <d v="2022-02-17T00:00:00"/>
    <x v="6"/>
    <s v="17"/>
    <n v="2022"/>
    <m/>
    <s v=" 9:14 pm IST"/>
    <s v="Captain"/>
    <s v="KOLKATA,"/>
    <s v="WEST BENGAL"/>
    <x v="4"/>
    <s v="Bright and Colorful Horse Shaped Piggy Coin Bank | Block Printed West Bengal's 100% Leather Handicrafts (Shantiniketan Art) | Money Bank for Kids | Ch"/>
    <s v="1"/>
    <n v="449"/>
    <s v="₹47.20"/>
    <n v="47.2"/>
    <n v="0.10512249443207128"/>
    <s v="Cash On Delivery"/>
    <x v="0"/>
  </r>
  <r>
    <s v="403-8215280-0912306"/>
    <s v="403"/>
    <s v="L"/>
    <s v="SKU:  CR-6E69-UXFW"/>
    <s v="Sun"/>
    <d v="2022-01-30T00:00:00"/>
    <x v="7"/>
    <s v="30"/>
    <n v="2022"/>
    <m/>
    <s v=" 1:37 pm IST"/>
    <s v="Gita"/>
    <s v="CHENNAI,"/>
    <s v="TAMIL NADU"/>
    <x v="2"/>
    <s v="Bright and Colorful Shantiniketan Leather Elephant Piggy Coin Bank for Kids/Adults | Light-Weight Handcrafted Elephant Shaped Money Bank (Black, Large"/>
    <s v="1"/>
    <m/>
    <s v="₹84.96"/>
    <n v="84.96"/>
    <m/>
    <s v="Cash On Delivery"/>
    <x v="1"/>
  </r>
  <r>
    <s v="402-2278272-1998728"/>
    <s v="402"/>
    <s v="K"/>
    <s v="SKU:  DN-0WDX-VYOT"/>
    <s v="Fri"/>
    <d v="2022-12-10T00:00:00"/>
    <x v="8"/>
    <s v="10"/>
    <n v="2021"/>
    <m/>
    <s v=" 4:15 pm IST"/>
    <s v="Dalreen"/>
    <s v="BENGALURU,"/>
    <s v="KARNATAKA"/>
    <x v="2"/>
    <s v="Women's Set of 5 Multicolor Pure Leather Single Lipstick Cases with Mirror, Handy and Compact Handcrafted Shantiniketan Block Printed Jewelry Boxes"/>
    <s v="1"/>
    <n v="449"/>
    <s v="₹84.96"/>
    <n v="84.96"/>
    <n v="0.18922048997772828"/>
    <s v=""/>
    <x v="0"/>
  </r>
  <r>
    <s v="405-3911719-8266724"/>
    <s v="405"/>
    <s v="N"/>
    <s v="SKU:  DN-0WDX-VYOT"/>
    <s v="Wed"/>
    <d v="2022-12-01T00:00:00"/>
    <x v="8"/>
    <s v="01"/>
    <n v="2021"/>
    <m/>
    <s v=" 6:53 pm IST"/>
    <s v="ANIL"/>
    <s v="KANPUR,"/>
    <s v="UTTAR PRADESH"/>
    <x v="0"/>
    <s v="Women's Set of 5 Multicolor Pure Leather Single Lipstick Cases with Mirror, Handy and Compact Handcrafted Shantiniketan Block Printed Jewelry Boxes"/>
    <s v="1"/>
    <n v="449"/>
    <s v="₹84.96"/>
    <n v="84.96"/>
    <n v="0.18922048997772828"/>
    <s v=""/>
    <x v="0"/>
  </r>
  <r>
    <s v="406-5755913-6641938"/>
    <s v="406"/>
    <s v="O"/>
    <s v="SKU:  WR-ANCX-U28C"/>
    <s v="Thu"/>
    <d v="2022-02-17T00:00:00"/>
    <x v="6"/>
    <s v="17"/>
    <n v="2022"/>
    <m/>
    <s v=" 8:47 am IST"/>
    <s v="Shikha"/>
    <s v="NAVI MUMBAI,"/>
    <s v="MAHARASHTRA"/>
    <x v="3"/>
    <s v="Bright and Colorful Shantiniketan Leather Elephant Piggy Coin Bank for Kids/Adults | Light-Weight Handcrafted Elephant Shaped Money Bank (Orange, Larg"/>
    <s v="1"/>
    <n v="449"/>
    <s v="₹84.96"/>
    <n v="84.96"/>
    <n v="0.18922048997772828"/>
    <s v=""/>
    <x v="0"/>
  </r>
  <r>
    <s v="171-7565385-5722750"/>
    <s v="171"/>
    <s v="A"/>
    <s v="SKU:  2X-3C0F-KNJE"/>
    <s v="Thu"/>
    <d v="2022-01-20T00:00:00"/>
    <x v="7"/>
    <s v="20"/>
    <n v="2022"/>
    <m/>
    <s v=" 10:57 am IST"/>
    <s v="Vadim"/>
    <s v="NEW DELHI,"/>
    <s v="DELHI"/>
    <x v="0"/>
    <s v="100% Leather Elephant Shaped Piggy Coin Bank | Block Printed West Bengal Handicrafts (Shantiniketan Art) | Money Bank for Kids | Children's Gift Ideas"/>
    <s v="1"/>
    <n v="449"/>
    <s v="₹84.96"/>
    <n v="84.96"/>
    <n v="0.18922048997772828"/>
    <s v="Cash On Delivery"/>
    <x v="0"/>
  </r>
  <r>
    <s v="402-8044719-8889119"/>
    <s v="402"/>
    <s v="K"/>
    <s v="SKU:  3F-4R9N-Z8NJ"/>
    <s v="Sat"/>
    <d v="2022-12-04T00:00:00"/>
    <x v="8"/>
    <s v="04"/>
    <n v="2021"/>
    <m/>
    <s v=" 10:28 pm IST"/>
    <s v="Swathi"/>
    <s v="Visakhapatnam,"/>
    <s v="ANDHRA PRADESH"/>
    <x v="2"/>
    <s v="Set of 2 Pure Leather Block Print Round Jewelry Boxes | Button Closure Multiple Utility Case (Shantiniketan Handicrafts) (Yellow)"/>
    <s v="1"/>
    <n v="399"/>
    <s v="₹84.96"/>
    <n v="84.96"/>
    <n v="0.21293233082706767"/>
    <s v=""/>
    <x v="0"/>
  </r>
  <r>
    <s v="402-1808225-2809140"/>
    <s v="402"/>
    <s v="K"/>
    <s v="SKU:  S1-A92Q-JU3X"/>
    <s v="Sat"/>
    <d v="2022-12-25T00:00:00"/>
    <x v="8"/>
    <s v="25"/>
    <n v="2021"/>
    <m/>
    <s v=" 4:03 pm IST"/>
    <s v="User"/>
    <s v="Solan,"/>
    <s v="Himachal Pradesh"/>
    <x v="0"/>
    <s v="100% Pure Leather Shantiniketan Clutch Purse: Traditional Block Print Bi-color Women's Wallets with Multiple Pockets and Zipper Compartments (1 pc) (G"/>
    <s v="1"/>
    <n v="399"/>
    <s v="₹84.96"/>
    <n v="84.96"/>
    <n v="0.21293233082706767"/>
    <s v=""/>
    <x v="0"/>
  </r>
  <r>
    <s v="171-2829978-1258758"/>
    <s v="171"/>
    <s v="A"/>
    <s v="SKU:  DN-0WDX-VYOT"/>
    <s v="Mon"/>
    <d v="2022-12-13T00:00:00"/>
    <x v="8"/>
    <s v="13"/>
    <n v="2021"/>
    <m/>
    <s v=" 11:30 am IST"/>
    <s v="Shahin"/>
    <s v="MUMBAI,"/>
    <s v="MAHARASHTRA"/>
    <x v="3"/>
    <s v="Women's Set of 5 Multicolor Pure Leather Single Lipstick Cases with Mirror, Handy and Compact Handcrafted Shantiniketan Block Printed Jewelry Boxes"/>
    <s v="3"/>
    <n v="1347"/>
    <s v="₹84.96"/>
    <n v="84.96"/>
    <n v="6.307349665924275E-2"/>
    <s v="Cash On Delivery"/>
    <x v="0"/>
  </r>
  <r>
    <s v="402-3045457-5360311"/>
    <s v="402"/>
    <s v="K"/>
    <s v="SKU:  SB-WDQN-SDN9"/>
    <s v="Wed"/>
    <d v="2022-12-01T00:00:00"/>
    <x v="8"/>
    <s v="01"/>
    <n v="2021"/>
    <m/>
    <s v=" 12:18 pm IST"/>
    <s v="Sharmistha"/>
    <s v="DEHRADUN,"/>
    <s v="UTTARAKHAND"/>
    <x v="0"/>
    <s v="Traditional Block-Printed Women's 100% Pure Leather Shoulder Bag: Double Handle Red Handbag | Multi-pocket Shantiniketan Leather Bag for Women"/>
    <s v="1"/>
    <n v="1299"/>
    <s v="₹114.46"/>
    <n v="114.46"/>
    <n v="8.8113933795227098E-2"/>
    <s v=""/>
    <x v="0"/>
  </r>
  <r>
    <s v="408-2260162-8323567"/>
    <s v="408"/>
    <s v="Q"/>
    <s v="SKU:  SB-WDQN-SDN9"/>
    <s v="Thu"/>
    <d v="2022-12-09T00:00:00"/>
    <x v="8"/>
    <s v="09"/>
    <n v="2021"/>
    <m/>
    <s v=" 6:55 pm IST"/>
    <s v="shashank"/>
    <s v="Durg,"/>
    <s v="CHHATTISGARH"/>
    <x v="5"/>
    <s v="Traditional Block-Printed Women's 100% Pure Leather Shoulder Bag: Double Handle Red Handbag | Multi-pocket Shantiniketan Leather Bag for Women"/>
    <s v="1"/>
    <n v="1299"/>
    <s v="₹105.02"/>
    <n v="105.02"/>
    <n v="8.0846805234795996E-2"/>
    <s v=""/>
    <x v="0"/>
  </r>
  <r>
    <s v="403-5664951-8941100"/>
    <s v="403"/>
    <s v="L"/>
    <s v="SKU:  N8-YFZF-P74I"/>
    <s v="Wed"/>
    <d v="2022-02-23T00:00:00"/>
    <x v="6"/>
    <s v="23"/>
    <n v="2022"/>
    <m/>
    <s v=" 12:43 am IST"/>
    <s v="Jayeta"/>
    <s v="KOLKATA,"/>
    <s v="WEST BENGAL"/>
    <x v="4"/>
    <s v="Stylish and Sleek Multiple Pockets 100 Percent Leather Shoulder Bag Contemporary Indian Leather Handicrafts for Women (Yellow) (BL335)"/>
    <s v="1"/>
    <n v="1499"/>
    <s v="₹80.24"/>
    <n v="80.239999999999995"/>
    <n v="5.3529019346230819E-2"/>
    <s v="Cash On Delivery"/>
    <x v="0"/>
  </r>
  <r>
    <s v="402-4845680-8041921"/>
    <s v="402"/>
    <s v="K"/>
    <s v="SKU:  2X-3C0F-KNJE"/>
    <s v="Sun"/>
    <d v="2022-12-26T00:00:00"/>
    <x v="8"/>
    <s v="26"/>
    <n v="2021"/>
    <m/>
    <s v=" 6:21 pm IST"/>
    <s v="Varun"/>
    <s v="MUMBAI,"/>
    <s v="MAHARASHTRA"/>
    <x v="3"/>
    <s v="100% Leather Elephant Shaped Piggy Coin Bank | Block Printed West Bengal Handicrafts (Shantiniketan Art) | Money Bank for Kids | Children's Gift Ideas"/>
    <s v="1"/>
    <n v="449"/>
    <s v="₹84.96"/>
    <n v="84.96"/>
    <n v="0.18922048997772828"/>
    <s v=""/>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1">
  <r>
    <s v="405-9763961-5211537"/>
    <s v="405"/>
    <s v="N"/>
    <s v="SKU:  2X-3C0F-KNJE"/>
    <s v="Sun"/>
    <d v="2022-07-18T00:00:00"/>
    <x v="0"/>
    <s v="18"/>
    <n v="2021"/>
    <x v="0"/>
  </r>
  <r>
    <s v="404-3964908-7850720"/>
    <s v="404"/>
    <s v="M"/>
    <s v="SKU:  DN-0WDX-VYOT"/>
    <s v="Tue"/>
    <d v="2022-10-19T00:00:00"/>
    <x v="1"/>
    <s v="19"/>
    <n v="2021"/>
    <x v="1"/>
  </r>
  <r>
    <s v="171-8103182-4289117"/>
    <s v="171"/>
    <s v="A"/>
    <s v="SKU:  DN-0WDX-VYOT"/>
    <s v="Sun"/>
    <d v="2022-11-28T00:00:00"/>
    <x v="2"/>
    <s v="28"/>
    <n v="2021"/>
    <x v="2"/>
  </r>
  <r>
    <s v="405-3171677-9557154"/>
    <s v="405"/>
    <s v="N"/>
    <s v="SKU:  AH-J3AO-R7DN"/>
    <s v="Wed"/>
    <d v="2022-07-28T00:00:00"/>
    <x v="0"/>
    <s v="28"/>
    <n v="2021"/>
    <x v="3"/>
  </r>
  <r>
    <s v="402-8910771-1215552"/>
    <s v="402"/>
    <s v="K"/>
    <s v="SKU:  KL-7WAA-Z82I"/>
    <s v="Tue"/>
    <d v="2022-09-28T00:00:00"/>
    <x v="3"/>
    <s v="28"/>
    <n v="2021"/>
    <x v="4"/>
  </r>
  <r>
    <s v="406-9292208-6725123"/>
    <s v="406"/>
    <s v="O"/>
    <s v="SKU:  HH-FOWV-5YWO"/>
    <s v="Thu"/>
    <d v="2022-06-17T00:00:00"/>
    <x v="4"/>
    <s v="17"/>
    <n v="2021"/>
    <x v="5"/>
  </r>
  <r>
    <s v="404-5794317-7737924"/>
    <s v="404"/>
    <s v="M"/>
    <s v="SKU:  TQ-OE6K-9DIK"/>
    <s v="Thu"/>
    <d v="2022-08-12T00:00:00"/>
    <x v="5"/>
    <s v="12"/>
    <n v="2021"/>
    <x v="6"/>
  </r>
  <r>
    <s v="405-8702211-4054722"/>
    <s v="405"/>
    <s v="N"/>
    <s v="SKU:  S1-A92Q-JU3X"/>
    <s v="Wed"/>
    <d v="2022-09-29T00:00:00"/>
    <x v="3"/>
    <s v="29"/>
    <n v="2021"/>
    <x v="7"/>
  </r>
  <r>
    <s v="171-1434812-8061163"/>
    <s v="171"/>
    <s v="A"/>
    <s v="SKU:  3F-4R9N-Z8NJ"/>
    <s v="Sat"/>
    <d v="2022-11-13T00:00:00"/>
    <x v="2"/>
    <s v="13"/>
    <n v="2021"/>
    <x v="8"/>
  </r>
  <r>
    <s v="171-7954707-4463549"/>
    <s v="171"/>
    <s v="A"/>
    <s v="SKU:  NU-CKZ5-4O49"/>
    <s v="Mon"/>
    <d v="2022-08-09T00:00:00"/>
    <x v="5"/>
    <s v="09"/>
    <n v="2021"/>
    <x v="9"/>
  </r>
  <r>
    <s v="403-3146183-4920328"/>
    <s v="403"/>
    <s v="L"/>
    <s v="SKU:  2X-3C0F-KNJE"/>
    <s v="Sat"/>
    <d v="2022-09-04T00:00:00"/>
    <x v="3"/>
    <s v="04"/>
    <n v="2021"/>
    <x v="10"/>
  </r>
  <r>
    <s v="404-4406917-9569950"/>
    <s v="404"/>
    <s v="M"/>
    <s v="SKU:  DN-0WDX-VYOT"/>
    <s v="Tue"/>
    <d v="2022-11-16T00:00:00"/>
    <x v="2"/>
    <s v="16"/>
    <n v="2021"/>
    <x v="11"/>
  </r>
  <r>
    <s v="402-5321389-8685152"/>
    <s v="402"/>
    <s v="K"/>
    <s v="SKU:  94-TSV3-EIW6"/>
    <s v="Sat"/>
    <d v="2022-10-16T00:00:00"/>
    <x v="1"/>
    <s v="16"/>
    <n v="2021"/>
    <x v="12"/>
  </r>
  <r>
    <s v="403-4385783-1379508"/>
    <s v="403"/>
    <s v="L"/>
    <s v="SKU:  FL-4CMG-CU48"/>
    <s v="Mon"/>
    <d v="2022-10-04T00:00:00"/>
    <x v="1"/>
    <s v="04"/>
    <n v="2021"/>
    <x v="13"/>
  </r>
  <r>
    <s v="408-9557300-6760347"/>
    <s v="408"/>
    <s v="Q"/>
    <s v="SKU:  YJ-5CCT-M3PP"/>
    <s v="Thu"/>
    <d v="2022-10-14T00:00:00"/>
    <x v="1"/>
    <s v="14"/>
    <n v="2021"/>
    <x v="14"/>
  </r>
  <r>
    <s v="402-4179660-9937142"/>
    <s v="402"/>
    <s v="K"/>
    <s v="SKU:  KL-7WAA-Z82I"/>
    <s v="Sun"/>
    <d v="2022-09-05T00:00:00"/>
    <x v="3"/>
    <s v="05"/>
    <n v="2021"/>
    <x v="15"/>
  </r>
  <r>
    <s v="405-6918787-5602743"/>
    <s v="405"/>
    <s v="N"/>
    <s v="SKU:  TQ-OE6K-9DIK"/>
    <s v="Wed"/>
    <d v="2022-08-25T00:00:00"/>
    <x v="5"/>
    <s v="25"/>
    <n v="2021"/>
    <x v="16"/>
  </r>
  <r>
    <s v="406-1403658-9371527"/>
    <s v="406"/>
    <s v="O"/>
    <s v="SKU:  PG-WS6J-89DG"/>
    <s v="Sat"/>
    <d v="2022-11-27T00:00:00"/>
    <x v="2"/>
    <s v="27"/>
    <n v="2021"/>
    <x v="17"/>
  </r>
  <r>
    <s v="407-2082022-4357107"/>
    <s v="407"/>
    <s v="P"/>
    <s v="SKU:  O9-OVS7-G9XK"/>
    <s v="Sun"/>
    <d v="2022-11-21T00:00:00"/>
    <x v="2"/>
    <s v="21"/>
    <n v="2021"/>
    <x v="18"/>
  </r>
  <r>
    <s v="402-8678022-3083562"/>
    <s v="402"/>
    <s v="K"/>
    <s v="SKU:  S1-A92Q-JU3X"/>
    <s v="Fri"/>
    <d v="2022-10-01T00:00:00"/>
    <x v="1"/>
    <s v="01"/>
    <n v="2021"/>
    <x v="19"/>
  </r>
  <r>
    <s v="402-1146202-1933154"/>
    <s v="402"/>
    <s v="K"/>
    <s v="SKU:  AY-Z7BT-BMVM"/>
    <s v="Fri"/>
    <d v="2022-09-10T00:00:00"/>
    <x v="3"/>
    <s v="10"/>
    <n v="2021"/>
    <x v="20"/>
  </r>
  <r>
    <s v="402-6406639-0884351"/>
    <s v="402"/>
    <s v="K"/>
    <s v="SKU:  DN-0WDX-VYOT"/>
    <s v="Wed"/>
    <d v="2022-11-10T00:00:00"/>
    <x v="2"/>
    <s v="10"/>
    <n v="2021"/>
    <x v="21"/>
  </r>
  <r>
    <s v="171-6105173-4790734"/>
    <s v="171"/>
    <s v="A"/>
    <s v="SKU:  DN-0WDX-VYOT"/>
    <s v="Fri"/>
    <d v="2022-11-26T00:00:00"/>
    <x v="2"/>
    <s v="26"/>
    <n v="2021"/>
    <x v="22"/>
  </r>
  <r>
    <s v="406-9975868-3000368"/>
    <s v="406"/>
    <s v="O"/>
    <s v="SKU:  AY-Z7BT-BMVM"/>
    <s v="Wed"/>
    <d v="2022-10-20T00:00:00"/>
    <x v="1"/>
    <s v="20"/>
    <n v="2021"/>
    <x v="23"/>
  </r>
  <r>
    <s v="403-7876698-8356365"/>
    <s v="403"/>
    <s v="L"/>
    <s v="SKU:  3O-GBSM-TYZE"/>
    <s v="Fri"/>
    <d v="2022-06-25T00:00:00"/>
    <x v="4"/>
    <s v="25"/>
    <n v="2021"/>
    <x v="24"/>
  </r>
  <r>
    <s v="402-2054361-4513137"/>
    <s v="402"/>
    <s v="K"/>
    <s v="SKU:  TQ-OE6K-9DIK"/>
    <s v="Mon"/>
    <d v="2022-09-06T00:00:00"/>
    <x v="3"/>
    <s v="06"/>
    <n v="2021"/>
    <x v="25"/>
  </r>
  <r>
    <s v="405-0695973-7365161"/>
    <s v="405"/>
    <s v="N"/>
    <s v="SKU:  AH-J3AO-R7DN"/>
    <s v="Thu"/>
    <d v="2022-07-22T00:00:00"/>
    <x v="0"/>
    <s v="22"/>
    <n v="2021"/>
    <x v="26"/>
  </r>
  <r>
    <s v="404-9680499-3084319"/>
    <s v="404"/>
    <s v="M"/>
    <s v="SKU:  DN-0WDX-VYOT"/>
    <s v="Fri"/>
    <d v="2022-10-29T00:00:00"/>
    <x v="1"/>
    <s v="29"/>
    <n v="2021"/>
    <x v="27"/>
  </r>
  <r>
    <s v="406-3518585-4093925"/>
    <s v="406"/>
    <s v="O"/>
    <s v="SKU:  0M-RFE6-443C"/>
    <s v="Mon"/>
    <d v="2022-09-20T00:00:00"/>
    <x v="3"/>
    <s v="20"/>
    <n v="2021"/>
    <x v="28"/>
  </r>
  <r>
    <s v="404-6883107-8347508"/>
    <s v="404"/>
    <s v="M"/>
    <s v="SKU:  DN-0WDX-VYOT"/>
    <s v="Wed"/>
    <d v="2022-08-04T00:00:00"/>
    <x v="5"/>
    <s v="04"/>
    <n v="2021"/>
    <x v="29"/>
  </r>
  <r>
    <s v="404-8244254-9274747"/>
    <s v="404"/>
    <s v="M"/>
    <s v="SKU:  DN-0WDX-VYOT"/>
    <s v="Mon"/>
    <d v="2022-10-11T00:00:00"/>
    <x v="1"/>
    <s v="11"/>
    <n v="2021"/>
    <x v="30"/>
  </r>
  <r>
    <s v="407-2330390-9441923"/>
    <s v="407"/>
    <s v="P"/>
    <s v="SKU:  TY-4GPW-U54J"/>
    <s v="Sat"/>
    <d v="2022-10-16T00:00:00"/>
    <x v="1"/>
    <s v="16"/>
    <n v="2021"/>
    <x v="12"/>
  </r>
  <r>
    <s v="407-0864859-8033111"/>
    <s v="407"/>
    <s v="P"/>
    <s v="SKU:  DN-0WDX-VYOT"/>
    <s v="Fri"/>
    <d v="2022-10-29T00:00:00"/>
    <x v="1"/>
    <s v="29"/>
    <n v="2021"/>
    <x v="27"/>
  </r>
  <r>
    <s v="402-0249599-9225933"/>
    <s v="402"/>
    <s v="K"/>
    <s v="SKU:  DN-0WDX-VYOT"/>
    <s v="Sat"/>
    <d v="2022-09-18T00:00:00"/>
    <x v="3"/>
    <s v="18"/>
    <n v="2021"/>
    <x v="31"/>
  </r>
  <r>
    <s v="403-0713090-0169940"/>
    <s v="403"/>
    <s v="L"/>
    <s v="SKU:  9S-GE8P-RIR4"/>
    <s v="Thu"/>
    <d v="2022-10-28T00:00:00"/>
    <x v="1"/>
    <s v="28"/>
    <n v="2021"/>
    <x v="32"/>
  </r>
  <r>
    <s v="403-7215480-9090745"/>
    <s v="403"/>
    <s v="L"/>
    <s v="SKU:  3F-4R9N-Z8NJ"/>
    <s v="Tue"/>
    <d v="2022-09-07T00:00:00"/>
    <x v="3"/>
    <s v="07"/>
    <n v="2021"/>
    <x v="33"/>
  </r>
  <r>
    <s v="403-7217325-7956317"/>
    <s v="403"/>
    <s v="L"/>
    <s v="SKU:  0M-RFE6-443C"/>
    <s v="Thu"/>
    <d v="2022-09-02T00:00:00"/>
    <x v="3"/>
    <s v="02"/>
    <n v="2021"/>
    <x v="34"/>
  </r>
  <r>
    <s v="405-8876256-0913907"/>
    <s v="405"/>
    <s v="N"/>
    <s v="SKU:  CR-6E69-UXFW"/>
    <s v="Sat"/>
    <d v="2022-09-18T00:00:00"/>
    <x v="3"/>
    <s v="18"/>
    <n v="2021"/>
    <x v="31"/>
  </r>
  <r>
    <s v="407-0539421-4069143"/>
    <s v="407"/>
    <s v="P"/>
    <s v="SKU:  0M-RFE6-443C"/>
    <s v="Mon"/>
    <d v="2022-11-01T00:00:00"/>
    <x v="2"/>
    <s v="01"/>
    <n v="2021"/>
    <x v="35"/>
  </r>
  <r>
    <s v="404-8031085-1381943"/>
    <s v="404"/>
    <s v="M"/>
    <s v="SKU:  54-D265-B74K"/>
    <s v="Fri"/>
    <d v="2022-11-26T00:00:00"/>
    <x v="2"/>
    <s v="26"/>
    <n v="2021"/>
    <x v="22"/>
  </r>
  <r>
    <s v="407-6856738-1928342"/>
    <s v="407"/>
    <s v="P"/>
    <s v="SKU:  D4-UD68-TMXH"/>
    <s v="Mon"/>
    <d v="2022-09-06T00:00:00"/>
    <x v="3"/>
    <s v="06"/>
    <n v="2021"/>
    <x v="25"/>
  </r>
  <r>
    <s v="405-4776641-5401922"/>
    <s v="405"/>
    <s v="N"/>
    <s v="SKU:  9S-GE8P-RIR4"/>
    <s v="Fri"/>
    <d v="2022-10-01T00:00:00"/>
    <x v="1"/>
    <s v="01"/>
    <n v="2021"/>
    <x v="19"/>
  </r>
  <r>
    <s v="407-7181943-1725128"/>
    <s v="407"/>
    <s v="P"/>
    <s v="SKU:  DN-0WDX-VYOT"/>
    <s v="Mon"/>
    <d v="2022-10-04T00:00:00"/>
    <x v="1"/>
    <s v="04"/>
    <n v="2021"/>
    <x v="13"/>
  </r>
  <r>
    <s v="405-8481932-1229966"/>
    <s v="405"/>
    <s v="N"/>
    <s v="SKU:  S1-A92Q-JU3X"/>
    <s v="Sun"/>
    <d v="2022-10-31T00:00:00"/>
    <x v="1"/>
    <s v="31"/>
    <n v="2021"/>
    <x v="36"/>
  </r>
  <r>
    <s v="404-9914447-5578722"/>
    <s v="404"/>
    <s v="M"/>
    <s v="SKU:  DN-0WDX-VYOT"/>
    <s v="Fri"/>
    <d v="2022-08-06T00:00:00"/>
    <x v="5"/>
    <s v="06"/>
    <n v="2021"/>
    <x v="37"/>
  </r>
  <r>
    <s v="404-6735919-2773947"/>
    <s v="404"/>
    <s v="M"/>
    <s v="SKU:  9S-GE8P-RIR4"/>
    <s v="Sun"/>
    <d v="2022-10-31T00:00:00"/>
    <x v="1"/>
    <s v="31"/>
    <n v="2021"/>
    <x v="36"/>
  </r>
  <r>
    <s v="407-1526604-7803547"/>
    <s v="407"/>
    <s v="P"/>
    <s v="SKU:  KL-7WAA-Z82I"/>
    <s v="Fri"/>
    <d v="2022-08-13T00:00:00"/>
    <x v="5"/>
    <s v="13"/>
    <n v="2021"/>
    <x v="38"/>
  </r>
  <r>
    <s v="405-1981073-5970737"/>
    <s v="405"/>
    <s v="N"/>
    <s v="SKU:  I1-AWVT-2QOL"/>
    <s v="Tue"/>
    <d v="2022-10-05T00:00:00"/>
    <x v="1"/>
    <s v="05"/>
    <n v="2021"/>
    <x v="39"/>
  </r>
  <r>
    <s v="171-5705929-2195543"/>
    <s v="171"/>
    <s v="A"/>
    <s v="SKU:  NU-CKZ5-4O49"/>
    <s v="Mon"/>
    <d v="2022-08-16T00:00:00"/>
    <x v="5"/>
    <s v="16"/>
    <n v="2021"/>
    <x v="40"/>
  </r>
  <r>
    <s v="405-1111150-1834754"/>
    <s v="405"/>
    <s v="N"/>
    <s v="SKU:  TQ-OE6K-9DIK"/>
    <s v="Sun"/>
    <d v="2022-09-05T00:00:00"/>
    <x v="3"/>
    <s v="05"/>
    <n v="2021"/>
    <x v="15"/>
  </r>
  <r>
    <s v="403-1631300-1893901"/>
    <s v="403"/>
    <s v="L"/>
    <s v="SKU:  WR-ANCX-U28C"/>
    <s v="Sat"/>
    <d v="2022-11-13T00:00:00"/>
    <x v="2"/>
    <s v="13"/>
    <n v="2021"/>
    <x v="8"/>
  </r>
  <r>
    <s v="402-5621007-4266725"/>
    <s v="402"/>
    <s v="K"/>
    <s v="SKU:  W4-JQ2J-ZUF2"/>
    <s v="Tue"/>
    <d v="2022-08-24T00:00:00"/>
    <x v="5"/>
    <s v="24"/>
    <n v="2021"/>
    <x v="41"/>
  </r>
  <r>
    <s v="404-7918321-6528342"/>
    <s v="404"/>
    <s v="M"/>
    <s v="SKU:  5B-NW9K-L3AO"/>
    <s v="Wed"/>
    <d v="2022-06-16T00:00:00"/>
    <x v="4"/>
    <s v="16"/>
    <n v="2021"/>
    <x v="42"/>
  </r>
  <r>
    <s v="406-5723826-0192341"/>
    <s v="406"/>
    <s v="O"/>
    <s v="SKU:  DN-0WDX-VYOT"/>
    <s v="Fri"/>
    <d v="2022-10-22T00:00:00"/>
    <x v="1"/>
    <s v="22"/>
    <n v="2021"/>
    <x v="43"/>
  </r>
  <r>
    <s v="406-5208445-6151521"/>
    <s v="406"/>
    <s v="O"/>
    <s v="SKU:  86-JXO3-EJ7K"/>
    <s v="Tue"/>
    <d v="2022-10-26T00:00:00"/>
    <x v="1"/>
    <s v="26"/>
    <n v="2021"/>
    <x v="44"/>
  </r>
  <r>
    <s v="404-5515061-6165137"/>
    <s v="404"/>
    <s v="M"/>
    <s v="SKU:  0M-RFE6-443C"/>
    <s v="Fri"/>
    <d v="2022-10-15T00:00:00"/>
    <x v="1"/>
    <s v="15"/>
    <n v="2021"/>
    <x v="45"/>
  </r>
  <r>
    <s v="406-4504814-5756357"/>
    <s v="406"/>
    <s v="O"/>
    <s v="SKU:  3O-GBSM-TYZE"/>
    <s v="Wed"/>
    <d v="2022-06-16T00:00:00"/>
    <x v="4"/>
    <s v="16"/>
    <n v="2021"/>
    <x v="42"/>
  </r>
  <r>
    <s v="403-7364233-8411519"/>
    <s v="403"/>
    <s v="L"/>
    <s v="SKU:  0M-RFE6-443C"/>
    <s v="Thu"/>
    <d v="2022-11-04T00:00:00"/>
    <x v="2"/>
    <s v="04"/>
    <n v="2021"/>
    <x v="46"/>
  </r>
  <r>
    <s v="402-0413922-0000337"/>
    <s v="402"/>
    <s v="K"/>
    <s v="SKU:  SB-WDQN-SDN9"/>
    <s v="Thu"/>
    <d v="2022-11-11T00:00:00"/>
    <x v="2"/>
    <s v="11"/>
    <n v="2021"/>
    <x v="47"/>
  </r>
  <r>
    <s v="171-1070115-6195560"/>
    <s v="171"/>
    <s v="A"/>
    <s v="SKU:  3O-GBSM-TYZE"/>
    <s v="Wed"/>
    <d v="2022-06-16T00:00:00"/>
    <x v="4"/>
    <s v="16"/>
    <n v="2021"/>
    <x v="42"/>
  </r>
  <r>
    <s v="407-5532335-4314768"/>
    <s v="407"/>
    <s v="P"/>
    <s v="SKU:  QV-PHXY-LGY8"/>
    <s v="Sun"/>
    <d v="2022-06-13T00:00:00"/>
    <x v="4"/>
    <s v="13"/>
    <n v="2021"/>
    <x v="48"/>
  </r>
  <r>
    <s v="402-6806027-8773139"/>
    <s v="402"/>
    <s v="K"/>
    <s v="SKU:  0M-RFE6-443C"/>
    <s v="Mon"/>
    <d v="2022-11-29T00:00:00"/>
    <x v="2"/>
    <s v="29"/>
    <n v="2021"/>
    <x v="49"/>
  </r>
  <r>
    <s v="407-5896934-9005133"/>
    <s v="407"/>
    <s v="P"/>
    <s v="SKU:  H6-A9OJ-C0Q1"/>
    <s v="Tue"/>
    <d v="2022-10-26T00:00:00"/>
    <x v="1"/>
    <s v="26"/>
    <n v="2021"/>
    <x v="44"/>
  </r>
  <r>
    <s v="403-3892336-2999521"/>
    <s v="403"/>
    <s v="L"/>
    <s v="SKU:  3O-GBSM-TYZE"/>
    <s v="Mon"/>
    <d v="2022-06-28T00:00:00"/>
    <x v="4"/>
    <s v="28"/>
    <n v="2021"/>
    <x v="50"/>
  </r>
  <r>
    <s v="406-9458224-2717157"/>
    <s v="406"/>
    <s v="O"/>
    <s v="SKU:  DN-0WDX-VYOT"/>
    <s v="Tue"/>
    <d v="2022-11-09T00:00:00"/>
    <x v="2"/>
    <s v="09"/>
    <n v="2021"/>
    <x v="51"/>
  </r>
  <r>
    <s v="408-4317100-7692318"/>
    <s v="408"/>
    <s v="Q"/>
    <s v="SKU:  DN-0WDX-VYOT"/>
    <s v="Sun"/>
    <d v="2022-11-07T00:00:00"/>
    <x v="2"/>
    <s v="07"/>
    <n v="2021"/>
    <x v="52"/>
  </r>
  <r>
    <s v="402-6701060-6592325"/>
    <s v="402"/>
    <s v="K"/>
    <s v="SKU:  1T-RAUZ-UZKO"/>
    <s v="Fri"/>
    <d v="2022-10-01T00:00:00"/>
    <x v="1"/>
    <s v="01"/>
    <n v="2021"/>
    <x v="19"/>
  </r>
  <r>
    <s v="405-0978927-9443544"/>
    <s v="405"/>
    <s v="N"/>
    <s v="SKU:  DN-0WDX-VYOT"/>
    <s v="Wed"/>
    <d v="2022-11-10T00:00:00"/>
    <x v="2"/>
    <s v="10"/>
    <n v="2021"/>
    <x v="21"/>
  </r>
  <r>
    <s v="407-4805322-7498725"/>
    <s v="407"/>
    <s v="P"/>
    <s v="SKU:  CR-6E69-UXFW"/>
    <s v="Wed"/>
    <d v="2022-06-23T00:00:00"/>
    <x v="4"/>
    <s v="23"/>
    <n v="2021"/>
    <x v="53"/>
  </r>
  <r>
    <s v="406-6432664-4853932"/>
    <s v="406"/>
    <s v="O"/>
    <s v="SKU:  DN-0WDX-VYOT"/>
    <s v="Sun"/>
    <d v="2022-09-19T00:00:00"/>
    <x v="3"/>
    <s v="19"/>
    <n v="2021"/>
    <x v="54"/>
  </r>
  <r>
    <s v="407-8790284-0125124"/>
    <s v="407"/>
    <s v="P"/>
    <s v="SKU:  0M-RFE6-443C"/>
    <s v="Sun"/>
    <d v="2022-10-10T00:00:00"/>
    <x v="1"/>
    <s v="10"/>
    <n v="2021"/>
    <x v="55"/>
  </r>
  <r>
    <s v="402-4834476-0320360"/>
    <s v="402"/>
    <s v="K"/>
    <s v="SKU:  UR-WJJ0-I3TN"/>
    <s v="Mon"/>
    <d v="2022-08-16T00:00:00"/>
    <x v="5"/>
    <s v="16"/>
    <n v="2021"/>
    <x v="40"/>
  </r>
  <r>
    <s v="171-2479820-8391565"/>
    <s v="171"/>
    <s v="A"/>
    <s v="SKU:  RG-29TH-MROF"/>
    <s v="Thu"/>
    <d v="2022-07-29T00:00:00"/>
    <x v="0"/>
    <s v="29"/>
    <n v="2021"/>
    <x v="56"/>
  </r>
  <r>
    <s v="408-0358198-6688308"/>
    <s v="408"/>
    <s v="Q"/>
    <s v="SKU:  GP-RMI4-GJ6L"/>
    <s v="Wed"/>
    <d v="2022-07-21T00:00:00"/>
    <x v="0"/>
    <s v="21"/>
    <n v="2021"/>
    <x v="57"/>
  </r>
  <r>
    <s v="171-2095880-5548309"/>
    <s v="171"/>
    <s v="A"/>
    <s v="SKU:  SB-WDQN-SDN9"/>
    <s v="Fri"/>
    <d v="2022-11-12T00:00:00"/>
    <x v="2"/>
    <s v="12"/>
    <n v="2021"/>
    <x v="58"/>
  </r>
  <r>
    <s v="403-3087278-4501963"/>
    <s v="403"/>
    <s v="L"/>
    <s v="SKU:  U1-8YOK-510E"/>
    <s v="Sat"/>
    <d v="2022-11-27T00:00:00"/>
    <x v="2"/>
    <s v="27"/>
    <n v="2021"/>
    <x v="17"/>
  </r>
  <r>
    <s v="406-6774677-4553965"/>
    <s v="406"/>
    <s v="O"/>
    <s v="SKU:  5B-NW9K-L3AO"/>
    <s v="Tue"/>
    <d v="2022-07-13T00:00:00"/>
    <x v="0"/>
    <s v="13"/>
    <n v="2021"/>
    <x v="59"/>
  </r>
  <r>
    <s v="402-6614720-2475547"/>
    <s v="402"/>
    <s v="K"/>
    <s v="SKU:  9S-GE8P-RIR4"/>
    <s v="Sun"/>
    <d v="2022-09-19T00:00:00"/>
    <x v="3"/>
    <s v="19"/>
    <n v="2021"/>
    <x v="54"/>
  </r>
  <r>
    <s v="405-4735668-0393136"/>
    <s v="405"/>
    <s v="N"/>
    <s v="SKU:  DN-0WDX-VYOT"/>
    <s v="Thu"/>
    <d v="2022-09-23T00:00:00"/>
    <x v="3"/>
    <s v="23"/>
    <n v="2021"/>
    <x v="60"/>
  </r>
  <r>
    <s v="408-7282076-9330761"/>
    <s v="408"/>
    <s v="Q"/>
    <s v="SKU:  D9-CVL3-8JF6"/>
    <s v="Sun"/>
    <d v="2022-10-24T00:00:00"/>
    <x v="1"/>
    <s v="24"/>
    <n v="2021"/>
    <x v="61"/>
  </r>
  <r>
    <s v="403-9782961-0644358"/>
    <s v="403"/>
    <s v="L"/>
    <s v="SKU:  54-D265-B74K"/>
    <s v="Wed"/>
    <d v="2022-11-10T00:00:00"/>
    <x v="2"/>
    <s v="10"/>
    <n v="2021"/>
    <x v="21"/>
  </r>
  <r>
    <s v="402-3054284-1226754"/>
    <s v="402"/>
    <s v="K"/>
    <s v="SKU:  G4-B5GQ-8V30"/>
    <s v="Thu"/>
    <d v="2022-11-18T00:00:00"/>
    <x v="2"/>
    <s v="18"/>
    <n v="2021"/>
    <x v="62"/>
  </r>
  <r>
    <s v="403-4722970-7103536"/>
    <s v="403"/>
    <s v="L"/>
    <s v="SKU:  TY-4GPW-U54J"/>
    <s v="Thu"/>
    <d v="2022-11-04T00:00:00"/>
    <x v="2"/>
    <s v="04"/>
    <n v="2021"/>
    <x v="46"/>
  </r>
  <r>
    <s v="407-8029342-1162714"/>
    <s v="407"/>
    <s v="P"/>
    <s v="SKU:  NV-1DWM-41VX"/>
    <s v="Wed"/>
    <d v="2022-09-01T00:00:00"/>
    <x v="3"/>
    <s v="01"/>
    <n v="2021"/>
    <x v="63"/>
  </r>
  <r>
    <s v="406-9976360-8935534"/>
    <s v="406"/>
    <s v="O"/>
    <s v="SKU:  PG-WS6J-89DG"/>
    <s v="Sat"/>
    <d v="2022-11-20T00:00:00"/>
    <x v="2"/>
    <s v="20"/>
    <n v="2021"/>
    <x v="64"/>
  </r>
  <r>
    <s v="406-0702616-4123501"/>
    <s v="406"/>
    <s v="O"/>
    <s v="SKU:  9W-AS6W-6O9X"/>
    <s v="Sun"/>
    <d v="2022-08-29T00:00:00"/>
    <x v="5"/>
    <s v="29"/>
    <n v="2021"/>
    <x v="65"/>
  </r>
  <r>
    <s v="408-6770537-3774707"/>
    <s v="408"/>
    <s v="Q"/>
    <s v="SKU:  DN-0WDX-VYOT"/>
    <s v="Sun"/>
    <d v="2022-10-17T00:00:00"/>
    <x v="1"/>
    <s v="17"/>
    <n v="2021"/>
    <x v="66"/>
  </r>
  <r>
    <s v="403-4274611-4049927"/>
    <s v="403"/>
    <s v="L"/>
    <s v="SKU:  UR-WJJ0-I3TN"/>
    <s v="Thu"/>
    <d v="2022-10-07T00:00:00"/>
    <x v="1"/>
    <s v="07"/>
    <n v="2021"/>
    <x v="67"/>
  </r>
  <r>
    <s v="407-7598159-3965161"/>
    <s v="407"/>
    <s v="P"/>
    <s v="SKU:  S1-A92Q-JU3X"/>
    <s v="Mon"/>
    <d v="2022-11-15T00:00:00"/>
    <x v="2"/>
    <s v="15"/>
    <n v="2021"/>
    <x v="68"/>
  </r>
  <r>
    <s v="403-0124463-2966723"/>
    <s v="403"/>
    <s v="L"/>
    <s v="SKU:  QD-RNE2-2FH8"/>
    <s v="Mon"/>
    <d v="2022-07-26T00:00:00"/>
    <x v="0"/>
    <s v="26"/>
    <n v="2021"/>
    <x v="69"/>
  </r>
  <r>
    <s v="403-5745034-5441137"/>
    <s v="403"/>
    <s v="L"/>
    <s v="SKU:  3V-FKXN-C4QJ"/>
    <s v="Fri"/>
    <d v="2022-08-20T00:00:00"/>
    <x v="5"/>
    <s v="20"/>
    <n v="2021"/>
    <x v="70"/>
  </r>
  <r>
    <s v="404-1364960-1146735"/>
    <s v="404"/>
    <s v="M"/>
    <s v="SKU:  0M-RFE6-443C"/>
    <s v="Thu"/>
    <d v="2022-11-25T00:00:00"/>
    <x v="2"/>
    <s v="25"/>
    <n v="2021"/>
    <x v="71"/>
  </r>
  <r>
    <s v="171-5917046-2682765"/>
    <s v="171"/>
    <s v="A"/>
    <s v="SKU:  TQ-OE6K-9DIK"/>
    <s v="Thu"/>
    <d v="2022-10-07T00:00:00"/>
    <x v="1"/>
    <s v="07"/>
    <n v="2021"/>
    <x v="67"/>
  </r>
  <r>
    <s v="408-9069501-2731541"/>
    <s v="408"/>
    <s v="Q"/>
    <s v="SKU:  O9-OVS7-G9XK"/>
    <s v="Wed"/>
    <d v="2022-08-18T00:00:00"/>
    <x v="5"/>
    <s v="18"/>
    <n v="2021"/>
    <x v="72"/>
  </r>
  <r>
    <s v="403-3308024-9965128"/>
    <s v="403"/>
    <s v="L"/>
    <s v="SKU:  G4-B5GQ-8V30"/>
    <s v="Tue"/>
    <d v="2022-11-16T00:00:00"/>
    <x v="2"/>
    <s v="16"/>
    <n v="2021"/>
    <x v="11"/>
  </r>
  <r>
    <s v="405-7861224-4380325"/>
    <s v="405"/>
    <s v="N"/>
    <s v="SKU:  2X-3C0F-KNJE"/>
    <s v="Sat"/>
    <d v="2022-11-13T00:00:00"/>
    <x v="2"/>
    <s v="13"/>
    <n v="2021"/>
    <x v="8"/>
  </r>
  <r>
    <s v="406-9977841-6948310"/>
    <s v="406"/>
    <s v="O"/>
    <s v="SKU:  0M-RFE6-443C"/>
    <s v="Thu"/>
    <d v="2022-09-16T00:00:00"/>
    <x v="3"/>
    <s v="16"/>
    <n v="2021"/>
    <x v="73"/>
  </r>
  <r>
    <s v="171-6267238-3345112"/>
    <s v="171"/>
    <s v="A"/>
    <s v="SKU:  DN-0WDX-VYOT"/>
    <s v="Thu"/>
    <d v="2022-11-18T00:00:00"/>
    <x v="2"/>
    <s v="18"/>
    <n v="2021"/>
    <x v="62"/>
  </r>
  <r>
    <s v="405-3304794-2671568"/>
    <s v="405"/>
    <s v="N"/>
    <s v="SKU:  D9-CVL3-8JF6"/>
    <s v="Sat"/>
    <d v="2022-10-09T00:00:00"/>
    <x v="1"/>
    <s v="09"/>
    <n v="2021"/>
    <x v="74"/>
  </r>
  <r>
    <s v="404-3621013-4015566"/>
    <s v="404"/>
    <s v="M"/>
    <s v="SKU:  54-D265-B74K"/>
    <s v="Sun"/>
    <d v="2022-08-08T00:00:00"/>
    <x v="5"/>
    <s v="08"/>
    <n v="2021"/>
    <x v="75"/>
  </r>
  <r>
    <s v="407-9473791-2643568"/>
    <s v="407"/>
    <s v="P"/>
    <s v="SKU:  P1-LF2X-L3ZC"/>
    <s v="Fri"/>
    <d v="2022-02-25T00:00:00"/>
    <x v="6"/>
    <s v="25"/>
    <n v="2022"/>
    <x v="76"/>
  </r>
  <r>
    <s v="171-5463316-4433940"/>
    <s v="171"/>
    <s v="A"/>
    <s v="SKU:  GP-RMI4-GJ6L"/>
    <s v="Thu"/>
    <d v="2022-01-27T00:00:00"/>
    <x v="7"/>
    <s v="27"/>
    <n v="2022"/>
    <x v="77"/>
  </r>
  <r>
    <s v="406-8570816-2548324"/>
    <s v="406"/>
    <s v="O"/>
    <s v="SKU:  UR-WJJ0-I3TN"/>
    <s v="Sun"/>
    <d v="2022-01-30T00:00:00"/>
    <x v="7"/>
    <s v="30"/>
    <n v="2022"/>
    <x v="78"/>
  </r>
  <r>
    <s v="171-1925470-1621156"/>
    <s v="171"/>
    <s v="A"/>
    <s v="SKU:  DN-0WDX-VYOT"/>
    <s v="Tue"/>
    <d v="2022-01-25T00:00:00"/>
    <x v="7"/>
    <s v="25"/>
    <n v="2022"/>
    <x v="79"/>
  </r>
  <r>
    <s v="404-9528809-9494717"/>
    <s v="404"/>
    <s v="M"/>
    <s v="SKU:  TQ-OE6K-9DIK"/>
    <s v="Mon"/>
    <d v="2022-01-03T00:00:00"/>
    <x v="7"/>
    <s v="03"/>
    <n v="2022"/>
    <x v="80"/>
  </r>
  <r>
    <s v="404-3361026-0027538"/>
    <s v="404"/>
    <s v="M"/>
    <s v="SKU:  7K-6YIU-KO0R"/>
    <s v="Mon"/>
    <d v="2022-11-29T00:00:00"/>
    <x v="2"/>
    <s v="29"/>
    <n v="2021"/>
    <x v="49"/>
  </r>
  <r>
    <s v="408-1794879-4342714"/>
    <s v="408"/>
    <s v="Q"/>
    <s v="SKU:  PG-WS6J-89DG"/>
    <s v="Thu"/>
    <d v="2022-12-23T00:00:00"/>
    <x v="8"/>
    <s v="23"/>
    <n v="2021"/>
    <x v="81"/>
  </r>
  <r>
    <s v="403-2108547-9065907"/>
    <s v="403"/>
    <s v="L"/>
    <s v="SKU:  54-D265-B74K"/>
    <s v="Thu"/>
    <d v="2022-02-10T00:00:00"/>
    <x v="6"/>
    <s v="10"/>
    <n v="2022"/>
    <x v="82"/>
  </r>
  <r>
    <s v="405-0789055-6741110"/>
    <s v="405"/>
    <s v="N"/>
    <s v="SKU:  W4-JQ2J-ZUF2"/>
    <s v="Fri"/>
    <d v="2022-02-25T00:00:00"/>
    <x v="6"/>
    <s v="25"/>
    <n v="2022"/>
    <x v="76"/>
  </r>
  <r>
    <s v="171-4664401-7903525"/>
    <s v="171"/>
    <s v="A"/>
    <s v="SKU:  NT-6I2C-2TWX"/>
    <s v="Sun"/>
    <d v="2022-12-26T00:00:00"/>
    <x v="8"/>
    <s v="26"/>
    <n v="2021"/>
    <x v="83"/>
  </r>
  <r>
    <s v="406-1051099-3807565"/>
    <s v="406"/>
    <s v="O"/>
    <s v="SKU:  2X-3C0F-KNJE"/>
    <s v="Wed"/>
    <d v="2022-01-19T00:00:00"/>
    <x v="7"/>
    <s v="19"/>
    <n v="2022"/>
    <x v="84"/>
  </r>
  <r>
    <s v="408-9435263-6891514"/>
    <s v="408"/>
    <s v="Q"/>
    <s v="SKU:  SB-WDQN-SDN9"/>
    <s v="Thu"/>
    <d v="2022-12-09T00:00:00"/>
    <x v="8"/>
    <s v="09"/>
    <n v="2021"/>
    <x v="85"/>
  </r>
  <r>
    <s v="405-0868310-6684357"/>
    <s v="405"/>
    <s v="N"/>
    <s v="SKU:  X2-PMD5-PL2D"/>
    <s v="Fri"/>
    <d v="2022-12-17T00:00:00"/>
    <x v="8"/>
    <s v="17"/>
    <n v="2021"/>
    <x v="86"/>
  </r>
  <r>
    <s v="407-2925312-1225952"/>
    <s v="407"/>
    <s v="P"/>
    <s v="SKU:  54-D265-B74K"/>
    <s v="Wed"/>
    <d v="2022-12-08T00:00:00"/>
    <x v="8"/>
    <s v="08"/>
    <n v="2021"/>
    <x v="87"/>
  </r>
  <r>
    <s v="405-0209265-6273962"/>
    <s v="405"/>
    <s v="N"/>
    <s v="SKU:  V6-KQJX-XGP2"/>
    <s v="Sun"/>
    <d v="2022-01-23T00:00:00"/>
    <x v="7"/>
    <s v="23"/>
    <n v="2022"/>
    <x v="88"/>
  </r>
  <r>
    <s v="403-0102354-2668323"/>
    <s v="403"/>
    <s v="L"/>
    <s v="SKU:  2X-3C0F-KNJE"/>
    <s v="Sun"/>
    <d v="2022-01-30T00:00:00"/>
    <x v="7"/>
    <s v="30"/>
    <n v="2022"/>
    <x v="78"/>
  </r>
  <r>
    <s v="407-3924859-8788324"/>
    <s v="407"/>
    <s v="P"/>
    <s v="SKU:  SB-WDQN-SDN9"/>
    <s v="Mon"/>
    <d v="2022-12-06T00:00:00"/>
    <x v="8"/>
    <s v="06"/>
    <n v="2021"/>
    <x v="89"/>
  </r>
  <r>
    <s v="402-6563725-6606725"/>
    <s v="402"/>
    <s v="K"/>
    <s v="SKU:  SB-WDQN-SDN9"/>
    <s v="Tue"/>
    <d v="2022-12-21T00:00:00"/>
    <x v="8"/>
    <s v="21"/>
    <n v="2021"/>
    <x v="90"/>
  </r>
  <r>
    <s v="408-3173592-1224340"/>
    <s v="408"/>
    <s v="Q"/>
    <s v="SKU:  DN-0WDX-VYOT"/>
    <s v="Thu"/>
    <d v="2022-12-09T00:00:00"/>
    <x v="8"/>
    <s v="09"/>
    <n v="2021"/>
    <x v="85"/>
  </r>
  <r>
    <s v="406-6970801-9059504"/>
    <s v="406"/>
    <s v="O"/>
    <s v="SKU:  CR-6E69-UXFW"/>
    <s v="Wed"/>
    <d v="2022-12-01T00:00:00"/>
    <x v="8"/>
    <s v="01"/>
    <n v="2021"/>
    <x v="91"/>
  </r>
  <r>
    <s v="407-7313002-2067527"/>
    <s v="407"/>
    <s v="P"/>
    <s v="SKU:  4H-Y62P-R483"/>
    <s v="Fri"/>
    <d v="2022-02-04T00:00:00"/>
    <x v="6"/>
    <s v="04"/>
    <n v="2022"/>
    <x v="92"/>
  </r>
  <r>
    <s v="402-9977250-1302757"/>
    <s v="402"/>
    <s v="K"/>
    <s v="SKU:  SB-WDQN-SDN9"/>
    <s v="Tue"/>
    <d v="2022-12-21T00:00:00"/>
    <x v="8"/>
    <s v="21"/>
    <n v="2021"/>
    <x v="90"/>
  </r>
  <r>
    <s v="404-7450458-9882702"/>
    <s v="404"/>
    <s v="M"/>
    <s v="SKU:  4V-I7XD-JQVR"/>
    <s v="Mon"/>
    <d v="2022-12-06T00:00:00"/>
    <x v="8"/>
    <s v="06"/>
    <n v="2021"/>
    <x v="89"/>
  </r>
  <r>
    <s v="402-4007700-9289906"/>
    <s v="402"/>
    <s v="K"/>
    <s v="SKU:  8V-OQ14-I63T"/>
    <s v="Mon"/>
    <d v="2022-12-13T00:00:00"/>
    <x v="8"/>
    <s v="13"/>
    <n v="2021"/>
    <x v="93"/>
  </r>
  <r>
    <s v="408-9442756-9477100"/>
    <s v="408"/>
    <s v="Q"/>
    <s v="SKU:  CR-6E69-UXFW"/>
    <s v="Wed"/>
    <d v="2022-02-02T00:00:00"/>
    <x v="6"/>
    <s v="02"/>
    <n v="2022"/>
    <x v="94"/>
  </r>
  <r>
    <s v="403-7552858-2817166"/>
    <s v="403"/>
    <s v="L"/>
    <s v="SKU:  W4-JQ2J-ZUF2"/>
    <s v="Sat"/>
    <d v="2022-12-04T00:00:00"/>
    <x v="8"/>
    <s v="04"/>
    <n v="2021"/>
    <x v="95"/>
  </r>
  <r>
    <s v="404-9326436-3517161"/>
    <s v="404"/>
    <s v="M"/>
    <s v="SKU:  4V-I7XD-JQVR"/>
    <s v="Wed"/>
    <d v="2022-12-29T00:00:00"/>
    <x v="8"/>
    <s v="29"/>
    <n v="2021"/>
    <x v="96"/>
  </r>
  <r>
    <s v="405-8264291-1183552"/>
    <s v="405"/>
    <s v="N"/>
    <s v="SKU:  94-TSV3-EIW6"/>
    <s v="Tue"/>
    <d v="2022-01-11T00:00:00"/>
    <x v="7"/>
    <s v="11"/>
    <n v="2022"/>
    <x v="97"/>
  </r>
  <r>
    <s v="403-9089686-7304307"/>
    <s v="403"/>
    <s v="L"/>
    <s v="SKU:  ST-27BR-VEMQ"/>
    <s v="Mon"/>
    <d v="2022-12-06T00:00:00"/>
    <x v="8"/>
    <s v="06"/>
    <n v="2021"/>
    <x v="89"/>
  </r>
  <r>
    <s v="403-3882329-3552343"/>
    <s v="403"/>
    <s v="L"/>
    <s v="SKU:  3F-4R9N-Z8NJ"/>
    <s v="Thu"/>
    <d v="2022-01-20T00:00:00"/>
    <x v="7"/>
    <s v="20"/>
    <n v="2022"/>
    <x v="98"/>
  </r>
  <r>
    <s v="407-4026447-7131527"/>
    <s v="407"/>
    <s v="P"/>
    <s v="SKU:  NV-1DWM-41VX"/>
    <s v="Sat"/>
    <d v="2022-12-04T00:00:00"/>
    <x v="8"/>
    <s v="04"/>
    <n v="2021"/>
    <x v="95"/>
  </r>
  <r>
    <s v="171-5230421-3237921"/>
    <s v="171"/>
    <s v="A"/>
    <s v="SKU:  DN-0WDX-VYOT"/>
    <s v="Wed"/>
    <d v="2022-12-08T00:00:00"/>
    <x v="8"/>
    <s v="08"/>
    <n v="2021"/>
    <x v="87"/>
  </r>
  <r>
    <s v="403-2445664-7853913"/>
    <s v="403"/>
    <s v="L"/>
    <s v="SKU:  AY-Z7BT-BMVM"/>
    <s v="Wed"/>
    <d v="2022-12-01T00:00:00"/>
    <x v="8"/>
    <s v="01"/>
    <n v="2021"/>
    <x v="91"/>
  </r>
  <r>
    <s v="407-8892478-3863557"/>
    <s v="407"/>
    <s v="P"/>
    <s v="SKU:  NN-AGEZ-5DUM"/>
    <s v="Mon"/>
    <d v="2022-02-14T00:00:00"/>
    <x v="6"/>
    <s v="14"/>
    <n v="2022"/>
    <x v="99"/>
  </r>
  <r>
    <s v="171-3919731-3769907"/>
    <s v="171"/>
    <s v="A"/>
    <s v="SKU:  DN-0WDX-VYOT"/>
    <s v="Tue"/>
    <d v="2022-01-25T00:00:00"/>
    <x v="7"/>
    <s v="25"/>
    <n v="2022"/>
    <x v="79"/>
  </r>
  <r>
    <s v="171-3733329-6916359"/>
    <s v="171"/>
    <s v="A"/>
    <s v="SKU:  DN-0WDX-VYOT"/>
    <s v="Fri"/>
    <d v="2022-12-10T00:00:00"/>
    <x v="8"/>
    <s v="10"/>
    <n v="2021"/>
    <x v="100"/>
  </r>
  <r>
    <s v="171-7361479-0297146"/>
    <s v="171"/>
    <s v="A"/>
    <s v="SKU:  DN-0WDX-VYOT"/>
    <s v="Fri"/>
    <d v="2022-12-10T00:00:00"/>
    <x v="8"/>
    <s v="10"/>
    <n v="2021"/>
    <x v="100"/>
  </r>
  <r>
    <s v="408-9200041-8517139"/>
    <s v="408"/>
    <s v="Q"/>
    <s v="SKU:  CR-6E69-UXFW"/>
    <s v="Sun"/>
    <d v="2022-01-02T00:00:00"/>
    <x v="7"/>
    <s v="02"/>
    <n v="2022"/>
    <x v="101"/>
  </r>
  <r>
    <s v="408-3276798-6731502"/>
    <s v="408"/>
    <s v="Q"/>
    <s v="SKU:  NN-AGEZ-5DUM"/>
    <s v="Tue"/>
    <d v="2022-11-30T00:00:00"/>
    <x v="2"/>
    <s v="30"/>
    <n v="2021"/>
    <x v="102"/>
  </r>
  <r>
    <s v="405-7588425-0136360"/>
    <s v="405"/>
    <s v="N"/>
    <s v="SKU:  NV-1DWM-41VX"/>
    <s v="Sat"/>
    <d v="2022-12-04T00:00:00"/>
    <x v="8"/>
    <s v="04"/>
    <n v="2021"/>
    <x v="95"/>
  </r>
  <r>
    <s v="406-6034782-6293117"/>
    <s v="406"/>
    <s v="O"/>
    <s v="SKU:  W4-JQ2J-ZUF2"/>
    <s v="Fri"/>
    <d v="2022-12-31T00:00:00"/>
    <x v="8"/>
    <s v="31"/>
    <n v="2021"/>
    <x v="103"/>
  </r>
  <r>
    <s v="403-1376026-4537157"/>
    <s v="403"/>
    <s v="L"/>
    <s v="SKU:  5B-NW9K-L3AO"/>
    <s v="Sun"/>
    <d v="2022-01-30T00:00:00"/>
    <x v="7"/>
    <s v="30"/>
    <n v="2022"/>
    <x v="78"/>
  </r>
  <r>
    <s v="402-3108828-3083537"/>
    <s v="402"/>
    <s v="K"/>
    <s v="SKU:  DN-0WDX-VYOT"/>
    <s v="Wed"/>
    <d v="2022-12-29T00:00:00"/>
    <x v="8"/>
    <s v="29"/>
    <n v="2021"/>
    <x v="96"/>
  </r>
  <r>
    <s v="171-5110229-2797921"/>
    <s v="171"/>
    <s v="A"/>
    <s v="SKU:  3F-4R9N-Z8NJ"/>
    <s v="Sun"/>
    <d v="2022-01-16T00:00:00"/>
    <x v="7"/>
    <s v="16"/>
    <n v="2022"/>
    <x v="104"/>
  </r>
  <r>
    <s v="171-1659664-7877932"/>
    <s v="171"/>
    <s v="A"/>
    <s v="SKU:  CR-6E69-UXFW"/>
    <s v="Wed"/>
    <d v="2022-02-23T00:00:00"/>
    <x v="6"/>
    <s v="23"/>
    <n v="2022"/>
    <x v="105"/>
  </r>
  <r>
    <s v="404-5325305-3342738"/>
    <s v="404"/>
    <s v="M"/>
    <s v="SKU:  5B-NW9K-L3AO"/>
    <s v="Wed"/>
    <d v="2022-02-09T00:00:00"/>
    <x v="6"/>
    <s v="09"/>
    <n v="2022"/>
    <x v="106"/>
  </r>
  <r>
    <s v="408-4117801-6732368"/>
    <s v="408"/>
    <s v="Q"/>
    <s v="SKU:  PG-WS6J-89DG"/>
    <s v="Thu"/>
    <d v="2022-01-13T00:00:00"/>
    <x v="7"/>
    <s v="13"/>
    <n v="2022"/>
    <x v="107"/>
  </r>
  <r>
    <s v="405-0409316-6263510"/>
    <s v="405"/>
    <s v="N"/>
    <s v="SKU:  3F-4R9N-Z8NJ"/>
    <s v="Mon"/>
    <d v="2022-12-20T00:00:00"/>
    <x v="8"/>
    <s v="20"/>
    <n v="2021"/>
    <x v="108"/>
  </r>
  <r>
    <s v="407-0369001-6370762"/>
    <s v="407"/>
    <s v="P"/>
    <s v="SKU:  G4-B5GQ-8V30"/>
    <s v="Sun"/>
    <d v="2022-01-09T00:00:00"/>
    <x v="7"/>
    <s v="09"/>
    <n v="2022"/>
    <x v="109"/>
  </r>
  <r>
    <s v="402-1369108-5988348"/>
    <s v="402"/>
    <s v="K"/>
    <s v="SKU:  DN-0WDX-VYOT"/>
    <s v="Thu"/>
    <d v="2022-12-09T00:00:00"/>
    <x v="8"/>
    <s v="09"/>
    <n v="2021"/>
    <x v="85"/>
  </r>
  <r>
    <s v="405-7352232-5348320"/>
    <s v="405"/>
    <s v="N"/>
    <s v="SKU:  DN-0WDX-VYOT"/>
    <s v="Sun"/>
    <d v="2022-12-19T00:00:00"/>
    <x v="8"/>
    <s v="19"/>
    <n v="2021"/>
    <x v="110"/>
  </r>
  <r>
    <s v="171-8930811-8770760"/>
    <s v="171"/>
    <s v="A"/>
    <s v="SKU:  4V-I7XD-JQVR"/>
    <s v="Mon"/>
    <d v="2022-02-21T00:00:00"/>
    <x v="6"/>
    <s v="21"/>
    <n v="2022"/>
    <x v="111"/>
  </r>
  <r>
    <s v="404-5892855-1521926"/>
    <s v="404"/>
    <s v="M"/>
    <s v="SKU:  V6-VUWR-856W"/>
    <s v="Wed"/>
    <d v="2022-12-15T00:00:00"/>
    <x v="8"/>
    <s v="15"/>
    <n v="2021"/>
    <x v="112"/>
  </r>
  <r>
    <s v="403-0543607-1044310"/>
    <s v="403"/>
    <s v="L"/>
    <s v="SKU:  CR-6E69-UXFW"/>
    <s v="Tue"/>
    <d v="2022-02-01T00:00:00"/>
    <x v="6"/>
    <s v="01"/>
    <n v="2022"/>
    <x v="113"/>
  </r>
  <r>
    <s v="171-4338001-7654754"/>
    <s v="171"/>
    <s v="A"/>
    <s v="SKU:  U1-8YOK-510E"/>
    <s v="Sun"/>
    <d v="2022-01-09T00:00:00"/>
    <x v="7"/>
    <s v="09"/>
    <n v="2022"/>
    <x v="109"/>
  </r>
  <r>
    <s v="408-5721047-6522728"/>
    <s v="408"/>
    <s v="Q"/>
    <s v="SKU:  DN-0WDX-VYOT"/>
    <s v="Sun"/>
    <d v="2022-12-12T00:00:00"/>
    <x v="8"/>
    <s v="12"/>
    <n v="2021"/>
    <x v="114"/>
  </r>
  <r>
    <s v="402-5940762-2914747"/>
    <s v="402"/>
    <s v="K"/>
    <s v="SKU:  0M-RFE6-443C"/>
    <s v="Sun"/>
    <d v="2022-01-02T00:00:00"/>
    <x v="7"/>
    <s v="02"/>
    <n v="2022"/>
    <x v="101"/>
  </r>
  <r>
    <s v="407-6814126-3628337"/>
    <s v="407"/>
    <s v="P"/>
    <s v="SKU:  S1-A92Q-JU3X"/>
    <s v="Wed"/>
    <d v="2022-12-08T00:00:00"/>
    <x v="8"/>
    <s v="08"/>
    <n v="2021"/>
    <x v="87"/>
  </r>
  <r>
    <s v="171-3007462-1281169"/>
    <s v="171"/>
    <s v="A"/>
    <s v="SKU:  78-ZYA1-UMZH"/>
    <s v="Thu"/>
    <d v="2022-02-17T00:00:00"/>
    <x v="6"/>
    <s v="17"/>
    <n v="2022"/>
    <x v="115"/>
  </r>
  <r>
    <s v="403-8215280-0912306"/>
    <s v="403"/>
    <s v="L"/>
    <s v="SKU:  CR-6E69-UXFW"/>
    <s v="Sun"/>
    <d v="2022-01-30T00:00:00"/>
    <x v="7"/>
    <s v="30"/>
    <n v="2022"/>
    <x v="78"/>
  </r>
  <r>
    <s v="402-2278272-1998728"/>
    <s v="402"/>
    <s v="K"/>
    <s v="SKU:  DN-0WDX-VYOT"/>
    <s v="Fri"/>
    <d v="2022-12-10T00:00:00"/>
    <x v="8"/>
    <s v="10"/>
    <n v="2021"/>
    <x v="100"/>
  </r>
  <r>
    <s v="405-3911719-8266724"/>
    <s v="405"/>
    <s v="N"/>
    <s v="SKU:  DN-0WDX-VYOT"/>
    <s v="Wed"/>
    <d v="2022-12-01T00:00:00"/>
    <x v="8"/>
    <s v="01"/>
    <n v="2021"/>
    <x v="91"/>
  </r>
  <r>
    <s v="406-5755913-6641938"/>
    <s v="406"/>
    <s v="O"/>
    <s v="SKU:  WR-ANCX-U28C"/>
    <s v="Thu"/>
    <d v="2022-02-17T00:00:00"/>
    <x v="6"/>
    <s v="17"/>
    <n v="2022"/>
    <x v="115"/>
  </r>
  <r>
    <s v="171-7565385-5722750"/>
    <s v="171"/>
    <s v="A"/>
    <s v="SKU:  2X-3C0F-KNJE"/>
    <s v="Thu"/>
    <d v="2022-01-20T00:00:00"/>
    <x v="7"/>
    <s v="20"/>
    <n v="2022"/>
    <x v="98"/>
  </r>
  <r>
    <s v="402-8044719-8889119"/>
    <s v="402"/>
    <s v="K"/>
    <s v="SKU:  3F-4R9N-Z8NJ"/>
    <s v="Sat"/>
    <d v="2022-12-04T00:00:00"/>
    <x v="8"/>
    <s v="04"/>
    <n v="2021"/>
    <x v="95"/>
  </r>
  <r>
    <s v="402-1808225-2809140"/>
    <s v="402"/>
    <s v="K"/>
    <s v="SKU:  S1-A92Q-JU3X"/>
    <s v="Sat"/>
    <d v="2022-12-25T00:00:00"/>
    <x v="8"/>
    <s v="25"/>
    <n v="2021"/>
    <x v="116"/>
  </r>
  <r>
    <s v="171-2829978-1258758"/>
    <s v="171"/>
    <s v="A"/>
    <s v="SKU:  DN-0WDX-VYOT"/>
    <s v="Mon"/>
    <d v="2022-12-13T00:00:00"/>
    <x v="8"/>
    <s v="13"/>
    <n v="2021"/>
    <x v="93"/>
  </r>
  <r>
    <s v="402-3045457-5360311"/>
    <s v="402"/>
    <s v="K"/>
    <s v="SKU:  SB-WDQN-SDN9"/>
    <s v="Wed"/>
    <d v="2022-12-01T00:00:00"/>
    <x v="8"/>
    <s v="01"/>
    <n v="2021"/>
    <x v="91"/>
  </r>
  <r>
    <s v="408-2260162-8323567"/>
    <s v="408"/>
    <s v="Q"/>
    <s v="SKU:  SB-WDQN-SDN9"/>
    <s v="Thu"/>
    <d v="2022-12-09T00:00:00"/>
    <x v="8"/>
    <s v="09"/>
    <n v="2021"/>
    <x v="85"/>
  </r>
  <r>
    <s v="403-5664951-8941100"/>
    <s v="403"/>
    <s v="L"/>
    <s v="SKU:  N8-YFZF-P74I"/>
    <s v="Wed"/>
    <d v="2022-02-23T00:00:00"/>
    <x v="6"/>
    <s v="23"/>
    <n v="2022"/>
    <x v="105"/>
  </r>
  <r>
    <s v="402-4845680-8041921"/>
    <s v="402"/>
    <s v="K"/>
    <s v="SKU:  2X-3C0F-KNJE"/>
    <s v="Sun"/>
    <d v="2022-12-26T00:00:00"/>
    <x v="8"/>
    <s v="26"/>
    <n v="2021"/>
    <x v="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3BA5E3-0D80-4FA3-9698-E1C35DD49209}" name="PivotTable8" cacheId="3"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5" rowHeaderCaption="Region">
  <location ref="A27:C33" firstHeaderRow="0" firstDataRow="1" firstDataCol="1"/>
  <pivotFields count="23">
    <pivotField dataField="1" showAll="0"/>
    <pivotField showAll="0"/>
    <pivotField showAll="0"/>
    <pivotField showAll="0"/>
    <pivotField showAll="0"/>
    <pivotField numFmtId="16" showAll="0"/>
    <pivotField showAll="0"/>
    <pivotField showAll="0"/>
    <pivotField numFmtId="49" showAll="0"/>
    <pivotField showAll="0"/>
    <pivotField showAll="0"/>
    <pivotField showAll="0"/>
    <pivotField showAll="0"/>
    <pivotField showAll="0"/>
    <pivotField axis="axisRow" showAll="0">
      <items count="7">
        <item x="5"/>
        <item x="4"/>
        <item x="1"/>
        <item x="0"/>
        <item x="2"/>
        <item x="3"/>
        <item t="default"/>
      </items>
    </pivotField>
    <pivotField showAll="0"/>
    <pivotField showAll="0"/>
    <pivotField showAll="0"/>
    <pivotField showAll="0"/>
    <pivotField dataField="1" showAll="0"/>
    <pivotField showAll="0"/>
    <pivotField showAll="0"/>
    <pivotField showAll="0"/>
  </pivotFields>
  <rowFields count="1">
    <field x="14"/>
  </rowFields>
  <rowItems count="6">
    <i>
      <x/>
    </i>
    <i>
      <x v="1"/>
    </i>
    <i>
      <x v="2"/>
    </i>
    <i>
      <x v="3"/>
    </i>
    <i>
      <x v="4"/>
    </i>
    <i>
      <x v="5"/>
    </i>
  </rowItems>
  <colFields count="1">
    <field x="-2"/>
  </colFields>
  <colItems count="2">
    <i>
      <x/>
    </i>
    <i i="1">
      <x v="1"/>
    </i>
  </colItems>
  <dataFields count="2">
    <dataField name="Average Shipping Cost" fld="19" subtotal="average" baseField="0" baseItem="0" numFmtId="2"/>
    <dataField name="Number of Orders" fld="0" subtotal="count" baseField="0" baseItem="0"/>
  </dataFields>
  <formats count="3">
    <format dxfId="19">
      <pivotArea outline="0" collapsedLevelsAreSubtotals="1" fieldPosition="0">
        <references count="1">
          <reference field="4294967294" count="1" selected="0">
            <x v="0"/>
          </reference>
        </references>
      </pivotArea>
    </format>
    <format dxfId="18">
      <pivotArea field="14" type="button" dataOnly="0" labelOnly="1" outline="0" axis="axisRow" fieldPosition="0"/>
    </format>
    <format dxfId="17">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7EE5E4-6EF5-4406-BCAB-902A2AB8916C}"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Processed by" colHeaderCaption="Status">
  <location ref="A64:D74" firstHeaderRow="1" firstDataRow="2" firstDataCol="1"/>
  <pivotFields count="21">
    <pivotField axis="axisRow" showAll="0">
      <items count="9">
        <item x="2"/>
        <item x="3"/>
        <item x="5"/>
        <item x="1"/>
        <item x="0"/>
        <item x="4"/>
        <item x="7"/>
        <item x="6"/>
        <item t="default"/>
      </items>
    </pivotField>
    <pivotField dataField="1" showAll="0"/>
    <pivotField showAll="0"/>
    <pivotField numFmtId="16" showAll="0"/>
    <pivotField showAll="0"/>
    <pivotField showAll="0"/>
    <pivotField numFmtId="4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0"/>
  </rowFields>
  <rowItems count="9">
    <i>
      <x/>
    </i>
    <i>
      <x v="1"/>
    </i>
    <i>
      <x v="2"/>
    </i>
    <i>
      <x v="3"/>
    </i>
    <i>
      <x v="4"/>
    </i>
    <i>
      <x v="5"/>
    </i>
    <i>
      <x v="6"/>
    </i>
    <i>
      <x v="7"/>
    </i>
    <i t="grand">
      <x/>
    </i>
  </rowItems>
  <colFields count="1">
    <field x="20"/>
  </colFields>
  <colItems count="3">
    <i>
      <x/>
    </i>
    <i>
      <x v="1"/>
    </i>
    <i t="grand">
      <x/>
    </i>
  </colItems>
  <dataFields count="1">
    <dataField name="Distribution of Orders" fld="1" subtotal="count" baseField="0" baseItem="0"/>
  </dataFields>
  <formats count="2">
    <format dxfId="16">
      <pivotArea type="origin" dataOnly="0" labelOnly="1" outline="0" fieldPosition="0"/>
    </format>
    <format dxfId="15">
      <pivotArea field="0" type="button" dataOnly="0" labelOnly="1" outline="0" axis="axisRow" fieldPosition="0"/>
    </format>
  </formats>
  <chartFormats count="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4" format="4" series="1">
      <pivotArea type="data" outline="0" fieldPosition="0">
        <references count="2">
          <reference field="4294967294" count="1" selected="0">
            <x v="0"/>
          </reference>
          <reference field="20" count="1" selected="0">
            <x v="0"/>
          </reference>
        </references>
      </pivotArea>
    </chartFormat>
    <chartFormat chart="4" format="5"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77CB9E-04D3-423B-ABCA-DF54982B00AF}"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rowHeaderCaption="Processed by">
  <location ref="A10:D19" firstHeaderRow="0" firstDataRow="1" firstDataCol="1"/>
  <pivotFields count="20">
    <pivotField dataField="1" showAll="0"/>
    <pivotField axis="axisRow" showAll="0">
      <items count="9">
        <item x="2"/>
        <item x="3"/>
        <item x="5"/>
        <item x="1"/>
        <item x="0"/>
        <item x="4"/>
        <item x="7"/>
        <item x="6"/>
        <item t="default"/>
      </items>
    </pivotField>
    <pivotField showAll="0"/>
    <pivotField showAll="0"/>
    <pivotField numFmtId="16" showAll="0"/>
    <pivotField showAll="0"/>
    <pivotField showAll="0"/>
    <pivotField numFmtId="49" showAll="0"/>
    <pivotField showAll="0"/>
    <pivotField showAll="0"/>
    <pivotField showAll="0"/>
    <pivotField showAll="0"/>
    <pivotField showAll="0"/>
    <pivotField showAll="0"/>
    <pivotField showAll="0"/>
    <pivotField showAll="0"/>
    <pivotField dataField="1" showAll="0"/>
    <pivotField showAll="0"/>
    <pivotField dataField="1" showAll="0"/>
    <pivotField dragToRow="0" dragToCol="0" dragToPage="0" showAll="0" defaultSubtotal="0"/>
  </pivotFields>
  <rowFields count="1">
    <field x="1"/>
  </rowFields>
  <rowItems count="9">
    <i>
      <x/>
    </i>
    <i>
      <x v="1"/>
    </i>
    <i>
      <x v="2"/>
    </i>
    <i>
      <x v="3"/>
    </i>
    <i>
      <x v="4"/>
    </i>
    <i>
      <x v="5"/>
    </i>
    <i>
      <x v="6"/>
    </i>
    <i>
      <x v="7"/>
    </i>
    <i t="grand">
      <x/>
    </i>
  </rowItems>
  <colFields count="1">
    <field x="-2"/>
  </colFields>
  <colItems count="3">
    <i>
      <x/>
    </i>
    <i i="1">
      <x v="1"/>
    </i>
    <i i="2">
      <x v="2"/>
    </i>
  </colItems>
  <dataFields count="3">
    <dataField name="Order Count" fld="0" subtotal="count" baseField="0" baseItem="0"/>
    <dataField name="Average of Shipping Cost" fld="18" subtotal="average" baseField="0" baseItem="0"/>
    <dataField name="Average of item total" fld="16" subtotal="average" baseField="0" baseItem="0"/>
  </dataFields>
  <formats count="1">
    <format dxfId="0">
      <pivotArea collapsedLevelsAreSubtotals="1" fieldPosition="0">
        <references count="2">
          <reference field="4294967294" count="2" selected="0">
            <x v="1"/>
            <x v="2"/>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9622224-5008-437E-9AAF-90FA0CB745DB}" name="PivotTable6"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Region">
  <location ref="A21:D28" firstHeaderRow="0" firstDataRow="1" firstDataCol="1"/>
  <pivotFields count="20">
    <pivotField dataField="1" showAll="0"/>
    <pivotField showAll="0"/>
    <pivotField showAll="0"/>
    <pivotField showAll="0"/>
    <pivotField numFmtId="16" showAll="0"/>
    <pivotField showAll="0"/>
    <pivotField showAll="0"/>
    <pivotField numFmtId="49" showAll="0"/>
    <pivotField showAll="0"/>
    <pivotField showAll="0"/>
    <pivotField showAll="0"/>
    <pivotField showAll="0"/>
    <pivotField showAll="0"/>
    <pivotField axis="axisRow" showAll="0">
      <items count="7">
        <item x="5"/>
        <item x="4"/>
        <item x="1"/>
        <item x="0"/>
        <item x="2"/>
        <item x="3"/>
        <item t="default"/>
      </items>
    </pivotField>
    <pivotField showAll="0"/>
    <pivotField showAll="0"/>
    <pivotField dataField="1" showAll="0"/>
    <pivotField showAll="0"/>
    <pivotField dataField="1" showAll="0"/>
    <pivotField dragToRow="0" dragToCol="0" dragToPage="0" showAll="0" defaultSubtotal="0"/>
  </pivotFields>
  <rowFields count="1">
    <field x="13"/>
  </rowFields>
  <rowItems count="7">
    <i>
      <x/>
    </i>
    <i>
      <x v="1"/>
    </i>
    <i>
      <x v="2"/>
    </i>
    <i>
      <x v="3"/>
    </i>
    <i>
      <x v="4"/>
    </i>
    <i>
      <x v="5"/>
    </i>
    <i t="grand">
      <x/>
    </i>
  </rowItems>
  <colFields count="1">
    <field x="-2"/>
  </colFields>
  <colItems count="3">
    <i>
      <x/>
    </i>
    <i i="1">
      <x v="1"/>
    </i>
    <i i="2">
      <x v="2"/>
    </i>
  </colItems>
  <dataFields count="3">
    <dataField name="Order Count" fld="0" subtotal="count" baseField="0" baseItem="0"/>
    <dataField name="Average of Shipping_Cost" fld="18" subtotal="average" baseField="0" baseItem="0" numFmtId="2"/>
    <dataField name="Average of item_total" fld="16" subtotal="average" baseField="0" baseItem="0" numFmtId="2"/>
  </dataFields>
  <formats count="1">
    <format dxfId="1">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253DDDD-DED0-4827-8C52-52D1AC30D369}" name="PivotTable1"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 rowHeaderCaption="Month">
  <location ref="A1:B8" firstHeaderRow="1" firstDataRow="1" firstDataCol="1"/>
  <pivotFields count="23">
    <pivotField dataField="1" showAll="0"/>
    <pivotField showAll="0"/>
    <pivotField showAll="0"/>
    <pivotField showAll="0"/>
    <pivotField showAll="0"/>
    <pivotField numFmtId="16" showAll="0"/>
    <pivotField axis="axisRow" showAll="0">
      <items count="10">
        <item x="7"/>
        <item x="6"/>
        <item x="4"/>
        <item x="0"/>
        <item x="5"/>
        <item x="3"/>
        <item x="1"/>
        <item x="2"/>
        <item x="8"/>
        <item t="default"/>
      </items>
    </pivotField>
    <pivotField showAll="0"/>
    <pivotField numFmtId="49" showAll="0"/>
    <pivotField showAll="0"/>
    <pivotField showAll="0"/>
    <pivotField showAll="0"/>
    <pivotField showAll="0"/>
    <pivotField showAll="0"/>
    <pivotField axis="axisRow" showAll="0">
      <items count="7">
        <item sd="0" x="5"/>
        <item sd="0" x="4"/>
        <item sd="0" x="1"/>
        <item sd="0" x="0"/>
        <item sd="0" x="2"/>
        <item sd="0" x="3"/>
        <item t="default"/>
      </items>
    </pivotField>
    <pivotField showAll="0"/>
    <pivotField showAll="0"/>
    <pivotField showAll="0"/>
    <pivotField showAll="0"/>
    <pivotField showAll="0"/>
    <pivotField showAll="0"/>
    <pivotField showAll="0"/>
    <pivotField showAll="0"/>
  </pivotFields>
  <rowFields count="2">
    <field x="14"/>
    <field x="6"/>
  </rowFields>
  <rowItems count="7">
    <i>
      <x/>
    </i>
    <i>
      <x v="1"/>
    </i>
    <i>
      <x v="2"/>
    </i>
    <i>
      <x v="3"/>
    </i>
    <i>
      <x v="4"/>
    </i>
    <i>
      <x v="5"/>
    </i>
    <i t="grand">
      <x/>
    </i>
  </rowItems>
  <colItems count="1">
    <i/>
  </colItems>
  <dataFields count="1">
    <dataField name="Count of order_no"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7"/>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8FBD8DE-503F-4305-830A-1091B93765D1}" name="PivotTable5"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Processed by">
  <location ref="A30:B39" firstHeaderRow="1" firstDataRow="1" firstDataCol="1"/>
  <pivotFields count="21">
    <pivotField dataField="1" showAll="0"/>
    <pivotField axis="axisRow" showAll="0">
      <items count="9">
        <item x="2"/>
        <item x="3"/>
        <item x="5"/>
        <item x="1"/>
        <item x="0"/>
        <item x="4"/>
        <item x="7"/>
        <item x="6"/>
        <item t="default"/>
      </items>
    </pivotField>
    <pivotField showAll="0"/>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49"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Order Coun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34A39-A9BF-4283-A376-C8B787A6C5B4}" name="PivotTable3"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rowHeaderCaption="Region" colHeaderCaption="Order Status">
  <location ref="K5:N13" firstHeaderRow="1" firstDataRow="2" firstDataCol="1"/>
  <pivotFields count="23">
    <pivotField dataField="1" showAll="0"/>
    <pivotField showAll="0"/>
    <pivotField showAll="0"/>
    <pivotField showAll="0"/>
    <pivotField showAll="0"/>
    <pivotField numFmtId="16" showAll="0"/>
    <pivotField showAll="0"/>
    <pivotField showAll="0"/>
    <pivotField numFmtId="49" showAll="0"/>
    <pivotField showAll="0"/>
    <pivotField showAll="0"/>
    <pivotField showAll="0"/>
    <pivotField showAll="0"/>
    <pivotField showAll="0"/>
    <pivotField axis="axisRow" multipleItemSelectionAllowed="1" showAll="0" sortType="descending">
      <items count="7">
        <item x="5"/>
        <item x="4"/>
        <item x="1"/>
        <item x="0"/>
        <item x="2"/>
        <item x="3"/>
        <item t="default"/>
      </items>
      <autoSortScope>
        <pivotArea dataOnly="0" outline="0" fieldPosition="0">
          <references count="2">
            <reference field="4294967294" count="1" selected="0">
              <x v="0"/>
            </reference>
            <reference field="22" count="1" selected="0">
              <x v="0"/>
            </reference>
          </references>
        </pivotArea>
      </autoSortScope>
    </pivotField>
    <pivotField showAll="0"/>
    <pivotField showAll="0"/>
    <pivotField showAll="0"/>
    <pivotField showAll="0"/>
    <pivotField showAll="0"/>
    <pivotField showAll="0"/>
    <pivotField showAll="0"/>
    <pivotField axis="axisCol" showAll="0">
      <items count="3">
        <item n="Delivered" x="0"/>
        <item n="Returned" x="1"/>
        <item t="default"/>
      </items>
    </pivotField>
  </pivotFields>
  <rowFields count="1">
    <field x="14"/>
  </rowFields>
  <rowItems count="7">
    <i>
      <x v="4"/>
    </i>
    <i>
      <x v="5"/>
    </i>
    <i>
      <x v="3"/>
    </i>
    <i>
      <x v="1"/>
    </i>
    <i>
      <x/>
    </i>
    <i>
      <x v="2"/>
    </i>
    <i t="grand">
      <x/>
    </i>
  </rowItems>
  <colFields count="1">
    <field x="22"/>
  </colFields>
  <colItems count="3">
    <i>
      <x/>
    </i>
    <i>
      <x v="1"/>
    </i>
    <i t="grand">
      <x/>
    </i>
  </colItems>
  <dataFields count="1">
    <dataField name="Distribution of Orders" fld="0" subtotal="count" baseField="0" baseItem="0"/>
  </dataFields>
  <formats count="6">
    <format dxfId="25">
      <pivotArea type="origin" dataOnly="0" labelOnly="1" outline="0" fieldPosition="0"/>
    </format>
    <format dxfId="24">
      <pivotArea field="22" type="button" dataOnly="0" labelOnly="1" outline="0" axis="axisCol" fieldPosition="0"/>
    </format>
    <format dxfId="23">
      <pivotArea type="topRight" dataOnly="0" labelOnly="1" outline="0" fieldPosition="0"/>
    </format>
    <format dxfId="22">
      <pivotArea field="14" type="button" dataOnly="0" labelOnly="1" outline="0" axis="axisRow" fieldPosition="0"/>
    </format>
    <format dxfId="21">
      <pivotArea dataOnly="0" labelOnly="1" fieldPosition="0">
        <references count="1">
          <reference field="22" count="0"/>
        </references>
      </pivotArea>
    </format>
    <format dxfId="20">
      <pivotArea dataOnly="0" labelOnly="1" grandCol="1" outline="0" fieldPosition="0"/>
    </format>
  </formats>
  <chartFormats count="4">
    <chartFormat chart="3" format="0" series="1">
      <pivotArea type="data" outline="0" fieldPosition="0">
        <references count="2">
          <reference field="4294967294" count="1" selected="0">
            <x v="0"/>
          </reference>
          <reference field="22" count="1" selected="0">
            <x v="0"/>
          </reference>
        </references>
      </pivotArea>
    </chartFormat>
    <chartFormat chart="3" format="1" series="1">
      <pivotArea type="data" outline="0" fieldPosition="0">
        <references count="2">
          <reference field="4294967294" count="1" selected="0">
            <x v="0"/>
          </reference>
          <reference field="22" count="1" selected="0">
            <x v="1"/>
          </reference>
        </references>
      </pivotArea>
    </chartFormat>
    <chartFormat chart="5" format="4" series="1">
      <pivotArea type="data" outline="0" fieldPosition="0">
        <references count="2">
          <reference field="4294967294" count="1" selected="0">
            <x v="0"/>
          </reference>
          <reference field="22" count="1" selected="0">
            <x v="0"/>
          </reference>
        </references>
      </pivotArea>
    </chartFormat>
    <chartFormat chart="5" format="5" series="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6B931-7E39-4C97-ACDC-59B9415494C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5" firstHeaderRow="1" firstDataRow="1" firstDataCol="1"/>
  <pivotFields count="12">
    <pivotField showAll="0"/>
    <pivotField dataField="1" showAll="0"/>
    <pivotField showAll="0"/>
    <pivotField showAll="0"/>
    <pivotField showAll="0"/>
    <pivotField numFmtId="16" showAll="0"/>
    <pivotField axis="axisRow" showAll="0">
      <items count="10">
        <item x="7"/>
        <item x="6"/>
        <item x="4"/>
        <item x="0"/>
        <item x="5"/>
        <item x="3"/>
        <item x="1"/>
        <item x="2"/>
        <item x="8"/>
        <item t="default"/>
      </items>
    </pivotField>
    <pivotField showAll="0"/>
    <pivotField numFmtId="49" showAll="0"/>
    <pivotField axis="axisRow" numFmtId="14" showAll="0">
      <items count="15">
        <item x="0"/>
        <item sd="0" x="1"/>
        <item sd="0" x="2"/>
        <item x="3"/>
        <item x="4"/>
        <item x="5"/>
        <item sd="0" x="6"/>
        <item sd="0" x="7"/>
        <item sd="0" x="8"/>
        <item sd="0" x="9"/>
        <item sd="0" x="10"/>
        <item sd="0" x="11"/>
        <item sd="0" x="12"/>
        <item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3">
    <field x="11"/>
    <field x="9"/>
    <field x="6"/>
  </rowFields>
  <rowItems count="12">
    <i>
      <x v="1"/>
    </i>
    <i r="1">
      <x v="6"/>
    </i>
    <i r="1">
      <x v="7"/>
    </i>
    <i r="1">
      <x v="8"/>
    </i>
    <i r="1">
      <x v="9"/>
    </i>
    <i r="1">
      <x v="10"/>
    </i>
    <i r="1">
      <x v="11"/>
    </i>
    <i r="1">
      <x v="12"/>
    </i>
    <i>
      <x v="2"/>
    </i>
    <i r="1">
      <x v="1"/>
    </i>
    <i r="1">
      <x v="2"/>
    </i>
    <i t="grand">
      <x/>
    </i>
  </rowItems>
  <colItems count="1">
    <i/>
  </colItems>
  <dataFields count="1">
    <dataField name="Count of Order No"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9A5125-88BB-4CA5-9F47-DCE243C21BC4}" name="PivotTable7" cacheId="1"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5" rowHeaderCaption="Item Cost">
  <location ref="K44:M63" firstHeaderRow="0" firstDataRow="1" firstDataCol="1"/>
  <pivotFields count="21">
    <pivotField showAll="0"/>
    <pivotField showAll="0"/>
    <pivotField showAll="0"/>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49" showAll="0"/>
    <pivotField showAll="0"/>
    <pivotField showAll="0"/>
    <pivotField showAll="0"/>
    <pivotField showAll="0"/>
    <pivotField showAll="0"/>
    <pivotField showAll="0"/>
    <pivotField showAll="0"/>
    <pivotField showAll="0"/>
    <pivotField axis="axisRow" showAll="0">
      <items count="20">
        <item x="8"/>
        <item x="3"/>
        <item x="6"/>
        <item x="10"/>
        <item x="4"/>
        <item x="0"/>
        <item x="14"/>
        <item x="13"/>
        <item x="7"/>
        <item x="5"/>
        <item x="11"/>
        <item x="17"/>
        <item x="2"/>
        <item x="9"/>
        <item x="12"/>
        <item x="16"/>
        <item x="18"/>
        <item x="15"/>
        <item x="1"/>
        <item t="default"/>
      </items>
    </pivotField>
    <pivotField showAll="0"/>
    <pivotField dataField="1" showAll="0"/>
    <pivotField dataField="1" showAll="0"/>
    <pivotField showAll="0">
      <items count="15">
        <item x="0"/>
        <item x="1"/>
        <item x="2"/>
        <item x="3"/>
        <item x="4"/>
        <item x="5"/>
        <item x="6"/>
        <item x="7"/>
        <item x="8"/>
        <item x="9"/>
        <item x="10"/>
        <item x="11"/>
        <item x="12"/>
        <item x="13"/>
        <item t="default"/>
      </items>
    </pivotField>
  </pivotFields>
  <rowFields count="1">
    <field x="16"/>
  </rowFields>
  <rowItems count="19">
    <i>
      <x/>
    </i>
    <i>
      <x v="1"/>
    </i>
    <i>
      <x v="2"/>
    </i>
    <i>
      <x v="3"/>
    </i>
    <i>
      <x v="4"/>
    </i>
    <i>
      <x v="5"/>
    </i>
    <i>
      <x v="6"/>
    </i>
    <i>
      <x v="7"/>
    </i>
    <i>
      <x v="8"/>
    </i>
    <i>
      <x v="9"/>
    </i>
    <i>
      <x v="10"/>
    </i>
    <i>
      <x v="11"/>
    </i>
    <i>
      <x v="12"/>
    </i>
    <i>
      <x v="13"/>
    </i>
    <i>
      <x v="14"/>
    </i>
    <i>
      <x v="15"/>
    </i>
    <i>
      <x v="16"/>
    </i>
    <i>
      <x v="17"/>
    </i>
    <i>
      <x v="18"/>
    </i>
  </rowItems>
  <colFields count="1">
    <field x="-2"/>
  </colFields>
  <colItems count="2">
    <i>
      <x/>
    </i>
    <i i="1">
      <x v="1"/>
    </i>
  </colItems>
  <dataFields count="2">
    <dataField name="Average of Shipping Cost" fld="18" subtotal="average" baseField="0" baseItem="0"/>
    <dataField name="Average of Shipping Fee %" fld="19" subtotal="average" baseField="0" baseItem="0"/>
  </dataFields>
  <formats count="4">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0"/>
          </reference>
        </references>
      </pivotArea>
    </format>
    <format dxfId="27">
      <pivotArea collapsedLevelsAreSubtotals="1" fieldPosition="0">
        <references count="2">
          <reference field="4294967294" count="1" selected="0">
            <x v="1"/>
          </reference>
          <reference field="16" count="16">
            <x v="2"/>
            <x v="3"/>
            <x v="4"/>
            <x v="5"/>
            <x v="6"/>
            <x v="7"/>
            <x v="8"/>
            <x v="9"/>
            <x v="10"/>
            <x v="11"/>
            <x v="12"/>
            <x v="13"/>
            <x v="14"/>
            <x v="15"/>
            <x v="16"/>
            <x v="17"/>
          </reference>
        </references>
      </pivotArea>
    </format>
    <format dxfId="26">
      <pivotArea collapsedLevelsAreSubtotals="1" fieldPosition="0">
        <references count="2">
          <reference field="4294967294" count="1" selected="0">
            <x v="0"/>
          </reference>
          <reference field="16" count="17">
            <x v="2"/>
            <x v="3"/>
            <x v="4"/>
            <x v="5"/>
            <x v="6"/>
            <x v="7"/>
            <x v="8"/>
            <x v="9"/>
            <x v="10"/>
            <x v="11"/>
            <x v="12"/>
            <x v="13"/>
            <x v="14"/>
            <x v="15"/>
            <x v="16"/>
            <x v="17"/>
            <x v="18"/>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5709C1-7486-4319-9505-6819FEFD309E}"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rowHeaderCaption="Processed by" colHeaderCaption="Status">
  <location ref="K28:N38" firstHeaderRow="1" firstDataRow="2" firstDataCol="1"/>
  <pivotFields count="21">
    <pivotField axis="axisRow" showAll="0">
      <items count="9">
        <item x="2"/>
        <item x="3"/>
        <item x="5"/>
        <item x="1"/>
        <item x="0"/>
        <item x="4"/>
        <item x="7"/>
        <item x="6"/>
        <item t="default"/>
      </items>
    </pivotField>
    <pivotField dataField="1" showAll="0"/>
    <pivotField showAll="0"/>
    <pivotField numFmtId="16" showAll="0"/>
    <pivotField showAll="0"/>
    <pivotField showAll="0"/>
    <pivotField numFmtId="4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0"/>
  </rowFields>
  <rowItems count="9">
    <i>
      <x/>
    </i>
    <i>
      <x v="1"/>
    </i>
    <i>
      <x v="2"/>
    </i>
    <i>
      <x v="3"/>
    </i>
    <i>
      <x v="4"/>
    </i>
    <i>
      <x v="5"/>
    </i>
    <i>
      <x v="6"/>
    </i>
    <i>
      <x v="7"/>
    </i>
    <i t="grand">
      <x/>
    </i>
  </rowItems>
  <colFields count="1">
    <field x="20"/>
  </colFields>
  <colItems count="3">
    <i>
      <x/>
    </i>
    <i>
      <x v="1"/>
    </i>
    <i t="grand">
      <x/>
    </i>
  </colItems>
  <dataFields count="1">
    <dataField name="Distribution of Orders" fld="1" subtotal="count" baseField="0" baseItem="0"/>
  </dataFields>
  <formats count="2">
    <format dxfId="31">
      <pivotArea type="origin" dataOnly="0" labelOnly="1" outline="0" fieldPosition="0"/>
    </format>
    <format dxfId="30">
      <pivotArea field="0" type="button" dataOnly="0" labelOnly="1" outline="0" axis="axisRow" fieldPosition="0"/>
    </format>
  </formats>
  <chartFormats count="4">
    <chartFormat chart="0" format="0" series="1">
      <pivotArea type="data" outline="0" fieldPosition="0">
        <references count="2">
          <reference field="4294967294" count="1" selected="0">
            <x v="0"/>
          </reference>
          <reference field="20" count="1" selected="0">
            <x v="0"/>
          </reference>
        </references>
      </pivotArea>
    </chartFormat>
    <chartFormat chart="0" format="1" series="1">
      <pivotArea type="data" outline="0" fieldPosition="0">
        <references count="2">
          <reference field="4294967294" count="1" selected="0">
            <x v="0"/>
          </reference>
          <reference field="20" count="1" selected="0">
            <x v="1"/>
          </reference>
        </references>
      </pivotArea>
    </chartFormat>
    <chartFormat chart="4" format="4" series="1">
      <pivotArea type="data" outline="0" fieldPosition="0">
        <references count="2">
          <reference field="4294967294" count="1" selected="0">
            <x v="0"/>
          </reference>
          <reference field="20" count="1" selected="0">
            <x v="0"/>
          </reference>
        </references>
      </pivotArea>
    </chartFormat>
    <chartFormat chart="4" format="5"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A63824-3B29-4BC5-9200-029E0F4FA72D}" name="PivotTable6" cacheId="1"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5" rowHeaderCaption="Item Cost">
  <location ref="A84:C103" firstHeaderRow="0" firstDataRow="1" firstDataCol="1"/>
  <pivotFields count="21">
    <pivotField showAll="0"/>
    <pivotField showAll="0"/>
    <pivotField showAll="0"/>
    <pivotField showAll="0"/>
    <pivotField numFmtId="1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numFmtId="49" showAll="0"/>
    <pivotField showAll="0"/>
    <pivotField showAll="0"/>
    <pivotField showAll="0"/>
    <pivotField showAll="0"/>
    <pivotField showAll="0"/>
    <pivotField showAll="0"/>
    <pivotField showAll="0"/>
    <pivotField showAll="0"/>
    <pivotField axis="axisRow" showAll="0">
      <items count="20">
        <item x="8"/>
        <item x="3"/>
        <item x="6"/>
        <item x="10"/>
        <item x="4"/>
        <item x="0"/>
        <item x="14"/>
        <item x="13"/>
        <item x="7"/>
        <item x="5"/>
        <item x="11"/>
        <item x="17"/>
        <item x="2"/>
        <item x="9"/>
        <item x="12"/>
        <item x="16"/>
        <item x="18"/>
        <item x="15"/>
        <item x="1"/>
        <item t="default"/>
      </items>
    </pivotField>
    <pivotField showAll="0"/>
    <pivotField dataField="1" showAll="0"/>
    <pivotField dataField="1" showAll="0"/>
    <pivotField showAll="0">
      <items count="15">
        <item x="0"/>
        <item x="1"/>
        <item x="2"/>
        <item x="3"/>
        <item x="4"/>
        <item x="5"/>
        <item x="6"/>
        <item x="7"/>
        <item x="8"/>
        <item x="9"/>
        <item x="10"/>
        <item x="11"/>
        <item x="12"/>
        <item x="13"/>
        <item t="default"/>
      </items>
    </pivotField>
  </pivotFields>
  <rowFields count="1">
    <field x="16"/>
  </rowFields>
  <rowItems count="19">
    <i>
      <x/>
    </i>
    <i>
      <x v="1"/>
    </i>
    <i>
      <x v="2"/>
    </i>
    <i>
      <x v="3"/>
    </i>
    <i>
      <x v="4"/>
    </i>
    <i>
      <x v="5"/>
    </i>
    <i>
      <x v="6"/>
    </i>
    <i>
      <x v="7"/>
    </i>
    <i>
      <x v="8"/>
    </i>
    <i>
      <x v="9"/>
    </i>
    <i>
      <x v="10"/>
    </i>
    <i>
      <x v="11"/>
    </i>
    <i>
      <x v="12"/>
    </i>
    <i>
      <x v="13"/>
    </i>
    <i>
      <x v="14"/>
    </i>
    <i>
      <x v="15"/>
    </i>
    <i>
      <x v="16"/>
    </i>
    <i>
      <x v="17"/>
    </i>
    <i>
      <x v="18"/>
    </i>
  </rowItems>
  <colFields count="1">
    <field x="-2"/>
  </colFields>
  <colItems count="2">
    <i>
      <x/>
    </i>
    <i i="1">
      <x v="1"/>
    </i>
  </colItems>
  <dataFields count="2">
    <dataField name="Average of Shipping Cost" fld="18" subtotal="average" baseField="0" baseItem="0"/>
    <dataField name="Average of Shipping Fee %" fld="19" subtotal="average" baseField="0" baseItem="0"/>
  </dataFields>
  <formats count="4">
    <format dxfId="5">
      <pivotArea dataOnly="0" labelOnly="1" outline="0" fieldPosition="0">
        <references count="1">
          <reference field="4294967294" count="1">
            <x v="1"/>
          </reference>
        </references>
      </pivotArea>
    </format>
    <format dxfId="4">
      <pivotArea dataOnly="0" labelOnly="1" outline="0" fieldPosition="0">
        <references count="1">
          <reference field="4294967294" count="1">
            <x v="0"/>
          </reference>
        </references>
      </pivotArea>
    </format>
    <format dxfId="3">
      <pivotArea collapsedLevelsAreSubtotals="1" fieldPosition="0">
        <references count="2">
          <reference field="4294967294" count="1" selected="0">
            <x v="1"/>
          </reference>
          <reference field="16" count="16">
            <x v="2"/>
            <x v="3"/>
            <x v="4"/>
            <x v="5"/>
            <x v="6"/>
            <x v="7"/>
            <x v="8"/>
            <x v="9"/>
            <x v="10"/>
            <x v="11"/>
            <x v="12"/>
            <x v="13"/>
            <x v="14"/>
            <x v="15"/>
            <x v="16"/>
            <x v="17"/>
          </reference>
        </references>
      </pivotArea>
    </format>
    <format dxfId="2">
      <pivotArea collapsedLevelsAreSubtotals="1" fieldPosition="0">
        <references count="2">
          <reference field="4294967294" count="1" selected="0">
            <x v="0"/>
          </reference>
          <reference field="16" count="17">
            <x v="2"/>
            <x v="3"/>
            <x v="4"/>
            <x v="5"/>
            <x v="6"/>
            <x v="7"/>
            <x v="8"/>
            <x v="9"/>
            <x v="10"/>
            <x v="11"/>
            <x v="12"/>
            <x v="13"/>
            <x v="14"/>
            <x v="15"/>
            <x v="16"/>
            <x v="17"/>
            <x v="18"/>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A66FC8-136C-4FD6-948E-07BBF8134AF3}" name="PivotTable2"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rowHeaderCaption="Region" colHeaderCaption="Order Status">
  <location ref="A25:D33" firstHeaderRow="1" firstDataRow="2" firstDataCol="1"/>
  <pivotFields count="23">
    <pivotField dataField="1" showAll="0"/>
    <pivotField showAll="0"/>
    <pivotField showAll="0"/>
    <pivotField showAll="0"/>
    <pivotField showAll="0"/>
    <pivotField numFmtId="16" showAll="0"/>
    <pivotField showAll="0"/>
    <pivotField showAll="0"/>
    <pivotField numFmtId="49" showAll="0"/>
    <pivotField showAll="0"/>
    <pivotField showAll="0"/>
    <pivotField showAll="0"/>
    <pivotField showAll="0"/>
    <pivotField showAll="0"/>
    <pivotField axis="axisRow" multipleItemSelectionAllowed="1" showAll="0" sortType="descending">
      <items count="7">
        <item x="5"/>
        <item x="4"/>
        <item x="1"/>
        <item x="0"/>
        <item x="2"/>
        <item x="3"/>
        <item t="default"/>
      </items>
      <autoSortScope>
        <pivotArea dataOnly="0" outline="0" fieldPosition="0">
          <references count="2">
            <reference field="4294967294" count="1" selected="0">
              <x v="0"/>
            </reference>
            <reference field="22" count="1" selected="0">
              <x v="0"/>
            </reference>
          </references>
        </pivotArea>
      </autoSortScope>
    </pivotField>
    <pivotField showAll="0"/>
    <pivotField showAll="0"/>
    <pivotField showAll="0"/>
    <pivotField showAll="0"/>
    <pivotField showAll="0"/>
    <pivotField showAll="0"/>
    <pivotField showAll="0"/>
    <pivotField axis="axisCol" showAll="0">
      <items count="3">
        <item n="Delivered" x="0"/>
        <item n="Returned" x="1"/>
        <item t="default"/>
      </items>
    </pivotField>
  </pivotFields>
  <rowFields count="1">
    <field x="14"/>
  </rowFields>
  <rowItems count="7">
    <i>
      <x v="4"/>
    </i>
    <i>
      <x v="5"/>
    </i>
    <i>
      <x v="3"/>
    </i>
    <i>
      <x v="1"/>
    </i>
    <i>
      <x/>
    </i>
    <i>
      <x v="2"/>
    </i>
    <i t="grand">
      <x/>
    </i>
  </rowItems>
  <colFields count="1">
    <field x="22"/>
  </colFields>
  <colItems count="3">
    <i>
      <x/>
    </i>
    <i>
      <x v="1"/>
    </i>
    <i t="grand">
      <x/>
    </i>
  </colItems>
  <dataFields count="1">
    <dataField name="Distribution of Orders" fld="0" subtotal="count" baseField="0" baseItem="0"/>
  </dataFields>
  <formats count="6">
    <format dxfId="11">
      <pivotArea type="origin" dataOnly="0" labelOnly="1" outline="0" fieldPosition="0"/>
    </format>
    <format dxfId="10">
      <pivotArea field="22" type="button" dataOnly="0" labelOnly="1" outline="0" axis="axisCol" fieldPosition="0"/>
    </format>
    <format dxfId="9">
      <pivotArea type="topRight" dataOnly="0" labelOnly="1" outline="0" fieldPosition="0"/>
    </format>
    <format dxfId="8">
      <pivotArea field="14" type="button" dataOnly="0" labelOnly="1" outline="0" axis="axisRow" fieldPosition="0"/>
    </format>
    <format dxfId="7">
      <pivotArea dataOnly="0" labelOnly="1" fieldPosition="0">
        <references count="1">
          <reference field="22" count="0"/>
        </references>
      </pivotArea>
    </format>
    <format dxfId="6">
      <pivotArea dataOnly="0" labelOnly="1" grandCol="1" outline="0" fieldPosition="0"/>
    </format>
  </formats>
  <chartFormats count="4">
    <chartFormat chart="3" format="0" series="1">
      <pivotArea type="data" outline="0" fieldPosition="0">
        <references count="2">
          <reference field="4294967294" count="1" selected="0">
            <x v="0"/>
          </reference>
          <reference field="22" count="1" selected="0">
            <x v="0"/>
          </reference>
        </references>
      </pivotArea>
    </chartFormat>
    <chartFormat chart="3" format="1" series="1">
      <pivotArea type="data" outline="0" fieldPosition="0">
        <references count="2">
          <reference field="4294967294" count="1" selected="0">
            <x v="0"/>
          </reference>
          <reference field="22" count="1" selected="0">
            <x v="1"/>
          </reference>
        </references>
      </pivotArea>
    </chartFormat>
    <chartFormat chart="5" format="4" series="1">
      <pivotArea type="data" outline="0" fieldPosition="0">
        <references count="2">
          <reference field="4294967294" count="1" selected="0">
            <x v="0"/>
          </reference>
          <reference field="22" count="1" selected="0">
            <x v="0"/>
          </reference>
        </references>
      </pivotArea>
    </chartFormat>
    <chartFormat chart="5" format="5" series="1">
      <pivotArea type="data" outline="0" fieldPosition="0">
        <references count="2">
          <reference field="4294967294" count="1" selected="0">
            <x v="0"/>
          </reference>
          <reference field="2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CC9629D-5FA0-46A7-A48F-B48846640D4E}" name="PivotTable1" cacheId="3"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 rowHeaderCaption="Month">
  <location ref="A3:B13" firstHeaderRow="1" firstDataRow="1" firstDataCol="1"/>
  <pivotFields count="23">
    <pivotField dataField="1" showAll="0"/>
    <pivotField showAll="0"/>
    <pivotField showAll="0"/>
    <pivotField showAll="0"/>
    <pivotField showAll="0"/>
    <pivotField numFmtId="16" showAll="0"/>
    <pivotField axis="axisRow" showAll="0">
      <items count="10">
        <item x="7"/>
        <item x="6"/>
        <item x="4"/>
        <item x="0"/>
        <item x="5"/>
        <item x="3"/>
        <item x="1"/>
        <item x="2"/>
        <item x="8"/>
        <item t="default"/>
      </items>
    </pivotField>
    <pivotField showAll="0"/>
    <pivotField numFmtId="49"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0">
    <i>
      <x/>
    </i>
    <i>
      <x v="1"/>
    </i>
    <i>
      <x v="2"/>
    </i>
    <i>
      <x v="3"/>
    </i>
    <i>
      <x v="4"/>
    </i>
    <i>
      <x v="5"/>
    </i>
    <i>
      <x v="6"/>
    </i>
    <i>
      <x v="7"/>
    </i>
    <i>
      <x v="8"/>
    </i>
    <i t="grand">
      <x/>
    </i>
  </rowItems>
  <colItems count="1">
    <i/>
  </colItems>
  <dataFields count="1">
    <dataField name="Order Count"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7"/>
          </reference>
        </references>
      </pivotArea>
    </chartFormat>
    <chartFormat chart="0" format="2">
      <pivotArea type="data" outline="0" fieldPosition="0">
        <references count="2">
          <reference field="4294967294" count="1" selected="0">
            <x v="0"/>
          </reference>
          <reference field="6" count="1" selected="0">
            <x v="6"/>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5"/>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3"/>
          </reference>
        </references>
      </pivotArea>
    </chartFormat>
    <chartFormat chart="0" format="6">
      <pivotArea type="data" outline="0" fieldPosition="0">
        <references count="2">
          <reference field="4294967294" count="1" selected="0">
            <x v="0"/>
          </reference>
          <reference field="6" count="1" selected="0">
            <x v="2"/>
          </reference>
        </references>
      </pivotArea>
    </chartFormat>
    <chartFormat chart="0" format="7">
      <pivotArea type="data" outline="0" fieldPosition="0">
        <references count="2">
          <reference field="4294967294" count="1" selected="0">
            <x v="0"/>
          </reference>
          <reference field="6" count="1" selected="0">
            <x v="1"/>
          </reference>
        </references>
      </pivotArea>
    </chartFormat>
    <chartFormat chart="0" format="8">
      <pivotArea type="data" outline="0" fieldPosition="0">
        <references count="2">
          <reference field="4294967294" count="1" selected="0">
            <x v="0"/>
          </reference>
          <reference field="6"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6"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897D85-0B7C-4057-BB57-752C5FC7EE0B}" name="PivotTable4" cacheId="3" applyNumberFormats="0" applyBorderFormats="0" applyFontFormats="0" applyPatternFormats="0" applyAlignmentFormats="0" applyWidthHeightFormats="1" dataCaption="Values" updatedVersion="8" minRefreshableVersion="3" useAutoFormatting="1" rowGrandTotals="0" itemPrintTitles="1" createdVersion="7" indent="0" outline="1" outlineData="1" multipleFieldFilters="0" chartFormat="5" rowHeaderCaption="Region">
  <location ref="A45:C51" firstHeaderRow="0" firstDataRow="1" firstDataCol="1"/>
  <pivotFields count="23">
    <pivotField dataField="1" showAll="0"/>
    <pivotField showAll="0"/>
    <pivotField showAll="0"/>
    <pivotField showAll="0"/>
    <pivotField showAll="0"/>
    <pivotField numFmtId="16" showAll="0"/>
    <pivotField showAll="0"/>
    <pivotField showAll="0"/>
    <pivotField numFmtId="49" showAll="0"/>
    <pivotField showAll="0"/>
    <pivotField showAll="0"/>
    <pivotField showAll="0"/>
    <pivotField showAll="0"/>
    <pivotField showAll="0"/>
    <pivotField axis="axisRow" showAll="0">
      <items count="7">
        <item x="5"/>
        <item x="4"/>
        <item x="1"/>
        <item x="0"/>
        <item x="2"/>
        <item x="3"/>
        <item t="default"/>
      </items>
    </pivotField>
    <pivotField showAll="0"/>
    <pivotField showAll="0"/>
    <pivotField showAll="0"/>
    <pivotField showAll="0"/>
    <pivotField dataField="1" showAll="0"/>
    <pivotField showAll="0"/>
    <pivotField showAll="0"/>
    <pivotField showAll="0"/>
  </pivotFields>
  <rowFields count="1">
    <field x="14"/>
  </rowFields>
  <rowItems count="6">
    <i>
      <x/>
    </i>
    <i>
      <x v="1"/>
    </i>
    <i>
      <x v="2"/>
    </i>
    <i>
      <x v="3"/>
    </i>
    <i>
      <x v="4"/>
    </i>
    <i>
      <x v="5"/>
    </i>
  </rowItems>
  <colFields count="1">
    <field x="-2"/>
  </colFields>
  <colItems count="2">
    <i>
      <x/>
    </i>
    <i i="1">
      <x v="1"/>
    </i>
  </colItems>
  <dataFields count="2">
    <dataField name="Average Shipping Cost" fld="19" subtotal="average" baseField="0" baseItem="0" numFmtId="2"/>
    <dataField name="Number of Orders" fld="0" subtotal="count" baseField="0" baseItem="0"/>
  </dataFields>
  <formats count="3">
    <format dxfId="14">
      <pivotArea outline="0" collapsedLevelsAreSubtotals="1" fieldPosition="0">
        <references count="1">
          <reference field="4294967294" count="1" selected="0">
            <x v="0"/>
          </reference>
        </references>
      </pivotArea>
    </format>
    <format dxfId="13">
      <pivotArea field="14" type="button" dataOnly="0" labelOnly="1" outline="0" axis="axisRow" fieldPosition="0"/>
    </format>
    <format dxfId="12">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2.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DDEBE-7F37-4A70-9444-C1212747A3C3}">
  <dimension ref="A1:N107"/>
  <sheetViews>
    <sheetView showGridLines="0" tabSelected="1" topLeftCell="A19" zoomScale="70" zoomScaleNormal="70" workbookViewId="0">
      <selection activeCell="N22" sqref="N22"/>
    </sheetView>
  </sheetViews>
  <sheetFormatPr defaultRowHeight="14.4" x14ac:dyDescent="0.3"/>
  <cols>
    <col min="1" max="1" width="12.5546875" bestFit="1" customWidth="1"/>
    <col min="2" max="2" width="16.5546875" bestFit="1" customWidth="1"/>
    <col min="3" max="3" width="15.88671875" bestFit="1" customWidth="1"/>
    <col min="4" max="4" width="10.77734375" bestFit="1" customWidth="1"/>
    <col min="5" max="5" width="12.5546875" customWidth="1"/>
    <col min="6" max="6" width="13.33203125" customWidth="1"/>
    <col min="7" max="7" width="10.33203125" customWidth="1"/>
    <col min="8" max="8" width="12.21875" customWidth="1"/>
    <col min="9" max="9" width="11.109375" customWidth="1"/>
    <col min="10" max="10" width="16.21875" customWidth="1"/>
    <col min="11" max="38" width="20.21875" bestFit="1" customWidth="1"/>
    <col min="39" max="39" width="24.44140625" bestFit="1" customWidth="1"/>
    <col min="40" max="40" width="25" bestFit="1" customWidth="1"/>
  </cols>
  <sheetData>
    <row r="1" spans="1:14" ht="32.4" customHeight="1" x14ac:dyDescent="0.3">
      <c r="A1" s="27" t="s">
        <v>0</v>
      </c>
      <c r="B1" s="27"/>
      <c r="K1" s="30" t="s">
        <v>1</v>
      </c>
      <c r="L1" s="30"/>
    </row>
    <row r="2" spans="1:14" x14ac:dyDescent="0.3">
      <c r="K2" s="30"/>
      <c r="L2" s="30"/>
    </row>
    <row r="3" spans="1:14" x14ac:dyDescent="0.3">
      <c r="A3" s="13" t="s">
        <v>1281</v>
      </c>
      <c r="B3" t="s">
        <v>1284</v>
      </c>
    </row>
    <row r="4" spans="1:14" x14ac:dyDescent="0.3">
      <c r="A4" s="14" t="s">
        <v>1282</v>
      </c>
      <c r="B4">
        <v>139</v>
      </c>
    </row>
    <row r="5" spans="1:14" x14ac:dyDescent="0.3">
      <c r="A5" s="26" t="s">
        <v>1245</v>
      </c>
      <c r="B5">
        <v>8</v>
      </c>
      <c r="K5" s="21" t="s">
        <v>1254</v>
      </c>
      <c r="L5" s="21" t="s">
        <v>1255</v>
      </c>
      <c r="M5" s="22"/>
      <c r="N5" s="22"/>
    </row>
    <row r="6" spans="1:14" x14ac:dyDescent="0.3">
      <c r="A6" s="26" t="s">
        <v>1246</v>
      </c>
      <c r="B6">
        <v>7</v>
      </c>
      <c r="K6" s="21" t="s">
        <v>718</v>
      </c>
      <c r="L6" s="22" t="s">
        <v>1261</v>
      </c>
      <c r="M6" s="22" t="s">
        <v>1260</v>
      </c>
      <c r="N6" s="22" t="s">
        <v>1252</v>
      </c>
    </row>
    <row r="7" spans="1:14" x14ac:dyDescent="0.3">
      <c r="A7" s="26" t="s">
        <v>1247</v>
      </c>
      <c r="B7">
        <v>13</v>
      </c>
      <c r="K7" s="14" t="s">
        <v>744</v>
      </c>
      <c r="L7">
        <v>51</v>
      </c>
      <c r="M7">
        <v>3</v>
      </c>
      <c r="N7">
        <v>54</v>
      </c>
    </row>
    <row r="8" spans="1:14" x14ac:dyDescent="0.3">
      <c r="A8" s="26" t="s">
        <v>1248</v>
      </c>
      <c r="B8">
        <v>18</v>
      </c>
      <c r="K8" s="14" t="s">
        <v>731</v>
      </c>
      <c r="L8">
        <v>38</v>
      </c>
      <c r="M8">
        <v>2</v>
      </c>
      <c r="N8">
        <v>40</v>
      </c>
    </row>
    <row r="9" spans="1:14" x14ac:dyDescent="0.3">
      <c r="A9" s="26" t="s">
        <v>1249</v>
      </c>
      <c r="B9">
        <v>27</v>
      </c>
      <c r="K9" s="14" t="s">
        <v>722</v>
      </c>
      <c r="L9">
        <v>36</v>
      </c>
      <c r="M9">
        <v>4</v>
      </c>
      <c r="N9">
        <v>40</v>
      </c>
    </row>
    <row r="10" spans="1:14" x14ac:dyDescent="0.3">
      <c r="A10" s="26" t="s">
        <v>1250</v>
      </c>
      <c r="B10">
        <v>29</v>
      </c>
      <c r="K10" s="14" t="s">
        <v>751</v>
      </c>
      <c r="L10">
        <v>22</v>
      </c>
      <c r="M10">
        <v>1</v>
      </c>
      <c r="N10">
        <v>23</v>
      </c>
    </row>
    <row r="11" spans="1:14" x14ac:dyDescent="0.3">
      <c r="A11" s="26" t="s">
        <v>1251</v>
      </c>
      <c r="B11">
        <v>37</v>
      </c>
      <c r="K11" s="14" t="s">
        <v>727</v>
      </c>
      <c r="L11">
        <v>7</v>
      </c>
      <c r="N11">
        <v>7</v>
      </c>
    </row>
    <row r="12" spans="1:14" x14ac:dyDescent="0.3">
      <c r="A12" s="14" t="s">
        <v>1283</v>
      </c>
      <c r="B12">
        <v>32</v>
      </c>
      <c r="K12" s="14" t="s">
        <v>774</v>
      </c>
      <c r="L12">
        <v>6</v>
      </c>
      <c r="M12">
        <v>1</v>
      </c>
      <c r="N12">
        <v>7</v>
      </c>
    </row>
    <row r="13" spans="1:14" x14ac:dyDescent="0.3">
      <c r="A13" s="26" t="s">
        <v>1243</v>
      </c>
      <c r="B13">
        <v>19</v>
      </c>
      <c r="K13" s="14" t="s">
        <v>1252</v>
      </c>
      <c r="L13">
        <v>160</v>
      </c>
      <c r="M13">
        <v>11</v>
      </c>
      <c r="N13">
        <v>171</v>
      </c>
    </row>
    <row r="14" spans="1:14" x14ac:dyDescent="0.3">
      <c r="A14" s="26" t="s">
        <v>1244</v>
      </c>
      <c r="B14">
        <v>13</v>
      </c>
    </row>
    <row r="15" spans="1:14" ht="14.4" customHeight="1" x14ac:dyDescent="0.3">
      <c r="A15" s="14" t="s">
        <v>1252</v>
      </c>
      <c r="B15">
        <v>171</v>
      </c>
    </row>
    <row r="17" spans="1:14" ht="15" customHeight="1" x14ac:dyDescent="0.3"/>
    <row r="23" spans="1:14" ht="13.8" customHeight="1" x14ac:dyDescent="0.3"/>
    <row r="25" spans="1:14" x14ac:dyDescent="0.3">
      <c r="A25" s="27" t="s">
        <v>2</v>
      </c>
      <c r="B25" s="27"/>
      <c r="C25" s="27"/>
      <c r="K25" s="28" t="s">
        <v>1285</v>
      </c>
      <c r="L25" s="28"/>
      <c r="M25" s="28"/>
    </row>
    <row r="26" spans="1:14" x14ac:dyDescent="0.3">
      <c r="K26" s="28"/>
      <c r="L26" s="28"/>
      <c r="M26" s="28"/>
    </row>
    <row r="27" spans="1:14" ht="28.8" x14ac:dyDescent="0.3">
      <c r="A27" s="21" t="s">
        <v>718</v>
      </c>
      <c r="B27" s="21" t="s">
        <v>1258</v>
      </c>
      <c r="C27" s="22" t="s">
        <v>1257</v>
      </c>
    </row>
    <row r="28" spans="1:14" x14ac:dyDescent="0.3">
      <c r="A28" s="14" t="s">
        <v>727</v>
      </c>
      <c r="B28" s="17">
        <v>74.103999999999999</v>
      </c>
      <c r="C28">
        <v>7</v>
      </c>
      <c r="K28" s="21" t="s">
        <v>1254</v>
      </c>
      <c r="L28" s="13" t="s">
        <v>1277</v>
      </c>
    </row>
    <row r="29" spans="1:14" x14ac:dyDescent="0.3">
      <c r="A29" s="14" t="s">
        <v>751</v>
      </c>
      <c r="B29" s="17">
        <v>59.505714285714291</v>
      </c>
      <c r="C29">
        <v>23</v>
      </c>
      <c r="K29" s="21" t="s">
        <v>1265</v>
      </c>
      <c r="L29" t="s">
        <v>23</v>
      </c>
      <c r="M29" t="s">
        <v>62</v>
      </c>
      <c r="N29" t="s">
        <v>1252</v>
      </c>
    </row>
    <row r="30" spans="1:14" x14ac:dyDescent="0.3">
      <c r="A30" s="14" t="s">
        <v>774</v>
      </c>
      <c r="B30" s="17">
        <v>60.18</v>
      </c>
      <c r="C30">
        <v>7</v>
      </c>
      <c r="K30" s="14" t="s">
        <v>334</v>
      </c>
      <c r="L30">
        <v>22</v>
      </c>
      <c r="M30">
        <v>2</v>
      </c>
      <c r="N30">
        <v>24</v>
      </c>
    </row>
    <row r="31" spans="1:14" x14ac:dyDescent="0.3">
      <c r="A31" s="14" t="s">
        <v>722</v>
      </c>
      <c r="B31" s="17">
        <v>90.923783783783804</v>
      </c>
      <c r="C31">
        <v>40</v>
      </c>
      <c r="K31" s="14" t="s">
        <v>110</v>
      </c>
      <c r="L31">
        <v>26</v>
      </c>
      <c r="N31">
        <v>26</v>
      </c>
    </row>
    <row r="32" spans="1:14" x14ac:dyDescent="0.3">
      <c r="A32" s="14" t="s">
        <v>744</v>
      </c>
      <c r="B32" s="17">
        <v>93.220000000000027</v>
      </c>
      <c r="C32">
        <v>54</v>
      </c>
      <c r="K32" s="14" t="s">
        <v>763</v>
      </c>
      <c r="L32">
        <v>24</v>
      </c>
      <c r="M32">
        <v>2</v>
      </c>
      <c r="N32">
        <v>26</v>
      </c>
    </row>
    <row r="33" spans="1:14" x14ac:dyDescent="0.3">
      <c r="A33" s="14" t="s">
        <v>731</v>
      </c>
      <c r="B33" s="17">
        <v>88.795000000000016</v>
      </c>
      <c r="C33">
        <v>40</v>
      </c>
      <c r="K33" s="14" t="s">
        <v>767</v>
      </c>
      <c r="L33">
        <v>17</v>
      </c>
      <c r="M33">
        <v>2</v>
      </c>
      <c r="N33">
        <v>19</v>
      </c>
    </row>
    <row r="34" spans="1:14" x14ac:dyDescent="0.3">
      <c r="K34" s="14" t="s">
        <v>771</v>
      </c>
      <c r="L34">
        <v>18</v>
      </c>
      <c r="M34">
        <v>4</v>
      </c>
      <c r="N34">
        <v>22</v>
      </c>
    </row>
    <row r="35" spans="1:14" x14ac:dyDescent="0.3">
      <c r="K35" s="14" t="s">
        <v>776</v>
      </c>
      <c r="L35">
        <v>18</v>
      </c>
      <c r="N35">
        <v>18</v>
      </c>
    </row>
    <row r="36" spans="1:14" x14ac:dyDescent="0.3">
      <c r="K36" s="14" t="s">
        <v>780</v>
      </c>
      <c r="L36">
        <v>21</v>
      </c>
      <c r="N36">
        <v>21</v>
      </c>
    </row>
    <row r="37" spans="1:14" ht="14.4" customHeight="1" x14ac:dyDescent="0.3">
      <c r="K37" s="14" t="s">
        <v>784</v>
      </c>
      <c r="L37">
        <v>14</v>
      </c>
      <c r="M37">
        <v>1</v>
      </c>
      <c r="N37">
        <v>15</v>
      </c>
    </row>
    <row r="38" spans="1:14" x14ac:dyDescent="0.3">
      <c r="K38" s="14" t="s">
        <v>1252</v>
      </c>
      <c r="L38">
        <v>160</v>
      </c>
      <c r="M38">
        <v>11</v>
      </c>
      <c r="N38">
        <v>171</v>
      </c>
    </row>
    <row r="39" spans="1:14" ht="14.4" customHeight="1" x14ac:dyDescent="0.3"/>
    <row r="40" spans="1:14" ht="14.4" customHeight="1" x14ac:dyDescent="0.3"/>
    <row r="41" spans="1:14" ht="14.4" customHeight="1" x14ac:dyDescent="0.3"/>
    <row r="43" spans="1:14" ht="19.2" customHeight="1" x14ac:dyDescent="0.3"/>
    <row r="44" spans="1:14" ht="28.8" x14ac:dyDescent="0.3">
      <c r="K44" s="13" t="s">
        <v>1276</v>
      </c>
      <c r="L44" s="21" t="s">
        <v>1270</v>
      </c>
      <c r="M44" s="22" t="s">
        <v>1274</v>
      </c>
    </row>
    <row r="45" spans="1:14" ht="14.4" customHeight="1" x14ac:dyDescent="0.3">
      <c r="K45" s="14">
        <v>175</v>
      </c>
      <c r="M45">
        <v>0</v>
      </c>
    </row>
    <row r="46" spans="1:14" x14ac:dyDescent="0.3">
      <c r="K46" s="14">
        <v>200</v>
      </c>
      <c r="M46">
        <v>0</v>
      </c>
    </row>
    <row r="47" spans="1:14" x14ac:dyDescent="0.3">
      <c r="K47" s="14">
        <v>250</v>
      </c>
      <c r="L47" s="17">
        <v>71.744</v>
      </c>
      <c r="M47" s="19">
        <v>0.20498285714285713</v>
      </c>
    </row>
    <row r="48" spans="1:14" x14ac:dyDescent="0.3">
      <c r="K48" s="14">
        <v>349</v>
      </c>
      <c r="L48" s="17">
        <v>80.003999999999991</v>
      </c>
      <c r="M48" s="19">
        <v>0.14327363896848136</v>
      </c>
    </row>
    <row r="49" spans="11:13" x14ac:dyDescent="0.3">
      <c r="K49" s="14">
        <v>399</v>
      </c>
      <c r="L49" s="17">
        <v>83.815757575757587</v>
      </c>
      <c r="M49" s="19">
        <v>0.1925591757170704</v>
      </c>
    </row>
    <row r="50" spans="11:13" x14ac:dyDescent="0.3">
      <c r="K50" s="14">
        <v>449</v>
      </c>
      <c r="L50" s="17">
        <v>80.290212765957463</v>
      </c>
      <c r="M50" s="19">
        <v>0.16162583518930959</v>
      </c>
    </row>
    <row r="51" spans="11:13" x14ac:dyDescent="0.3">
      <c r="K51" s="14">
        <v>475</v>
      </c>
      <c r="L51" s="17">
        <v>72.451999999999998</v>
      </c>
      <c r="M51" s="19">
        <v>0.15253052631578945</v>
      </c>
    </row>
    <row r="52" spans="11:13" x14ac:dyDescent="0.3">
      <c r="K52" s="14">
        <v>499</v>
      </c>
      <c r="L52" s="17">
        <v>84.96</v>
      </c>
      <c r="M52" s="19">
        <v>0.17026052104208417</v>
      </c>
    </row>
    <row r="53" spans="11:13" ht="14.4" customHeight="1" x14ac:dyDescent="0.3">
      <c r="K53" s="14">
        <v>549</v>
      </c>
      <c r="L53" s="17">
        <v>77.88000000000001</v>
      </c>
      <c r="M53" s="19">
        <v>0.12896174863387977</v>
      </c>
    </row>
    <row r="54" spans="11:13" x14ac:dyDescent="0.3">
      <c r="K54" s="14">
        <v>649</v>
      </c>
      <c r="L54" s="17">
        <v>69.384</v>
      </c>
      <c r="M54" s="19">
        <v>0.10690909090909091</v>
      </c>
    </row>
    <row r="55" spans="11:13" ht="14.4" customHeight="1" x14ac:dyDescent="0.3">
      <c r="K55" s="14">
        <v>898</v>
      </c>
      <c r="L55" s="17">
        <v>84.96</v>
      </c>
      <c r="M55" s="19">
        <v>9.4610244988864139E-2</v>
      </c>
    </row>
    <row r="56" spans="11:13" x14ac:dyDescent="0.3">
      <c r="K56" s="14">
        <v>899</v>
      </c>
      <c r="L56" s="17">
        <v>114.46</v>
      </c>
      <c r="M56" s="19">
        <v>0.12731924360400446</v>
      </c>
    </row>
    <row r="57" spans="11:13" x14ac:dyDescent="0.3">
      <c r="K57" s="14">
        <v>1099</v>
      </c>
      <c r="L57" s="17">
        <v>77.486666666666665</v>
      </c>
      <c r="M57" s="19">
        <v>3.0217080462758346E-2</v>
      </c>
    </row>
    <row r="58" spans="11:13" x14ac:dyDescent="0.3">
      <c r="K58" s="14">
        <v>1299</v>
      </c>
      <c r="L58" s="17">
        <v>135.53142857142856</v>
      </c>
      <c r="M58" s="19">
        <v>0.10433520290333224</v>
      </c>
    </row>
    <row r="59" spans="11:13" x14ac:dyDescent="0.3">
      <c r="K59" s="14">
        <v>1347</v>
      </c>
      <c r="L59" s="17">
        <v>84.96</v>
      </c>
      <c r="M59" s="19">
        <v>6.307349665924275E-2</v>
      </c>
    </row>
    <row r="60" spans="11:13" x14ac:dyDescent="0.3">
      <c r="K60" s="14">
        <v>1499</v>
      </c>
      <c r="L60" s="17">
        <v>97.35</v>
      </c>
      <c r="M60" s="19">
        <v>6.4943295530353565E-2</v>
      </c>
    </row>
    <row r="61" spans="11:13" ht="14.4" customHeight="1" x14ac:dyDescent="0.3">
      <c r="K61" s="14">
        <v>1796</v>
      </c>
      <c r="L61" s="17">
        <v>84.96</v>
      </c>
      <c r="M61" s="19">
        <v>4.730512249443207E-2</v>
      </c>
    </row>
    <row r="62" spans="11:13" x14ac:dyDescent="0.3">
      <c r="K62" s="14">
        <v>3897</v>
      </c>
      <c r="L62" s="17">
        <v>187.62</v>
      </c>
      <c r="M62" s="19">
        <v>4.8144726712856044E-2</v>
      </c>
    </row>
    <row r="63" spans="11:13" ht="14.4" customHeight="1" x14ac:dyDescent="0.3">
      <c r="K63" s="14" t="s">
        <v>1275</v>
      </c>
      <c r="L63" s="17">
        <v>80.790666666666681</v>
      </c>
    </row>
    <row r="76" ht="14.4" customHeight="1" x14ac:dyDescent="0.3"/>
    <row r="78" ht="14.4" customHeight="1" x14ac:dyDescent="0.3"/>
    <row r="105" ht="14.4" customHeight="1" x14ac:dyDescent="0.3"/>
    <row r="107" ht="14.4" customHeight="1" x14ac:dyDescent="0.3"/>
  </sheetData>
  <mergeCells count="4">
    <mergeCell ref="A1:B1"/>
    <mergeCell ref="K1:L2"/>
    <mergeCell ref="A25:C25"/>
    <mergeCell ref="K25:M26"/>
  </mergeCells>
  <pageMargins left="0.7" right="0.7" top="0.75" bottom="0.75" header="0.3" footer="0.3"/>
  <pageSetup orientation="portrait" horizontalDpi="4294967293" verticalDpi="4294967293"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590B2-DEFC-49AE-980E-43946DB17E00}">
  <dimension ref="A1:H109"/>
  <sheetViews>
    <sheetView zoomScaleNormal="100" workbookViewId="0">
      <selection activeCell="J17" sqref="J17"/>
    </sheetView>
  </sheetViews>
  <sheetFormatPr defaultRowHeight="14.4" x14ac:dyDescent="0.3"/>
  <cols>
    <col min="1" max="1" width="11.21875" bestFit="1" customWidth="1"/>
    <col min="2" max="3" width="8.33203125" bestFit="1" customWidth="1"/>
    <col min="4" max="4" width="10.77734375" bestFit="1" customWidth="1"/>
    <col min="5" max="5" width="12.5546875" customWidth="1"/>
    <col min="6" max="6" width="13.33203125" customWidth="1"/>
    <col min="7" max="7" width="10.33203125" customWidth="1"/>
    <col min="8" max="8" width="12.21875" customWidth="1"/>
    <col min="9" max="9" width="11.109375" customWidth="1"/>
    <col min="10" max="10" width="10.77734375" bestFit="1" customWidth="1"/>
    <col min="11" max="38" width="20.21875" bestFit="1" customWidth="1"/>
    <col min="39" max="39" width="24.44140625" bestFit="1" customWidth="1"/>
    <col min="40" max="40" width="25" bestFit="1" customWidth="1"/>
  </cols>
  <sheetData>
    <row r="1" spans="1:8" ht="32.4" customHeight="1" x14ac:dyDescent="0.3">
      <c r="A1" s="27" t="s">
        <v>0</v>
      </c>
      <c r="B1" s="27"/>
    </row>
    <row r="3" spans="1:8" x14ac:dyDescent="0.3">
      <c r="A3" s="13" t="s">
        <v>1241</v>
      </c>
      <c r="B3" t="s">
        <v>1268</v>
      </c>
    </row>
    <row r="4" spans="1:8" x14ac:dyDescent="0.3">
      <c r="A4" s="14" t="s">
        <v>1243</v>
      </c>
      <c r="B4">
        <v>19</v>
      </c>
    </row>
    <row r="5" spans="1:8" x14ac:dyDescent="0.3">
      <c r="A5" s="14" t="s">
        <v>1244</v>
      </c>
      <c r="B5">
        <v>13</v>
      </c>
    </row>
    <row r="6" spans="1:8" x14ac:dyDescent="0.3">
      <c r="A6" s="14" t="s">
        <v>1245</v>
      </c>
      <c r="B6">
        <v>8</v>
      </c>
    </row>
    <row r="7" spans="1:8" x14ac:dyDescent="0.3">
      <c r="A7" s="14" t="s">
        <v>1246</v>
      </c>
      <c r="B7">
        <v>7</v>
      </c>
    </row>
    <row r="8" spans="1:8" x14ac:dyDescent="0.3">
      <c r="A8" s="14" t="s">
        <v>1247</v>
      </c>
      <c r="B8">
        <v>13</v>
      </c>
    </row>
    <row r="9" spans="1:8" x14ac:dyDescent="0.3">
      <c r="A9" s="14" t="s">
        <v>1248</v>
      </c>
      <c r="B9">
        <v>18</v>
      </c>
    </row>
    <row r="10" spans="1:8" x14ac:dyDescent="0.3">
      <c r="A10" s="14" t="s">
        <v>1249</v>
      </c>
      <c r="B10">
        <v>27</v>
      </c>
    </row>
    <row r="11" spans="1:8" x14ac:dyDescent="0.3">
      <c r="A11" s="14" t="s">
        <v>1250</v>
      </c>
      <c r="B11">
        <v>29</v>
      </c>
    </row>
    <row r="12" spans="1:8" x14ac:dyDescent="0.3">
      <c r="A12" s="14" t="s">
        <v>1251</v>
      </c>
      <c r="B12">
        <v>37</v>
      </c>
    </row>
    <row r="13" spans="1:8" x14ac:dyDescent="0.3">
      <c r="A13" s="14" t="s">
        <v>1252</v>
      </c>
      <c r="B13">
        <v>171</v>
      </c>
    </row>
    <row r="15" spans="1:8" ht="14.4" customHeight="1" x14ac:dyDescent="0.3">
      <c r="A15" s="29" t="s">
        <v>1259</v>
      </c>
      <c r="B15" s="29"/>
      <c r="C15" s="29"/>
      <c r="D15" s="29"/>
      <c r="E15" s="29"/>
      <c r="F15" s="29"/>
      <c r="G15" s="29"/>
      <c r="H15" s="29"/>
    </row>
    <row r="16" spans="1:8" x14ac:dyDescent="0.3">
      <c r="A16" s="29"/>
      <c r="B16" s="29"/>
      <c r="C16" s="29"/>
      <c r="D16" s="29"/>
      <c r="E16" s="29"/>
      <c r="F16" s="29"/>
      <c r="G16" s="29"/>
      <c r="H16" s="29"/>
    </row>
    <row r="17" spans="1:8" x14ac:dyDescent="0.3">
      <c r="A17" s="29"/>
      <c r="B17" s="29"/>
      <c r="C17" s="29"/>
      <c r="D17" s="29"/>
      <c r="E17" s="29"/>
      <c r="F17" s="29"/>
      <c r="G17" s="29"/>
      <c r="H17" s="29"/>
    </row>
    <row r="18" spans="1:8" x14ac:dyDescent="0.3">
      <c r="A18" s="29"/>
      <c r="B18" s="29"/>
      <c r="C18" s="29"/>
      <c r="D18" s="29"/>
      <c r="E18" s="29"/>
      <c r="F18" s="29"/>
      <c r="G18" s="29"/>
      <c r="H18" s="29"/>
    </row>
    <row r="19" spans="1:8" x14ac:dyDescent="0.3">
      <c r="A19" s="29"/>
      <c r="B19" s="29"/>
      <c r="C19" s="29"/>
      <c r="D19" s="29"/>
      <c r="E19" s="29"/>
      <c r="F19" s="29"/>
      <c r="G19" s="29"/>
      <c r="H19" s="29"/>
    </row>
    <row r="20" spans="1:8" x14ac:dyDescent="0.3">
      <c r="A20" s="29"/>
      <c r="B20" s="29"/>
      <c r="C20" s="29"/>
      <c r="D20" s="29"/>
      <c r="E20" s="29"/>
      <c r="F20" s="29"/>
      <c r="G20" s="29"/>
      <c r="H20" s="29"/>
    </row>
    <row r="23" spans="1:8" ht="31.8" customHeight="1" x14ac:dyDescent="0.3">
      <c r="A23" s="27" t="s">
        <v>1</v>
      </c>
      <c r="B23" s="27"/>
    </row>
    <row r="25" spans="1:8" ht="28.8" x14ac:dyDescent="0.3">
      <c r="A25" s="21" t="s">
        <v>1254</v>
      </c>
      <c r="B25" s="21" t="s">
        <v>1255</v>
      </c>
      <c r="C25" s="22"/>
      <c r="D25" s="22"/>
    </row>
    <row r="26" spans="1:8" ht="28.8" x14ac:dyDescent="0.3">
      <c r="A26" s="21" t="s">
        <v>718</v>
      </c>
      <c r="B26" s="22" t="s">
        <v>1261</v>
      </c>
      <c r="C26" s="22" t="s">
        <v>1260</v>
      </c>
      <c r="D26" s="22" t="s">
        <v>1252</v>
      </c>
    </row>
    <row r="27" spans="1:8" x14ac:dyDescent="0.3">
      <c r="A27" s="14" t="s">
        <v>744</v>
      </c>
      <c r="B27">
        <v>51</v>
      </c>
      <c r="C27">
        <v>3</v>
      </c>
      <c r="D27">
        <v>54</v>
      </c>
    </row>
    <row r="28" spans="1:8" x14ac:dyDescent="0.3">
      <c r="A28" s="14" t="s">
        <v>731</v>
      </c>
      <c r="B28">
        <v>38</v>
      </c>
      <c r="C28">
        <v>2</v>
      </c>
      <c r="D28">
        <v>40</v>
      </c>
    </row>
    <row r="29" spans="1:8" x14ac:dyDescent="0.3">
      <c r="A29" s="14" t="s">
        <v>722</v>
      </c>
      <c r="B29">
        <v>36</v>
      </c>
      <c r="C29">
        <v>4</v>
      </c>
      <c r="D29">
        <v>40</v>
      </c>
    </row>
    <row r="30" spans="1:8" x14ac:dyDescent="0.3">
      <c r="A30" s="14" t="s">
        <v>751</v>
      </c>
      <c r="B30">
        <v>22</v>
      </c>
      <c r="C30">
        <v>1</v>
      </c>
      <c r="D30">
        <v>23</v>
      </c>
    </row>
    <row r="31" spans="1:8" x14ac:dyDescent="0.3">
      <c r="A31" s="14" t="s">
        <v>727</v>
      </c>
      <c r="B31">
        <v>7</v>
      </c>
      <c r="D31">
        <v>7</v>
      </c>
    </row>
    <row r="32" spans="1:8" x14ac:dyDescent="0.3">
      <c r="A32" s="14" t="s">
        <v>774</v>
      </c>
      <c r="B32">
        <v>6</v>
      </c>
      <c r="C32">
        <v>1</v>
      </c>
      <c r="D32">
        <v>7</v>
      </c>
    </row>
    <row r="33" spans="1:5" x14ac:dyDescent="0.3">
      <c r="A33" s="14" t="s">
        <v>1252</v>
      </c>
      <c r="B33">
        <v>160</v>
      </c>
      <c r="C33">
        <v>11</v>
      </c>
      <c r="D33">
        <v>171</v>
      </c>
    </row>
    <row r="37" spans="1:5" ht="14.4" customHeight="1" x14ac:dyDescent="0.3">
      <c r="A37" s="31" t="s">
        <v>1264</v>
      </c>
      <c r="B37" s="31"/>
      <c r="C37" s="31"/>
      <c r="D37" s="31"/>
      <c r="E37" s="31"/>
    </row>
    <row r="38" spans="1:5" x14ac:dyDescent="0.3">
      <c r="A38" s="31"/>
      <c r="B38" s="31"/>
      <c r="C38" s="31"/>
      <c r="D38" s="31"/>
      <c r="E38" s="31"/>
    </row>
    <row r="39" spans="1:5" x14ac:dyDescent="0.3">
      <c r="A39" s="31"/>
      <c r="B39" s="31"/>
      <c r="C39" s="31"/>
      <c r="D39" s="31"/>
      <c r="E39" s="31"/>
    </row>
    <row r="40" spans="1:5" x14ac:dyDescent="0.3">
      <c r="A40" s="31"/>
      <c r="B40" s="31"/>
      <c r="C40" s="31"/>
      <c r="D40" s="31"/>
      <c r="E40" s="31"/>
    </row>
    <row r="41" spans="1:5" x14ac:dyDescent="0.3">
      <c r="A41" s="31"/>
      <c r="B41" s="31"/>
      <c r="C41" s="31"/>
      <c r="D41" s="31"/>
      <c r="E41" s="31"/>
    </row>
    <row r="43" spans="1:5" ht="49.2" customHeight="1" x14ac:dyDescent="0.3">
      <c r="A43" s="27" t="s">
        <v>2</v>
      </c>
      <c r="B43" s="27"/>
      <c r="C43" s="27"/>
    </row>
    <row r="45" spans="1:5" ht="43.2" x14ac:dyDescent="0.3">
      <c r="A45" s="21" t="s">
        <v>718</v>
      </c>
      <c r="B45" s="22" t="s">
        <v>1258</v>
      </c>
      <c r="C45" s="22" t="s">
        <v>1257</v>
      </c>
    </row>
    <row r="46" spans="1:5" x14ac:dyDescent="0.3">
      <c r="A46" s="14" t="s">
        <v>727</v>
      </c>
      <c r="B46" s="17">
        <v>74.103999999999999</v>
      </c>
      <c r="C46">
        <v>7</v>
      </c>
    </row>
    <row r="47" spans="1:5" x14ac:dyDescent="0.3">
      <c r="A47" s="14" t="s">
        <v>751</v>
      </c>
      <c r="B47" s="17">
        <v>59.505714285714291</v>
      </c>
      <c r="C47">
        <v>23</v>
      </c>
    </row>
    <row r="48" spans="1:5" x14ac:dyDescent="0.3">
      <c r="A48" s="14" t="s">
        <v>774</v>
      </c>
      <c r="B48" s="17">
        <v>60.18</v>
      </c>
      <c r="C48">
        <v>7</v>
      </c>
    </row>
    <row r="49" spans="1:5" x14ac:dyDescent="0.3">
      <c r="A49" s="14" t="s">
        <v>722</v>
      </c>
      <c r="B49" s="17">
        <v>90.923783783783804</v>
      </c>
      <c r="C49">
        <v>40</v>
      </c>
    </row>
    <row r="50" spans="1:5" x14ac:dyDescent="0.3">
      <c r="A50" s="14" t="s">
        <v>744</v>
      </c>
      <c r="B50" s="17">
        <v>93.220000000000027</v>
      </c>
      <c r="C50">
        <v>54</v>
      </c>
    </row>
    <row r="51" spans="1:5" x14ac:dyDescent="0.3">
      <c r="A51" s="14" t="s">
        <v>731</v>
      </c>
      <c r="B51" s="17">
        <v>88.795000000000016</v>
      </c>
      <c r="C51">
        <v>40</v>
      </c>
    </row>
    <row r="53" spans="1:5" ht="14.4" customHeight="1" x14ac:dyDescent="0.3">
      <c r="A53" s="29" t="s">
        <v>1263</v>
      </c>
      <c r="B53" s="29"/>
      <c r="C53" s="29"/>
      <c r="D53" s="29"/>
      <c r="E53" s="29"/>
    </row>
    <row r="54" spans="1:5" x14ac:dyDescent="0.3">
      <c r="A54" s="29"/>
      <c r="B54" s="29"/>
      <c r="C54" s="29"/>
      <c r="D54" s="29"/>
      <c r="E54" s="29"/>
    </row>
    <row r="55" spans="1:5" x14ac:dyDescent="0.3">
      <c r="A55" s="29"/>
      <c r="B55" s="29"/>
      <c r="C55" s="29"/>
      <c r="D55" s="29"/>
      <c r="E55" s="29"/>
    </row>
    <row r="56" spans="1:5" x14ac:dyDescent="0.3">
      <c r="A56" s="29"/>
      <c r="B56" s="29"/>
      <c r="C56" s="29"/>
      <c r="D56" s="29"/>
      <c r="E56" s="29"/>
    </row>
    <row r="57" spans="1:5" x14ac:dyDescent="0.3">
      <c r="A57" s="29"/>
      <c r="B57" s="29"/>
      <c r="C57" s="29"/>
      <c r="D57" s="29"/>
      <c r="E57" s="29"/>
    </row>
    <row r="58" spans="1:5" x14ac:dyDescent="0.3">
      <c r="A58" s="29"/>
      <c r="B58" s="29"/>
      <c r="C58" s="29"/>
      <c r="D58" s="29"/>
      <c r="E58" s="29"/>
    </row>
    <row r="59" spans="1:5" x14ac:dyDescent="0.3">
      <c r="A59" s="29"/>
      <c r="B59" s="29"/>
      <c r="C59" s="29"/>
      <c r="D59" s="29"/>
      <c r="E59" s="29"/>
    </row>
    <row r="61" spans="1:5" ht="14.4" customHeight="1" x14ac:dyDescent="0.3">
      <c r="A61" s="30" t="s">
        <v>1262</v>
      </c>
      <c r="B61" s="30"/>
      <c r="C61" s="30"/>
    </row>
    <row r="62" spans="1:5" x14ac:dyDescent="0.3">
      <c r="A62" s="30"/>
      <c r="B62" s="30"/>
      <c r="C62" s="30"/>
    </row>
    <row r="64" spans="1:5" ht="28.8" x14ac:dyDescent="0.3">
      <c r="A64" s="21" t="s">
        <v>1254</v>
      </c>
      <c r="B64" s="13" t="s">
        <v>1277</v>
      </c>
    </row>
    <row r="65" spans="1:8" ht="28.8" x14ac:dyDescent="0.3">
      <c r="A65" s="21" t="s">
        <v>1265</v>
      </c>
      <c r="B65" t="s">
        <v>23</v>
      </c>
      <c r="C65" t="s">
        <v>62</v>
      </c>
      <c r="D65" t="s">
        <v>1252</v>
      </c>
    </row>
    <row r="66" spans="1:8" x14ac:dyDescent="0.3">
      <c r="A66" s="14" t="s">
        <v>334</v>
      </c>
      <c r="B66">
        <v>22</v>
      </c>
      <c r="C66">
        <v>2</v>
      </c>
      <c r="D66">
        <v>24</v>
      </c>
    </row>
    <row r="67" spans="1:8" x14ac:dyDescent="0.3">
      <c r="A67" s="14" t="s">
        <v>110</v>
      </c>
      <c r="B67">
        <v>26</v>
      </c>
      <c r="D67">
        <v>26</v>
      </c>
    </row>
    <row r="68" spans="1:8" x14ac:dyDescent="0.3">
      <c r="A68" s="14" t="s">
        <v>763</v>
      </c>
      <c r="B68">
        <v>24</v>
      </c>
      <c r="C68">
        <v>2</v>
      </c>
      <c r="D68">
        <v>26</v>
      </c>
    </row>
    <row r="69" spans="1:8" x14ac:dyDescent="0.3">
      <c r="A69" s="14" t="s">
        <v>767</v>
      </c>
      <c r="B69">
        <v>17</v>
      </c>
      <c r="C69">
        <v>2</v>
      </c>
      <c r="D69">
        <v>19</v>
      </c>
    </row>
    <row r="70" spans="1:8" x14ac:dyDescent="0.3">
      <c r="A70" s="14" t="s">
        <v>771</v>
      </c>
      <c r="B70">
        <v>18</v>
      </c>
      <c r="C70">
        <v>4</v>
      </c>
      <c r="D70">
        <v>22</v>
      </c>
    </row>
    <row r="71" spans="1:8" x14ac:dyDescent="0.3">
      <c r="A71" s="14" t="s">
        <v>776</v>
      </c>
      <c r="B71">
        <v>18</v>
      </c>
      <c r="D71">
        <v>18</v>
      </c>
    </row>
    <row r="72" spans="1:8" x14ac:dyDescent="0.3">
      <c r="A72" s="14" t="s">
        <v>780</v>
      </c>
      <c r="B72">
        <v>21</v>
      </c>
      <c r="D72">
        <v>21</v>
      </c>
    </row>
    <row r="73" spans="1:8" x14ac:dyDescent="0.3">
      <c r="A73" s="14" t="s">
        <v>784</v>
      </c>
      <c r="B73">
        <v>14</v>
      </c>
      <c r="C73">
        <v>1</v>
      </c>
      <c r="D73">
        <v>15</v>
      </c>
    </row>
    <row r="74" spans="1:8" x14ac:dyDescent="0.3">
      <c r="A74" s="14" t="s">
        <v>1252</v>
      </c>
      <c r="B74">
        <v>160</v>
      </c>
      <c r="C74">
        <v>11</v>
      </c>
      <c r="D74">
        <v>171</v>
      </c>
    </row>
    <row r="76" spans="1:8" ht="14.4" customHeight="1" x14ac:dyDescent="0.3">
      <c r="A76" s="29" t="s">
        <v>1278</v>
      </c>
      <c r="B76" s="29"/>
      <c r="C76" s="29"/>
      <c r="D76" s="29"/>
      <c r="E76" s="29"/>
      <c r="F76" s="29"/>
      <c r="G76" s="29"/>
      <c r="H76" s="29"/>
    </row>
    <row r="77" spans="1:8" x14ac:dyDescent="0.3">
      <c r="A77" s="29"/>
      <c r="B77" s="29"/>
      <c r="C77" s="29"/>
      <c r="D77" s="29"/>
      <c r="E77" s="29"/>
      <c r="F77" s="29"/>
      <c r="G77" s="29"/>
      <c r="H77" s="29"/>
    </row>
    <row r="78" spans="1:8" x14ac:dyDescent="0.3">
      <c r="A78" s="29"/>
      <c r="B78" s="29"/>
      <c r="C78" s="29"/>
      <c r="D78" s="29"/>
      <c r="E78" s="29"/>
      <c r="F78" s="29"/>
      <c r="G78" s="29"/>
      <c r="H78" s="29"/>
    </row>
    <row r="79" spans="1:8" x14ac:dyDescent="0.3">
      <c r="A79" s="29"/>
      <c r="B79" s="29"/>
      <c r="C79" s="29"/>
      <c r="D79" s="29"/>
      <c r="E79" s="29"/>
      <c r="F79" s="29"/>
      <c r="G79" s="29"/>
      <c r="H79" s="29"/>
    </row>
    <row r="84" spans="1:3" ht="57.6" x14ac:dyDescent="0.3">
      <c r="A84" s="13" t="s">
        <v>1276</v>
      </c>
      <c r="B84" s="22" t="s">
        <v>1270</v>
      </c>
      <c r="C84" s="22" t="s">
        <v>1274</v>
      </c>
    </row>
    <row r="85" spans="1:3" x14ac:dyDescent="0.3">
      <c r="A85" s="14">
        <v>175</v>
      </c>
      <c r="C85">
        <v>0</v>
      </c>
    </row>
    <row r="86" spans="1:3" x14ac:dyDescent="0.3">
      <c r="A86" s="14">
        <v>200</v>
      </c>
      <c r="C86">
        <v>0</v>
      </c>
    </row>
    <row r="87" spans="1:3" x14ac:dyDescent="0.3">
      <c r="A87" s="14">
        <v>250</v>
      </c>
      <c r="B87" s="17">
        <v>71.744</v>
      </c>
      <c r="C87" s="19">
        <v>0.20498285714285713</v>
      </c>
    </row>
    <row r="88" spans="1:3" x14ac:dyDescent="0.3">
      <c r="A88" s="14">
        <v>349</v>
      </c>
      <c r="B88" s="17">
        <v>80.003999999999991</v>
      </c>
      <c r="C88" s="19">
        <v>0.14327363896848136</v>
      </c>
    </row>
    <row r="89" spans="1:3" x14ac:dyDescent="0.3">
      <c r="A89" s="14">
        <v>399</v>
      </c>
      <c r="B89" s="17">
        <v>83.815757575757587</v>
      </c>
      <c r="C89" s="19">
        <v>0.1925591757170704</v>
      </c>
    </row>
    <row r="90" spans="1:3" x14ac:dyDescent="0.3">
      <c r="A90" s="14">
        <v>449</v>
      </c>
      <c r="B90" s="17">
        <v>80.290212765957463</v>
      </c>
      <c r="C90" s="19">
        <v>0.16162583518930959</v>
      </c>
    </row>
    <row r="91" spans="1:3" x14ac:dyDescent="0.3">
      <c r="A91" s="14">
        <v>475</v>
      </c>
      <c r="B91" s="17">
        <v>72.451999999999998</v>
      </c>
      <c r="C91" s="19">
        <v>0.15253052631578945</v>
      </c>
    </row>
    <row r="92" spans="1:3" x14ac:dyDescent="0.3">
      <c r="A92" s="14">
        <v>499</v>
      </c>
      <c r="B92" s="17">
        <v>84.96</v>
      </c>
      <c r="C92" s="19">
        <v>0.17026052104208417</v>
      </c>
    </row>
    <row r="93" spans="1:3" x14ac:dyDescent="0.3">
      <c r="A93" s="14">
        <v>549</v>
      </c>
      <c r="B93" s="17">
        <v>77.88000000000001</v>
      </c>
      <c r="C93" s="19">
        <v>0.12896174863387977</v>
      </c>
    </row>
    <row r="94" spans="1:3" x14ac:dyDescent="0.3">
      <c r="A94" s="14">
        <v>649</v>
      </c>
      <c r="B94" s="17">
        <v>69.384</v>
      </c>
      <c r="C94" s="19">
        <v>0.10690909090909091</v>
      </c>
    </row>
    <row r="95" spans="1:3" x14ac:dyDescent="0.3">
      <c r="A95" s="14">
        <v>898</v>
      </c>
      <c r="B95" s="17">
        <v>84.96</v>
      </c>
      <c r="C95" s="19">
        <v>9.4610244988864139E-2</v>
      </c>
    </row>
    <row r="96" spans="1:3" x14ac:dyDescent="0.3">
      <c r="A96" s="14">
        <v>899</v>
      </c>
      <c r="B96" s="17">
        <v>114.46</v>
      </c>
      <c r="C96" s="19">
        <v>0.12731924360400446</v>
      </c>
    </row>
    <row r="97" spans="1:8" x14ac:dyDescent="0.3">
      <c r="A97" s="14">
        <v>1099</v>
      </c>
      <c r="B97" s="17">
        <v>77.486666666666665</v>
      </c>
      <c r="C97" s="19">
        <v>3.0217080462758346E-2</v>
      </c>
    </row>
    <row r="98" spans="1:8" x14ac:dyDescent="0.3">
      <c r="A98" s="14">
        <v>1299</v>
      </c>
      <c r="B98" s="17">
        <v>135.53142857142856</v>
      </c>
      <c r="C98" s="19">
        <v>0.10433520290333224</v>
      </c>
    </row>
    <row r="99" spans="1:8" x14ac:dyDescent="0.3">
      <c r="A99" s="14">
        <v>1347</v>
      </c>
      <c r="B99" s="17">
        <v>84.96</v>
      </c>
      <c r="C99" s="19">
        <v>6.307349665924275E-2</v>
      </c>
    </row>
    <row r="100" spans="1:8" x14ac:dyDescent="0.3">
      <c r="A100" s="14">
        <v>1499</v>
      </c>
      <c r="B100" s="17">
        <v>97.35</v>
      </c>
      <c r="C100" s="19">
        <v>6.4943295530353565E-2</v>
      </c>
    </row>
    <row r="101" spans="1:8" x14ac:dyDescent="0.3">
      <c r="A101" s="14">
        <v>1796</v>
      </c>
      <c r="B101" s="17">
        <v>84.96</v>
      </c>
      <c r="C101" s="19">
        <v>4.730512249443207E-2</v>
      </c>
    </row>
    <row r="102" spans="1:8" x14ac:dyDescent="0.3">
      <c r="A102" s="14">
        <v>3897</v>
      </c>
      <c r="B102" s="17">
        <v>187.62</v>
      </c>
      <c r="C102" s="19">
        <v>4.8144726712856044E-2</v>
      </c>
    </row>
    <row r="103" spans="1:8" x14ac:dyDescent="0.3">
      <c r="A103" s="14" t="s">
        <v>1275</v>
      </c>
      <c r="B103" s="17">
        <v>80.790666666666681</v>
      </c>
    </row>
    <row r="105" spans="1:8" ht="14.4" customHeight="1" x14ac:dyDescent="0.3">
      <c r="A105" s="29" t="s">
        <v>1279</v>
      </c>
      <c r="B105" s="29"/>
      <c r="C105" s="29"/>
      <c r="D105" s="29"/>
      <c r="E105" s="29"/>
      <c r="F105" s="29"/>
      <c r="G105" s="29"/>
      <c r="H105" s="29"/>
    </row>
    <row r="106" spans="1:8" x14ac:dyDescent="0.3">
      <c r="A106" s="29"/>
      <c r="B106" s="29"/>
      <c r="C106" s="29"/>
      <c r="D106" s="29"/>
      <c r="E106" s="29"/>
      <c r="F106" s="29"/>
      <c r="G106" s="29"/>
      <c r="H106" s="29"/>
    </row>
    <row r="107" spans="1:8" x14ac:dyDescent="0.3">
      <c r="A107" s="29"/>
      <c r="B107" s="29"/>
      <c r="C107" s="29"/>
      <c r="D107" s="29"/>
      <c r="E107" s="29"/>
      <c r="F107" s="29"/>
      <c r="G107" s="29"/>
      <c r="H107" s="29"/>
    </row>
    <row r="108" spans="1:8" x14ac:dyDescent="0.3">
      <c r="A108" s="29"/>
      <c r="B108" s="29"/>
      <c r="C108" s="29"/>
      <c r="D108" s="29"/>
      <c r="E108" s="29"/>
      <c r="F108" s="29"/>
      <c r="G108" s="29"/>
      <c r="H108" s="29"/>
    </row>
    <row r="109" spans="1:8" x14ac:dyDescent="0.3">
      <c r="A109" s="29"/>
      <c r="B109" s="29"/>
      <c r="C109" s="29"/>
      <c r="D109" s="29"/>
      <c r="E109" s="29"/>
      <c r="F109" s="29"/>
      <c r="G109" s="29"/>
      <c r="H109" s="29"/>
    </row>
  </sheetData>
  <mergeCells count="9">
    <mergeCell ref="A105:H109"/>
    <mergeCell ref="A61:C62"/>
    <mergeCell ref="A15:H20"/>
    <mergeCell ref="A53:E59"/>
    <mergeCell ref="A1:B1"/>
    <mergeCell ref="A43:C43"/>
    <mergeCell ref="A37:E41"/>
    <mergeCell ref="A23:B23"/>
    <mergeCell ref="A76:H79"/>
  </mergeCells>
  <pageMargins left="0.7" right="0.7" top="0.75" bottom="0.75" header="0.3" footer="0.3"/>
  <pageSetup orientation="portrait" horizontalDpi="4294967293" verticalDpi="4294967293"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A8B61-1405-4816-9195-FC586C3C32BC}">
  <dimension ref="A1:AC1000"/>
  <sheetViews>
    <sheetView zoomScaleNormal="100" workbookViewId="0">
      <pane ySplit="1" topLeftCell="A2" activePane="bottomLeft" state="frozen"/>
      <selection activeCell="G1" sqref="G1"/>
      <selection pane="bottomLeft" activeCell="J2" sqref="J2"/>
    </sheetView>
  </sheetViews>
  <sheetFormatPr defaultColWidth="14.44140625" defaultRowHeight="15" customHeight="1" x14ac:dyDescent="0.3"/>
  <cols>
    <col min="1" max="3" width="23.77734375" style="4" customWidth="1"/>
    <col min="4" max="4" width="27.21875" style="6" customWidth="1"/>
    <col min="5" max="5" width="11" customWidth="1"/>
    <col min="6" max="8" width="12.88671875" customWidth="1"/>
    <col min="9" max="9" width="10" customWidth="1"/>
    <col min="10" max="10" width="19.33203125" customWidth="1"/>
    <col min="11" max="11" width="14.44140625" customWidth="1"/>
    <col min="12" max="12" width="8.6640625" customWidth="1"/>
    <col min="13" max="13" width="15.33203125" customWidth="1"/>
    <col min="14" max="15" width="22" customWidth="1"/>
    <col min="16" max="16" width="18.44140625" customWidth="1"/>
    <col min="17" max="17" width="9.6640625" customWidth="1"/>
    <col min="18" max="18" width="11.77734375" customWidth="1"/>
    <col min="19" max="19" width="14.6640625" customWidth="1"/>
    <col min="20" max="21" width="14.109375" style="17" customWidth="1"/>
    <col min="22" max="22" width="18.33203125" customWidth="1"/>
    <col min="23" max="23" width="19.6640625" customWidth="1"/>
    <col min="24" max="24" width="12.6640625" customWidth="1"/>
    <col min="25" max="38" width="8.6640625" customWidth="1"/>
  </cols>
  <sheetData>
    <row r="1" spans="1:29" ht="14.25" customHeight="1" x14ac:dyDescent="0.3">
      <c r="A1" s="7" t="s">
        <v>848</v>
      </c>
      <c r="B1" s="7" t="s">
        <v>1266</v>
      </c>
      <c r="C1" s="7" t="s">
        <v>1265</v>
      </c>
      <c r="D1" s="8" t="s">
        <v>849</v>
      </c>
      <c r="E1" s="9" t="s">
        <v>1238</v>
      </c>
      <c r="F1" s="9" t="s">
        <v>1237</v>
      </c>
      <c r="G1" s="24" t="s">
        <v>1241</v>
      </c>
      <c r="H1" s="9" t="s">
        <v>1240</v>
      </c>
      <c r="I1" s="9" t="s">
        <v>1236</v>
      </c>
      <c r="J1" s="24" t="s">
        <v>1280</v>
      </c>
      <c r="K1" s="9" t="s">
        <v>1239</v>
      </c>
      <c r="L1" s="9" t="s">
        <v>5</v>
      </c>
      <c r="M1" s="9" t="s">
        <v>6</v>
      </c>
      <c r="N1" s="9" t="s">
        <v>7</v>
      </c>
      <c r="O1" s="9" t="s">
        <v>718</v>
      </c>
      <c r="P1" s="9" t="s">
        <v>8</v>
      </c>
      <c r="Q1" s="9" t="s">
        <v>9</v>
      </c>
      <c r="R1" s="9" t="s">
        <v>10</v>
      </c>
      <c r="S1" s="9" t="s">
        <v>11</v>
      </c>
      <c r="T1" s="15" t="s">
        <v>1256</v>
      </c>
      <c r="U1" s="15" t="s">
        <v>1273</v>
      </c>
      <c r="V1" s="9" t="s">
        <v>12</v>
      </c>
      <c r="W1" s="9" t="s">
        <v>13</v>
      </c>
      <c r="X1" s="1"/>
      <c r="Y1" s="1"/>
      <c r="Z1" s="1"/>
      <c r="AA1" s="1"/>
      <c r="AC1" s="1"/>
    </row>
    <row r="2" spans="1:29" ht="14.25" customHeight="1" x14ac:dyDescent="0.3">
      <c r="A2" s="3" t="s">
        <v>850</v>
      </c>
      <c r="B2" s="18" t="str">
        <f>LEFT(A2,3)</f>
        <v>405</v>
      </c>
      <c r="C2" s="18" t="str">
        <f>VLOOKUP(B2,'Reference Table'!$A$1:$B$29,2,)</f>
        <v>N</v>
      </c>
      <c r="D2" s="5" t="s">
        <v>851</v>
      </c>
      <c r="E2" s="1" t="s">
        <v>1075</v>
      </c>
      <c r="F2" s="10">
        <v>44760</v>
      </c>
      <c r="G2" s="23" t="str">
        <f>TEXT(F2,"MM")</f>
        <v>07</v>
      </c>
      <c r="H2" s="11" t="str">
        <f>TEXT(F2,"dd")</f>
        <v>18</v>
      </c>
      <c r="I2" s="1">
        <v>2021</v>
      </c>
      <c r="J2" s="25">
        <f>DATE(I2,G2,H2)</f>
        <v>44395</v>
      </c>
      <c r="K2" s="1" t="s">
        <v>1076</v>
      </c>
      <c r="L2" s="1" t="s">
        <v>16</v>
      </c>
      <c r="M2" s="1" t="s">
        <v>17</v>
      </c>
      <c r="N2" s="1" t="s">
        <v>18</v>
      </c>
      <c r="O2" s="12" t="str">
        <f>VLOOKUP(N2,'Reference Table'!$E$1:$H$37,4,0)</f>
        <v>Northern</v>
      </c>
      <c r="P2" s="1" t="s">
        <v>19</v>
      </c>
      <c r="Q2" s="1" t="s">
        <v>20</v>
      </c>
      <c r="R2" s="1">
        <v>449</v>
      </c>
      <c r="S2" s="1" t="s">
        <v>22</v>
      </c>
      <c r="T2" s="16"/>
      <c r="U2" s="16">
        <f>T2/R2</f>
        <v>0</v>
      </c>
      <c r="V2" s="1" t="s">
        <v>22</v>
      </c>
      <c r="W2" s="1" t="s">
        <v>23</v>
      </c>
    </row>
    <row r="3" spans="1:29" ht="14.25" customHeight="1" x14ac:dyDescent="0.3">
      <c r="A3" s="3" t="s">
        <v>852</v>
      </c>
      <c r="B3" s="18" t="str">
        <f t="shared" ref="B3:B66" si="0">LEFT(A3,3)</f>
        <v>404</v>
      </c>
      <c r="C3" s="18" t="str">
        <f>VLOOKUP(B3,'Reference Table'!$A$1:$B$29,2,)</f>
        <v>M</v>
      </c>
      <c r="D3" s="5" t="s">
        <v>853</v>
      </c>
      <c r="E3" s="1" t="s">
        <v>1077</v>
      </c>
      <c r="F3" s="10">
        <v>44853</v>
      </c>
      <c r="G3" s="23" t="str">
        <f t="shared" ref="G3:G66" si="1">TEXT(F3,"MM")</f>
        <v>10</v>
      </c>
      <c r="H3" s="11" t="str">
        <f t="shared" ref="H3:H66" si="2">TEXT(F3,"dd")</f>
        <v>19</v>
      </c>
      <c r="I3" s="1">
        <v>2021</v>
      </c>
      <c r="J3" s="25">
        <f t="shared" ref="J3:J66" si="3">DATE(I3,G3,H3)</f>
        <v>44488</v>
      </c>
      <c r="K3" s="1" t="s">
        <v>1078</v>
      </c>
      <c r="L3" s="1" t="s">
        <v>26</v>
      </c>
      <c r="M3" s="1" t="s">
        <v>27</v>
      </c>
      <c r="N3" s="1" t="s">
        <v>28</v>
      </c>
      <c r="O3" s="12" t="str">
        <f>VLOOKUP(N3,'Reference Table'!$E$1:$H$37,4,0)</f>
        <v>Northeastern</v>
      </c>
      <c r="P3" s="1" t="s">
        <v>29</v>
      </c>
      <c r="Q3" s="1" t="s">
        <v>20</v>
      </c>
      <c r="R3" s="1">
        <v>449</v>
      </c>
      <c r="S3" s="1" t="s">
        <v>30</v>
      </c>
      <c r="T3" s="16">
        <v>60.18</v>
      </c>
      <c r="U3" s="16">
        <f t="shared" ref="U3:U65" si="4">T3/R3</f>
        <v>0.13403118040089088</v>
      </c>
      <c r="V3" s="1" t="s">
        <v>22</v>
      </c>
      <c r="W3" s="1" t="s">
        <v>23</v>
      </c>
    </row>
    <row r="4" spans="1:29" ht="14.25" customHeight="1" x14ac:dyDescent="0.3">
      <c r="A4" s="3" t="s">
        <v>854</v>
      </c>
      <c r="B4" s="18" t="str">
        <f t="shared" si="0"/>
        <v>171</v>
      </c>
      <c r="C4" s="18" t="str">
        <f>VLOOKUP(B4,'Reference Table'!$A$1:$B$29,2,)</f>
        <v>A</v>
      </c>
      <c r="D4" s="5" t="s">
        <v>853</v>
      </c>
      <c r="E4" s="1" t="s">
        <v>1075</v>
      </c>
      <c r="F4" s="10">
        <v>44893</v>
      </c>
      <c r="G4" s="23" t="str">
        <f t="shared" si="1"/>
        <v>11</v>
      </c>
      <c r="H4" s="11" t="str">
        <f t="shared" si="2"/>
        <v>28</v>
      </c>
      <c r="I4" s="1">
        <v>2021</v>
      </c>
      <c r="J4" s="25">
        <f t="shared" si="3"/>
        <v>44528</v>
      </c>
      <c r="K4" s="1" t="s">
        <v>1079</v>
      </c>
      <c r="L4" s="1" t="s">
        <v>33</v>
      </c>
      <c r="M4" s="1" t="s">
        <v>27</v>
      </c>
      <c r="N4" s="1" t="s">
        <v>28</v>
      </c>
      <c r="O4" s="12" t="str">
        <f>VLOOKUP(N4,'Reference Table'!$E$1:$H$37,4,0)</f>
        <v>Northeastern</v>
      </c>
      <c r="P4" s="1" t="s">
        <v>29</v>
      </c>
      <c r="Q4" s="1" t="s">
        <v>20</v>
      </c>
      <c r="R4" s="1">
        <v>449</v>
      </c>
      <c r="S4" s="1" t="s">
        <v>30</v>
      </c>
      <c r="T4" s="16">
        <v>60.18</v>
      </c>
      <c r="U4" s="16">
        <f t="shared" si="4"/>
        <v>0.13403118040089088</v>
      </c>
      <c r="V4" s="1" t="s">
        <v>22</v>
      </c>
      <c r="W4" s="1" t="s">
        <v>23</v>
      </c>
    </row>
    <row r="5" spans="1:29" ht="14.25" customHeight="1" x14ac:dyDescent="0.3">
      <c r="A5" s="3" t="s">
        <v>855</v>
      </c>
      <c r="B5" s="18" t="str">
        <f t="shared" si="0"/>
        <v>405</v>
      </c>
      <c r="C5" s="18" t="str">
        <f>VLOOKUP(B5,'Reference Table'!$A$1:$B$29,2,)</f>
        <v>N</v>
      </c>
      <c r="D5" s="5" t="s">
        <v>856</v>
      </c>
      <c r="E5" s="1" t="s">
        <v>1080</v>
      </c>
      <c r="F5" s="10">
        <v>44770</v>
      </c>
      <c r="G5" s="23" t="str">
        <f t="shared" si="1"/>
        <v>07</v>
      </c>
      <c r="H5" s="11" t="str">
        <f t="shared" si="2"/>
        <v>28</v>
      </c>
      <c r="I5" s="1">
        <v>2021</v>
      </c>
      <c r="J5" s="25">
        <f t="shared" si="3"/>
        <v>44405</v>
      </c>
      <c r="K5" s="1" t="s">
        <v>1081</v>
      </c>
      <c r="L5" s="1" t="s">
        <v>36</v>
      </c>
      <c r="M5" s="1" t="s">
        <v>37</v>
      </c>
      <c r="N5" s="1" t="s">
        <v>38</v>
      </c>
      <c r="O5" s="12" t="str">
        <f>VLOOKUP(N5,'Reference Table'!$E$1:$H$37,4,0)</f>
        <v>Southern</v>
      </c>
      <c r="P5" s="1" t="s">
        <v>39</v>
      </c>
      <c r="Q5" s="1" t="s">
        <v>20</v>
      </c>
      <c r="R5" s="1"/>
      <c r="S5" s="1" t="s">
        <v>22</v>
      </c>
      <c r="T5" s="16"/>
      <c r="U5" s="16"/>
      <c r="V5" s="1" t="s">
        <v>40</v>
      </c>
      <c r="W5" s="1" t="s">
        <v>23</v>
      </c>
    </row>
    <row r="6" spans="1:29" ht="14.25" customHeight="1" x14ac:dyDescent="0.3">
      <c r="A6" s="3" t="s">
        <v>857</v>
      </c>
      <c r="B6" s="18" t="str">
        <f t="shared" si="0"/>
        <v>402</v>
      </c>
      <c r="C6" s="18" t="str">
        <f>VLOOKUP(B6,'Reference Table'!$A$1:$B$29,2,)</f>
        <v>K</v>
      </c>
      <c r="D6" s="5" t="s">
        <v>858</v>
      </c>
      <c r="E6" s="1" t="s">
        <v>1077</v>
      </c>
      <c r="F6" s="10">
        <v>44832</v>
      </c>
      <c r="G6" s="23" t="str">
        <f t="shared" si="1"/>
        <v>09</v>
      </c>
      <c r="H6" s="11" t="str">
        <f t="shared" si="2"/>
        <v>28</v>
      </c>
      <c r="I6" s="1">
        <v>2021</v>
      </c>
      <c r="J6" s="25">
        <f t="shared" si="3"/>
        <v>44467</v>
      </c>
      <c r="K6" s="1" t="s">
        <v>1082</v>
      </c>
      <c r="L6" s="1" t="s">
        <v>43</v>
      </c>
      <c r="M6" s="1" t="s">
        <v>44</v>
      </c>
      <c r="N6" s="1" t="s">
        <v>45</v>
      </c>
      <c r="O6" s="12" t="str">
        <f>VLOOKUP(N6,'Reference Table'!$E$1:$H$37,4,0)</f>
        <v>Western</v>
      </c>
      <c r="P6" s="1" t="s">
        <v>46</v>
      </c>
      <c r="Q6" s="1" t="s">
        <v>20</v>
      </c>
      <c r="R6" s="1">
        <v>1099</v>
      </c>
      <c r="S6" s="1" t="s">
        <v>48</v>
      </c>
      <c r="T6" s="16">
        <v>84.96</v>
      </c>
      <c r="U6" s="16">
        <f t="shared" si="4"/>
        <v>7.7306642402183795E-2</v>
      </c>
      <c r="V6" s="1" t="s">
        <v>22</v>
      </c>
      <c r="W6" s="1" t="s">
        <v>23</v>
      </c>
    </row>
    <row r="7" spans="1:29" ht="14.25" customHeight="1" x14ac:dyDescent="0.3">
      <c r="A7" s="3" t="s">
        <v>859</v>
      </c>
      <c r="B7" s="18" t="str">
        <f t="shared" si="0"/>
        <v>406</v>
      </c>
      <c r="C7" s="18" t="str">
        <f>VLOOKUP(B7,'Reference Table'!$A$1:$B$29,2,)</f>
        <v>O</v>
      </c>
      <c r="D7" s="5" t="s">
        <v>860</v>
      </c>
      <c r="E7" s="1" t="s">
        <v>1083</v>
      </c>
      <c r="F7" s="10">
        <v>44729</v>
      </c>
      <c r="G7" s="23" t="str">
        <f t="shared" si="1"/>
        <v>06</v>
      </c>
      <c r="H7" s="11" t="str">
        <f t="shared" si="2"/>
        <v>17</v>
      </c>
      <c r="I7" s="1">
        <v>2021</v>
      </c>
      <c r="J7" s="25">
        <f t="shared" si="3"/>
        <v>44364</v>
      </c>
      <c r="K7" s="1" t="s">
        <v>1084</v>
      </c>
      <c r="L7" s="1" t="s">
        <v>51</v>
      </c>
      <c r="M7" s="1" t="s">
        <v>52</v>
      </c>
      <c r="N7" s="1" t="s">
        <v>53</v>
      </c>
      <c r="O7" s="12" t="str">
        <f>VLOOKUP(N7,'Reference Table'!$E$1:$H$37,4,0)</f>
        <v>Eastern</v>
      </c>
      <c r="P7" s="1" t="s">
        <v>54</v>
      </c>
      <c r="Q7" s="1" t="s">
        <v>20</v>
      </c>
      <c r="R7" s="1">
        <v>200</v>
      </c>
      <c r="S7" s="1" t="s">
        <v>22</v>
      </c>
      <c r="T7" s="16"/>
      <c r="U7" s="16">
        <f t="shared" si="4"/>
        <v>0</v>
      </c>
      <c r="V7" s="1" t="s">
        <v>22</v>
      </c>
      <c r="W7" s="1" t="s">
        <v>23</v>
      </c>
    </row>
    <row r="8" spans="1:29" ht="14.25" customHeight="1" x14ac:dyDescent="0.3">
      <c r="A8" s="3" t="s">
        <v>861</v>
      </c>
      <c r="B8" s="18" t="str">
        <f t="shared" si="0"/>
        <v>404</v>
      </c>
      <c r="C8" s="18" t="str">
        <f>VLOOKUP(B8,'Reference Table'!$A$1:$B$29,2,)</f>
        <v>M</v>
      </c>
      <c r="D8" s="5" t="s">
        <v>862</v>
      </c>
      <c r="E8" s="1" t="s">
        <v>1083</v>
      </c>
      <c r="F8" s="10">
        <v>44785</v>
      </c>
      <c r="G8" s="23" t="str">
        <f t="shared" si="1"/>
        <v>08</v>
      </c>
      <c r="H8" s="11" t="str">
        <f t="shared" si="2"/>
        <v>12</v>
      </c>
      <c r="I8" s="1">
        <v>2021</v>
      </c>
      <c r="J8" s="25">
        <f t="shared" si="3"/>
        <v>44420</v>
      </c>
      <c r="K8" s="1" t="s">
        <v>1085</v>
      </c>
      <c r="L8" s="1" t="s">
        <v>58</v>
      </c>
      <c r="M8" s="1" t="s">
        <v>59</v>
      </c>
      <c r="N8" s="1" t="s">
        <v>60</v>
      </c>
      <c r="O8" s="12" t="str">
        <f>VLOOKUP(N8,'Reference Table'!$E$1:$H$37,4,0)</f>
        <v>Northern</v>
      </c>
      <c r="P8" s="1" t="s">
        <v>61</v>
      </c>
      <c r="Q8" s="1" t="s">
        <v>20</v>
      </c>
      <c r="R8" s="1"/>
      <c r="S8" s="1" t="s">
        <v>22</v>
      </c>
      <c r="T8" s="16"/>
      <c r="U8" s="16"/>
      <c r="V8" s="1" t="s">
        <v>40</v>
      </c>
      <c r="W8" s="1" t="s">
        <v>62</v>
      </c>
    </row>
    <row r="9" spans="1:29" ht="14.25" customHeight="1" x14ac:dyDescent="0.3">
      <c r="A9" s="3" t="s">
        <v>863</v>
      </c>
      <c r="B9" s="18" t="str">
        <f t="shared" si="0"/>
        <v>405</v>
      </c>
      <c r="C9" s="18" t="str">
        <f>VLOOKUP(B9,'Reference Table'!$A$1:$B$29,2,)</f>
        <v>N</v>
      </c>
      <c r="D9" s="5" t="s">
        <v>864</v>
      </c>
      <c r="E9" s="1" t="s">
        <v>1080</v>
      </c>
      <c r="F9" s="10">
        <v>44833</v>
      </c>
      <c r="G9" s="23" t="str">
        <f t="shared" si="1"/>
        <v>09</v>
      </c>
      <c r="H9" s="11" t="str">
        <f t="shared" si="2"/>
        <v>29</v>
      </c>
      <c r="I9" s="1">
        <v>2021</v>
      </c>
      <c r="J9" s="25">
        <f t="shared" si="3"/>
        <v>44468</v>
      </c>
      <c r="K9" s="1" t="s">
        <v>1086</v>
      </c>
      <c r="L9" s="1" t="s">
        <v>65</v>
      </c>
      <c r="M9" s="1" t="s">
        <v>66</v>
      </c>
      <c r="N9" s="1" t="s">
        <v>60</v>
      </c>
      <c r="O9" s="12" t="str">
        <f>VLOOKUP(N9,'Reference Table'!$E$1:$H$37,4,0)</f>
        <v>Northern</v>
      </c>
      <c r="P9" s="1" t="s">
        <v>67</v>
      </c>
      <c r="Q9" s="1" t="s">
        <v>20</v>
      </c>
      <c r="R9" s="1">
        <v>399</v>
      </c>
      <c r="S9" s="1" t="s">
        <v>48</v>
      </c>
      <c r="T9" s="16">
        <v>84.96</v>
      </c>
      <c r="U9" s="16">
        <f t="shared" si="4"/>
        <v>0.21293233082706767</v>
      </c>
      <c r="V9" s="1" t="s">
        <v>40</v>
      </c>
      <c r="W9" s="1" t="s">
        <v>23</v>
      </c>
    </row>
    <row r="10" spans="1:29" ht="14.25" customHeight="1" x14ac:dyDescent="0.3">
      <c r="A10" s="3" t="s">
        <v>865</v>
      </c>
      <c r="B10" s="18" t="str">
        <f t="shared" si="0"/>
        <v>171</v>
      </c>
      <c r="C10" s="18" t="str">
        <f>VLOOKUP(B10,'Reference Table'!$A$1:$B$29,2,)</f>
        <v>A</v>
      </c>
      <c r="D10" s="5" t="s">
        <v>866</v>
      </c>
      <c r="E10" s="1" t="s">
        <v>1087</v>
      </c>
      <c r="F10" s="10">
        <v>44878</v>
      </c>
      <c r="G10" s="23" t="str">
        <f t="shared" si="1"/>
        <v>11</v>
      </c>
      <c r="H10" s="11" t="str">
        <f t="shared" si="2"/>
        <v>13</v>
      </c>
      <c r="I10" s="1">
        <v>2021</v>
      </c>
      <c r="J10" s="25">
        <f t="shared" si="3"/>
        <v>44513</v>
      </c>
      <c r="K10" s="1" t="s">
        <v>1088</v>
      </c>
      <c r="L10" s="1" t="s">
        <v>71</v>
      </c>
      <c r="M10" s="1" t="s">
        <v>72</v>
      </c>
      <c r="N10" s="1" t="s">
        <v>73</v>
      </c>
      <c r="O10" s="12" t="str">
        <f>VLOOKUP(N10,'Reference Table'!$E$1:$H$37,4,0)</f>
        <v>Southern</v>
      </c>
      <c r="P10" s="1" t="s">
        <v>74</v>
      </c>
      <c r="Q10" s="1" t="s">
        <v>20</v>
      </c>
      <c r="R10" s="1">
        <v>399</v>
      </c>
      <c r="S10" s="1" t="s">
        <v>48</v>
      </c>
      <c r="T10" s="16">
        <v>84.96</v>
      </c>
      <c r="U10" s="16">
        <f t="shared" si="4"/>
        <v>0.21293233082706767</v>
      </c>
      <c r="V10" s="1" t="s">
        <v>22</v>
      </c>
      <c r="W10" s="1" t="s">
        <v>23</v>
      </c>
    </row>
    <row r="11" spans="1:29" ht="14.25" customHeight="1" x14ac:dyDescent="0.3">
      <c r="A11" s="3" t="s">
        <v>867</v>
      </c>
      <c r="B11" s="18" t="str">
        <f t="shared" si="0"/>
        <v>171</v>
      </c>
      <c r="C11" s="18" t="str">
        <f>VLOOKUP(B11,'Reference Table'!$A$1:$B$29,2,)</f>
        <v>A</v>
      </c>
      <c r="D11" s="5" t="s">
        <v>868</v>
      </c>
      <c r="E11" s="1" t="s">
        <v>1089</v>
      </c>
      <c r="F11" s="10">
        <v>44782</v>
      </c>
      <c r="G11" s="23" t="str">
        <f t="shared" si="1"/>
        <v>08</v>
      </c>
      <c r="H11" s="11" t="str">
        <f t="shared" si="2"/>
        <v>09</v>
      </c>
      <c r="I11" s="1">
        <v>2021</v>
      </c>
      <c r="J11" s="25">
        <f t="shared" si="3"/>
        <v>44417</v>
      </c>
      <c r="K11" s="1" t="s">
        <v>1090</v>
      </c>
      <c r="L11" s="1" t="s">
        <v>77</v>
      </c>
      <c r="M11" s="1" t="s">
        <v>78</v>
      </c>
      <c r="N11" s="1" t="s">
        <v>79</v>
      </c>
      <c r="O11" s="12" t="str">
        <f>VLOOKUP(N11,'Reference Table'!$E$1:$H$37,4,0)</f>
        <v>Central</v>
      </c>
      <c r="P11" s="1" t="s">
        <v>80</v>
      </c>
      <c r="Q11" s="1" t="s">
        <v>20</v>
      </c>
      <c r="R11" s="1">
        <v>1099</v>
      </c>
      <c r="S11" s="1" t="s">
        <v>22</v>
      </c>
      <c r="T11" s="16"/>
      <c r="U11" s="16">
        <f t="shared" si="4"/>
        <v>0</v>
      </c>
      <c r="V11" s="1" t="s">
        <v>22</v>
      </c>
      <c r="W11" s="1" t="s">
        <v>23</v>
      </c>
    </row>
    <row r="12" spans="1:29" ht="14.25" customHeight="1" x14ac:dyDescent="0.3">
      <c r="A12" s="3" t="s">
        <v>869</v>
      </c>
      <c r="B12" s="18" t="str">
        <f t="shared" si="0"/>
        <v>403</v>
      </c>
      <c r="C12" s="18" t="str">
        <f>VLOOKUP(B12,'Reference Table'!$A$1:$B$29,2,)</f>
        <v>L</v>
      </c>
      <c r="D12" s="5" t="s">
        <v>851</v>
      </c>
      <c r="E12" s="1" t="s">
        <v>1087</v>
      </c>
      <c r="F12" s="10">
        <v>44808</v>
      </c>
      <c r="G12" s="23" t="str">
        <f t="shared" si="1"/>
        <v>09</v>
      </c>
      <c r="H12" s="11" t="str">
        <f t="shared" si="2"/>
        <v>04</v>
      </c>
      <c r="I12" s="1">
        <v>2021</v>
      </c>
      <c r="J12" s="25">
        <f t="shared" si="3"/>
        <v>44443</v>
      </c>
      <c r="K12" s="1" t="s">
        <v>1091</v>
      </c>
      <c r="L12" s="1" t="s">
        <v>83</v>
      </c>
      <c r="M12" s="1" t="s">
        <v>84</v>
      </c>
      <c r="N12" s="1" t="s">
        <v>85</v>
      </c>
      <c r="O12" s="12" t="str">
        <f>VLOOKUP(N12,'Reference Table'!$E$1:$H$37,4,0)</f>
        <v>Northern</v>
      </c>
      <c r="P12" s="1" t="s">
        <v>19</v>
      </c>
      <c r="Q12" s="1" t="s">
        <v>20</v>
      </c>
      <c r="R12" s="1">
        <v>449</v>
      </c>
      <c r="S12" s="1" t="s">
        <v>86</v>
      </c>
      <c r="T12" s="16">
        <v>114.46</v>
      </c>
      <c r="U12" s="16">
        <f t="shared" si="4"/>
        <v>0.25492204899777282</v>
      </c>
      <c r="V12" s="1" t="s">
        <v>22</v>
      </c>
      <c r="W12" s="1" t="s">
        <v>23</v>
      </c>
    </row>
    <row r="13" spans="1:29" ht="14.25" customHeight="1" x14ac:dyDescent="0.3">
      <c r="A13" s="3" t="s">
        <v>870</v>
      </c>
      <c r="B13" s="18" t="str">
        <f t="shared" si="0"/>
        <v>404</v>
      </c>
      <c r="C13" s="18" t="str">
        <f>VLOOKUP(B13,'Reference Table'!$A$1:$B$29,2,)</f>
        <v>M</v>
      </c>
      <c r="D13" s="5" t="s">
        <v>853</v>
      </c>
      <c r="E13" s="1" t="s">
        <v>1077</v>
      </c>
      <c r="F13" s="10">
        <v>44881</v>
      </c>
      <c r="G13" s="23" t="str">
        <f t="shared" si="1"/>
        <v>11</v>
      </c>
      <c r="H13" s="11" t="str">
        <f t="shared" si="2"/>
        <v>16</v>
      </c>
      <c r="I13" s="1">
        <v>2021</v>
      </c>
      <c r="J13" s="25">
        <f t="shared" si="3"/>
        <v>44516</v>
      </c>
      <c r="K13" s="1" t="s">
        <v>1092</v>
      </c>
      <c r="L13" s="1" t="s">
        <v>89</v>
      </c>
      <c r="M13" s="1" t="s">
        <v>90</v>
      </c>
      <c r="N13" s="1" t="s">
        <v>91</v>
      </c>
      <c r="O13" s="12" t="str">
        <f>VLOOKUP(N13,'Reference Table'!$E$1:$H$37,4,0)</f>
        <v>Northeastern</v>
      </c>
      <c r="P13" s="1" t="s">
        <v>29</v>
      </c>
      <c r="Q13" s="1" t="s">
        <v>20</v>
      </c>
      <c r="R13" s="1">
        <v>449</v>
      </c>
      <c r="S13" s="1" t="s">
        <v>30</v>
      </c>
      <c r="T13" s="16">
        <v>60.18</v>
      </c>
      <c r="U13" s="16">
        <f t="shared" si="4"/>
        <v>0.13403118040089088</v>
      </c>
      <c r="V13" s="1" t="s">
        <v>22</v>
      </c>
      <c r="W13" s="1" t="s">
        <v>23</v>
      </c>
    </row>
    <row r="14" spans="1:29" ht="14.25" customHeight="1" x14ac:dyDescent="0.3">
      <c r="A14" s="3" t="s">
        <v>871</v>
      </c>
      <c r="B14" s="18" t="str">
        <f t="shared" si="0"/>
        <v>402</v>
      </c>
      <c r="C14" s="18" t="str">
        <f>VLOOKUP(B14,'Reference Table'!$A$1:$B$29,2,)</f>
        <v>K</v>
      </c>
      <c r="D14" s="5" t="s">
        <v>872</v>
      </c>
      <c r="E14" s="1" t="s">
        <v>1087</v>
      </c>
      <c r="F14" s="10">
        <v>44850</v>
      </c>
      <c r="G14" s="23" t="str">
        <f t="shared" si="1"/>
        <v>10</v>
      </c>
      <c r="H14" s="11" t="str">
        <f t="shared" si="2"/>
        <v>16</v>
      </c>
      <c r="I14" s="1">
        <v>2021</v>
      </c>
      <c r="J14" s="25">
        <f t="shared" si="3"/>
        <v>44485</v>
      </c>
      <c r="K14" s="1" t="s">
        <v>1093</v>
      </c>
      <c r="L14" s="1" t="s">
        <v>94</v>
      </c>
      <c r="M14" s="1" t="s">
        <v>95</v>
      </c>
      <c r="N14" s="1" t="s">
        <v>96</v>
      </c>
      <c r="O14" s="12" t="str">
        <f>VLOOKUP(N14,'Reference Table'!$E$1:$H$37,4,0)</f>
        <v>Southern</v>
      </c>
      <c r="P14" s="1" t="s">
        <v>97</v>
      </c>
      <c r="Q14" s="1" t="s">
        <v>20</v>
      </c>
      <c r="R14" s="1">
        <v>449</v>
      </c>
      <c r="S14" s="1" t="s">
        <v>48</v>
      </c>
      <c r="T14" s="16">
        <v>84.96</v>
      </c>
      <c r="U14" s="16">
        <f t="shared" si="4"/>
        <v>0.18922048997772828</v>
      </c>
      <c r="V14" s="1" t="s">
        <v>40</v>
      </c>
      <c r="W14" s="1" t="s">
        <v>23</v>
      </c>
    </row>
    <row r="15" spans="1:29" ht="14.25" customHeight="1" x14ac:dyDescent="0.3">
      <c r="A15" s="3" t="s">
        <v>873</v>
      </c>
      <c r="B15" s="18" t="str">
        <f t="shared" si="0"/>
        <v>403</v>
      </c>
      <c r="C15" s="18" t="str">
        <f>VLOOKUP(B15,'Reference Table'!$A$1:$B$29,2,)</f>
        <v>L</v>
      </c>
      <c r="D15" s="5" t="s">
        <v>874</v>
      </c>
      <c r="E15" s="1" t="s">
        <v>1089</v>
      </c>
      <c r="F15" s="10">
        <v>44838</v>
      </c>
      <c r="G15" s="23" t="str">
        <f t="shared" si="1"/>
        <v>10</v>
      </c>
      <c r="H15" s="11" t="str">
        <f t="shared" si="2"/>
        <v>04</v>
      </c>
      <c r="I15" s="1">
        <v>2021</v>
      </c>
      <c r="J15" s="25">
        <f t="shared" si="3"/>
        <v>44473</v>
      </c>
      <c r="K15" s="1" t="s">
        <v>1094</v>
      </c>
      <c r="L15" s="1" t="s">
        <v>100</v>
      </c>
      <c r="M15" s="1" t="s">
        <v>101</v>
      </c>
      <c r="N15" s="1" t="s">
        <v>45</v>
      </c>
      <c r="O15" s="12" t="str">
        <f>VLOOKUP(N15,'Reference Table'!$E$1:$H$37,4,0)</f>
        <v>Western</v>
      </c>
      <c r="P15" s="1" t="s">
        <v>102</v>
      </c>
      <c r="Q15" s="1" t="s">
        <v>20</v>
      </c>
      <c r="R15" s="1">
        <v>1099</v>
      </c>
      <c r="S15" s="1" t="s">
        <v>48</v>
      </c>
      <c r="T15" s="16">
        <v>84.96</v>
      </c>
      <c r="U15" s="16">
        <f t="shared" si="4"/>
        <v>7.7306642402183795E-2</v>
      </c>
      <c r="V15" s="1" t="s">
        <v>22</v>
      </c>
      <c r="W15" s="1" t="s">
        <v>23</v>
      </c>
    </row>
    <row r="16" spans="1:29" ht="14.25" customHeight="1" x14ac:dyDescent="0.3">
      <c r="A16" s="3" t="s">
        <v>875</v>
      </c>
      <c r="B16" s="18" t="str">
        <f t="shared" si="0"/>
        <v>408</v>
      </c>
      <c r="C16" s="18" t="str">
        <f>VLOOKUP(B16,'Reference Table'!$A$1:$B$29,2,)</f>
        <v>Q</v>
      </c>
      <c r="D16" s="5" t="s">
        <v>876</v>
      </c>
      <c r="E16" s="1" t="s">
        <v>1083</v>
      </c>
      <c r="F16" s="10">
        <v>44848</v>
      </c>
      <c r="G16" s="23" t="str">
        <f t="shared" si="1"/>
        <v>10</v>
      </c>
      <c r="H16" s="11" t="str">
        <f t="shared" si="2"/>
        <v>14</v>
      </c>
      <c r="I16" s="1">
        <v>2021</v>
      </c>
      <c r="J16" s="25">
        <f t="shared" si="3"/>
        <v>44483</v>
      </c>
      <c r="K16" s="1" t="s">
        <v>1095</v>
      </c>
      <c r="L16" s="1" t="s">
        <v>105</v>
      </c>
      <c r="M16" s="1" t="s">
        <v>106</v>
      </c>
      <c r="N16" s="1" t="s">
        <v>45</v>
      </c>
      <c r="O16" s="12" t="str">
        <f>VLOOKUP(N16,'Reference Table'!$E$1:$H$37,4,0)</f>
        <v>Western</v>
      </c>
      <c r="P16" s="1" t="s">
        <v>107</v>
      </c>
      <c r="Q16" s="1" t="s">
        <v>20</v>
      </c>
      <c r="R16" s="1"/>
      <c r="S16" s="1" t="s">
        <v>48</v>
      </c>
      <c r="T16" s="16">
        <v>84.96</v>
      </c>
      <c r="U16" s="16"/>
      <c r="V16" s="1" t="s">
        <v>40</v>
      </c>
      <c r="W16" s="1" t="s">
        <v>62</v>
      </c>
    </row>
    <row r="17" spans="1:23" ht="14.25" customHeight="1" x14ac:dyDescent="0.3">
      <c r="A17" s="3" t="s">
        <v>877</v>
      </c>
      <c r="B17" s="18" t="str">
        <f t="shared" si="0"/>
        <v>402</v>
      </c>
      <c r="C17" s="18" t="str">
        <f>VLOOKUP(B17,'Reference Table'!$A$1:$B$29,2,)</f>
        <v>K</v>
      </c>
      <c r="D17" s="5" t="s">
        <v>858</v>
      </c>
      <c r="E17" s="1" t="s">
        <v>1075</v>
      </c>
      <c r="F17" s="10">
        <v>44809</v>
      </c>
      <c r="G17" s="23" t="str">
        <f t="shared" si="1"/>
        <v>09</v>
      </c>
      <c r="H17" s="11" t="str">
        <f t="shared" si="2"/>
        <v>05</v>
      </c>
      <c r="I17" s="1">
        <v>2021</v>
      </c>
      <c r="J17" s="25">
        <f t="shared" si="3"/>
        <v>44444</v>
      </c>
      <c r="K17" s="1" t="s">
        <v>1096</v>
      </c>
      <c r="L17" s="1" t="s">
        <v>110</v>
      </c>
      <c r="M17" s="1" t="s">
        <v>111</v>
      </c>
      <c r="N17" s="1" t="s">
        <v>53</v>
      </c>
      <c r="O17" s="12" t="str">
        <f>VLOOKUP(N17,'Reference Table'!$E$1:$H$37,4,0)</f>
        <v>Eastern</v>
      </c>
      <c r="P17" s="1" t="s">
        <v>46</v>
      </c>
      <c r="Q17" s="1" t="s">
        <v>20</v>
      </c>
      <c r="R17" s="1">
        <v>1099</v>
      </c>
      <c r="S17" s="1" t="s">
        <v>112</v>
      </c>
      <c r="T17" s="16">
        <v>62.54</v>
      </c>
      <c r="U17" s="16">
        <f t="shared" si="4"/>
        <v>5.6906278434940852E-2</v>
      </c>
      <c r="V17" s="1" t="s">
        <v>22</v>
      </c>
      <c r="W17" s="1" t="s">
        <v>23</v>
      </c>
    </row>
    <row r="18" spans="1:23" ht="14.25" customHeight="1" x14ac:dyDescent="0.3">
      <c r="A18" s="3" t="s">
        <v>878</v>
      </c>
      <c r="B18" s="18" t="str">
        <f t="shared" si="0"/>
        <v>405</v>
      </c>
      <c r="C18" s="18" t="str">
        <f>VLOOKUP(B18,'Reference Table'!$A$1:$B$29,2,)</f>
        <v>N</v>
      </c>
      <c r="D18" s="5" t="s">
        <v>862</v>
      </c>
      <c r="E18" s="1" t="s">
        <v>1080</v>
      </c>
      <c r="F18" s="10">
        <v>44798</v>
      </c>
      <c r="G18" s="23" t="str">
        <f t="shared" si="1"/>
        <v>08</v>
      </c>
      <c r="H18" s="11" t="str">
        <f t="shared" si="2"/>
        <v>25</v>
      </c>
      <c r="I18" s="1">
        <v>2021</v>
      </c>
      <c r="J18" s="25">
        <f t="shared" si="3"/>
        <v>44433</v>
      </c>
      <c r="K18" s="1" t="s">
        <v>1097</v>
      </c>
      <c r="L18" s="1" t="s">
        <v>115</v>
      </c>
      <c r="M18" s="1" t="s">
        <v>116</v>
      </c>
      <c r="N18" s="1" t="s">
        <v>73</v>
      </c>
      <c r="O18" s="12" t="str">
        <f>VLOOKUP(N18,'Reference Table'!$E$1:$H$37,4,0)</f>
        <v>Southern</v>
      </c>
      <c r="P18" s="1" t="s">
        <v>61</v>
      </c>
      <c r="Q18" s="1" t="s">
        <v>20</v>
      </c>
      <c r="R18" s="1">
        <v>649</v>
      </c>
      <c r="S18" s="1" t="s">
        <v>118</v>
      </c>
      <c r="T18" s="16">
        <v>81.42</v>
      </c>
      <c r="U18" s="16">
        <f t="shared" si="4"/>
        <v>0.12545454545454546</v>
      </c>
      <c r="V18" s="1" t="s">
        <v>40</v>
      </c>
      <c r="W18" s="1" t="s">
        <v>23</v>
      </c>
    </row>
    <row r="19" spans="1:23" ht="14.25" customHeight="1" x14ac:dyDescent="0.3">
      <c r="A19" s="3" t="s">
        <v>879</v>
      </c>
      <c r="B19" s="18" t="str">
        <f t="shared" si="0"/>
        <v>406</v>
      </c>
      <c r="C19" s="18" t="str">
        <f>VLOOKUP(B19,'Reference Table'!$A$1:$B$29,2,)</f>
        <v>O</v>
      </c>
      <c r="D19" s="5" t="s">
        <v>880</v>
      </c>
      <c r="E19" s="1" t="s">
        <v>1087</v>
      </c>
      <c r="F19" s="10">
        <v>44892</v>
      </c>
      <c r="G19" s="23" t="str">
        <f t="shared" si="1"/>
        <v>11</v>
      </c>
      <c r="H19" s="11" t="str">
        <f t="shared" si="2"/>
        <v>27</v>
      </c>
      <c r="I19" s="1">
        <v>2021</v>
      </c>
      <c r="J19" s="25">
        <f t="shared" si="3"/>
        <v>44527</v>
      </c>
      <c r="K19" s="1" t="s">
        <v>1098</v>
      </c>
      <c r="L19" s="1" t="s">
        <v>121</v>
      </c>
      <c r="M19" s="1" t="s">
        <v>44</v>
      </c>
      <c r="N19" s="1" t="s">
        <v>45</v>
      </c>
      <c r="O19" s="12" t="str">
        <f>VLOOKUP(N19,'Reference Table'!$E$1:$H$37,4,0)</f>
        <v>Western</v>
      </c>
      <c r="P19" s="1" t="s">
        <v>122</v>
      </c>
      <c r="Q19" s="1" t="s">
        <v>20</v>
      </c>
      <c r="R19" s="1">
        <v>449</v>
      </c>
      <c r="S19" s="1" t="s">
        <v>48</v>
      </c>
      <c r="T19" s="16">
        <v>84.96</v>
      </c>
      <c r="U19" s="16">
        <f t="shared" si="4"/>
        <v>0.18922048997772828</v>
      </c>
      <c r="V19" s="1" t="s">
        <v>22</v>
      </c>
      <c r="W19" s="1" t="s">
        <v>23</v>
      </c>
    </row>
    <row r="20" spans="1:23" ht="14.25" customHeight="1" x14ac:dyDescent="0.3">
      <c r="A20" s="3" t="s">
        <v>881</v>
      </c>
      <c r="B20" s="18" t="str">
        <f t="shared" si="0"/>
        <v>407</v>
      </c>
      <c r="C20" s="18" t="str">
        <f>VLOOKUP(B20,'Reference Table'!$A$1:$B$29,2,)</f>
        <v>P</v>
      </c>
      <c r="D20" s="5" t="s">
        <v>882</v>
      </c>
      <c r="E20" s="1" t="s">
        <v>1075</v>
      </c>
      <c r="F20" s="10">
        <v>44886</v>
      </c>
      <c r="G20" s="23" t="str">
        <f t="shared" si="1"/>
        <v>11</v>
      </c>
      <c r="H20" s="11" t="str">
        <f t="shared" si="2"/>
        <v>21</v>
      </c>
      <c r="I20" s="1">
        <v>2021</v>
      </c>
      <c r="J20" s="25">
        <f t="shared" si="3"/>
        <v>44521</v>
      </c>
      <c r="K20" s="1" t="s">
        <v>1099</v>
      </c>
      <c r="L20" s="1" t="s">
        <v>125</v>
      </c>
      <c r="M20" s="1" t="s">
        <v>126</v>
      </c>
      <c r="N20" s="1" t="s">
        <v>38</v>
      </c>
      <c r="O20" s="12" t="str">
        <f>VLOOKUP(N20,'Reference Table'!$E$1:$H$37,4,0)</f>
        <v>Southern</v>
      </c>
      <c r="P20" s="1" t="s">
        <v>127</v>
      </c>
      <c r="Q20" s="1" t="s">
        <v>20</v>
      </c>
      <c r="R20" s="1">
        <v>399</v>
      </c>
      <c r="S20" s="1" t="s">
        <v>48</v>
      </c>
      <c r="T20" s="16">
        <v>84.96</v>
      </c>
      <c r="U20" s="16">
        <f t="shared" si="4"/>
        <v>0.21293233082706767</v>
      </c>
      <c r="V20" s="1" t="s">
        <v>22</v>
      </c>
      <c r="W20" s="1" t="s">
        <v>23</v>
      </c>
    </row>
    <row r="21" spans="1:23" ht="14.25" customHeight="1" x14ac:dyDescent="0.3">
      <c r="A21" s="3" t="s">
        <v>883</v>
      </c>
      <c r="B21" s="18" t="str">
        <f t="shared" si="0"/>
        <v>402</v>
      </c>
      <c r="C21" s="18" t="str">
        <f>VLOOKUP(B21,'Reference Table'!$A$1:$B$29,2,)</f>
        <v>K</v>
      </c>
      <c r="D21" s="5" t="s">
        <v>864</v>
      </c>
      <c r="E21" s="1" t="s">
        <v>1100</v>
      </c>
      <c r="F21" s="10">
        <v>44835</v>
      </c>
      <c r="G21" s="23" t="str">
        <f t="shared" si="1"/>
        <v>10</v>
      </c>
      <c r="H21" s="11" t="str">
        <f t="shared" si="2"/>
        <v>01</v>
      </c>
      <c r="I21" s="1">
        <v>2021</v>
      </c>
      <c r="J21" s="25">
        <f t="shared" si="3"/>
        <v>44470</v>
      </c>
      <c r="K21" s="1" t="s">
        <v>1101</v>
      </c>
      <c r="L21" s="1" t="s">
        <v>130</v>
      </c>
      <c r="M21" s="1" t="s">
        <v>44</v>
      </c>
      <c r="N21" s="1" t="s">
        <v>45</v>
      </c>
      <c r="O21" s="12" t="str">
        <f>VLOOKUP(N21,'Reference Table'!$E$1:$H$37,4,0)</f>
        <v>Western</v>
      </c>
      <c r="P21" s="1" t="s">
        <v>67</v>
      </c>
      <c r="Q21" s="1" t="s">
        <v>20</v>
      </c>
      <c r="R21" s="1">
        <v>399</v>
      </c>
      <c r="S21" s="1" t="s">
        <v>48</v>
      </c>
      <c r="T21" s="16">
        <v>84.96</v>
      </c>
      <c r="U21" s="16">
        <f t="shared" si="4"/>
        <v>0.21293233082706767</v>
      </c>
      <c r="V21" s="1" t="s">
        <v>40</v>
      </c>
      <c r="W21" s="1" t="s">
        <v>23</v>
      </c>
    </row>
    <row r="22" spans="1:23" ht="14.25" customHeight="1" x14ac:dyDescent="0.3">
      <c r="A22" s="3" t="s">
        <v>884</v>
      </c>
      <c r="B22" s="18" t="str">
        <f t="shared" si="0"/>
        <v>402</v>
      </c>
      <c r="C22" s="18" t="str">
        <f>VLOOKUP(B22,'Reference Table'!$A$1:$B$29,2,)</f>
        <v>K</v>
      </c>
      <c r="D22" s="5" t="s">
        <v>885</v>
      </c>
      <c r="E22" s="1" t="s">
        <v>1100</v>
      </c>
      <c r="F22" s="10">
        <v>44814</v>
      </c>
      <c r="G22" s="23" t="str">
        <f t="shared" si="1"/>
        <v>09</v>
      </c>
      <c r="H22" s="11" t="str">
        <f t="shared" si="2"/>
        <v>10</v>
      </c>
      <c r="I22" s="1">
        <v>2021</v>
      </c>
      <c r="J22" s="25">
        <f t="shared" si="3"/>
        <v>44449</v>
      </c>
      <c r="K22" s="1" t="s">
        <v>1102</v>
      </c>
      <c r="L22" s="1" t="s">
        <v>133</v>
      </c>
      <c r="M22" s="1" t="s">
        <v>134</v>
      </c>
      <c r="N22" s="1" t="s">
        <v>45</v>
      </c>
      <c r="O22" s="12" t="str">
        <f>VLOOKUP(N22,'Reference Table'!$E$1:$H$37,4,0)</f>
        <v>Western</v>
      </c>
      <c r="P22" s="1" t="s">
        <v>135</v>
      </c>
      <c r="Q22" s="1" t="s">
        <v>20</v>
      </c>
      <c r="R22" s="1">
        <v>399</v>
      </c>
      <c r="S22" s="1" t="s">
        <v>48</v>
      </c>
      <c r="T22" s="16">
        <v>84.96</v>
      </c>
      <c r="U22" s="16">
        <f t="shared" si="4"/>
        <v>0.21293233082706767</v>
      </c>
      <c r="V22" s="1"/>
      <c r="W22" s="1" t="s">
        <v>23</v>
      </c>
    </row>
    <row r="23" spans="1:23" ht="14.25" customHeight="1" x14ac:dyDescent="0.3">
      <c r="A23" s="3" t="s">
        <v>886</v>
      </c>
      <c r="B23" s="18" t="str">
        <f t="shared" si="0"/>
        <v>402</v>
      </c>
      <c r="C23" s="18" t="str">
        <f>VLOOKUP(B23,'Reference Table'!$A$1:$B$29,2,)</f>
        <v>K</v>
      </c>
      <c r="D23" s="5" t="s">
        <v>853</v>
      </c>
      <c r="E23" s="1" t="s">
        <v>1080</v>
      </c>
      <c r="F23" s="10">
        <v>44875</v>
      </c>
      <c r="G23" s="23" t="str">
        <f t="shared" si="1"/>
        <v>11</v>
      </c>
      <c r="H23" s="11" t="str">
        <f t="shared" si="2"/>
        <v>10</v>
      </c>
      <c r="I23" s="1">
        <v>2021</v>
      </c>
      <c r="J23" s="25">
        <f t="shared" si="3"/>
        <v>44510</v>
      </c>
      <c r="K23" s="1" t="s">
        <v>1103</v>
      </c>
      <c r="L23" s="1" t="s">
        <v>138</v>
      </c>
      <c r="M23" s="1" t="s">
        <v>139</v>
      </c>
      <c r="N23" s="1" t="s">
        <v>140</v>
      </c>
      <c r="O23" s="12" t="str">
        <f>VLOOKUP(N23,'Reference Table'!$E$1:$H$37,4,0)</f>
        <v>Eastern</v>
      </c>
      <c r="P23" s="1" t="s">
        <v>29</v>
      </c>
      <c r="Q23" s="1" t="s">
        <v>20</v>
      </c>
      <c r="R23" s="1">
        <v>449</v>
      </c>
      <c r="S23" s="1" t="s">
        <v>30</v>
      </c>
      <c r="T23" s="16">
        <v>60.18</v>
      </c>
      <c r="U23" s="16">
        <f t="shared" si="4"/>
        <v>0.13403118040089088</v>
      </c>
      <c r="V23" s="1" t="s">
        <v>22</v>
      </c>
      <c r="W23" s="1" t="s">
        <v>23</v>
      </c>
    </row>
    <row r="24" spans="1:23" ht="14.25" customHeight="1" x14ac:dyDescent="0.3">
      <c r="A24" s="3" t="s">
        <v>887</v>
      </c>
      <c r="B24" s="18" t="str">
        <f t="shared" si="0"/>
        <v>171</v>
      </c>
      <c r="C24" s="18" t="str">
        <f>VLOOKUP(B24,'Reference Table'!$A$1:$B$29,2,)</f>
        <v>A</v>
      </c>
      <c r="D24" s="5" t="s">
        <v>853</v>
      </c>
      <c r="E24" s="1" t="s">
        <v>1100</v>
      </c>
      <c r="F24" s="10">
        <v>44891</v>
      </c>
      <c r="G24" s="23" t="str">
        <f t="shared" si="1"/>
        <v>11</v>
      </c>
      <c r="H24" s="11" t="str">
        <f t="shared" si="2"/>
        <v>26</v>
      </c>
      <c r="I24" s="1">
        <v>2021</v>
      </c>
      <c r="J24" s="25">
        <f t="shared" si="3"/>
        <v>44526</v>
      </c>
      <c r="K24" s="1" t="s">
        <v>1104</v>
      </c>
      <c r="L24" s="1" t="s">
        <v>143</v>
      </c>
      <c r="M24" s="1" t="s">
        <v>144</v>
      </c>
      <c r="N24" s="1" t="s">
        <v>85</v>
      </c>
      <c r="O24" s="12" t="str">
        <f>VLOOKUP(N24,'Reference Table'!$E$1:$H$37,4,0)</f>
        <v>Northern</v>
      </c>
      <c r="P24" s="1" t="s">
        <v>29</v>
      </c>
      <c r="Q24" s="1" t="s">
        <v>20</v>
      </c>
      <c r="R24" s="1"/>
      <c r="S24" s="1" t="s">
        <v>48</v>
      </c>
      <c r="T24" s="16">
        <v>84.96</v>
      </c>
      <c r="U24" s="16"/>
      <c r="V24" s="1" t="s">
        <v>22</v>
      </c>
      <c r="W24" s="1" t="s">
        <v>62</v>
      </c>
    </row>
    <row r="25" spans="1:23" ht="14.25" customHeight="1" x14ac:dyDescent="0.3">
      <c r="A25" s="3" t="s">
        <v>888</v>
      </c>
      <c r="B25" s="18" t="str">
        <f t="shared" si="0"/>
        <v>406</v>
      </c>
      <c r="C25" s="18" t="str">
        <f>VLOOKUP(B25,'Reference Table'!$A$1:$B$29,2,)</f>
        <v>O</v>
      </c>
      <c r="D25" s="5" t="s">
        <v>885</v>
      </c>
      <c r="E25" s="1" t="s">
        <v>1080</v>
      </c>
      <c r="F25" s="10">
        <v>44854</v>
      </c>
      <c r="G25" s="23" t="str">
        <f t="shared" si="1"/>
        <v>10</v>
      </c>
      <c r="H25" s="11" t="str">
        <f t="shared" si="2"/>
        <v>20</v>
      </c>
      <c r="I25" s="1">
        <v>2021</v>
      </c>
      <c r="J25" s="25">
        <f t="shared" si="3"/>
        <v>44489</v>
      </c>
      <c r="K25" s="1" t="s">
        <v>1105</v>
      </c>
      <c r="L25" s="1" t="s">
        <v>147</v>
      </c>
      <c r="M25" s="1" t="s">
        <v>72</v>
      </c>
      <c r="N25" s="1" t="s">
        <v>73</v>
      </c>
      <c r="O25" s="12" t="str">
        <f>VLOOKUP(N25,'Reference Table'!$E$1:$H$37,4,0)</f>
        <v>Southern</v>
      </c>
      <c r="P25" s="1" t="s">
        <v>135</v>
      </c>
      <c r="Q25" s="1" t="s">
        <v>20</v>
      </c>
      <c r="R25" s="1">
        <v>399</v>
      </c>
      <c r="S25" s="1" t="s">
        <v>48</v>
      </c>
      <c r="T25" s="16">
        <v>84.96</v>
      </c>
      <c r="U25" s="16">
        <f t="shared" si="4"/>
        <v>0.21293233082706767</v>
      </c>
      <c r="V25" s="1" t="s">
        <v>22</v>
      </c>
      <c r="W25" s="1" t="s">
        <v>23</v>
      </c>
    </row>
    <row r="26" spans="1:23" ht="14.25" customHeight="1" x14ac:dyDescent="0.3">
      <c r="A26" s="3" t="s">
        <v>889</v>
      </c>
      <c r="B26" s="18" t="str">
        <f t="shared" si="0"/>
        <v>403</v>
      </c>
      <c r="C26" s="18" t="str">
        <f>VLOOKUP(B26,'Reference Table'!$A$1:$B$29,2,)</f>
        <v>L</v>
      </c>
      <c r="D26" s="5" t="s">
        <v>890</v>
      </c>
      <c r="E26" s="1" t="s">
        <v>1100</v>
      </c>
      <c r="F26" s="10">
        <v>44737</v>
      </c>
      <c r="G26" s="23" t="str">
        <f t="shared" si="1"/>
        <v>06</v>
      </c>
      <c r="H26" s="11" t="str">
        <f t="shared" si="2"/>
        <v>25</v>
      </c>
      <c r="I26" s="1">
        <v>2021</v>
      </c>
      <c r="J26" s="25">
        <f t="shared" si="3"/>
        <v>44372</v>
      </c>
      <c r="K26" s="1" t="s">
        <v>1097</v>
      </c>
      <c r="L26" s="1" t="s">
        <v>150</v>
      </c>
      <c r="M26" s="1" t="s">
        <v>44</v>
      </c>
      <c r="N26" s="1" t="s">
        <v>45</v>
      </c>
      <c r="O26" s="12" t="str">
        <f>VLOOKUP(N26,'Reference Table'!$E$1:$H$37,4,0)</f>
        <v>Western</v>
      </c>
      <c r="P26" s="1" t="s">
        <v>151</v>
      </c>
      <c r="Q26" s="1" t="s">
        <v>20</v>
      </c>
      <c r="R26" s="1"/>
      <c r="S26" s="1" t="s">
        <v>22</v>
      </c>
      <c r="T26" s="16"/>
      <c r="U26" s="16"/>
      <c r="V26" s="1" t="s">
        <v>40</v>
      </c>
      <c r="W26" s="1" t="s">
        <v>62</v>
      </c>
    </row>
    <row r="27" spans="1:23" ht="14.25" customHeight="1" x14ac:dyDescent="0.3">
      <c r="A27" s="3" t="s">
        <v>891</v>
      </c>
      <c r="B27" s="18" t="str">
        <f t="shared" si="0"/>
        <v>402</v>
      </c>
      <c r="C27" s="18" t="str">
        <f>VLOOKUP(B27,'Reference Table'!$A$1:$B$29,2,)</f>
        <v>K</v>
      </c>
      <c r="D27" s="5" t="s">
        <v>862</v>
      </c>
      <c r="E27" s="1" t="s">
        <v>1089</v>
      </c>
      <c r="F27" s="10">
        <v>44810</v>
      </c>
      <c r="G27" s="23" t="str">
        <f t="shared" si="1"/>
        <v>09</v>
      </c>
      <c r="H27" s="11" t="str">
        <f t="shared" si="2"/>
        <v>06</v>
      </c>
      <c r="I27" s="1">
        <v>2021</v>
      </c>
      <c r="J27" s="25">
        <f t="shared" si="3"/>
        <v>44445</v>
      </c>
      <c r="K27" s="1" t="s">
        <v>1098</v>
      </c>
      <c r="L27" s="1" t="s">
        <v>154</v>
      </c>
      <c r="M27" s="1" t="s">
        <v>155</v>
      </c>
      <c r="N27" s="1" t="s">
        <v>140</v>
      </c>
      <c r="O27" s="12" t="str">
        <f>VLOOKUP(N27,'Reference Table'!$E$1:$H$37,4,0)</f>
        <v>Eastern</v>
      </c>
      <c r="P27" s="1" t="s">
        <v>61</v>
      </c>
      <c r="Q27" s="1" t="s">
        <v>20</v>
      </c>
      <c r="R27" s="1">
        <v>649</v>
      </c>
      <c r="S27" s="1" t="s">
        <v>30</v>
      </c>
      <c r="T27" s="16">
        <v>60.18</v>
      </c>
      <c r="U27" s="16">
        <f t="shared" si="4"/>
        <v>9.2727272727272728E-2</v>
      </c>
      <c r="V27" s="1" t="s">
        <v>40</v>
      </c>
      <c r="W27" s="1" t="s">
        <v>23</v>
      </c>
    </row>
    <row r="28" spans="1:23" ht="14.25" customHeight="1" x14ac:dyDescent="0.3">
      <c r="A28" s="3" t="s">
        <v>892</v>
      </c>
      <c r="B28" s="18" t="str">
        <f t="shared" si="0"/>
        <v>405</v>
      </c>
      <c r="C28" s="18" t="str">
        <f>VLOOKUP(B28,'Reference Table'!$A$1:$B$29,2,)</f>
        <v>N</v>
      </c>
      <c r="D28" s="5" t="s">
        <v>856</v>
      </c>
      <c r="E28" s="1" t="s">
        <v>1083</v>
      </c>
      <c r="F28" s="10">
        <v>44764</v>
      </c>
      <c r="G28" s="23" t="str">
        <f t="shared" si="1"/>
        <v>07</v>
      </c>
      <c r="H28" s="11" t="str">
        <f t="shared" si="2"/>
        <v>22</v>
      </c>
      <c r="I28" s="1">
        <v>2021</v>
      </c>
      <c r="J28" s="25">
        <f t="shared" si="3"/>
        <v>44399</v>
      </c>
      <c r="K28" s="1" t="s">
        <v>1106</v>
      </c>
      <c r="L28" s="1" t="s">
        <v>158</v>
      </c>
      <c r="M28" s="1" t="s">
        <v>159</v>
      </c>
      <c r="N28" s="1" t="s">
        <v>160</v>
      </c>
      <c r="O28" s="12" t="str">
        <f>VLOOKUP(N28,'Reference Table'!$E$1:$H$37,4,0)</f>
        <v>Southern</v>
      </c>
      <c r="P28" s="1" t="s">
        <v>39</v>
      </c>
      <c r="Q28" s="1" t="s">
        <v>20</v>
      </c>
      <c r="R28" s="1">
        <v>250</v>
      </c>
      <c r="S28" s="1" t="s">
        <v>22</v>
      </c>
      <c r="T28" s="16"/>
      <c r="U28" s="16">
        <f t="shared" si="4"/>
        <v>0</v>
      </c>
      <c r="V28" s="1" t="s">
        <v>22</v>
      </c>
      <c r="W28" s="1" t="s">
        <v>23</v>
      </c>
    </row>
    <row r="29" spans="1:23" ht="14.25" customHeight="1" x14ac:dyDescent="0.3">
      <c r="A29" s="3" t="s">
        <v>893</v>
      </c>
      <c r="B29" s="18" t="str">
        <f t="shared" si="0"/>
        <v>404</v>
      </c>
      <c r="C29" s="18" t="str">
        <f>VLOOKUP(B29,'Reference Table'!$A$1:$B$29,2,)</f>
        <v>M</v>
      </c>
      <c r="D29" s="5" t="s">
        <v>853</v>
      </c>
      <c r="E29" s="1" t="s">
        <v>1100</v>
      </c>
      <c r="F29" s="10">
        <v>44863</v>
      </c>
      <c r="G29" s="23" t="str">
        <f t="shared" si="1"/>
        <v>10</v>
      </c>
      <c r="H29" s="11" t="str">
        <f t="shared" si="2"/>
        <v>29</v>
      </c>
      <c r="I29" s="1">
        <v>2021</v>
      </c>
      <c r="J29" s="25">
        <f t="shared" si="3"/>
        <v>44498</v>
      </c>
      <c r="K29" s="1" t="s">
        <v>1107</v>
      </c>
      <c r="L29" s="1" t="s">
        <v>164</v>
      </c>
      <c r="M29" s="1" t="s">
        <v>165</v>
      </c>
      <c r="N29" s="1" t="s">
        <v>45</v>
      </c>
      <c r="O29" s="12" t="str">
        <f>VLOOKUP(N29,'Reference Table'!$E$1:$H$37,4,0)</f>
        <v>Western</v>
      </c>
      <c r="P29" s="1" t="s">
        <v>29</v>
      </c>
      <c r="Q29" s="1" t="s">
        <v>20</v>
      </c>
      <c r="R29" s="1">
        <v>449</v>
      </c>
      <c r="S29" s="1" t="s">
        <v>48</v>
      </c>
      <c r="T29" s="16">
        <v>84.96</v>
      </c>
      <c r="U29" s="16">
        <f t="shared" si="4"/>
        <v>0.18922048997772828</v>
      </c>
      <c r="V29" s="1" t="s">
        <v>40</v>
      </c>
      <c r="W29" s="1" t="s">
        <v>23</v>
      </c>
    </row>
    <row r="30" spans="1:23" ht="14.25" customHeight="1" x14ac:dyDescent="0.3">
      <c r="A30" s="3" t="s">
        <v>894</v>
      </c>
      <c r="B30" s="18" t="str">
        <f t="shared" si="0"/>
        <v>406</v>
      </c>
      <c r="C30" s="18" t="str">
        <f>VLOOKUP(B30,'Reference Table'!$A$1:$B$29,2,)</f>
        <v>O</v>
      </c>
      <c r="D30" s="5" t="s">
        <v>895</v>
      </c>
      <c r="E30" s="1" t="s">
        <v>1089</v>
      </c>
      <c r="F30" s="10">
        <v>44824</v>
      </c>
      <c r="G30" s="23" t="str">
        <f t="shared" si="1"/>
        <v>09</v>
      </c>
      <c r="H30" s="11" t="str">
        <f t="shared" si="2"/>
        <v>20</v>
      </c>
      <c r="I30" s="1">
        <v>2021</v>
      </c>
      <c r="J30" s="25">
        <f t="shared" si="3"/>
        <v>44459</v>
      </c>
      <c r="K30" s="1" t="s">
        <v>1108</v>
      </c>
      <c r="L30" s="1" t="s">
        <v>168</v>
      </c>
      <c r="M30" s="1" t="s">
        <v>169</v>
      </c>
      <c r="N30" s="1" t="s">
        <v>170</v>
      </c>
      <c r="O30" s="12" t="str">
        <f>VLOOKUP(N30,'Reference Table'!$E$1:$H$37,4,0)</f>
        <v>Northern</v>
      </c>
      <c r="P30" s="1" t="s">
        <v>171</v>
      </c>
      <c r="Q30" s="1" t="s">
        <v>20</v>
      </c>
      <c r="R30" s="1">
        <v>399</v>
      </c>
      <c r="S30" s="1" t="s">
        <v>48</v>
      </c>
      <c r="T30" s="16">
        <v>84.96</v>
      </c>
      <c r="U30" s="16">
        <f t="shared" si="4"/>
        <v>0.21293233082706767</v>
      </c>
      <c r="V30" s="1" t="s">
        <v>40</v>
      </c>
      <c r="W30" s="1" t="s">
        <v>23</v>
      </c>
    </row>
    <row r="31" spans="1:23" ht="14.25" customHeight="1" x14ac:dyDescent="0.3">
      <c r="A31" s="3" t="s">
        <v>896</v>
      </c>
      <c r="B31" s="18" t="str">
        <f t="shared" si="0"/>
        <v>404</v>
      </c>
      <c r="C31" s="18" t="str">
        <f>VLOOKUP(B31,'Reference Table'!$A$1:$B$29,2,)</f>
        <v>M</v>
      </c>
      <c r="D31" s="5" t="s">
        <v>853</v>
      </c>
      <c r="E31" s="1" t="s">
        <v>1080</v>
      </c>
      <c r="F31" s="10">
        <v>44777</v>
      </c>
      <c r="G31" s="23" t="str">
        <f t="shared" si="1"/>
        <v>08</v>
      </c>
      <c r="H31" s="11" t="str">
        <f t="shared" si="2"/>
        <v>04</v>
      </c>
      <c r="I31" s="1">
        <v>2021</v>
      </c>
      <c r="J31" s="25">
        <f t="shared" si="3"/>
        <v>44412</v>
      </c>
      <c r="K31" s="1" t="s">
        <v>1109</v>
      </c>
      <c r="L31" s="1" t="s">
        <v>174</v>
      </c>
      <c r="M31" s="1" t="s">
        <v>175</v>
      </c>
      <c r="N31" s="1" t="s">
        <v>176</v>
      </c>
      <c r="O31" s="12" t="str">
        <f>VLOOKUP(N31,'Reference Table'!$E$1:$H$37,4,0)</f>
        <v>Western</v>
      </c>
      <c r="P31" s="1" t="s">
        <v>29</v>
      </c>
      <c r="Q31" s="1" t="s">
        <v>20</v>
      </c>
      <c r="R31" s="1">
        <v>449</v>
      </c>
      <c r="S31" s="1" t="s">
        <v>22</v>
      </c>
      <c r="T31" s="16"/>
      <c r="U31" s="16">
        <f t="shared" si="4"/>
        <v>0</v>
      </c>
      <c r="V31" s="1" t="s">
        <v>22</v>
      </c>
      <c r="W31" s="1" t="s">
        <v>23</v>
      </c>
    </row>
    <row r="32" spans="1:23" ht="14.25" customHeight="1" x14ac:dyDescent="0.3">
      <c r="A32" s="3" t="s">
        <v>897</v>
      </c>
      <c r="B32" s="18" t="str">
        <f t="shared" si="0"/>
        <v>404</v>
      </c>
      <c r="C32" s="18" t="str">
        <f>VLOOKUP(B32,'Reference Table'!$A$1:$B$29,2,)</f>
        <v>M</v>
      </c>
      <c r="D32" s="5" t="s">
        <v>853</v>
      </c>
      <c r="E32" s="1" t="s">
        <v>1089</v>
      </c>
      <c r="F32" s="10">
        <v>44845</v>
      </c>
      <c r="G32" s="23" t="str">
        <f t="shared" si="1"/>
        <v>10</v>
      </c>
      <c r="H32" s="11" t="str">
        <f t="shared" si="2"/>
        <v>11</v>
      </c>
      <c r="I32" s="1">
        <v>2021</v>
      </c>
      <c r="J32" s="25">
        <f t="shared" si="3"/>
        <v>44480</v>
      </c>
      <c r="K32" s="1" t="s">
        <v>1110</v>
      </c>
      <c r="L32" s="1" t="s">
        <v>179</v>
      </c>
      <c r="M32" s="1" t="s">
        <v>180</v>
      </c>
      <c r="N32" s="1" t="s">
        <v>181</v>
      </c>
      <c r="O32" s="12" t="str">
        <f>VLOOKUP(N32,'Reference Table'!$E$1:$H$37,4,0)</f>
        <v>Eastern</v>
      </c>
      <c r="P32" s="1" t="s">
        <v>29</v>
      </c>
      <c r="Q32" s="1" t="s">
        <v>20</v>
      </c>
      <c r="R32" s="1">
        <v>449</v>
      </c>
      <c r="S32" s="1" t="s">
        <v>30</v>
      </c>
      <c r="T32" s="16">
        <v>60.18</v>
      </c>
      <c r="U32" s="16">
        <f t="shared" si="4"/>
        <v>0.13403118040089088</v>
      </c>
      <c r="V32" s="1" t="s">
        <v>22</v>
      </c>
      <c r="W32" s="1" t="s">
        <v>23</v>
      </c>
    </row>
    <row r="33" spans="1:23" ht="14.25" customHeight="1" x14ac:dyDescent="0.3">
      <c r="A33" s="3" t="s">
        <v>898</v>
      </c>
      <c r="B33" s="18" t="str">
        <f t="shared" si="0"/>
        <v>407</v>
      </c>
      <c r="C33" s="18" t="str">
        <f>VLOOKUP(B33,'Reference Table'!$A$1:$B$29,2,)</f>
        <v>P</v>
      </c>
      <c r="D33" s="5" t="s">
        <v>899</v>
      </c>
      <c r="E33" s="1" t="s">
        <v>1087</v>
      </c>
      <c r="F33" s="10">
        <v>44850</v>
      </c>
      <c r="G33" s="23" t="str">
        <f t="shared" si="1"/>
        <v>10</v>
      </c>
      <c r="H33" s="11" t="str">
        <f t="shared" si="2"/>
        <v>16</v>
      </c>
      <c r="I33" s="1">
        <v>2021</v>
      </c>
      <c r="J33" s="25">
        <f t="shared" si="3"/>
        <v>44485</v>
      </c>
      <c r="K33" s="1" t="s">
        <v>1111</v>
      </c>
      <c r="L33" s="1" t="s">
        <v>184</v>
      </c>
      <c r="M33" s="1" t="s">
        <v>185</v>
      </c>
      <c r="N33" s="1" t="s">
        <v>79</v>
      </c>
      <c r="O33" s="12" t="str">
        <f>VLOOKUP(N33,'Reference Table'!$E$1:$H$37,4,0)</f>
        <v>Central</v>
      </c>
      <c r="P33" s="1" t="s">
        <v>186</v>
      </c>
      <c r="Q33" s="1" t="s">
        <v>20</v>
      </c>
      <c r="R33" s="1">
        <v>399</v>
      </c>
      <c r="S33" s="1" t="s">
        <v>30</v>
      </c>
      <c r="T33" s="16">
        <v>60.18</v>
      </c>
      <c r="U33" s="16">
        <f t="shared" si="4"/>
        <v>0.15082706766917292</v>
      </c>
      <c r="V33" s="1" t="s">
        <v>22</v>
      </c>
      <c r="W33" s="1" t="s">
        <v>23</v>
      </c>
    </row>
    <row r="34" spans="1:23" ht="14.25" customHeight="1" x14ac:dyDescent="0.3">
      <c r="A34" s="3" t="s">
        <v>900</v>
      </c>
      <c r="B34" s="18" t="str">
        <f t="shared" si="0"/>
        <v>407</v>
      </c>
      <c r="C34" s="18" t="str">
        <f>VLOOKUP(B34,'Reference Table'!$A$1:$B$29,2,)</f>
        <v>P</v>
      </c>
      <c r="D34" s="5" t="s">
        <v>853</v>
      </c>
      <c r="E34" s="1" t="s">
        <v>1100</v>
      </c>
      <c r="F34" s="10">
        <v>44863</v>
      </c>
      <c r="G34" s="23" t="str">
        <f t="shared" si="1"/>
        <v>10</v>
      </c>
      <c r="H34" s="11" t="str">
        <f t="shared" si="2"/>
        <v>29</v>
      </c>
      <c r="I34" s="1">
        <v>2021</v>
      </c>
      <c r="J34" s="25">
        <f t="shared" si="3"/>
        <v>44498</v>
      </c>
      <c r="K34" s="1" t="s">
        <v>1112</v>
      </c>
      <c r="L34" s="1" t="s">
        <v>189</v>
      </c>
      <c r="M34" s="1" t="s">
        <v>126</v>
      </c>
      <c r="N34" s="1" t="s">
        <v>38</v>
      </c>
      <c r="O34" s="12" t="str">
        <f>VLOOKUP(N34,'Reference Table'!$E$1:$H$37,4,0)</f>
        <v>Southern</v>
      </c>
      <c r="P34" s="1" t="s">
        <v>29</v>
      </c>
      <c r="Q34" s="1" t="s">
        <v>20</v>
      </c>
      <c r="R34" s="1">
        <v>449</v>
      </c>
      <c r="S34" s="1" t="s">
        <v>48</v>
      </c>
      <c r="T34" s="16">
        <v>84.96</v>
      </c>
      <c r="U34" s="16">
        <f t="shared" si="4"/>
        <v>0.18922048997772828</v>
      </c>
      <c r="V34" s="1" t="s">
        <v>40</v>
      </c>
      <c r="W34" s="1" t="s">
        <v>23</v>
      </c>
    </row>
    <row r="35" spans="1:23" ht="14.25" customHeight="1" x14ac:dyDescent="0.3">
      <c r="A35" s="3" t="s">
        <v>901</v>
      </c>
      <c r="B35" s="18" t="str">
        <f t="shared" si="0"/>
        <v>402</v>
      </c>
      <c r="C35" s="18" t="str">
        <f>VLOOKUP(B35,'Reference Table'!$A$1:$B$29,2,)</f>
        <v>K</v>
      </c>
      <c r="D35" s="5" t="s">
        <v>853</v>
      </c>
      <c r="E35" s="1" t="s">
        <v>1087</v>
      </c>
      <c r="F35" s="10">
        <v>44822</v>
      </c>
      <c r="G35" s="23" t="str">
        <f t="shared" si="1"/>
        <v>09</v>
      </c>
      <c r="H35" s="11" t="str">
        <f t="shared" si="2"/>
        <v>18</v>
      </c>
      <c r="I35" s="1">
        <v>2021</v>
      </c>
      <c r="J35" s="25">
        <f t="shared" si="3"/>
        <v>44457</v>
      </c>
      <c r="K35" s="1" t="s">
        <v>1113</v>
      </c>
      <c r="L35" s="1" t="s">
        <v>192</v>
      </c>
      <c r="M35" s="1" t="s">
        <v>72</v>
      </c>
      <c r="N35" s="1" t="s">
        <v>73</v>
      </c>
      <c r="O35" s="12" t="str">
        <f>VLOOKUP(N35,'Reference Table'!$E$1:$H$37,4,0)</f>
        <v>Southern</v>
      </c>
      <c r="P35" s="1" t="s">
        <v>29</v>
      </c>
      <c r="Q35" s="1" t="s">
        <v>20</v>
      </c>
      <c r="R35" s="1">
        <v>449</v>
      </c>
      <c r="S35" s="1" t="s">
        <v>48</v>
      </c>
      <c r="T35" s="16">
        <v>84.96</v>
      </c>
      <c r="U35" s="16">
        <f t="shared" si="4"/>
        <v>0.18922048997772828</v>
      </c>
      <c r="V35" s="1" t="s">
        <v>22</v>
      </c>
      <c r="W35" s="1" t="s">
        <v>23</v>
      </c>
    </row>
    <row r="36" spans="1:23" ht="14.25" customHeight="1" x14ac:dyDescent="0.3">
      <c r="A36" s="3" t="s">
        <v>902</v>
      </c>
      <c r="B36" s="18" t="str">
        <f t="shared" si="0"/>
        <v>403</v>
      </c>
      <c r="C36" s="18" t="str">
        <f>VLOOKUP(B36,'Reference Table'!$A$1:$B$29,2,)</f>
        <v>L</v>
      </c>
      <c r="D36" s="5" t="s">
        <v>903</v>
      </c>
      <c r="E36" s="1" t="s">
        <v>1083</v>
      </c>
      <c r="F36" s="10">
        <v>44862</v>
      </c>
      <c r="G36" s="23" t="str">
        <f t="shared" si="1"/>
        <v>10</v>
      </c>
      <c r="H36" s="11" t="str">
        <f t="shared" si="2"/>
        <v>28</v>
      </c>
      <c r="I36" s="1">
        <v>2021</v>
      </c>
      <c r="J36" s="25">
        <f t="shared" si="3"/>
        <v>44497</v>
      </c>
      <c r="K36" s="1" t="s">
        <v>1114</v>
      </c>
      <c r="L36" s="1" t="s">
        <v>195</v>
      </c>
      <c r="M36" s="1" t="s">
        <v>111</v>
      </c>
      <c r="N36" s="1" t="s">
        <v>53</v>
      </c>
      <c r="O36" s="12" t="str">
        <f>VLOOKUP(N36,'Reference Table'!$E$1:$H$37,4,0)</f>
        <v>Eastern</v>
      </c>
      <c r="P36" s="1" t="s">
        <v>196</v>
      </c>
      <c r="Q36" s="1" t="s">
        <v>20</v>
      </c>
      <c r="R36" s="1">
        <v>250</v>
      </c>
      <c r="S36" s="1" t="s">
        <v>197</v>
      </c>
      <c r="T36" s="16">
        <v>47.2</v>
      </c>
      <c r="U36" s="16">
        <f t="shared" si="4"/>
        <v>0.18880000000000002</v>
      </c>
      <c r="V36" s="1" t="s">
        <v>40</v>
      </c>
      <c r="W36" s="1" t="s">
        <v>23</v>
      </c>
    </row>
    <row r="37" spans="1:23" ht="14.25" customHeight="1" x14ac:dyDescent="0.3">
      <c r="A37" s="3" t="s">
        <v>904</v>
      </c>
      <c r="B37" s="18" t="str">
        <f t="shared" si="0"/>
        <v>403</v>
      </c>
      <c r="C37" s="18" t="str">
        <f>VLOOKUP(B37,'Reference Table'!$A$1:$B$29,2,)</f>
        <v>L</v>
      </c>
      <c r="D37" s="5" t="s">
        <v>866</v>
      </c>
      <c r="E37" s="1" t="s">
        <v>1077</v>
      </c>
      <c r="F37" s="10">
        <v>44811</v>
      </c>
      <c r="G37" s="23" t="str">
        <f t="shared" si="1"/>
        <v>09</v>
      </c>
      <c r="H37" s="11" t="str">
        <f t="shared" si="2"/>
        <v>07</v>
      </c>
      <c r="I37" s="1">
        <v>2021</v>
      </c>
      <c r="J37" s="25">
        <f t="shared" si="3"/>
        <v>44446</v>
      </c>
      <c r="K37" s="1" t="s">
        <v>1115</v>
      </c>
      <c r="L37" s="1" t="s">
        <v>200</v>
      </c>
      <c r="M37" s="1" t="s">
        <v>72</v>
      </c>
      <c r="N37" s="1" t="s">
        <v>73</v>
      </c>
      <c r="O37" s="12" t="str">
        <f>VLOOKUP(N37,'Reference Table'!$E$1:$H$37,4,0)</f>
        <v>Southern</v>
      </c>
      <c r="P37" s="1" t="s">
        <v>74</v>
      </c>
      <c r="Q37" s="1" t="s">
        <v>20</v>
      </c>
      <c r="R37" s="1">
        <v>399</v>
      </c>
      <c r="S37" s="1" t="s">
        <v>48</v>
      </c>
      <c r="T37" s="16">
        <v>84.96</v>
      </c>
      <c r="U37" s="16">
        <f t="shared" si="4"/>
        <v>0.21293233082706767</v>
      </c>
      <c r="V37" s="1" t="s">
        <v>22</v>
      </c>
      <c r="W37" s="1" t="s">
        <v>23</v>
      </c>
    </row>
    <row r="38" spans="1:23" ht="14.25" customHeight="1" x14ac:dyDescent="0.3">
      <c r="A38" s="3" t="s">
        <v>905</v>
      </c>
      <c r="B38" s="18" t="str">
        <f t="shared" si="0"/>
        <v>403</v>
      </c>
      <c r="C38" s="18" t="str">
        <f>VLOOKUP(B38,'Reference Table'!$A$1:$B$29,2,)</f>
        <v>L</v>
      </c>
      <c r="D38" s="5" t="s">
        <v>895</v>
      </c>
      <c r="E38" s="1" t="s">
        <v>1083</v>
      </c>
      <c r="F38" s="10">
        <v>44806</v>
      </c>
      <c r="G38" s="23" t="str">
        <f t="shared" si="1"/>
        <v>09</v>
      </c>
      <c r="H38" s="11" t="str">
        <f t="shared" si="2"/>
        <v>02</v>
      </c>
      <c r="I38" s="1">
        <v>2021</v>
      </c>
      <c r="J38" s="25">
        <f t="shared" si="3"/>
        <v>44441</v>
      </c>
      <c r="K38" s="1" t="s">
        <v>1116</v>
      </c>
      <c r="L38" s="1" t="s">
        <v>203</v>
      </c>
      <c r="M38" s="1" t="s">
        <v>204</v>
      </c>
      <c r="N38" s="1" t="s">
        <v>96</v>
      </c>
      <c r="O38" s="12" t="str">
        <f>VLOOKUP(N38,'Reference Table'!$E$1:$H$37,4,0)</f>
        <v>Southern</v>
      </c>
      <c r="P38" s="1" t="s">
        <v>171</v>
      </c>
      <c r="Q38" s="1" t="s">
        <v>20</v>
      </c>
      <c r="R38" s="1">
        <v>399</v>
      </c>
      <c r="S38" s="1" t="s">
        <v>48</v>
      </c>
      <c r="T38" s="16">
        <v>84.96</v>
      </c>
      <c r="U38" s="16">
        <f t="shared" si="4"/>
        <v>0.21293233082706767</v>
      </c>
      <c r="V38" s="1" t="s">
        <v>22</v>
      </c>
      <c r="W38" s="1" t="s">
        <v>23</v>
      </c>
    </row>
    <row r="39" spans="1:23" ht="14.25" customHeight="1" x14ac:dyDescent="0.3">
      <c r="A39" s="3" t="s">
        <v>906</v>
      </c>
      <c r="B39" s="18" t="str">
        <f t="shared" si="0"/>
        <v>405</v>
      </c>
      <c r="C39" s="18" t="str">
        <f>VLOOKUP(B39,'Reference Table'!$A$1:$B$29,2,)</f>
        <v>N</v>
      </c>
      <c r="D39" s="5" t="s">
        <v>907</v>
      </c>
      <c r="E39" s="1" t="s">
        <v>1087</v>
      </c>
      <c r="F39" s="10">
        <v>44822</v>
      </c>
      <c r="G39" s="23" t="str">
        <f t="shared" si="1"/>
        <v>09</v>
      </c>
      <c r="H39" s="11" t="str">
        <f t="shared" si="2"/>
        <v>18</v>
      </c>
      <c r="I39" s="1">
        <v>2021</v>
      </c>
      <c r="J39" s="25">
        <f t="shared" si="3"/>
        <v>44457</v>
      </c>
      <c r="K39" s="1" t="s">
        <v>1117</v>
      </c>
      <c r="L39" s="1" t="s">
        <v>207</v>
      </c>
      <c r="M39" s="1" t="s">
        <v>101</v>
      </c>
      <c r="N39" s="1" t="s">
        <v>45</v>
      </c>
      <c r="O39" s="12" t="str">
        <f>VLOOKUP(N39,'Reference Table'!$E$1:$H$37,4,0)</f>
        <v>Western</v>
      </c>
      <c r="P39" s="1" t="s">
        <v>208</v>
      </c>
      <c r="Q39" s="1" t="s">
        <v>20</v>
      </c>
      <c r="R39" s="1">
        <v>449</v>
      </c>
      <c r="S39" s="1" t="s">
        <v>48</v>
      </c>
      <c r="T39" s="16">
        <v>84.96</v>
      </c>
      <c r="U39" s="16">
        <f t="shared" si="4"/>
        <v>0.18922048997772828</v>
      </c>
      <c r="V39" s="1" t="s">
        <v>22</v>
      </c>
      <c r="W39" s="1" t="s">
        <v>23</v>
      </c>
    </row>
    <row r="40" spans="1:23" ht="14.25" customHeight="1" x14ac:dyDescent="0.3">
      <c r="A40" s="3" t="s">
        <v>908</v>
      </c>
      <c r="B40" s="18" t="str">
        <f t="shared" si="0"/>
        <v>407</v>
      </c>
      <c r="C40" s="18" t="str">
        <f>VLOOKUP(B40,'Reference Table'!$A$1:$B$29,2,)</f>
        <v>P</v>
      </c>
      <c r="D40" s="5" t="s">
        <v>895</v>
      </c>
      <c r="E40" s="1" t="s">
        <v>1089</v>
      </c>
      <c r="F40" s="10">
        <v>44866</v>
      </c>
      <c r="G40" s="23" t="str">
        <f t="shared" si="1"/>
        <v>11</v>
      </c>
      <c r="H40" s="11" t="str">
        <f t="shared" si="2"/>
        <v>01</v>
      </c>
      <c r="I40" s="1">
        <v>2021</v>
      </c>
      <c r="J40" s="25">
        <f t="shared" si="3"/>
        <v>44501</v>
      </c>
      <c r="K40" s="1" t="s">
        <v>1118</v>
      </c>
      <c r="L40" s="1" t="s">
        <v>211</v>
      </c>
      <c r="M40" s="1" t="s">
        <v>212</v>
      </c>
      <c r="N40" s="1" t="s">
        <v>1242</v>
      </c>
      <c r="O40" s="12" t="str">
        <f>VLOOKUP(N40,'Reference Table'!$E$1:$H$37,4,0)</f>
        <v>Northern</v>
      </c>
      <c r="P40" s="1" t="s">
        <v>171</v>
      </c>
      <c r="Q40" s="1" t="s">
        <v>20</v>
      </c>
      <c r="R40" s="1">
        <v>399</v>
      </c>
      <c r="S40" s="1" t="s">
        <v>48</v>
      </c>
      <c r="T40" s="16">
        <v>84.96</v>
      </c>
      <c r="U40" s="16">
        <f t="shared" si="4"/>
        <v>0.21293233082706767</v>
      </c>
      <c r="V40" s="1" t="s">
        <v>40</v>
      </c>
      <c r="W40" s="1" t="s">
        <v>23</v>
      </c>
    </row>
    <row r="41" spans="1:23" ht="14.25" customHeight="1" x14ac:dyDescent="0.3">
      <c r="A41" s="3" t="s">
        <v>909</v>
      </c>
      <c r="B41" s="18" t="str">
        <f t="shared" si="0"/>
        <v>404</v>
      </c>
      <c r="C41" s="18" t="str">
        <f>VLOOKUP(B41,'Reference Table'!$A$1:$B$29,2,)</f>
        <v>M</v>
      </c>
      <c r="D41" s="5" t="s">
        <v>910</v>
      </c>
      <c r="E41" s="1" t="s">
        <v>1100</v>
      </c>
      <c r="F41" s="10">
        <v>44891</v>
      </c>
      <c r="G41" s="23" t="str">
        <f t="shared" si="1"/>
        <v>11</v>
      </c>
      <c r="H41" s="11" t="str">
        <f t="shared" si="2"/>
        <v>26</v>
      </c>
      <c r="I41" s="1">
        <v>2021</v>
      </c>
      <c r="J41" s="25">
        <f t="shared" si="3"/>
        <v>44526</v>
      </c>
      <c r="K41" s="1" t="s">
        <v>1084</v>
      </c>
      <c r="L41" s="1" t="s">
        <v>216</v>
      </c>
      <c r="M41" s="1" t="s">
        <v>169</v>
      </c>
      <c r="N41" s="1" t="s">
        <v>170</v>
      </c>
      <c r="O41" s="12" t="str">
        <f>VLOOKUP(N41,'Reference Table'!$E$1:$H$37,4,0)</f>
        <v>Northern</v>
      </c>
      <c r="P41" s="1" t="s">
        <v>217</v>
      </c>
      <c r="Q41" s="1" t="s">
        <v>218</v>
      </c>
      <c r="R41" s="1"/>
      <c r="S41" s="1" t="s">
        <v>48</v>
      </c>
      <c r="T41" s="16">
        <v>84.96</v>
      </c>
      <c r="U41" s="16"/>
      <c r="V41" s="1" t="s">
        <v>22</v>
      </c>
      <c r="W41" s="1" t="s">
        <v>62</v>
      </c>
    </row>
    <row r="42" spans="1:23" ht="14.25" customHeight="1" x14ac:dyDescent="0.3">
      <c r="A42" s="3" t="s">
        <v>911</v>
      </c>
      <c r="B42" s="18" t="str">
        <f t="shared" si="0"/>
        <v>407</v>
      </c>
      <c r="C42" s="18" t="str">
        <f>VLOOKUP(B42,'Reference Table'!$A$1:$B$29,2,)</f>
        <v>P</v>
      </c>
      <c r="D42" s="5" t="s">
        <v>912</v>
      </c>
      <c r="E42" s="1" t="s">
        <v>1089</v>
      </c>
      <c r="F42" s="10">
        <v>44810</v>
      </c>
      <c r="G42" s="23" t="str">
        <f t="shared" si="1"/>
        <v>09</v>
      </c>
      <c r="H42" s="11" t="str">
        <f t="shared" si="2"/>
        <v>06</v>
      </c>
      <c r="I42" s="1">
        <v>2021</v>
      </c>
      <c r="J42" s="25">
        <f t="shared" si="3"/>
        <v>44445</v>
      </c>
      <c r="K42" s="1" t="s">
        <v>1119</v>
      </c>
      <c r="L42" s="1" t="s">
        <v>221</v>
      </c>
      <c r="M42" s="1" t="s">
        <v>126</v>
      </c>
      <c r="N42" s="1" t="s">
        <v>38</v>
      </c>
      <c r="O42" s="12" t="str">
        <f>VLOOKUP(N42,'Reference Table'!$E$1:$H$37,4,0)</f>
        <v>Southern</v>
      </c>
      <c r="P42" s="1" t="s">
        <v>222</v>
      </c>
      <c r="Q42" s="1" t="s">
        <v>20</v>
      </c>
      <c r="R42" s="1">
        <v>549</v>
      </c>
      <c r="S42" s="1" t="s">
        <v>48</v>
      </c>
      <c r="T42" s="16">
        <v>84.96</v>
      </c>
      <c r="U42" s="16">
        <f t="shared" si="4"/>
        <v>0.15475409836065573</v>
      </c>
      <c r="V42" s="1" t="s">
        <v>22</v>
      </c>
      <c r="W42" s="1" t="s">
        <v>23</v>
      </c>
    </row>
    <row r="43" spans="1:23" ht="14.25" customHeight="1" x14ac:dyDescent="0.3">
      <c r="A43" s="3" t="s">
        <v>913</v>
      </c>
      <c r="B43" s="18" t="str">
        <f t="shared" si="0"/>
        <v>405</v>
      </c>
      <c r="C43" s="18" t="str">
        <f>VLOOKUP(B43,'Reference Table'!$A$1:$B$29,2,)</f>
        <v>N</v>
      </c>
      <c r="D43" s="5" t="s">
        <v>903</v>
      </c>
      <c r="E43" s="1" t="s">
        <v>1100</v>
      </c>
      <c r="F43" s="10">
        <v>44835</v>
      </c>
      <c r="G43" s="23" t="str">
        <f t="shared" si="1"/>
        <v>10</v>
      </c>
      <c r="H43" s="11" t="str">
        <f t="shared" si="2"/>
        <v>01</v>
      </c>
      <c r="I43" s="1">
        <v>2021</v>
      </c>
      <c r="J43" s="25">
        <f t="shared" si="3"/>
        <v>44470</v>
      </c>
      <c r="K43" s="1" t="s">
        <v>1120</v>
      </c>
      <c r="L43" s="1" t="s">
        <v>226</v>
      </c>
      <c r="M43" s="1" t="s">
        <v>227</v>
      </c>
      <c r="N43" s="1" t="s">
        <v>228</v>
      </c>
      <c r="O43" s="12" t="str">
        <f>VLOOKUP(N43,'Reference Table'!$E$1:$H$37,4,0)</f>
        <v>Western</v>
      </c>
      <c r="P43" s="1" t="s">
        <v>196</v>
      </c>
      <c r="Q43" s="1" t="s">
        <v>20</v>
      </c>
      <c r="R43" s="1">
        <v>250</v>
      </c>
      <c r="S43" s="1" t="s">
        <v>48</v>
      </c>
      <c r="T43" s="16">
        <v>84.96</v>
      </c>
      <c r="U43" s="16">
        <f t="shared" si="4"/>
        <v>0.33983999999999998</v>
      </c>
      <c r="V43" s="1" t="s">
        <v>22</v>
      </c>
      <c r="W43" s="1" t="s">
        <v>23</v>
      </c>
    </row>
    <row r="44" spans="1:23" ht="14.25" customHeight="1" x14ac:dyDescent="0.3">
      <c r="A44" s="3" t="s">
        <v>914</v>
      </c>
      <c r="B44" s="18" t="str">
        <f t="shared" si="0"/>
        <v>407</v>
      </c>
      <c r="C44" s="18" t="str">
        <f>VLOOKUP(B44,'Reference Table'!$A$1:$B$29,2,)</f>
        <v>P</v>
      </c>
      <c r="D44" s="5" t="s">
        <v>853</v>
      </c>
      <c r="E44" s="1" t="s">
        <v>1089</v>
      </c>
      <c r="F44" s="10">
        <v>44838</v>
      </c>
      <c r="G44" s="23" t="str">
        <f t="shared" si="1"/>
        <v>10</v>
      </c>
      <c r="H44" s="11" t="str">
        <f t="shared" si="2"/>
        <v>04</v>
      </c>
      <c r="I44" s="1">
        <v>2021</v>
      </c>
      <c r="J44" s="25">
        <f t="shared" si="3"/>
        <v>44473</v>
      </c>
      <c r="K44" s="1" t="s">
        <v>1121</v>
      </c>
      <c r="L44" s="1" t="s">
        <v>231</v>
      </c>
      <c r="M44" s="1" t="s">
        <v>144</v>
      </c>
      <c r="N44" s="1" t="s">
        <v>85</v>
      </c>
      <c r="O44" s="12" t="str">
        <f>VLOOKUP(N44,'Reference Table'!$E$1:$H$37,4,0)</f>
        <v>Northern</v>
      </c>
      <c r="P44" s="1" t="s">
        <v>29</v>
      </c>
      <c r="Q44" s="1" t="s">
        <v>20</v>
      </c>
      <c r="R44" s="1">
        <v>449</v>
      </c>
      <c r="S44" s="1" t="s">
        <v>48</v>
      </c>
      <c r="T44" s="16">
        <v>84.96</v>
      </c>
      <c r="U44" s="16">
        <f t="shared" si="4"/>
        <v>0.18922048997772828</v>
      </c>
      <c r="V44" s="1" t="s">
        <v>22</v>
      </c>
      <c r="W44" s="1" t="s">
        <v>23</v>
      </c>
    </row>
    <row r="45" spans="1:23" ht="14.25" customHeight="1" x14ac:dyDescent="0.3">
      <c r="A45" s="3" t="s">
        <v>915</v>
      </c>
      <c r="B45" s="18" t="str">
        <f t="shared" si="0"/>
        <v>405</v>
      </c>
      <c r="C45" s="18" t="str">
        <f>VLOOKUP(B45,'Reference Table'!$A$1:$B$29,2,)</f>
        <v>N</v>
      </c>
      <c r="D45" s="5" t="s">
        <v>864</v>
      </c>
      <c r="E45" s="1" t="s">
        <v>1075</v>
      </c>
      <c r="F45" s="10">
        <v>44865</v>
      </c>
      <c r="G45" s="23" t="str">
        <f t="shared" si="1"/>
        <v>10</v>
      </c>
      <c r="H45" s="11" t="str">
        <f t="shared" si="2"/>
        <v>31</v>
      </c>
      <c r="I45" s="1">
        <v>2021</v>
      </c>
      <c r="J45" s="25">
        <f t="shared" si="3"/>
        <v>44500</v>
      </c>
      <c r="K45" s="1" t="s">
        <v>1122</v>
      </c>
      <c r="L45" s="1" t="s">
        <v>234</v>
      </c>
      <c r="M45" s="1" t="s">
        <v>111</v>
      </c>
      <c r="N45" s="1" t="s">
        <v>53</v>
      </c>
      <c r="O45" s="12" t="str">
        <f>VLOOKUP(N45,'Reference Table'!$E$1:$H$37,4,0)</f>
        <v>Eastern</v>
      </c>
      <c r="P45" s="1" t="s">
        <v>67</v>
      </c>
      <c r="Q45" s="1" t="s">
        <v>20</v>
      </c>
      <c r="R45" s="1"/>
      <c r="S45" s="1" t="s">
        <v>197</v>
      </c>
      <c r="T45" s="16">
        <v>47.2</v>
      </c>
      <c r="U45" s="16"/>
      <c r="V45" s="1" t="s">
        <v>22</v>
      </c>
      <c r="W45" s="1" t="s">
        <v>62</v>
      </c>
    </row>
    <row r="46" spans="1:23" ht="14.25" customHeight="1" x14ac:dyDescent="0.3">
      <c r="A46" s="3" t="s">
        <v>916</v>
      </c>
      <c r="B46" s="18" t="str">
        <f t="shared" si="0"/>
        <v>404</v>
      </c>
      <c r="C46" s="18" t="str">
        <f>VLOOKUP(B46,'Reference Table'!$A$1:$B$29,2,)</f>
        <v>M</v>
      </c>
      <c r="D46" s="5" t="s">
        <v>853</v>
      </c>
      <c r="E46" s="1" t="s">
        <v>1100</v>
      </c>
      <c r="F46" s="10">
        <v>44779</v>
      </c>
      <c r="G46" s="23" t="str">
        <f t="shared" si="1"/>
        <v>08</v>
      </c>
      <c r="H46" s="11" t="str">
        <f t="shared" si="2"/>
        <v>06</v>
      </c>
      <c r="I46" s="1">
        <v>2021</v>
      </c>
      <c r="J46" s="25">
        <f t="shared" si="3"/>
        <v>44414</v>
      </c>
      <c r="K46" s="1" t="s">
        <v>1123</v>
      </c>
      <c r="L46" s="1" t="s">
        <v>237</v>
      </c>
      <c r="M46" s="1" t="s">
        <v>238</v>
      </c>
      <c r="N46" s="1" t="s">
        <v>45</v>
      </c>
      <c r="O46" s="12" t="str">
        <f>VLOOKUP(N46,'Reference Table'!$E$1:$H$37,4,0)</f>
        <v>Western</v>
      </c>
      <c r="P46" s="1" t="s">
        <v>29</v>
      </c>
      <c r="Q46" s="1" t="s">
        <v>20</v>
      </c>
      <c r="R46" s="1">
        <v>449</v>
      </c>
      <c r="S46" s="1" t="s">
        <v>22</v>
      </c>
      <c r="T46" s="16"/>
      <c r="U46" s="16">
        <f t="shared" si="4"/>
        <v>0</v>
      </c>
      <c r="V46" s="1" t="s">
        <v>22</v>
      </c>
      <c r="W46" s="1" t="s">
        <v>23</v>
      </c>
    </row>
    <row r="47" spans="1:23" ht="14.25" customHeight="1" x14ac:dyDescent="0.3">
      <c r="A47" s="3" t="s">
        <v>917</v>
      </c>
      <c r="B47" s="18" t="str">
        <f t="shared" si="0"/>
        <v>404</v>
      </c>
      <c r="C47" s="18" t="str">
        <f>VLOOKUP(B47,'Reference Table'!$A$1:$B$29,2,)</f>
        <v>M</v>
      </c>
      <c r="D47" s="5" t="s">
        <v>903</v>
      </c>
      <c r="E47" s="1" t="s">
        <v>1075</v>
      </c>
      <c r="F47" s="10">
        <v>44865</v>
      </c>
      <c r="G47" s="23" t="str">
        <f t="shared" si="1"/>
        <v>10</v>
      </c>
      <c r="H47" s="11" t="str">
        <f t="shared" si="2"/>
        <v>31</v>
      </c>
      <c r="I47" s="1">
        <v>2021</v>
      </c>
      <c r="J47" s="25">
        <f t="shared" si="3"/>
        <v>44500</v>
      </c>
      <c r="K47" s="1" t="s">
        <v>1124</v>
      </c>
      <c r="L47" s="1" t="s">
        <v>241</v>
      </c>
      <c r="M47" s="1" t="s">
        <v>242</v>
      </c>
      <c r="N47" s="1" t="s">
        <v>243</v>
      </c>
      <c r="O47" s="12" t="str">
        <f>VLOOKUP(N47,'Reference Table'!$E$1:$H$37,4,0)</f>
        <v>Northeastern</v>
      </c>
      <c r="P47" s="1" t="s">
        <v>196</v>
      </c>
      <c r="Q47" s="1" t="s">
        <v>20</v>
      </c>
      <c r="R47" s="1">
        <v>250</v>
      </c>
      <c r="S47" s="1" t="s">
        <v>30</v>
      </c>
      <c r="T47" s="16">
        <v>60.18</v>
      </c>
      <c r="U47" s="16">
        <f t="shared" si="4"/>
        <v>0.24071999999999999</v>
      </c>
      <c r="V47" s="1" t="s">
        <v>40</v>
      </c>
      <c r="W47" s="1" t="s">
        <v>23</v>
      </c>
    </row>
    <row r="48" spans="1:23" ht="14.25" customHeight="1" x14ac:dyDescent="0.3">
      <c r="A48" s="3" t="s">
        <v>918</v>
      </c>
      <c r="B48" s="18" t="str">
        <f t="shared" si="0"/>
        <v>407</v>
      </c>
      <c r="C48" s="18" t="str">
        <f>VLOOKUP(B48,'Reference Table'!$A$1:$B$29,2,)</f>
        <v>P</v>
      </c>
      <c r="D48" s="5" t="s">
        <v>858</v>
      </c>
      <c r="E48" s="1" t="s">
        <v>1100</v>
      </c>
      <c r="F48" s="10">
        <v>44786</v>
      </c>
      <c r="G48" s="23" t="str">
        <f t="shared" si="1"/>
        <v>08</v>
      </c>
      <c r="H48" s="11" t="str">
        <f t="shared" si="2"/>
        <v>13</v>
      </c>
      <c r="I48" s="1">
        <v>2021</v>
      </c>
      <c r="J48" s="25">
        <f t="shared" si="3"/>
        <v>44421</v>
      </c>
      <c r="K48" s="1" t="s">
        <v>1125</v>
      </c>
      <c r="L48" s="1" t="s">
        <v>246</v>
      </c>
      <c r="M48" s="1" t="s">
        <v>247</v>
      </c>
      <c r="N48" s="1" t="s">
        <v>243</v>
      </c>
      <c r="O48" s="12" t="str">
        <f>VLOOKUP(N48,'Reference Table'!$E$1:$H$37,4,0)</f>
        <v>Northeastern</v>
      </c>
      <c r="P48" s="1" t="s">
        <v>46</v>
      </c>
      <c r="Q48" s="1" t="s">
        <v>20</v>
      </c>
      <c r="R48" s="1">
        <v>1099</v>
      </c>
      <c r="S48" s="1" t="s">
        <v>22</v>
      </c>
      <c r="T48" s="16"/>
      <c r="U48" s="16">
        <f t="shared" si="4"/>
        <v>0</v>
      </c>
      <c r="V48" s="1" t="s">
        <v>40</v>
      </c>
      <c r="W48" s="1" t="s">
        <v>23</v>
      </c>
    </row>
    <row r="49" spans="1:23" ht="14.25" customHeight="1" x14ac:dyDescent="0.3">
      <c r="A49" s="3" t="s">
        <v>919</v>
      </c>
      <c r="B49" s="18" t="str">
        <f t="shared" si="0"/>
        <v>405</v>
      </c>
      <c r="C49" s="18" t="str">
        <f>VLOOKUP(B49,'Reference Table'!$A$1:$B$29,2,)</f>
        <v>N</v>
      </c>
      <c r="D49" s="5" t="s">
        <v>920</v>
      </c>
      <c r="E49" s="1" t="s">
        <v>1077</v>
      </c>
      <c r="F49" s="10">
        <v>44839</v>
      </c>
      <c r="G49" s="23" t="str">
        <f t="shared" si="1"/>
        <v>10</v>
      </c>
      <c r="H49" s="11" t="str">
        <f t="shared" si="2"/>
        <v>05</v>
      </c>
      <c r="I49" s="1">
        <v>2021</v>
      </c>
      <c r="J49" s="25">
        <f t="shared" si="3"/>
        <v>44474</v>
      </c>
      <c r="K49" s="1" t="s">
        <v>1126</v>
      </c>
      <c r="L49" s="1" t="s">
        <v>250</v>
      </c>
      <c r="M49" s="1" t="s">
        <v>247</v>
      </c>
      <c r="N49" s="1" t="s">
        <v>243</v>
      </c>
      <c r="O49" s="12" t="str">
        <f>VLOOKUP(N49,'Reference Table'!$E$1:$H$37,4,0)</f>
        <v>Northeastern</v>
      </c>
      <c r="P49" s="1" t="s">
        <v>251</v>
      </c>
      <c r="Q49" s="1" t="s">
        <v>20</v>
      </c>
      <c r="R49" s="1"/>
      <c r="S49" s="1" t="s">
        <v>30</v>
      </c>
      <c r="T49" s="16">
        <v>60.18</v>
      </c>
      <c r="U49" s="16"/>
      <c r="V49" s="1" t="s">
        <v>40</v>
      </c>
      <c r="W49" s="1" t="s">
        <v>62</v>
      </c>
    </row>
    <row r="50" spans="1:23" ht="14.25" customHeight="1" x14ac:dyDescent="0.3">
      <c r="A50" s="3" t="s">
        <v>921</v>
      </c>
      <c r="B50" s="18" t="str">
        <f t="shared" si="0"/>
        <v>171</v>
      </c>
      <c r="C50" s="18" t="str">
        <f>VLOOKUP(B50,'Reference Table'!$A$1:$B$29,2,)</f>
        <v>A</v>
      </c>
      <c r="D50" s="5" t="s">
        <v>868</v>
      </c>
      <c r="E50" s="1" t="s">
        <v>1089</v>
      </c>
      <c r="F50" s="10">
        <v>44789</v>
      </c>
      <c r="G50" s="23" t="str">
        <f t="shared" si="1"/>
        <v>08</v>
      </c>
      <c r="H50" s="11" t="str">
        <f t="shared" si="2"/>
        <v>16</v>
      </c>
      <c r="I50" s="1">
        <v>2021</v>
      </c>
      <c r="J50" s="25">
        <f t="shared" si="3"/>
        <v>44424</v>
      </c>
      <c r="K50" s="1" t="s">
        <v>1127</v>
      </c>
      <c r="L50" s="1" t="s">
        <v>254</v>
      </c>
      <c r="M50" s="1" t="s">
        <v>255</v>
      </c>
      <c r="N50" s="1" t="s">
        <v>256</v>
      </c>
      <c r="O50" s="12" t="str">
        <f>VLOOKUP(N50,'Reference Table'!$E$1:$H$37,4,0)</f>
        <v>Southern</v>
      </c>
      <c r="P50" s="1" t="s">
        <v>80</v>
      </c>
      <c r="Q50" s="1" t="s">
        <v>20</v>
      </c>
      <c r="R50" s="1">
        <v>1099</v>
      </c>
      <c r="S50" s="1" t="s">
        <v>22</v>
      </c>
      <c r="T50" s="16"/>
      <c r="U50" s="16">
        <f t="shared" si="4"/>
        <v>0</v>
      </c>
      <c r="V50" s="1" t="s">
        <v>40</v>
      </c>
      <c r="W50" s="1" t="s">
        <v>23</v>
      </c>
    </row>
    <row r="51" spans="1:23" ht="14.25" customHeight="1" x14ac:dyDescent="0.3">
      <c r="A51" s="3" t="s">
        <v>922</v>
      </c>
      <c r="B51" s="18" t="str">
        <f t="shared" si="0"/>
        <v>405</v>
      </c>
      <c r="C51" s="18" t="str">
        <f>VLOOKUP(B51,'Reference Table'!$A$1:$B$29,2,)</f>
        <v>N</v>
      </c>
      <c r="D51" s="5" t="s">
        <v>862</v>
      </c>
      <c r="E51" s="1" t="s">
        <v>1075</v>
      </c>
      <c r="F51" s="10">
        <v>44809</v>
      </c>
      <c r="G51" s="23" t="str">
        <f t="shared" si="1"/>
        <v>09</v>
      </c>
      <c r="H51" s="11" t="str">
        <f t="shared" si="2"/>
        <v>05</v>
      </c>
      <c r="I51" s="1">
        <v>2021</v>
      </c>
      <c r="J51" s="25">
        <f t="shared" si="3"/>
        <v>44444</v>
      </c>
      <c r="K51" s="1" t="s">
        <v>1128</v>
      </c>
      <c r="L51" s="1" t="s">
        <v>259</v>
      </c>
      <c r="M51" s="1" t="s">
        <v>126</v>
      </c>
      <c r="N51" s="1" t="s">
        <v>38</v>
      </c>
      <c r="O51" s="12" t="str">
        <f>VLOOKUP(N51,'Reference Table'!$E$1:$H$37,4,0)</f>
        <v>Southern</v>
      </c>
      <c r="P51" s="1" t="s">
        <v>61</v>
      </c>
      <c r="Q51" s="1" t="s">
        <v>20</v>
      </c>
      <c r="R51" s="1">
        <v>649</v>
      </c>
      <c r="S51" s="1" t="s">
        <v>48</v>
      </c>
      <c r="T51" s="16">
        <v>84.96</v>
      </c>
      <c r="U51" s="16">
        <f t="shared" si="4"/>
        <v>0.13090909090909089</v>
      </c>
      <c r="V51" s="1" t="s">
        <v>22</v>
      </c>
      <c r="W51" s="1" t="s">
        <v>23</v>
      </c>
    </row>
    <row r="52" spans="1:23" ht="14.25" customHeight="1" x14ac:dyDescent="0.3">
      <c r="A52" s="3" t="s">
        <v>923</v>
      </c>
      <c r="B52" s="18" t="str">
        <f t="shared" si="0"/>
        <v>403</v>
      </c>
      <c r="C52" s="18" t="str">
        <f>VLOOKUP(B52,'Reference Table'!$A$1:$B$29,2,)</f>
        <v>L</v>
      </c>
      <c r="D52" s="5" t="s">
        <v>924</v>
      </c>
      <c r="E52" s="1" t="s">
        <v>1087</v>
      </c>
      <c r="F52" s="10">
        <v>44878</v>
      </c>
      <c r="G52" s="23" t="str">
        <f t="shared" si="1"/>
        <v>11</v>
      </c>
      <c r="H52" s="11" t="str">
        <f t="shared" si="2"/>
        <v>13</v>
      </c>
      <c r="I52" s="1">
        <v>2021</v>
      </c>
      <c r="J52" s="25">
        <f t="shared" si="3"/>
        <v>44513</v>
      </c>
      <c r="K52" s="1" t="s">
        <v>1090</v>
      </c>
      <c r="L52" s="1" t="s">
        <v>262</v>
      </c>
      <c r="M52" s="1" t="s">
        <v>263</v>
      </c>
      <c r="N52" s="1" t="s">
        <v>96</v>
      </c>
      <c r="O52" s="12" t="str">
        <f>VLOOKUP(N52,'Reference Table'!$E$1:$H$37,4,0)</f>
        <v>Southern</v>
      </c>
      <c r="P52" s="1" t="s">
        <v>264</v>
      </c>
      <c r="Q52" s="1" t="s">
        <v>20</v>
      </c>
      <c r="R52" s="1">
        <v>449</v>
      </c>
      <c r="S52" s="1" t="s">
        <v>48</v>
      </c>
      <c r="T52" s="16">
        <v>84.96</v>
      </c>
      <c r="U52" s="16">
        <f t="shared" si="4"/>
        <v>0.18922048997772828</v>
      </c>
      <c r="V52" s="1" t="s">
        <v>40</v>
      </c>
      <c r="W52" s="1" t="s">
        <v>23</v>
      </c>
    </row>
    <row r="53" spans="1:23" ht="14.25" customHeight="1" x14ac:dyDescent="0.3">
      <c r="A53" s="3" t="s">
        <v>925</v>
      </c>
      <c r="B53" s="18" t="str">
        <f t="shared" si="0"/>
        <v>402</v>
      </c>
      <c r="C53" s="18" t="str">
        <f>VLOOKUP(B53,'Reference Table'!$A$1:$B$29,2,)</f>
        <v>K</v>
      </c>
      <c r="D53" s="5" t="s">
        <v>926</v>
      </c>
      <c r="E53" s="1" t="s">
        <v>1077</v>
      </c>
      <c r="F53" s="10">
        <v>44797</v>
      </c>
      <c r="G53" s="23" t="str">
        <f t="shared" si="1"/>
        <v>08</v>
      </c>
      <c r="H53" s="11" t="str">
        <f t="shared" si="2"/>
        <v>24</v>
      </c>
      <c r="I53" s="1">
        <v>2021</v>
      </c>
      <c r="J53" s="25">
        <f t="shared" si="3"/>
        <v>44432</v>
      </c>
      <c r="K53" s="1" t="s">
        <v>1129</v>
      </c>
      <c r="L53" s="1" t="s">
        <v>267</v>
      </c>
      <c r="M53" s="1" t="s">
        <v>44</v>
      </c>
      <c r="N53" s="1" t="s">
        <v>45</v>
      </c>
      <c r="O53" s="12" t="str">
        <f>VLOOKUP(N53,'Reference Table'!$E$1:$H$37,4,0)</f>
        <v>Western</v>
      </c>
      <c r="P53" s="1" t="s">
        <v>268</v>
      </c>
      <c r="Q53" s="1" t="s">
        <v>20</v>
      </c>
      <c r="R53" s="1">
        <v>399</v>
      </c>
      <c r="S53" s="1" t="s">
        <v>22</v>
      </c>
      <c r="T53" s="16"/>
      <c r="U53" s="16">
        <f t="shared" si="4"/>
        <v>0</v>
      </c>
      <c r="V53" s="1" t="s">
        <v>22</v>
      </c>
      <c r="W53" s="1" t="s">
        <v>23</v>
      </c>
    </row>
    <row r="54" spans="1:23" ht="14.25" customHeight="1" x14ac:dyDescent="0.3">
      <c r="A54" s="3" t="s">
        <v>927</v>
      </c>
      <c r="B54" s="18" t="str">
        <f t="shared" si="0"/>
        <v>404</v>
      </c>
      <c r="C54" s="18" t="str">
        <f>VLOOKUP(B54,'Reference Table'!$A$1:$B$29,2,)</f>
        <v>M</v>
      </c>
      <c r="D54" s="5" t="s">
        <v>928</v>
      </c>
      <c r="E54" s="1" t="s">
        <v>1080</v>
      </c>
      <c r="F54" s="10">
        <v>44728</v>
      </c>
      <c r="G54" s="23" t="str">
        <f t="shared" si="1"/>
        <v>06</v>
      </c>
      <c r="H54" s="11" t="str">
        <f t="shared" si="2"/>
        <v>16</v>
      </c>
      <c r="I54" s="1">
        <v>2021</v>
      </c>
      <c r="J54" s="25">
        <f t="shared" si="3"/>
        <v>44363</v>
      </c>
      <c r="K54" s="1" t="s">
        <v>1126</v>
      </c>
      <c r="L54" s="1" t="s">
        <v>271</v>
      </c>
      <c r="M54" s="1" t="s">
        <v>272</v>
      </c>
      <c r="N54" s="1" t="s">
        <v>38</v>
      </c>
      <c r="O54" s="12" t="str">
        <f>VLOOKUP(N54,'Reference Table'!$E$1:$H$37,4,0)</f>
        <v>Southern</v>
      </c>
      <c r="P54" s="1" t="s">
        <v>273</v>
      </c>
      <c r="Q54" s="1" t="s">
        <v>20</v>
      </c>
      <c r="R54" s="1">
        <v>175</v>
      </c>
      <c r="S54" s="1" t="s">
        <v>22</v>
      </c>
      <c r="T54" s="16"/>
      <c r="U54" s="16">
        <f t="shared" si="4"/>
        <v>0</v>
      </c>
      <c r="V54" s="1" t="s">
        <v>40</v>
      </c>
      <c r="W54" s="1" t="s">
        <v>23</v>
      </c>
    </row>
    <row r="55" spans="1:23" ht="14.25" customHeight="1" x14ac:dyDescent="0.3">
      <c r="A55" s="3" t="s">
        <v>929</v>
      </c>
      <c r="B55" s="18" t="str">
        <f t="shared" si="0"/>
        <v>406</v>
      </c>
      <c r="C55" s="18" t="str">
        <f>VLOOKUP(B55,'Reference Table'!$A$1:$B$29,2,)</f>
        <v>O</v>
      </c>
      <c r="D55" s="5" t="s">
        <v>853</v>
      </c>
      <c r="E55" s="1" t="s">
        <v>1100</v>
      </c>
      <c r="F55" s="10">
        <v>44856</v>
      </c>
      <c r="G55" s="23" t="str">
        <f t="shared" si="1"/>
        <v>10</v>
      </c>
      <c r="H55" s="11" t="str">
        <f t="shared" si="2"/>
        <v>22</v>
      </c>
      <c r="I55" s="1">
        <v>2021</v>
      </c>
      <c r="J55" s="25">
        <f t="shared" si="3"/>
        <v>44491</v>
      </c>
      <c r="K55" s="1" t="s">
        <v>1130</v>
      </c>
      <c r="L55" s="1" t="s">
        <v>277</v>
      </c>
      <c r="M55" s="1" t="s">
        <v>44</v>
      </c>
      <c r="N55" s="1" t="s">
        <v>45</v>
      </c>
      <c r="O55" s="12" t="str">
        <f>VLOOKUP(N55,'Reference Table'!$E$1:$H$37,4,0)</f>
        <v>Western</v>
      </c>
      <c r="P55" s="1" t="s">
        <v>29</v>
      </c>
      <c r="Q55" s="1" t="s">
        <v>20</v>
      </c>
      <c r="R55" s="1">
        <v>449</v>
      </c>
      <c r="S55" s="1" t="s">
        <v>48</v>
      </c>
      <c r="T55" s="16">
        <v>84.96</v>
      </c>
      <c r="U55" s="16">
        <f t="shared" si="4"/>
        <v>0.18922048997772828</v>
      </c>
      <c r="V55" s="1" t="s">
        <v>40</v>
      </c>
      <c r="W55" s="1" t="s">
        <v>23</v>
      </c>
    </row>
    <row r="56" spans="1:23" ht="14.25" customHeight="1" x14ac:dyDescent="0.3">
      <c r="A56" s="3" t="s">
        <v>930</v>
      </c>
      <c r="B56" s="18" t="str">
        <f t="shared" si="0"/>
        <v>406</v>
      </c>
      <c r="C56" s="18" t="str">
        <f>VLOOKUP(B56,'Reference Table'!$A$1:$B$29,2,)</f>
        <v>O</v>
      </c>
      <c r="D56" s="5" t="s">
        <v>931</v>
      </c>
      <c r="E56" s="1" t="s">
        <v>1077</v>
      </c>
      <c r="F56" s="10">
        <v>44860</v>
      </c>
      <c r="G56" s="23" t="str">
        <f t="shared" si="1"/>
        <v>10</v>
      </c>
      <c r="H56" s="11" t="str">
        <f t="shared" si="2"/>
        <v>26</v>
      </c>
      <c r="I56" s="1">
        <v>2021</v>
      </c>
      <c r="J56" s="25">
        <f t="shared" si="3"/>
        <v>44495</v>
      </c>
      <c r="K56" s="1" t="s">
        <v>1131</v>
      </c>
      <c r="L56" s="1" t="s">
        <v>280</v>
      </c>
      <c r="M56" s="1" t="s">
        <v>111</v>
      </c>
      <c r="N56" s="1" t="s">
        <v>53</v>
      </c>
      <c r="O56" s="12" t="str">
        <f>VLOOKUP(N56,'Reference Table'!$E$1:$H$37,4,0)</f>
        <v>Eastern</v>
      </c>
      <c r="P56" s="1" t="s">
        <v>281</v>
      </c>
      <c r="Q56" s="1" t="s">
        <v>20</v>
      </c>
      <c r="R56" s="1">
        <v>549</v>
      </c>
      <c r="S56" s="1" t="s">
        <v>197</v>
      </c>
      <c r="T56" s="16">
        <v>47.2</v>
      </c>
      <c r="U56" s="16">
        <f t="shared" si="4"/>
        <v>8.5974499089253198E-2</v>
      </c>
      <c r="V56" s="1" t="s">
        <v>22</v>
      </c>
      <c r="W56" s="1" t="s">
        <v>23</v>
      </c>
    </row>
    <row r="57" spans="1:23" ht="14.25" customHeight="1" x14ac:dyDescent="0.3">
      <c r="A57" s="3" t="s">
        <v>932</v>
      </c>
      <c r="B57" s="18" t="str">
        <f t="shared" si="0"/>
        <v>404</v>
      </c>
      <c r="C57" s="18" t="str">
        <f>VLOOKUP(B57,'Reference Table'!$A$1:$B$29,2,)</f>
        <v>M</v>
      </c>
      <c r="D57" s="5" t="s">
        <v>895</v>
      </c>
      <c r="E57" s="1" t="s">
        <v>1100</v>
      </c>
      <c r="F57" s="10">
        <v>44849</v>
      </c>
      <c r="G57" s="23" t="str">
        <f t="shared" si="1"/>
        <v>10</v>
      </c>
      <c r="H57" s="11" t="str">
        <f t="shared" si="2"/>
        <v>15</v>
      </c>
      <c r="I57" s="1">
        <v>2021</v>
      </c>
      <c r="J57" s="25">
        <f t="shared" si="3"/>
        <v>44484</v>
      </c>
      <c r="K57" s="1" t="s">
        <v>1132</v>
      </c>
      <c r="L57" s="1" t="s">
        <v>284</v>
      </c>
      <c r="M57" s="1" t="s">
        <v>111</v>
      </c>
      <c r="N57" s="1" t="s">
        <v>53</v>
      </c>
      <c r="O57" s="12" t="str">
        <f>VLOOKUP(N57,'Reference Table'!$E$1:$H$37,4,0)</f>
        <v>Eastern</v>
      </c>
      <c r="P57" s="1" t="s">
        <v>171</v>
      </c>
      <c r="Q57" s="1" t="s">
        <v>20</v>
      </c>
      <c r="R57" s="1">
        <v>399</v>
      </c>
      <c r="S57" s="1" t="s">
        <v>197</v>
      </c>
      <c r="T57" s="16">
        <v>47.2</v>
      </c>
      <c r="U57" s="16">
        <f t="shared" si="4"/>
        <v>0.11829573934837094</v>
      </c>
      <c r="V57" s="1" t="s">
        <v>22</v>
      </c>
      <c r="W57" s="1" t="s">
        <v>23</v>
      </c>
    </row>
    <row r="58" spans="1:23" ht="14.25" customHeight="1" x14ac:dyDescent="0.3">
      <c r="A58" s="3" t="s">
        <v>933</v>
      </c>
      <c r="B58" s="18" t="str">
        <f t="shared" si="0"/>
        <v>406</v>
      </c>
      <c r="C58" s="18" t="str">
        <f>VLOOKUP(B58,'Reference Table'!$A$1:$B$29,2,)</f>
        <v>O</v>
      </c>
      <c r="D58" s="5" t="s">
        <v>890</v>
      </c>
      <c r="E58" s="1" t="s">
        <v>1080</v>
      </c>
      <c r="F58" s="10">
        <v>44728</v>
      </c>
      <c r="G58" s="23" t="str">
        <f t="shared" si="1"/>
        <v>06</v>
      </c>
      <c r="H58" s="11" t="str">
        <f t="shared" si="2"/>
        <v>16</v>
      </c>
      <c r="I58" s="1">
        <v>2021</v>
      </c>
      <c r="J58" s="25">
        <f t="shared" si="3"/>
        <v>44363</v>
      </c>
      <c r="K58" s="1" t="s">
        <v>1133</v>
      </c>
      <c r="L58" s="1" t="s">
        <v>287</v>
      </c>
      <c r="M58" s="1" t="s">
        <v>288</v>
      </c>
      <c r="N58" s="1" t="s">
        <v>45</v>
      </c>
      <c r="O58" s="12" t="str">
        <f>VLOOKUP(N58,'Reference Table'!$E$1:$H$37,4,0)</f>
        <v>Western</v>
      </c>
      <c r="P58" s="1" t="s">
        <v>289</v>
      </c>
      <c r="Q58" s="1" t="s">
        <v>20</v>
      </c>
      <c r="R58" s="1">
        <v>175</v>
      </c>
      <c r="S58" s="1" t="s">
        <v>22</v>
      </c>
      <c r="T58" s="16"/>
      <c r="U58" s="16">
        <f t="shared" si="4"/>
        <v>0</v>
      </c>
      <c r="V58" s="1" t="s">
        <v>22</v>
      </c>
      <c r="W58" s="1" t="s">
        <v>23</v>
      </c>
    </row>
    <row r="59" spans="1:23" ht="14.25" customHeight="1" x14ac:dyDescent="0.3">
      <c r="A59" s="3" t="s">
        <v>934</v>
      </c>
      <c r="B59" s="18" t="str">
        <f t="shared" si="0"/>
        <v>403</v>
      </c>
      <c r="C59" s="18" t="str">
        <f>VLOOKUP(B59,'Reference Table'!$A$1:$B$29,2,)</f>
        <v>L</v>
      </c>
      <c r="D59" s="5" t="s">
        <v>895</v>
      </c>
      <c r="E59" s="1" t="s">
        <v>1083</v>
      </c>
      <c r="F59" s="10">
        <v>44869</v>
      </c>
      <c r="G59" s="23" t="str">
        <f t="shared" si="1"/>
        <v>11</v>
      </c>
      <c r="H59" s="11" t="str">
        <f t="shared" si="2"/>
        <v>04</v>
      </c>
      <c r="I59" s="1">
        <v>2021</v>
      </c>
      <c r="J59" s="25">
        <f t="shared" si="3"/>
        <v>44504</v>
      </c>
      <c r="K59" s="1" t="s">
        <v>1134</v>
      </c>
      <c r="L59" s="1" t="s">
        <v>292</v>
      </c>
      <c r="M59" s="1" t="s">
        <v>44</v>
      </c>
      <c r="N59" s="1" t="s">
        <v>45</v>
      </c>
      <c r="O59" s="12" t="str">
        <f>VLOOKUP(N59,'Reference Table'!$E$1:$H$37,4,0)</f>
        <v>Western</v>
      </c>
      <c r="P59" s="1" t="s">
        <v>171</v>
      </c>
      <c r="Q59" s="1" t="s">
        <v>20</v>
      </c>
      <c r="R59" s="1">
        <v>399</v>
      </c>
      <c r="S59" s="1" t="s">
        <v>48</v>
      </c>
      <c r="T59" s="16">
        <v>84.96</v>
      </c>
      <c r="U59" s="16">
        <f t="shared" si="4"/>
        <v>0.21293233082706767</v>
      </c>
      <c r="V59" s="1" t="s">
        <v>22</v>
      </c>
      <c r="W59" s="1" t="s">
        <v>23</v>
      </c>
    </row>
    <row r="60" spans="1:23" ht="14.25" customHeight="1" x14ac:dyDescent="0.3">
      <c r="A60" s="3" t="s">
        <v>935</v>
      </c>
      <c r="B60" s="18" t="str">
        <f t="shared" si="0"/>
        <v>402</v>
      </c>
      <c r="C60" s="18" t="str">
        <f>VLOOKUP(B60,'Reference Table'!$A$1:$B$29,2,)</f>
        <v>K</v>
      </c>
      <c r="D60" s="5" t="s">
        <v>936</v>
      </c>
      <c r="E60" s="1" t="s">
        <v>1083</v>
      </c>
      <c r="F60" s="10">
        <v>44876</v>
      </c>
      <c r="G60" s="23" t="str">
        <f t="shared" si="1"/>
        <v>11</v>
      </c>
      <c r="H60" s="11" t="str">
        <f t="shared" si="2"/>
        <v>11</v>
      </c>
      <c r="I60" s="1">
        <v>2021</v>
      </c>
      <c r="J60" s="25">
        <f t="shared" si="3"/>
        <v>44511</v>
      </c>
      <c r="K60" s="1" t="s">
        <v>1135</v>
      </c>
      <c r="L60" s="1" t="s">
        <v>295</v>
      </c>
      <c r="M60" s="1" t="s">
        <v>296</v>
      </c>
      <c r="N60" s="1" t="s">
        <v>228</v>
      </c>
      <c r="O60" s="12" t="str">
        <f>VLOOKUP(N60,'Reference Table'!$E$1:$H$37,4,0)</f>
        <v>Western</v>
      </c>
      <c r="P60" s="1" t="s">
        <v>297</v>
      </c>
      <c r="Q60" s="1" t="s">
        <v>20</v>
      </c>
      <c r="R60" s="1">
        <v>1299</v>
      </c>
      <c r="S60" s="1" t="s">
        <v>299</v>
      </c>
      <c r="T60" s="16">
        <v>178.18</v>
      </c>
      <c r="U60" s="16">
        <f t="shared" si="4"/>
        <v>0.13716705157813702</v>
      </c>
      <c r="V60" s="1" t="s">
        <v>40</v>
      </c>
      <c r="W60" s="1" t="s">
        <v>23</v>
      </c>
    </row>
    <row r="61" spans="1:23" ht="14.25" customHeight="1" x14ac:dyDescent="0.3">
      <c r="A61" s="3" t="s">
        <v>937</v>
      </c>
      <c r="B61" s="18" t="str">
        <f t="shared" si="0"/>
        <v>171</v>
      </c>
      <c r="C61" s="18" t="str">
        <f>VLOOKUP(B61,'Reference Table'!$A$1:$B$29,2,)</f>
        <v>A</v>
      </c>
      <c r="D61" s="5" t="s">
        <v>890</v>
      </c>
      <c r="E61" s="1" t="s">
        <v>1080</v>
      </c>
      <c r="F61" s="10">
        <v>44728</v>
      </c>
      <c r="G61" s="23" t="str">
        <f t="shared" si="1"/>
        <v>06</v>
      </c>
      <c r="H61" s="11" t="str">
        <f t="shared" si="2"/>
        <v>16</v>
      </c>
      <c r="I61" s="1">
        <v>2021</v>
      </c>
      <c r="J61" s="25">
        <f t="shared" si="3"/>
        <v>44363</v>
      </c>
      <c r="K61" s="1" t="s">
        <v>1136</v>
      </c>
      <c r="L61" s="1" t="s">
        <v>302</v>
      </c>
      <c r="M61" s="1" t="s">
        <v>303</v>
      </c>
      <c r="N61" s="1" t="s">
        <v>45</v>
      </c>
      <c r="O61" s="12" t="str">
        <f>VLOOKUP(N61,'Reference Table'!$E$1:$H$37,4,0)</f>
        <v>Western</v>
      </c>
      <c r="P61" s="1" t="s">
        <v>289</v>
      </c>
      <c r="Q61" s="1" t="s">
        <v>20</v>
      </c>
      <c r="R61" s="1">
        <v>175</v>
      </c>
      <c r="S61" s="1" t="s">
        <v>22</v>
      </c>
      <c r="T61" s="16"/>
      <c r="U61" s="16">
        <f t="shared" si="4"/>
        <v>0</v>
      </c>
      <c r="V61" s="1" t="s">
        <v>22</v>
      </c>
      <c r="W61" s="1" t="s">
        <v>23</v>
      </c>
    </row>
    <row r="62" spans="1:23" ht="14.25" customHeight="1" x14ac:dyDescent="0.3">
      <c r="A62" s="3" t="s">
        <v>938</v>
      </c>
      <c r="B62" s="18" t="str">
        <f t="shared" si="0"/>
        <v>407</v>
      </c>
      <c r="C62" s="18" t="str">
        <f>VLOOKUP(B62,'Reference Table'!$A$1:$B$29,2,)</f>
        <v>P</v>
      </c>
      <c r="D62" s="5" t="s">
        <v>939</v>
      </c>
      <c r="E62" s="1" t="s">
        <v>1075</v>
      </c>
      <c r="F62" s="10">
        <v>44725</v>
      </c>
      <c r="G62" s="23" t="str">
        <f t="shared" si="1"/>
        <v>06</v>
      </c>
      <c r="H62" s="11" t="str">
        <f t="shared" si="2"/>
        <v>13</v>
      </c>
      <c r="I62" s="1">
        <v>2021</v>
      </c>
      <c r="J62" s="25">
        <f t="shared" si="3"/>
        <v>44360</v>
      </c>
      <c r="K62" s="1" t="s">
        <v>1137</v>
      </c>
      <c r="L62" s="1" t="s">
        <v>306</v>
      </c>
      <c r="M62" s="1" t="s">
        <v>307</v>
      </c>
      <c r="N62" s="1" t="s">
        <v>96</v>
      </c>
      <c r="O62" s="12" t="str">
        <f>VLOOKUP(N62,'Reference Table'!$E$1:$H$37,4,0)</f>
        <v>Southern</v>
      </c>
      <c r="P62" s="1" t="s">
        <v>308</v>
      </c>
      <c r="Q62" s="1" t="s">
        <v>20</v>
      </c>
      <c r="R62" s="1">
        <v>175</v>
      </c>
      <c r="S62" s="1" t="s">
        <v>22</v>
      </c>
      <c r="T62" s="16"/>
      <c r="U62" s="16">
        <f t="shared" si="4"/>
        <v>0</v>
      </c>
      <c r="V62" s="1" t="s">
        <v>22</v>
      </c>
      <c r="W62" s="1" t="s">
        <v>23</v>
      </c>
    </row>
    <row r="63" spans="1:23" ht="14.25" customHeight="1" x14ac:dyDescent="0.3">
      <c r="A63" s="3" t="s">
        <v>940</v>
      </c>
      <c r="B63" s="18" t="str">
        <f t="shared" si="0"/>
        <v>402</v>
      </c>
      <c r="C63" s="18" t="str">
        <f>VLOOKUP(B63,'Reference Table'!$A$1:$B$29,2,)</f>
        <v>K</v>
      </c>
      <c r="D63" s="5" t="s">
        <v>895</v>
      </c>
      <c r="E63" s="1" t="s">
        <v>1089</v>
      </c>
      <c r="F63" s="10">
        <v>44894</v>
      </c>
      <c r="G63" s="23" t="str">
        <f t="shared" si="1"/>
        <v>11</v>
      </c>
      <c r="H63" s="11" t="str">
        <f t="shared" si="2"/>
        <v>29</v>
      </c>
      <c r="I63" s="1">
        <v>2021</v>
      </c>
      <c r="J63" s="25">
        <f t="shared" si="3"/>
        <v>44529</v>
      </c>
      <c r="K63" s="1" t="s">
        <v>1138</v>
      </c>
      <c r="L63" s="1" t="s">
        <v>311</v>
      </c>
      <c r="M63" s="1" t="s">
        <v>312</v>
      </c>
      <c r="N63" s="1" t="s">
        <v>313</v>
      </c>
      <c r="O63" s="12" t="str">
        <f>VLOOKUP(N63,'Reference Table'!$E$1:$H$37,4,0)</f>
        <v>Western</v>
      </c>
      <c r="P63" s="1" t="s">
        <v>171</v>
      </c>
      <c r="Q63" s="1" t="s">
        <v>20</v>
      </c>
      <c r="R63" s="1">
        <v>399</v>
      </c>
      <c r="S63" s="1" t="s">
        <v>48</v>
      </c>
      <c r="T63" s="16">
        <v>84.96</v>
      </c>
      <c r="U63" s="16">
        <f t="shared" si="4"/>
        <v>0.21293233082706767</v>
      </c>
      <c r="V63" s="1" t="s">
        <v>22</v>
      </c>
      <c r="W63" s="1" t="s">
        <v>23</v>
      </c>
    </row>
    <row r="64" spans="1:23" ht="14.25" customHeight="1" x14ac:dyDescent="0.3">
      <c r="A64" s="3" t="s">
        <v>941</v>
      </c>
      <c r="B64" s="18" t="str">
        <f t="shared" si="0"/>
        <v>407</v>
      </c>
      <c r="C64" s="18" t="str">
        <f>VLOOKUP(B64,'Reference Table'!$A$1:$B$29,2,)</f>
        <v>P</v>
      </c>
      <c r="D64" s="5" t="s">
        <v>942</v>
      </c>
      <c r="E64" s="1" t="s">
        <v>1077</v>
      </c>
      <c r="F64" s="10">
        <v>44860</v>
      </c>
      <c r="G64" s="23" t="str">
        <f t="shared" si="1"/>
        <v>10</v>
      </c>
      <c r="H64" s="11" t="str">
        <f t="shared" si="2"/>
        <v>26</v>
      </c>
      <c r="I64" s="1">
        <v>2021</v>
      </c>
      <c r="J64" s="25">
        <f t="shared" si="3"/>
        <v>44495</v>
      </c>
      <c r="K64" s="1" t="s">
        <v>1139</v>
      </c>
      <c r="L64" s="1" t="s">
        <v>316</v>
      </c>
      <c r="M64" s="1" t="s">
        <v>44</v>
      </c>
      <c r="N64" s="1" t="s">
        <v>45</v>
      </c>
      <c r="O64" s="12" t="str">
        <f>VLOOKUP(N64,'Reference Table'!$E$1:$H$37,4,0)</f>
        <v>Western</v>
      </c>
      <c r="P64" s="1" t="s">
        <v>317</v>
      </c>
      <c r="Q64" s="1" t="s">
        <v>20</v>
      </c>
      <c r="R64" s="1">
        <v>399</v>
      </c>
      <c r="S64" s="1" t="s">
        <v>48</v>
      </c>
      <c r="T64" s="16">
        <v>84.96</v>
      </c>
      <c r="U64" s="16">
        <f t="shared" si="4"/>
        <v>0.21293233082706767</v>
      </c>
      <c r="V64" s="1" t="s">
        <v>22</v>
      </c>
      <c r="W64" s="1" t="s">
        <v>23</v>
      </c>
    </row>
    <row r="65" spans="1:23" ht="14.25" customHeight="1" x14ac:dyDescent="0.3">
      <c r="A65" s="3" t="s">
        <v>943</v>
      </c>
      <c r="B65" s="18" t="str">
        <f t="shared" si="0"/>
        <v>403</v>
      </c>
      <c r="C65" s="18" t="str">
        <f>VLOOKUP(B65,'Reference Table'!$A$1:$B$29,2,)</f>
        <v>L</v>
      </c>
      <c r="D65" s="5" t="s">
        <v>890</v>
      </c>
      <c r="E65" s="1" t="s">
        <v>1089</v>
      </c>
      <c r="F65" s="10">
        <v>44740</v>
      </c>
      <c r="G65" s="23" t="str">
        <f t="shared" si="1"/>
        <v>06</v>
      </c>
      <c r="H65" s="11" t="str">
        <f t="shared" si="2"/>
        <v>28</v>
      </c>
      <c r="I65" s="1">
        <v>2021</v>
      </c>
      <c r="J65" s="25">
        <f t="shared" si="3"/>
        <v>44375</v>
      </c>
      <c r="K65" s="1" t="s">
        <v>1140</v>
      </c>
      <c r="L65" s="1" t="s">
        <v>320</v>
      </c>
      <c r="M65" s="1" t="s">
        <v>321</v>
      </c>
      <c r="N65" s="1" t="s">
        <v>79</v>
      </c>
      <c r="O65" s="12" t="str">
        <f>VLOOKUP(N65,'Reference Table'!$E$1:$H$37,4,0)</f>
        <v>Central</v>
      </c>
      <c r="P65" s="1" t="s">
        <v>151</v>
      </c>
      <c r="Q65" s="1" t="s">
        <v>20</v>
      </c>
      <c r="R65" s="1">
        <v>349</v>
      </c>
      <c r="S65" s="1" t="s">
        <v>22</v>
      </c>
      <c r="T65" s="16"/>
      <c r="U65" s="16">
        <f t="shared" si="4"/>
        <v>0</v>
      </c>
      <c r="V65" s="1" t="s">
        <v>22</v>
      </c>
      <c r="W65" s="1" t="s">
        <v>23</v>
      </c>
    </row>
    <row r="66" spans="1:23" ht="14.25" customHeight="1" x14ac:dyDescent="0.3">
      <c r="A66" s="3" t="s">
        <v>944</v>
      </c>
      <c r="B66" s="18" t="str">
        <f t="shared" si="0"/>
        <v>406</v>
      </c>
      <c r="C66" s="18" t="str">
        <f>VLOOKUP(B66,'Reference Table'!$A$1:$B$29,2,)</f>
        <v>O</v>
      </c>
      <c r="D66" s="5" t="s">
        <v>853</v>
      </c>
      <c r="E66" s="1" t="s">
        <v>1077</v>
      </c>
      <c r="F66" s="10">
        <v>44874</v>
      </c>
      <c r="G66" s="23" t="str">
        <f t="shared" si="1"/>
        <v>11</v>
      </c>
      <c r="H66" s="11" t="str">
        <f t="shared" si="2"/>
        <v>09</v>
      </c>
      <c r="I66" s="1">
        <v>2021</v>
      </c>
      <c r="J66" s="25">
        <f t="shared" si="3"/>
        <v>44509</v>
      </c>
      <c r="K66" s="1" t="s">
        <v>1141</v>
      </c>
      <c r="L66" s="1" t="s">
        <v>325</v>
      </c>
      <c r="M66" s="1" t="s">
        <v>144</v>
      </c>
      <c r="N66" s="1" t="s">
        <v>85</v>
      </c>
      <c r="O66" s="12" t="str">
        <f>VLOOKUP(N66,'Reference Table'!$E$1:$H$37,4,0)</f>
        <v>Northern</v>
      </c>
      <c r="P66" s="1" t="s">
        <v>29</v>
      </c>
      <c r="Q66" s="1" t="s">
        <v>20</v>
      </c>
      <c r="R66" s="1"/>
      <c r="S66" s="1" t="s">
        <v>48</v>
      </c>
      <c r="T66" s="16">
        <v>84.96</v>
      </c>
      <c r="U66" s="16"/>
      <c r="V66" s="1" t="s">
        <v>22</v>
      </c>
      <c r="W66" s="1" t="s">
        <v>23</v>
      </c>
    </row>
    <row r="67" spans="1:23" ht="14.25" customHeight="1" x14ac:dyDescent="0.3">
      <c r="A67" s="3" t="s">
        <v>945</v>
      </c>
      <c r="B67" s="18" t="str">
        <f t="shared" ref="B67:B130" si="5">LEFT(A67,3)</f>
        <v>408</v>
      </c>
      <c r="C67" s="18" t="str">
        <f>VLOOKUP(B67,'Reference Table'!$A$1:$B$29,2,)</f>
        <v>Q</v>
      </c>
      <c r="D67" s="5" t="s">
        <v>853</v>
      </c>
      <c r="E67" s="1" t="s">
        <v>1075</v>
      </c>
      <c r="F67" s="10">
        <v>44872</v>
      </c>
      <c r="G67" s="23" t="str">
        <f t="shared" ref="G67:G130" si="6">TEXT(F67,"MM")</f>
        <v>11</v>
      </c>
      <c r="H67" s="11" t="str">
        <f t="shared" ref="H67:H130" si="7">TEXT(F67,"dd")</f>
        <v>07</v>
      </c>
      <c r="I67" s="1">
        <v>2021</v>
      </c>
      <c r="J67" s="25">
        <f t="shared" ref="J67:J130" si="8">DATE(I67,G67,H67)</f>
        <v>44507</v>
      </c>
      <c r="K67" s="1" t="s">
        <v>1142</v>
      </c>
      <c r="L67" s="1" t="s">
        <v>328</v>
      </c>
      <c r="M67" s="1" t="s">
        <v>66</v>
      </c>
      <c r="N67" s="1" t="s">
        <v>60</v>
      </c>
      <c r="O67" s="12" t="str">
        <f>VLOOKUP(N67,'Reference Table'!$E$1:$H$37,4,0)</f>
        <v>Northern</v>
      </c>
      <c r="P67" s="1" t="s">
        <v>29</v>
      </c>
      <c r="Q67" s="1" t="s">
        <v>20</v>
      </c>
      <c r="R67" s="1">
        <v>449</v>
      </c>
      <c r="S67" s="1" t="s">
        <v>48</v>
      </c>
      <c r="T67" s="16">
        <v>84.96</v>
      </c>
      <c r="U67" s="16">
        <f t="shared" ref="U67:U130" si="9">T67/R67</f>
        <v>0.18922048997772828</v>
      </c>
      <c r="V67" s="1" t="s">
        <v>22</v>
      </c>
      <c r="W67" s="1" t="s">
        <v>23</v>
      </c>
    </row>
    <row r="68" spans="1:23" ht="14.25" customHeight="1" x14ac:dyDescent="0.3">
      <c r="A68" s="3" t="s">
        <v>946</v>
      </c>
      <c r="B68" s="18" t="str">
        <f t="shared" si="5"/>
        <v>402</v>
      </c>
      <c r="C68" s="18" t="str">
        <f>VLOOKUP(B68,'Reference Table'!$A$1:$B$29,2,)</f>
        <v>K</v>
      </c>
      <c r="D68" s="5" t="s">
        <v>947</v>
      </c>
      <c r="E68" s="1" t="s">
        <v>1100</v>
      </c>
      <c r="F68" s="10">
        <v>44835</v>
      </c>
      <c r="G68" s="23" t="str">
        <f t="shared" si="6"/>
        <v>10</v>
      </c>
      <c r="H68" s="11" t="str">
        <f t="shared" si="7"/>
        <v>01</v>
      </c>
      <c r="I68" s="1">
        <v>2021</v>
      </c>
      <c r="J68" s="25">
        <f t="shared" si="8"/>
        <v>44470</v>
      </c>
      <c r="K68" s="1" t="s">
        <v>1143</v>
      </c>
      <c r="L68" s="1" t="s">
        <v>130</v>
      </c>
      <c r="M68" s="1" t="s">
        <v>44</v>
      </c>
      <c r="N68" s="1" t="s">
        <v>45</v>
      </c>
      <c r="O68" s="12" t="str">
        <f>VLOOKUP(N68,'Reference Table'!$E$1:$H$37,4,0)</f>
        <v>Western</v>
      </c>
      <c r="P68" s="1" t="s">
        <v>331</v>
      </c>
      <c r="Q68" s="1" t="s">
        <v>20</v>
      </c>
      <c r="R68" s="1">
        <v>399</v>
      </c>
      <c r="S68" s="1" t="s">
        <v>48</v>
      </c>
      <c r="T68" s="16">
        <v>84.96</v>
      </c>
      <c r="U68" s="16">
        <f t="shared" si="9"/>
        <v>0.21293233082706767</v>
      </c>
      <c r="V68" s="1" t="s">
        <v>40</v>
      </c>
      <c r="W68" s="1" t="s">
        <v>23</v>
      </c>
    </row>
    <row r="69" spans="1:23" ht="14.25" customHeight="1" x14ac:dyDescent="0.3">
      <c r="A69" s="3" t="s">
        <v>948</v>
      </c>
      <c r="B69" s="18" t="str">
        <f t="shared" si="5"/>
        <v>405</v>
      </c>
      <c r="C69" s="18" t="str">
        <f>VLOOKUP(B69,'Reference Table'!$A$1:$B$29,2,)</f>
        <v>N</v>
      </c>
      <c r="D69" s="5" t="s">
        <v>853</v>
      </c>
      <c r="E69" s="1" t="s">
        <v>1080</v>
      </c>
      <c r="F69" s="10">
        <v>44875</v>
      </c>
      <c r="G69" s="23" t="str">
        <f t="shared" si="6"/>
        <v>11</v>
      </c>
      <c r="H69" s="11" t="str">
        <f t="shared" si="7"/>
        <v>10</v>
      </c>
      <c r="I69" s="1">
        <v>2021</v>
      </c>
      <c r="J69" s="25">
        <f t="shared" si="8"/>
        <v>44510</v>
      </c>
      <c r="K69" s="1" t="s">
        <v>1144</v>
      </c>
      <c r="L69" s="1" t="s">
        <v>334</v>
      </c>
      <c r="M69" s="1" t="s">
        <v>335</v>
      </c>
      <c r="N69" s="1" t="s">
        <v>336</v>
      </c>
      <c r="O69" s="12" t="str">
        <f>VLOOKUP(N69,'Reference Table'!$E$1:$H$37,4,0)</f>
        <v>Northern</v>
      </c>
      <c r="P69" s="1" t="s">
        <v>29</v>
      </c>
      <c r="Q69" s="1" t="s">
        <v>20</v>
      </c>
      <c r="R69" s="1">
        <v>449</v>
      </c>
      <c r="S69" s="1" t="s">
        <v>48</v>
      </c>
      <c r="T69" s="16">
        <v>84.96</v>
      </c>
      <c r="U69" s="16">
        <f t="shared" si="9"/>
        <v>0.18922048997772828</v>
      </c>
      <c r="V69" s="1" t="s">
        <v>22</v>
      </c>
      <c r="W69" s="1" t="s">
        <v>23</v>
      </c>
    </row>
    <row r="70" spans="1:23" ht="14.25" customHeight="1" x14ac:dyDescent="0.3">
      <c r="A70" s="3" t="s">
        <v>949</v>
      </c>
      <c r="B70" s="18" t="str">
        <f t="shared" si="5"/>
        <v>407</v>
      </c>
      <c r="C70" s="18" t="str">
        <f>VLOOKUP(B70,'Reference Table'!$A$1:$B$29,2,)</f>
        <v>P</v>
      </c>
      <c r="D70" s="5" t="s">
        <v>907</v>
      </c>
      <c r="E70" s="1" t="s">
        <v>1080</v>
      </c>
      <c r="F70" s="10">
        <v>44735</v>
      </c>
      <c r="G70" s="23" t="str">
        <f t="shared" si="6"/>
        <v>06</v>
      </c>
      <c r="H70" s="11" t="str">
        <f t="shared" si="7"/>
        <v>23</v>
      </c>
      <c r="I70" s="1">
        <v>2021</v>
      </c>
      <c r="J70" s="25">
        <f t="shared" si="8"/>
        <v>44370</v>
      </c>
      <c r="K70" s="1" t="s">
        <v>1145</v>
      </c>
      <c r="L70" s="1" t="s">
        <v>339</v>
      </c>
      <c r="M70" s="1" t="s">
        <v>340</v>
      </c>
      <c r="N70" s="1" t="s">
        <v>96</v>
      </c>
      <c r="O70" s="12" t="str">
        <f>VLOOKUP(N70,'Reference Table'!$E$1:$H$37,4,0)</f>
        <v>Southern</v>
      </c>
      <c r="P70" s="1" t="s">
        <v>341</v>
      </c>
      <c r="Q70" s="1" t="s">
        <v>20</v>
      </c>
      <c r="R70" s="1">
        <v>449</v>
      </c>
      <c r="S70" s="1" t="s">
        <v>22</v>
      </c>
      <c r="T70" s="16"/>
      <c r="U70" s="16">
        <f t="shared" si="9"/>
        <v>0</v>
      </c>
      <c r="V70" s="1" t="s">
        <v>22</v>
      </c>
      <c r="W70" s="1" t="s">
        <v>23</v>
      </c>
    </row>
    <row r="71" spans="1:23" ht="14.25" customHeight="1" x14ac:dyDescent="0.3">
      <c r="A71" s="3" t="s">
        <v>950</v>
      </c>
      <c r="B71" s="18" t="str">
        <f t="shared" si="5"/>
        <v>406</v>
      </c>
      <c r="C71" s="18" t="str">
        <f>VLOOKUP(B71,'Reference Table'!$A$1:$B$29,2,)</f>
        <v>O</v>
      </c>
      <c r="D71" s="5" t="s">
        <v>853</v>
      </c>
      <c r="E71" s="1" t="s">
        <v>1075</v>
      </c>
      <c r="F71" s="10">
        <v>44823</v>
      </c>
      <c r="G71" s="23" t="str">
        <f t="shared" si="6"/>
        <v>09</v>
      </c>
      <c r="H71" s="11" t="str">
        <f t="shared" si="7"/>
        <v>19</v>
      </c>
      <c r="I71" s="1">
        <v>2021</v>
      </c>
      <c r="J71" s="25">
        <f t="shared" si="8"/>
        <v>44458</v>
      </c>
      <c r="K71" s="1" t="s">
        <v>1146</v>
      </c>
      <c r="L71" s="1" t="s">
        <v>344</v>
      </c>
      <c r="M71" s="1" t="s">
        <v>345</v>
      </c>
      <c r="N71" s="1" t="s">
        <v>53</v>
      </c>
      <c r="O71" s="12" t="str">
        <f>VLOOKUP(N71,'Reference Table'!$E$1:$H$37,4,0)</f>
        <v>Eastern</v>
      </c>
      <c r="P71" s="1" t="s">
        <v>29</v>
      </c>
      <c r="Q71" s="1" t="s">
        <v>20</v>
      </c>
      <c r="R71" s="1">
        <v>449</v>
      </c>
      <c r="S71" s="1" t="s">
        <v>197</v>
      </c>
      <c r="T71" s="16">
        <v>47.2</v>
      </c>
      <c r="U71" s="16">
        <f t="shared" si="9"/>
        <v>0.10512249443207128</v>
      </c>
      <c r="V71" s="1" t="s">
        <v>22</v>
      </c>
      <c r="W71" s="1" t="s">
        <v>23</v>
      </c>
    </row>
    <row r="72" spans="1:23" ht="14.25" customHeight="1" x14ac:dyDescent="0.3">
      <c r="A72" s="3" t="s">
        <v>951</v>
      </c>
      <c r="B72" s="18" t="str">
        <f t="shared" si="5"/>
        <v>407</v>
      </c>
      <c r="C72" s="18" t="str">
        <f>VLOOKUP(B72,'Reference Table'!$A$1:$B$29,2,)</f>
        <v>P</v>
      </c>
      <c r="D72" s="5" t="s">
        <v>895</v>
      </c>
      <c r="E72" s="1" t="s">
        <v>1075</v>
      </c>
      <c r="F72" s="10">
        <v>44844</v>
      </c>
      <c r="G72" s="23" t="str">
        <f t="shared" si="6"/>
        <v>10</v>
      </c>
      <c r="H72" s="11" t="str">
        <f t="shared" si="7"/>
        <v>10</v>
      </c>
      <c r="I72" s="1">
        <v>2021</v>
      </c>
      <c r="J72" s="25">
        <f t="shared" si="8"/>
        <v>44479</v>
      </c>
      <c r="K72" s="1" t="s">
        <v>1147</v>
      </c>
      <c r="L72" s="1" t="s">
        <v>184</v>
      </c>
      <c r="M72" s="1" t="s">
        <v>185</v>
      </c>
      <c r="N72" s="1" t="s">
        <v>79</v>
      </c>
      <c r="O72" s="12" t="str">
        <f>VLOOKUP(N72,'Reference Table'!$E$1:$H$37,4,0)</f>
        <v>Central</v>
      </c>
      <c r="P72" s="1" t="s">
        <v>171</v>
      </c>
      <c r="Q72" s="1" t="s">
        <v>20</v>
      </c>
      <c r="R72" s="1">
        <v>399</v>
      </c>
      <c r="S72" s="1" t="s">
        <v>30</v>
      </c>
      <c r="T72" s="16">
        <v>60.18</v>
      </c>
      <c r="U72" s="16">
        <f t="shared" si="9"/>
        <v>0.15082706766917292</v>
      </c>
      <c r="V72" s="1" t="s">
        <v>22</v>
      </c>
      <c r="W72" s="1" t="s">
        <v>23</v>
      </c>
    </row>
    <row r="73" spans="1:23" ht="14.25" customHeight="1" x14ac:dyDescent="0.3">
      <c r="A73" s="3" t="s">
        <v>952</v>
      </c>
      <c r="B73" s="18" t="str">
        <f t="shared" si="5"/>
        <v>402</v>
      </c>
      <c r="C73" s="18" t="str">
        <f>VLOOKUP(B73,'Reference Table'!$A$1:$B$29,2,)</f>
        <v>K</v>
      </c>
      <c r="D73" s="5" t="s">
        <v>953</v>
      </c>
      <c r="E73" s="1" t="s">
        <v>1089</v>
      </c>
      <c r="F73" s="10">
        <v>44789</v>
      </c>
      <c r="G73" s="23" t="str">
        <f t="shared" si="6"/>
        <v>08</v>
      </c>
      <c r="H73" s="11" t="str">
        <f t="shared" si="7"/>
        <v>16</v>
      </c>
      <c r="I73" s="1">
        <v>2021</v>
      </c>
      <c r="J73" s="25">
        <f t="shared" si="8"/>
        <v>44424</v>
      </c>
      <c r="K73" s="1" t="s">
        <v>1148</v>
      </c>
      <c r="L73" s="1" t="s">
        <v>350</v>
      </c>
      <c r="M73" s="1" t="s">
        <v>111</v>
      </c>
      <c r="N73" s="1" t="s">
        <v>53</v>
      </c>
      <c r="O73" s="12" t="str">
        <f>VLOOKUP(N73,'Reference Table'!$E$1:$H$37,4,0)</f>
        <v>Eastern</v>
      </c>
      <c r="P73" s="1" t="s">
        <v>351</v>
      </c>
      <c r="Q73" s="1" t="s">
        <v>20</v>
      </c>
      <c r="R73" s="1">
        <v>250</v>
      </c>
      <c r="S73" s="1" t="s">
        <v>22</v>
      </c>
      <c r="T73" s="16"/>
      <c r="U73" s="16">
        <f t="shared" si="9"/>
        <v>0</v>
      </c>
      <c r="V73" s="1" t="s">
        <v>22</v>
      </c>
      <c r="W73" s="1" t="s">
        <v>23</v>
      </c>
    </row>
    <row r="74" spans="1:23" ht="14.25" customHeight="1" x14ac:dyDescent="0.3">
      <c r="A74" s="3" t="s">
        <v>954</v>
      </c>
      <c r="B74" s="18" t="str">
        <f t="shared" si="5"/>
        <v>171</v>
      </c>
      <c r="C74" s="18" t="str">
        <f>VLOOKUP(B74,'Reference Table'!$A$1:$B$29,2,)</f>
        <v>A</v>
      </c>
      <c r="D74" s="5" t="s">
        <v>955</v>
      </c>
      <c r="E74" s="1" t="s">
        <v>1083</v>
      </c>
      <c r="F74" s="10">
        <v>44771</v>
      </c>
      <c r="G74" s="23" t="str">
        <f t="shared" si="6"/>
        <v>07</v>
      </c>
      <c r="H74" s="11" t="str">
        <f t="shared" si="7"/>
        <v>29</v>
      </c>
      <c r="I74" s="1">
        <v>2021</v>
      </c>
      <c r="J74" s="25">
        <f t="shared" si="8"/>
        <v>44406</v>
      </c>
      <c r="K74" s="1" t="s">
        <v>1149</v>
      </c>
      <c r="L74" s="1" t="s">
        <v>354</v>
      </c>
      <c r="M74" s="1" t="s">
        <v>355</v>
      </c>
      <c r="N74" s="1" t="s">
        <v>170</v>
      </c>
      <c r="O74" s="12" t="str">
        <f>VLOOKUP(N74,'Reference Table'!$E$1:$H$37,4,0)</f>
        <v>Northern</v>
      </c>
      <c r="P74" s="1" t="s">
        <v>356</v>
      </c>
      <c r="Q74" s="1" t="s">
        <v>20</v>
      </c>
      <c r="R74" s="1">
        <v>349</v>
      </c>
      <c r="S74" s="1" t="s">
        <v>22</v>
      </c>
      <c r="T74" s="16"/>
      <c r="U74" s="16">
        <f t="shared" si="9"/>
        <v>0</v>
      </c>
      <c r="V74" s="1" t="s">
        <v>22</v>
      </c>
      <c r="W74" s="1" t="s">
        <v>23</v>
      </c>
    </row>
    <row r="75" spans="1:23" ht="14.25" customHeight="1" x14ac:dyDescent="0.3">
      <c r="A75" s="3" t="s">
        <v>956</v>
      </c>
      <c r="B75" s="18" t="str">
        <f t="shared" si="5"/>
        <v>408</v>
      </c>
      <c r="C75" s="18" t="str">
        <f>VLOOKUP(B75,'Reference Table'!$A$1:$B$29,2,)</f>
        <v>Q</v>
      </c>
      <c r="D75" s="5" t="s">
        <v>957</v>
      </c>
      <c r="E75" s="1" t="s">
        <v>1080</v>
      </c>
      <c r="F75" s="10">
        <v>44763</v>
      </c>
      <c r="G75" s="23" t="str">
        <f t="shared" si="6"/>
        <v>07</v>
      </c>
      <c r="H75" s="11" t="str">
        <f t="shared" si="7"/>
        <v>21</v>
      </c>
      <c r="I75" s="1">
        <v>2021</v>
      </c>
      <c r="J75" s="25">
        <f t="shared" si="8"/>
        <v>44398</v>
      </c>
      <c r="K75" s="1" t="s">
        <v>1150</v>
      </c>
      <c r="L75" s="1" t="s">
        <v>359</v>
      </c>
      <c r="M75" s="1" t="s">
        <v>360</v>
      </c>
      <c r="N75" s="1" t="s">
        <v>96</v>
      </c>
      <c r="O75" s="12" t="str">
        <f>VLOOKUP(N75,'Reference Table'!$E$1:$H$37,4,0)</f>
        <v>Southern</v>
      </c>
      <c r="P75" s="1" t="s">
        <v>361</v>
      </c>
      <c r="Q75" s="1" t="s">
        <v>20</v>
      </c>
      <c r="R75" s="1">
        <v>549</v>
      </c>
      <c r="S75" s="1" t="s">
        <v>22</v>
      </c>
      <c r="T75" s="16"/>
      <c r="U75" s="16">
        <f t="shared" si="9"/>
        <v>0</v>
      </c>
      <c r="V75" s="1" t="s">
        <v>40</v>
      </c>
      <c r="W75" s="1" t="s">
        <v>23</v>
      </c>
    </row>
    <row r="76" spans="1:23" ht="14.25" customHeight="1" x14ac:dyDescent="0.3">
      <c r="A76" s="3" t="s">
        <v>958</v>
      </c>
      <c r="B76" s="18" t="str">
        <f t="shared" si="5"/>
        <v>171</v>
      </c>
      <c r="C76" s="18" t="str">
        <f>VLOOKUP(B76,'Reference Table'!$A$1:$B$29,2,)</f>
        <v>A</v>
      </c>
      <c r="D76" s="5" t="s">
        <v>936</v>
      </c>
      <c r="E76" s="1" t="s">
        <v>1100</v>
      </c>
      <c r="F76" s="10">
        <v>44877</v>
      </c>
      <c r="G76" s="23" t="str">
        <f t="shared" si="6"/>
        <v>11</v>
      </c>
      <c r="H76" s="11" t="str">
        <f t="shared" si="7"/>
        <v>12</v>
      </c>
      <c r="I76" s="1">
        <v>2021</v>
      </c>
      <c r="J76" s="25">
        <f t="shared" si="8"/>
        <v>44512</v>
      </c>
      <c r="K76" s="1" t="s">
        <v>1151</v>
      </c>
      <c r="L76" s="1" t="s">
        <v>364</v>
      </c>
      <c r="M76" s="1" t="s">
        <v>365</v>
      </c>
      <c r="N76" s="1" t="s">
        <v>366</v>
      </c>
      <c r="O76" s="12" t="str">
        <f>VLOOKUP(N76,'Reference Table'!$E$1:$H$37,4,0)</f>
        <v>Northern</v>
      </c>
      <c r="P76" s="1" t="s">
        <v>297</v>
      </c>
      <c r="Q76" s="1" t="s">
        <v>20</v>
      </c>
      <c r="R76" s="1">
        <v>1299</v>
      </c>
      <c r="S76" s="1" t="s">
        <v>367</v>
      </c>
      <c r="T76" s="16">
        <v>210.04</v>
      </c>
      <c r="U76" s="16">
        <f t="shared" si="9"/>
        <v>0.16169361046959199</v>
      </c>
      <c r="V76" s="1" t="s">
        <v>22</v>
      </c>
      <c r="W76" s="1" t="s">
        <v>23</v>
      </c>
    </row>
    <row r="77" spans="1:23" ht="14.25" customHeight="1" x14ac:dyDescent="0.3">
      <c r="A77" s="3" t="s">
        <v>959</v>
      </c>
      <c r="B77" s="18" t="str">
        <f t="shared" si="5"/>
        <v>403</v>
      </c>
      <c r="C77" s="18" t="str">
        <f>VLOOKUP(B77,'Reference Table'!$A$1:$B$29,2,)</f>
        <v>L</v>
      </c>
      <c r="D77" s="5" t="s">
        <v>960</v>
      </c>
      <c r="E77" s="1" t="s">
        <v>1087</v>
      </c>
      <c r="F77" s="10">
        <v>44892</v>
      </c>
      <c r="G77" s="23" t="str">
        <f t="shared" si="6"/>
        <v>11</v>
      </c>
      <c r="H77" s="11" t="str">
        <f t="shared" si="7"/>
        <v>27</v>
      </c>
      <c r="I77" s="1">
        <v>2021</v>
      </c>
      <c r="J77" s="25">
        <f t="shared" si="8"/>
        <v>44527</v>
      </c>
      <c r="K77" s="1" t="s">
        <v>1152</v>
      </c>
      <c r="L77" s="1" t="s">
        <v>370</v>
      </c>
      <c r="M77" s="1" t="s">
        <v>371</v>
      </c>
      <c r="N77" s="1" t="s">
        <v>96</v>
      </c>
      <c r="O77" s="12" t="str">
        <f>VLOOKUP(N77,'Reference Table'!$E$1:$H$37,4,0)</f>
        <v>Southern</v>
      </c>
      <c r="P77" s="1" t="s">
        <v>372</v>
      </c>
      <c r="Q77" s="1" t="s">
        <v>20</v>
      </c>
      <c r="R77" s="1">
        <v>449</v>
      </c>
      <c r="S77" s="1" t="s">
        <v>48</v>
      </c>
      <c r="T77" s="16">
        <v>84.96</v>
      </c>
      <c r="U77" s="16">
        <f t="shared" si="9"/>
        <v>0.18922048997772828</v>
      </c>
      <c r="V77" s="1" t="s">
        <v>22</v>
      </c>
      <c r="W77" s="1" t="s">
        <v>23</v>
      </c>
    </row>
    <row r="78" spans="1:23" ht="14.25" customHeight="1" x14ac:dyDescent="0.3">
      <c r="A78" s="3" t="s">
        <v>961</v>
      </c>
      <c r="B78" s="18" t="str">
        <f t="shared" si="5"/>
        <v>406</v>
      </c>
      <c r="C78" s="18" t="str">
        <f>VLOOKUP(B78,'Reference Table'!$A$1:$B$29,2,)</f>
        <v>O</v>
      </c>
      <c r="D78" s="5" t="s">
        <v>928</v>
      </c>
      <c r="E78" s="1" t="s">
        <v>1077</v>
      </c>
      <c r="F78" s="10">
        <v>44755</v>
      </c>
      <c r="G78" s="23" t="str">
        <f t="shared" si="6"/>
        <v>07</v>
      </c>
      <c r="H78" s="11" t="str">
        <f t="shared" si="7"/>
        <v>13</v>
      </c>
      <c r="I78" s="1">
        <v>2021</v>
      </c>
      <c r="J78" s="25">
        <f t="shared" si="8"/>
        <v>44390</v>
      </c>
      <c r="K78" s="1" t="s">
        <v>1153</v>
      </c>
      <c r="L78" s="1" t="s">
        <v>328</v>
      </c>
      <c r="M78" s="1" t="s">
        <v>126</v>
      </c>
      <c r="N78" s="1" t="s">
        <v>38</v>
      </c>
      <c r="O78" s="12" t="str">
        <f>VLOOKUP(N78,'Reference Table'!$E$1:$H$37,4,0)</f>
        <v>Southern</v>
      </c>
      <c r="P78" s="1" t="s">
        <v>19</v>
      </c>
      <c r="Q78" s="1" t="s">
        <v>20</v>
      </c>
      <c r="R78" s="1">
        <v>349</v>
      </c>
      <c r="S78" s="1" t="s">
        <v>22</v>
      </c>
      <c r="T78" s="16"/>
      <c r="U78" s="16">
        <f t="shared" si="9"/>
        <v>0</v>
      </c>
      <c r="V78" s="1" t="s">
        <v>40</v>
      </c>
      <c r="W78" s="1" t="s">
        <v>23</v>
      </c>
    </row>
    <row r="79" spans="1:23" ht="14.25" customHeight="1" x14ac:dyDescent="0.3">
      <c r="A79" s="3" t="s">
        <v>962</v>
      </c>
      <c r="B79" s="18" t="str">
        <f t="shared" si="5"/>
        <v>402</v>
      </c>
      <c r="C79" s="18" t="str">
        <f>VLOOKUP(B79,'Reference Table'!$A$1:$B$29,2,)</f>
        <v>K</v>
      </c>
      <c r="D79" s="5" t="s">
        <v>903</v>
      </c>
      <c r="E79" s="1" t="s">
        <v>1075</v>
      </c>
      <c r="F79" s="10">
        <v>44823</v>
      </c>
      <c r="G79" s="23" t="str">
        <f t="shared" si="6"/>
        <v>09</v>
      </c>
      <c r="H79" s="11" t="str">
        <f t="shared" si="7"/>
        <v>19</v>
      </c>
      <c r="I79" s="1">
        <v>2021</v>
      </c>
      <c r="J79" s="25">
        <f t="shared" si="8"/>
        <v>44458</v>
      </c>
      <c r="K79" s="1" t="s">
        <v>1154</v>
      </c>
      <c r="L79" s="1" t="s">
        <v>377</v>
      </c>
      <c r="M79" s="1" t="s">
        <v>378</v>
      </c>
      <c r="N79" s="1" t="s">
        <v>256</v>
      </c>
      <c r="O79" s="12" t="str">
        <f>VLOOKUP(N79,'Reference Table'!$E$1:$H$37,4,0)</f>
        <v>Southern</v>
      </c>
      <c r="P79" s="1" t="s">
        <v>196</v>
      </c>
      <c r="Q79" s="1" t="s">
        <v>20</v>
      </c>
      <c r="R79" s="1">
        <v>250</v>
      </c>
      <c r="S79" s="1" t="s">
        <v>48</v>
      </c>
      <c r="T79" s="16">
        <v>84.96</v>
      </c>
      <c r="U79" s="16">
        <f t="shared" si="9"/>
        <v>0.33983999999999998</v>
      </c>
      <c r="V79" s="1" t="s">
        <v>40</v>
      </c>
      <c r="W79" s="1" t="s">
        <v>23</v>
      </c>
    </row>
    <row r="80" spans="1:23" ht="14.25" customHeight="1" x14ac:dyDescent="0.3">
      <c r="A80" s="3" t="s">
        <v>963</v>
      </c>
      <c r="B80" s="18" t="str">
        <f t="shared" si="5"/>
        <v>405</v>
      </c>
      <c r="C80" s="18" t="str">
        <f>VLOOKUP(B80,'Reference Table'!$A$1:$B$29,2,)</f>
        <v>N</v>
      </c>
      <c r="D80" s="5" t="s">
        <v>853</v>
      </c>
      <c r="E80" s="1" t="s">
        <v>1083</v>
      </c>
      <c r="F80" s="10">
        <v>44827</v>
      </c>
      <c r="G80" s="23" t="str">
        <f t="shared" si="6"/>
        <v>09</v>
      </c>
      <c r="H80" s="11" t="str">
        <f t="shared" si="7"/>
        <v>23</v>
      </c>
      <c r="I80" s="1">
        <v>2021</v>
      </c>
      <c r="J80" s="25">
        <f t="shared" si="8"/>
        <v>44462</v>
      </c>
      <c r="K80" s="1" t="s">
        <v>1155</v>
      </c>
      <c r="L80" s="1" t="s">
        <v>381</v>
      </c>
      <c r="M80" s="1" t="s">
        <v>382</v>
      </c>
      <c r="N80" s="1" t="s">
        <v>79</v>
      </c>
      <c r="O80" s="12" t="str">
        <f>VLOOKUP(N80,'Reference Table'!$E$1:$H$37,4,0)</f>
        <v>Central</v>
      </c>
      <c r="P80" s="1" t="s">
        <v>29</v>
      </c>
      <c r="Q80" s="1" t="s">
        <v>20</v>
      </c>
      <c r="R80" s="1">
        <v>449</v>
      </c>
      <c r="S80" s="1" t="s">
        <v>30</v>
      </c>
      <c r="T80" s="16">
        <v>60.18</v>
      </c>
      <c r="U80" s="16">
        <f t="shared" si="9"/>
        <v>0.13403118040089088</v>
      </c>
      <c r="V80" s="1" t="s">
        <v>22</v>
      </c>
      <c r="W80" s="1" t="s">
        <v>23</v>
      </c>
    </row>
    <row r="81" spans="1:23" ht="14.25" customHeight="1" x14ac:dyDescent="0.3">
      <c r="A81" s="3" t="s">
        <v>964</v>
      </c>
      <c r="B81" s="18" t="str">
        <f t="shared" si="5"/>
        <v>408</v>
      </c>
      <c r="C81" s="18" t="str">
        <f>VLOOKUP(B81,'Reference Table'!$A$1:$B$29,2,)</f>
        <v>Q</v>
      </c>
      <c r="D81" s="5" t="s">
        <v>965</v>
      </c>
      <c r="E81" s="1" t="s">
        <v>1075</v>
      </c>
      <c r="F81" s="10">
        <v>44858</v>
      </c>
      <c r="G81" s="23" t="str">
        <f t="shared" si="6"/>
        <v>10</v>
      </c>
      <c r="H81" s="11" t="str">
        <f t="shared" si="7"/>
        <v>24</v>
      </c>
      <c r="I81" s="1">
        <v>2021</v>
      </c>
      <c r="J81" s="25">
        <f t="shared" si="8"/>
        <v>44493</v>
      </c>
      <c r="K81" s="1" t="s">
        <v>1156</v>
      </c>
      <c r="L81" s="1" t="s">
        <v>385</v>
      </c>
      <c r="M81" s="1" t="s">
        <v>72</v>
      </c>
      <c r="N81" s="1" t="s">
        <v>73</v>
      </c>
      <c r="O81" s="12" t="str">
        <f>VLOOKUP(N81,'Reference Table'!$E$1:$H$37,4,0)</f>
        <v>Southern</v>
      </c>
      <c r="P81" s="1" t="s">
        <v>386</v>
      </c>
      <c r="Q81" s="1" t="s">
        <v>20</v>
      </c>
      <c r="R81" s="1">
        <v>549</v>
      </c>
      <c r="S81" s="1" t="s">
        <v>48</v>
      </c>
      <c r="T81" s="16">
        <v>84.96</v>
      </c>
      <c r="U81" s="16">
        <f t="shared" si="9"/>
        <v>0.15475409836065573</v>
      </c>
      <c r="V81" s="1" t="s">
        <v>22</v>
      </c>
      <c r="W81" s="1" t="s">
        <v>23</v>
      </c>
    </row>
    <row r="82" spans="1:23" ht="14.25" customHeight="1" x14ac:dyDescent="0.3">
      <c r="A82" s="3" t="s">
        <v>966</v>
      </c>
      <c r="B82" s="18" t="str">
        <f t="shared" si="5"/>
        <v>403</v>
      </c>
      <c r="C82" s="18" t="str">
        <f>VLOOKUP(B82,'Reference Table'!$A$1:$B$29,2,)</f>
        <v>L</v>
      </c>
      <c r="D82" s="5" t="s">
        <v>910</v>
      </c>
      <c r="E82" s="1" t="s">
        <v>1080</v>
      </c>
      <c r="F82" s="10">
        <v>44875</v>
      </c>
      <c r="G82" s="23" t="str">
        <f t="shared" si="6"/>
        <v>11</v>
      </c>
      <c r="H82" s="11" t="str">
        <f t="shared" si="7"/>
        <v>10</v>
      </c>
      <c r="I82" s="1">
        <v>2021</v>
      </c>
      <c r="J82" s="25">
        <f t="shared" si="8"/>
        <v>44510</v>
      </c>
      <c r="K82" s="1" t="s">
        <v>1157</v>
      </c>
      <c r="L82" s="1" t="s">
        <v>389</v>
      </c>
      <c r="M82" s="1" t="s">
        <v>126</v>
      </c>
      <c r="N82" s="1" t="s">
        <v>38</v>
      </c>
      <c r="O82" s="12" t="str">
        <f>VLOOKUP(N82,'Reference Table'!$E$1:$H$37,4,0)</f>
        <v>Southern</v>
      </c>
      <c r="P82" s="1" t="s">
        <v>217</v>
      </c>
      <c r="Q82" s="1" t="s">
        <v>20</v>
      </c>
      <c r="R82" s="1">
        <v>399</v>
      </c>
      <c r="S82" s="1" t="s">
        <v>48</v>
      </c>
      <c r="T82" s="16">
        <v>84.96</v>
      </c>
      <c r="U82" s="16">
        <f t="shared" si="9"/>
        <v>0.21293233082706767</v>
      </c>
      <c r="V82" s="1" t="s">
        <v>22</v>
      </c>
      <c r="W82" s="1" t="s">
        <v>23</v>
      </c>
    </row>
    <row r="83" spans="1:23" ht="14.25" customHeight="1" x14ac:dyDescent="0.3">
      <c r="A83" s="3" t="s">
        <v>967</v>
      </c>
      <c r="B83" s="18" t="str">
        <f t="shared" si="5"/>
        <v>402</v>
      </c>
      <c r="C83" s="18" t="str">
        <f>VLOOKUP(B83,'Reference Table'!$A$1:$B$29,2,)</f>
        <v>K</v>
      </c>
      <c r="D83" s="5" t="s">
        <v>968</v>
      </c>
      <c r="E83" s="1" t="s">
        <v>1083</v>
      </c>
      <c r="F83" s="10">
        <v>44883</v>
      </c>
      <c r="G83" s="23" t="str">
        <f t="shared" si="6"/>
        <v>11</v>
      </c>
      <c r="H83" s="11" t="str">
        <f t="shared" si="7"/>
        <v>18</v>
      </c>
      <c r="I83" s="1">
        <v>2021</v>
      </c>
      <c r="J83" s="25">
        <f t="shared" si="8"/>
        <v>44518</v>
      </c>
      <c r="K83" s="1" t="s">
        <v>1158</v>
      </c>
      <c r="L83" s="1" t="s">
        <v>392</v>
      </c>
      <c r="M83" s="1" t="s">
        <v>111</v>
      </c>
      <c r="N83" s="1" t="s">
        <v>53</v>
      </c>
      <c r="O83" s="12" t="str">
        <f>VLOOKUP(N83,'Reference Table'!$E$1:$H$37,4,0)</f>
        <v>Eastern</v>
      </c>
      <c r="P83" s="1" t="s">
        <v>393</v>
      </c>
      <c r="Q83" s="1" t="s">
        <v>20</v>
      </c>
      <c r="R83" s="1">
        <v>399</v>
      </c>
      <c r="S83" s="1" t="s">
        <v>197</v>
      </c>
      <c r="T83" s="16">
        <v>47.2</v>
      </c>
      <c r="U83" s="16">
        <f t="shared" si="9"/>
        <v>0.11829573934837094</v>
      </c>
      <c r="V83" s="1" t="s">
        <v>22</v>
      </c>
      <c r="W83" s="1" t="s">
        <v>23</v>
      </c>
    </row>
    <row r="84" spans="1:23" ht="14.25" customHeight="1" x14ac:dyDescent="0.3">
      <c r="A84" s="3" t="s">
        <v>969</v>
      </c>
      <c r="B84" s="18" t="str">
        <f t="shared" si="5"/>
        <v>403</v>
      </c>
      <c r="C84" s="18" t="str">
        <f>VLOOKUP(B84,'Reference Table'!$A$1:$B$29,2,)</f>
        <v>L</v>
      </c>
      <c r="D84" s="5" t="s">
        <v>899</v>
      </c>
      <c r="E84" s="1" t="s">
        <v>1083</v>
      </c>
      <c r="F84" s="10">
        <v>44869</v>
      </c>
      <c r="G84" s="23" t="str">
        <f t="shared" si="6"/>
        <v>11</v>
      </c>
      <c r="H84" s="11" t="str">
        <f t="shared" si="7"/>
        <v>04</v>
      </c>
      <c r="I84" s="1">
        <v>2021</v>
      </c>
      <c r="J84" s="25">
        <f t="shared" si="8"/>
        <v>44504</v>
      </c>
      <c r="K84" s="1" t="s">
        <v>1159</v>
      </c>
      <c r="L84" s="1" t="s">
        <v>292</v>
      </c>
      <c r="M84" s="1" t="s">
        <v>44</v>
      </c>
      <c r="N84" s="1" t="s">
        <v>45</v>
      </c>
      <c r="O84" s="12" t="str">
        <f>VLOOKUP(N84,'Reference Table'!$E$1:$H$37,4,0)</f>
        <v>Western</v>
      </c>
      <c r="P84" s="1" t="s">
        <v>186</v>
      </c>
      <c r="Q84" s="1" t="s">
        <v>20</v>
      </c>
      <c r="R84" s="1">
        <v>399</v>
      </c>
      <c r="S84" s="1" t="s">
        <v>48</v>
      </c>
      <c r="T84" s="16">
        <v>84.96</v>
      </c>
      <c r="U84" s="16">
        <f t="shared" si="9"/>
        <v>0.21293233082706767</v>
      </c>
      <c r="V84" s="1" t="s">
        <v>22</v>
      </c>
      <c r="W84" s="1" t="s">
        <v>23</v>
      </c>
    </row>
    <row r="85" spans="1:23" ht="14.25" customHeight="1" x14ac:dyDescent="0.3">
      <c r="A85" s="3" t="s">
        <v>970</v>
      </c>
      <c r="B85" s="18" t="str">
        <f t="shared" si="5"/>
        <v>407</v>
      </c>
      <c r="C85" s="18" t="str">
        <f>VLOOKUP(B85,'Reference Table'!$A$1:$B$29,2,)</f>
        <v>P</v>
      </c>
      <c r="D85" s="5" t="s">
        <v>971</v>
      </c>
      <c r="E85" s="1" t="s">
        <v>1080</v>
      </c>
      <c r="F85" s="10">
        <v>44805</v>
      </c>
      <c r="G85" s="23" t="str">
        <f t="shared" si="6"/>
        <v>09</v>
      </c>
      <c r="H85" s="11" t="str">
        <f t="shared" si="7"/>
        <v>01</v>
      </c>
      <c r="I85" s="1">
        <v>2021</v>
      </c>
      <c r="J85" s="25">
        <f t="shared" si="8"/>
        <v>44440</v>
      </c>
      <c r="K85" s="1" t="s">
        <v>1160</v>
      </c>
      <c r="L85" s="1" t="s">
        <v>398</v>
      </c>
      <c r="M85" s="1" t="s">
        <v>72</v>
      </c>
      <c r="N85" s="1" t="s">
        <v>73</v>
      </c>
      <c r="O85" s="12" t="str">
        <f>VLOOKUP(N85,'Reference Table'!$E$1:$H$37,4,0)</f>
        <v>Southern</v>
      </c>
      <c r="P85" s="1" t="s">
        <v>399</v>
      </c>
      <c r="Q85" s="1" t="s">
        <v>20</v>
      </c>
      <c r="R85" s="1">
        <v>549</v>
      </c>
      <c r="S85" s="1" t="s">
        <v>86</v>
      </c>
      <c r="T85" s="16">
        <v>114.46</v>
      </c>
      <c r="U85" s="16">
        <f t="shared" si="9"/>
        <v>0.20848816029143896</v>
      </c>
      <c r="V85" s="1" t="s">
        <v>22</v>
      </c>
      <c r="W85" s="1" t="s">
        <v>23</v>
      </c>
    </row>
    <row r="86" spans="1:23" ht="14.25" customHeight="1" x14ac:dyDescent="0.3">
      <c r="A86" s="3" t="s">
        <v>972</v>
      </c>
      <c r="B86" s="18" t="str">
        <f t="shared" si="5"/>
        <v>406</v>
      </c>
      <c r="C86" s="18" t="str">
        <f>VLOOKUP(B86,'Reference Table'!$A$1:$B$29,2,)</f>
        <v>O</v>
      </c>
      <c r="D86" s="5" t="s">
        <v>880</v>
      </c>
      <c r="E86" s="1" t="s">
        <v>1087</v>
      </c>
      <c r="F86" s="10">
        <v>44885</v>
      </c>
      <c r="G86" s="23" t="str">
        <f t="shared" si="6"/>
        <v>11</v>
      </c>
      <c r="H86" s="11" t="str">
        <f t="shared" si="7"/>
        <v>20</v>
      </c>
      <c r="I86" s="1">
        <v>2021</v>
      </c>
      <c r="J86" s="25">
        <f t="shared" si="8"/>
        <v>44520</v>
      </c>
      <c r="K86" s="1" t="s">
        <v>1161</v>
      </c>
      <c r="L86" s="1" t="s">
        <v>121</v>
      </c>
      <c r="M86" s="1" t="s">
        <v>44</v>
      </c>
      <c r="N86" s="1" t="s">
        <v>45</v>
      </c>
      <c r="O86" s="12" t="str">
        <f>VLOOKUP(N86,'Reference Table'!$E$1:$H$37,4,0)</f>
        <v>Western</v>
      </c>
      <c r="P86" s="1" t="s">
        <v>122</v>
      </c>
      <c r="Q86" s="1" t="s">
        <v>20</v>
      </c>
      <c r="R86" s="1">
        <v>449</v>
      </c>
      <c r="S86" s="1" t="s">
        <v>48</v>
      </c>
      <c r="T86" s="16">
        <v>84.96</v>
      </c>
      <c r="U86" s="16">
        <f t="shared" si="9"/>
        <v>0.18922048997772828</v>
      </c>
      <c r="V86" s="1" t="s">
        <v>22</v>
      </c>
      <c r="W86" s="1" t="s">
        <v>23</v>
      </c>
    </row>
    <row r="87" spans="1:23" ht="14.25" customHeight="1" x14ac:dyDescent="0.3">
      <c r="A87" s="3" t="s">
        <v>973</v>
      </c>
      <c r="B87" s="18" t="str">
        <f t="shared" si="5"/>
        <v>406</v>
      </c>
      <c r="C87" s="18" t="str">
        <f>VLOOKUP(B87,'Reference Table'!$A$1:$B$29,2,)</f>
        <v>O</v>
      </c>
      <c r="D87" s="5" t="s">
        <v>974</v>
      </c>
      <c r="E87" s="1" t="s">
        <v>1075</v>
      </c>
      <c r="F87" s="10">
        <v>44802</v>
      </c>
      <c r="G87" s="23" t="str">
        <f t="shared" si="6"/>
        <v>08</v>
      </c>
      <c r="H87" s="11" t="str">
        <f t="shared" si="7"/>
        <v>29</v>
      </c>
      <c r="I87" s="1">
        <v>2021</v>
      </c>
      <c r="J87" s="25">
        <f t="shared" si="8"/>
        <v>44437</v>
      </c>
      <c r="K87" s="1" t="s">
        <v>1124</v>
      </c>
      <c r="L87" s="1" t="s">
        <v>404</v>
      </c>
      <c r="M87" s="1" t="s">
        <v>371</v>
      </c>
      <c r="N87" s="1" t="s">
        <v>96</v>
      </c>
      <c r="O87" s="12" t="str">
        <f>VLOOKUP(N87,'Reference Table'!$E$1:$H$37,4,0)</f>
        <v>Southern</v>
      </c>
      <c r="P87" s="1" t="s">
        <v>405</v>
      </c>
      <c r="Q87" s="1" t="s">
        <v>20</v>
      </c>
      <c r="R87" s="1">
        <v>250</v>
      </c>
      <c r="S87" s="1" t="s">
        <v>118</v>
      </c>
      <c r="T87" s="16">
        <v>81.42</v>
      </c>
      <c r="U87" s="16">
        <f t="shared" si="9"/>
        <v>0.32568000000000003</v>
      </c>
      <c r="V87" s="1" t="s">
        <v>40</v>
      </c>
      <c r="W87" s="1" t="s">
        <v>23</v>
      </c>
    </row>
    <row r="88" spans="1:23" ht="14.25" customHeight="1" x14ac:dyDescent="0.3">
      <c r="A88" s="3" t="s">
        <v>975</v>
      </c>
      <c r="B88" s="18" t="str">
        <f t="shared" si="5"/>
        <v>408</v>
      </c>
      <c r="C88" s="18" t="str">
        <f>VLOOKUP(B88,'Reference Table'!$A$1:$B$29,2,)</f>
        <v>Q</v>
      </c>
      <c r="D88" s="5" t="s">
        <v>853</v>
      </c>
      <c r="E88" s="1" t="s">
        <v>1075</v>
      </c>
      <c r="F88" s="10">
        <v>44851</v>
      </c>
      <c r="G88" s="23" t="str">
        <f t="shared" si="6"/>
        <v>10</v>
      </c>
      <c r="H88" s="11" t="str">
        <f t="shared" si="7"/>
        <v>17</v>
      </c>
      <c r="I88" s="1">
        <v>2021</v>
      </c>
      <c r="J88" s="25">
        <f t="shared" si="8"/>
        <v>44486</v>
      </c>
      <c r="K88" s="1" t="s">
        <v>1162</v>
      </c>
      <c r="L88" s="1" t="s">
        <v>408</v>
      </c>
      <c r="M88" s="1" t="s">
        <v>238</v>
      </c>
      <c r="N88" s="1" t="s">
        <v>45</v>
      </c>
      <c r="O88" s="12" t="str">
        <f>VLOOKUP(N88,'Reference Table'!$E$1:$H$37,4,0)</f>
        <v>Western</v>
      </c>
      <c r="P88" s="1" t="s">
        <v>29</v>
      </c>
      <c r="Q88" s="1" t="s">
        <v>409</v>
      </c>
      <c r="R88" s="1">
        <v>898</v>
      </c>
      <c r="S88" s="1" t="s">
        <v>48</v>
      </c>
      <c r="T88" s="16">
        <v>84.96</v>
      </c>
      <c r="U88" s="16">
        <f t="shared" si="9"/>
        <v>9.4610244988864139E-2</v>
      </c>
      <c r="V88" s="1" t="s">
        <v>22</v>
      </c>
      <c r="W88" s="1" t="s">
        <v>23</v>
      </c>
    </row>
    <row r="89" spans="1:23" ht="14.25" customHeight="1" x14ac:dyDescent="0.3">
      <c r="A89" s="3" t="s">
        <v>976</v>
      </c>
      <c r="B89" s="18" t="str">
        <f t="shared" si="5"/>
        <v>403</v>
      </c>
      <c r="C89" s="18" t="str">
        <f>VLOOKUP(B89,'Reference Table'!$A$1:$B$29,2,)</f>
        <v>L</v>
      </c>
      <c r="D89" s="5" t="s">
        <v>953</v>
      </c>
      <c r="E89" s="1" t="s">
        <v>1083</v>
      </c>
      <c r="F89" s="10">
        <v>44841</v>
      </c>
      <c r="G89" s="23" t="str">
        <f t="shared" si="6"/>
        <v>10</v>
      </c>
      <c r="H89" s="11" t="str">
        <f t="shared" si="7"/>
        <v>07</v>
      </c>
      <c r="I89" s="1">
        <v>2021</v>
      </c>
      <c r="J89" s="25">
        <f t="shared" si="8"/>
        <v>44476</v>
      </c>
      <c r="K89" s="1" t="s">
        <v>1163</v>
      </c>
      <c r="L89" s="1" t="s">
        <v>325</v>
      </c>
      <c r="M89" s="1" t="s">
        <v>413</v>
      </c>
      <c r="N89" s="1" t="s">
        <v>60</v>
      </c>
      <c r="O89" s="12" t="str">
        <f>VLOOKUP(N89,'Reference Table'!$E$1:$H$37,4,0)</f>
        <v>Northern</v>
      </c>
      <c r="P89" s="1" t="s">
        <v>351</v>
      </c>
      <c r="Q89" s="1" t="s">
        <v>20</v>
      </c>
      <c r="R89" s="1"/>
      <c r="S89" s="1" t="s">
        <v>48</v>
      </c>
      <c r="T89" s="16">
        <v>84.96</v>
      </c>
      <c r="U89" s="16"/>
      <c r="V89" s="1" t="s">
        <v>22</v>
      </c>
      <c r="W89" s="1" t="s">
        <v>23</v>
      </c>
    </row>
    <row r="90" spans="1:23" ht="14.25" customHeight="1" x14ac:dyDescent="0.3">
      <c r="A90" s="3" t="s">
        <v>977</v>
      </c>
      <c r="B90" s="18" t="str">
        <f t="shared" si="5"/>
        <v>407</v>
      </c>
      <c r="C90" s="18" t="str">
        <f>VLOOKUP(B90,'Reference Table'!$A$1:$B$29,2,)</f>
        <v>P</v>
      </c>
      <c r="D90" s="5" t="s">
        <v>864</v>
      </c>
      <c r="E90" s="1" t="s">
        <v>1089</v>
      </c>
      <c r="F90" s="10">
        <v>44880</v>
      </c>
      <c r="G90" s="23" t="str">
        <f t="shared" si="6"/>
        <v>11</v>
      </c>
      <c r="H90" s="11" t="str">
        <f t="shared" si="7"/>
        <v>15</v>
      </c>
      <c r="I90" s="1">
        <v>2021</v>
      </c>
      <c r="J90" s="25">
        <f t="shared" si="8"/>
        <v>44515</v>
      </c>
      <c r="K90" s="1" t="s">
        <v>1164</v>
      </c>
      <c r="L90" s="1" t="s">
        <v>416</v>
      </c>
      <c r="M90" s="1" t="s">
        <v>417</v>
      </c>
      <c r="N90" s="1" t="s">
        <v>256</v>
      </c>
      <c r="O90" s="12" t="str">
        <f>VLOOKUP(N90,'Reference Table'!$E$1:$H$37,4,0)</f>
        <v>Southern</v>
      </c>
      <c r="P90" s="1" t="s">
        <v>67</v>
      </c>
      <c r="Q90" s="1" t="s">
        <v>20</v>
      </c>
      <c r="R90" s="1">
        <v>399</v>
      </c>
      <c r="S90" s="1" t="s">
        <v>367</v>
      </c>
      <c r="T90" s="16">
        <v>210.04</v>
      </c>
      <c r="U90" s="16">
        <f t="shared" si="9"/>
        <v>0.52641604010025056</v>
      </c>
      <c r="V90" s="1" t="s">
        <v>22</v>
      </c>
      <c r="W90" s="1" t="s">
        <v>23</v>
      </c>
    </row>
    <row r="91" spans="1:23" ht="14.25" customHeight="1" x14ac:dyDescent="0.3">
      <c r="A91" s="3" t="s">
        <v>978</v>
      </c>
      <c r="B91" s="18" t="str">
        <f t="shared" si="5"/>
        <v>403</v>
      </c>
      <c r="C91" s="18" t="str">
        <f>VLOOKUP(B91,'Reference Table'!$A$1:$B$29,2,)</f>
        <v>L</v>
      </c>
      <c r="D91" s="5" t="s">
        <v>979</v>
      </c>
      <c r="E91" s="1" t="s">
        <v>1089</v>
      </c>
      <c r="F91" s="10">
        <v>44768</v>
      </c>
      <c r="G91" s="23" t="str">
        <f t="shared" si="6"/>
        <v>07</v>
      </c>
      <c r="H91" s="11" t="str">
        <f t="shared" si="7"/>
        <v>26</v>
      </c>
      <c r="I91" s="1">
        <v>2021</v>
      </c>
      <c r="J91" s="25">
        <f t="shared" si="8"/>
        <v>44403</v>
      </c>
      <c r="K91" s="1" t="s">
        <v>1165</v>
      </c>
      <c r="L91" s="1" t="s">
        <v>420</v>
      </c>
      <c r="M91" s="1" t="s">
        <v>371</v>
      </c>
      <c r="N91" s="1" t="s">
        <v>96</v>
      </c>
      <c r="O91" s="12" t="str">
        <f>VLOOKUP(N91,'Reference Table'!$E$1:$H$37,4,0)</f>
        <v>Southern</v>
      </c>
      <c r="P91" s="1" t="s">
        <v>421</v>
      </c>
      <c r="Q91" s="1" t="s">
        <v>20</v>
      </c>
      <c r="R91" s="1">
        <v>449</v>
      </c>
      <c r="S91" s="1" t="s">
        <v>22</v>
      </c>
      <c r="T91" s="16"/>
      <c r="U91" s="16">
        <f t="shared" si="9"/>
        <v>0</v>
      </c>
      <c r="V91" s="1" t="s">
        <v>22</v>
      </c>
      <c r="W91" s="1" t="s">
        <v>23</v>
      </c>
    </row>
    <row r="92" spans="1:23" ht="14.25" customHeight="1" x14ac:dyDescent="0.3">
      <c r="A92" s="3" t="s">
        <v>980</v>
      </c>
      <c r="B92" s="18" t="str">
        <f t="shared" si="5"/>
        <v>403</v>
      </c>
      <c r="C92" s="18" t="str">
        <f>VLOOKUP(B92,'Reference Table'!$A$1:$B$29,2,)</f>
        <v>L</v>
      </c>
      <c r="D92" s="5" t="s">
        <v>981</v>
      </c>
      <c r="E92" s="1" t="s">
        <v>1100</v>
      </c>
      <c r="F92" s="10">
        <v>44793</v>
      </c>
      <c r="G92" s="23" t="str">
        <f t="shared" si="6"/>
        <v>08</v>
      </c>
      <c r="H92" s="11" t="str">
        <f t="shared" si="7"/>
        <v>20</v>
      </c>
      <c r="I92" s="1">
        <v>2021</v>
      </c>
      <c r="J92" s="25">
        <f t="shared" si="8"/>
        <v>44428</v>
      </c>
      <c r="K92" s="1" t="s">
        <v>1166</v>
      </c>
      <c r="L92" s="1" t="s">
        <v>424</v>
      </c>
      <c r="M92" s="1" t="s">
        <v>296</v>
      </c>
      <c r="N92" s="1" t="s">
        <v>228</v>
      </c>
      <c r="O92" s="12" t="str">
        <f>VLOOKUP(N92,'Reference Table'!$E$1:$H$37,4,0)</f>
        <v>Western</v>
      </c>
      <c r="P92" s="1" t="s">
        <v>425</v>
      </c>
      <c r="Q92" s="1" t="s">
        <v>20</v>
      </c>
      <c r="R92" s="1">
        <v>1099</v>
      </c>
      <c r="S92" s="1" t="s">
        <v>22</v>
      </c>
      <c r="T92" s="16"/>
      <c r="U92" s="16">
        <f t="shared" si="9"/>
        <v>0</v>
      </c>
      <c r="V92" s="1" t="s">
        <v>40</v>
      </c>
      <c r="W92" s="1" t="s">
        <v>23</v>
      </c>
    </row>
    <row r="93" spans="1:23" ht="14.25" customHeight="1" x14ac:dyDescent="0.3">
      <c r="A93" s="3" t="s">
        <v>982</v>
      </c>
      <c r="B93" s="18" t="str">
        <f t="shared" si="5"/>
        <v>404</v>
      </c>
      <c r="C93" s="18" t="str">
        <f>VLOOKUP(B93,'Reference Table'!$A$1:$B$29,2,)</f>
        <v>M</v>
      </c>
      <c r="D93" s="5" t="s">
        <v>895</v>
      </c>
      <c r="E93" s="1" t="s">
        <v>1083</v>
      </c>
      <c r="F93" s="10">
        <v>44890</v>
      </c>
      <c r="G93" s="23" t="str">
        <f t="shared" si="6"/>
        <v>11</v>
      </c>
      <c r="H93" s="11" t="str">
        <f t="shared" si="7"/>
        <v>25</v>
      </c>
      <c r="I93" s="1">
        <v>2021</v>
      </c>
      <c r="J93" s="25">
        <f t="shared" si="8"/>
        <v>44525</v>
      </c>
      <c r="K93" s="1" t="s">
        <v>1167</v>
      </c>
      <c r="L93" s="1" t="s">
        <v>428</v>
      </c>
      <c r="M93" s="1" t="s">
        <v>144</v>
      </c>
      <c r="N93" s="1" t="s">
        <v>85</v>
      </c>
      <c r="O93" s="12" t="str">
        <f>VLOOKUP(N93,'Reference Table'!$E$1:$H$37,4,0)</f>
        <v>Northern</v>
      </c>
      <c r="P93" s="1" t="s">
        <v>171</v>
      </c>
      <c r="Q93" s="1" t="s">
        <v>20</v>
      </c>
      <c r="R93" s="1">
        <v>399</v>
      </c>
      <c r="S93" s="1" t="s">
        <v>48</v>
      </c>
      <c r="T93" s="16">
        <v>84.96</v>
      </c>
      <c r="U93" s="16">
        <f t="shared" si="9"/>
        <v>0.21293233082706767</v>
      </c>
      <c r="V93" s="1" t="s">
        <v>22</v>
      </c>
      <c r="W93" s="1" t="s">
        <v>23</v>
      </c>
    </row>
    <row r="94" spans="1:23" ht="14.25" customHeight="1" x14ac:dyDescent="0.3">
      <c r="A94" s="3" t="s">
        <v>983</v>
      </c>
      <c r="B94" s="18" t="str">
        <f t="shared" si="5"/>
        <v>171</v>
      </c>
      <c r="C94" s="18" t="str">
        <f>VLOOKUP(B94,'Reference Table'!$A$1:$B$29,2,)</f>
        <v>A</v>
      </c>
      <c r="D94" s="5" t="s">
        <v>862</v>
      </c>
      <c r="E94" s="1" t="s">
        <v>1083</v>
      </c>
      <c r="F94" s="10">
        <v>44841</v>
      </c>
      <c r="G94" s="23" t="str">
        <f t="shared" si="6"/>
        <v>10</v>
      </c>
      <c r="H94" s="11" t="str">
        <f t="shared" si="7"/>
        <v>07</v>
      </c>
      <c r="I94" s="1">
        <v>2021</v>
      </c>
      <c r="J94" s="25">
        <f t="shared" si="8"/>
        <v>44476</v>
      </c>
      <c r="K94" s="1" t="s">
        <v>1168</v>
      </c>
      <c r="L94" s="1" t="s">
        <v>431</v>
      </c>
      <c r="M94" s="1" t="s">
        <v>247</v>
      </c>
      <c r="N94" s="1" t="s">
        <v>243</v>
      </c>
      <c r="O94" s="12" t="str">
        <f>VLOOKUP(N94,'Reference Table'!$E$1:$H$37,4,0)</f>
        <v>Northeastern</v>
      </c>
      <c r="P94" s="1" t="s">
        <v>61</v>
      </c>
      <c r="Q94" s="1" t="s">
        <v>20</v>
      </c>
      <c r="R94" s="1">
        <v>649</v>
      </c>
      <c r="S94" s="1" t="s">
        <v>30</v>
      </c>
      <c r="T94" s="16">
        <v>60.18</v>
      </c>
      <c r="U94" s="16">
        <f t="shared" si="9"/>
        <v>9.2727272727272728E-2</v>
      </c>
      <c r="V94" s="1" t="s">
        <v>40</v>
      </c>
      <c r="W94" s="1" t="s">
        <v>23</v>
      </c>
    </row>
    <row r="95" spans="1:23" ht="14.25" customHeight="1" x14ac:dyDescent="0.3">
      <c r="A95" s="3" t="s">
        <v>984</v>
      </c>
      <c r="B95" s="18" t="str">
        <f t="shared" si="5"/>
        <v>408</v>
      </c>
      <c r="C95" s="18" t="str">
        <f>VLOOKUP(B95,'Reference Table'!$A$1:$B$29,2,)</f>
        <v>Q</v>
      </c>
      <c r="D95" s="5" t="s">
        <v>882</v>
      </c>
      <c r="E95" s="1" t="s">
        <v>1080</v>
      </c>
      <c r="F95" s="10">
        <v>44791</v>
      </c>
      <c r="G95" s="23" t="str">
        <f t="shared" si="6"/>
        <v>08</v>
      </c>
      <c r="H95" s="11" t="str">
        <f t="shared" si="7"/>
        <v>18</v>
      </c>
      <c r="I95" s="1">
        <v>2021</v>
      </c>
      <c r="J95" s="25">
        <f t="shared" si="8"/>
        <v>44426</v>
      </c>
      <c r="K95" s="1" t="s">
        <v>1169</v>
      </c>
      <c r="L95" s="1" t="s">
        <v>434</v>
      </c>
      <c r="M95" s="1" t="s">
        <v>44</v>
      </c>
      <c r="N95" s="1" t="s">
        <v>45</v>
      </c>
      <c r="O95" s="12" t="str">
        <f>VLOOKUP(N95,'Reference Table'!$E$1:$H$37,4,0)</f>
        <v>Western</v>
      </c>
      <c r="P95" s="1" t="s">
        <v>127</v>
      </c>
      <c r="Q95" s="1" t="s">
        <v>20</v>
      </c>
      <c r="R95" s="1">
        <v>399</v>
      </c>
      <c r="S95" s="1" t="s">
        <v>22</v>
      </c>
      <c r="T95" s="16"/>
      <c r="U95" s="16">
        <f t="shared" si="9"/>
        <v>0</v>
      </c>
      <c r="V95" s="1" t="s">
        <v>22</v>
      </c>
      <c r="W95" s="1" t="s">
        <v>23</v>
      </c>
    </row>
    <row r="96" spans="1:23" ht="14.25" customHeight="1" x14ac:dyDescent="0.3">
      <c r="A96" s="3" t="s">
        <v>985</v>
      </c>
      <c r="B96" s="18" t="str">
        <f t="shared" si="5"/>
        <v>403</v>
      </c>
      <c r="C96" s="18" t="str">
        <f>VLOOKUP(B96,'Reference Table'!$A$1:$B$29,2,)</f>
        <v>L</v>
      </c>
      <c r="D96" s="5" t="s">
        <v>968</v>
      </c>
      <c r="E96" s="1" t="s">
        <v>1077</v>
      </c>
      <c r="F96" s="10">
        <v>44881</v>
      </c>
      <c r="G96" s="23" t="str">
        <f t="shared" si="6"/>
        <v>11</v>
      </c>
      <c r="H96" s="11" t="str">
        <f t="shared" si="7"/>
        <v>16</v>
      </c>
      <c r="I96" s="1">
        <v>2021</v>
      </c>
      <c r="J96" s="25">
        <f t="shared" si="8"/>
        <v>44516</v>
      </c>
      <c r="K96" s="1" t="s">
        <v>1170</v>
      </c>
      <c r="L96" s="1" t="s">
        <v>389</v>
      </c>
      <c r="M96" s="1" t="s">
        <v>126</v>
      </c>
      <c r="N96" s="1" t="s">
        <v>38</v>
      </c>
      <c r="O96" s="12" t="str">
        <f>VLOOKUP(N96,'Reference Table'!$E$1:$H$37,4,0)</f>
        <v>Southern</v>
      </c>
      <c r="P96" s="1" t="s">
        <v>393</v>
      </c>
      <c r="Q96" s="1" t="s">
        <v>20</v>
      </c>
      <c r="R96" s="1">
        <v>399</v>
      </c>
      <c r="S96" s="1" t="s">
        <v>48</v>
      </c>
      <c r="T96" s="16">
        <v>84.96</v>
      </c>
      <c r="U96" s="16">
        <f t="shared" si="9"/>
        <v>0.21293233082706767</v>
      </c>
      <c r="V96" s="1" t="s">
        <v>22</v>
      </c>
      <c r="W96" s="1" t="s">
        <v>23</v>
      </c>
    </row>
    <row r="97" spans="1:23" ht="14.25" customHeight="1" x14ac:dyDescent="0.3">
      <c r="A97" s="3" t="s">
        <v>986</v>
      </c>
      <c r="B97" s="18" t="str">
        <f t="shared" si="5"/>
        <v>405</v>
      </c>
      <c r="C97" s="18" t="str">
        <f>VLOOKUP(B97,'Reference Table'!$A$1:$B$29,2,)</f>
        <v>N</v>
      </c>
      <c r="D97" s="5" t="s">
        <v>851</v>
      </c>
      <c r="E97" s="1" t="s">
        <v>1087</v>
      </c>
      <c r="F97" s="10">
        <v>44878</v>
      </c>
      <c r="G97" s="23" t="str">
        <f t="shared" si="6"/>
        <v>11</v>
      </c>
      <c r="H97" s="11" t="str">
        <f t="shared" si="7"/>
        <v>13</v>
      </c>
      <c r="I97" s="1">
        <v>2021</v>
      </c>
      <c r="J97" s="25">
        <f t="shared" si="8"/>
        <v>44513</v>
      </c>
      <c r="K97" s="1" t="s">
        <v>1171</v>
      </c>
      <c r="L97" s="1" t="s">
        <v>439</v>
      </c>
      <c r="M97" s="1" t="s">
        <v>227</v>
      </c>
      <c r="N97" s="1" t="s">
        <v>228</v>
      </c>
      <c r="O97" s="12" t="str">
        <f>VLOOKUP(N97,'Reference Table'!$E$1:$H$37,4,0)</f>
        <v>Western</v>
      </c>
      <c r="P97" s="1" t="s">
        <v>19</v>
      </c>
      <c r="Q97" s="1" t="s">
        <v>20</v>
      </c>
      <c r="R97" s="1">
        <v>449</v>
      </c>
      <c r="S97" s="1" t="s">
        <v>48</v>
      </c>
      <c r="T97" s="16">
        <v>84.96</v>
      </c>
      <c r="U97" s="16">
        <f t="shared" si="9"/>
        <v>0.18922048997772828</v>
      </c>
      <c r="V97" s="1" t="s">
        <v>22</v>
      </c>
      <c r="W97" s="1" t="s">
        <v>23</v>
      </c>
    </row>
    <row r="98" spans="1:23" ht="14.25" customHeight="1" x14ac:dyDescent="0.3">
      <c r="A98" s="3" t="s">
        <v>987</v>
      </c>
      <c r="B98" s="18" t="str">
        <f t="shared" si="5"/>
        <v>406</v>
      </c>
      <c r="C98" s="18" t="str">
        <f>VLOOKUP(B98,'Reference Table'!$A$1:$B$29,2,)</f>
        <v>O</v>
      </c>
      <c r="D98" s="5" t="s">
        <v>895</v>
      </c>
      <c r="E98" s="1" t="s">
        <v>1083</v>
      </c>
      <c r="F98" s="10">
        <v>44820</v>
      </c>
      <c r="G98" s="23" t="str">
        <f t="shared" si="6"/>
        <v>09</v>
      </c>
      <c r="H98" s="11" t="str">
        <f t="shared" si="7"/>
        <v>16</v>
      </c>
      <c r="I98" s="1">
        <v>2021</v>
      </c>
      <c r="J98" s="25">
        <f t="shared" si="8"/>
        <v>44455</v>
      </c>
      <c r="K98" s="1" t="s">
        <v>1172</v>
      </c>
      <c r="L98" s="1" t="s">
        <v>442</v>
      </c>
      <c r="M98" s="1" t="s">
        <v>443</v>
      </c>
      <c r="N98" s="1" t="s">
        <v>60</v>
      </c>
      <c r="O98" s="12" t="str">
        <f>VLOOKUP(N98,'Reference Table'!$E$1:$H$37,4,0)</f>
        <v>Northern</v>
      </c>
      <c r="P98" s="1" t="s">
        <v>171</v>
      </c>
      <c r="Q98" s="1" t="s">
        <v>20</v>
      </c>
      <c r="R98" s="1"/>
      <c r="S98" s="1" t="s">
        <v>48</v>
      </c>
      <c r="T98" s="16">
        <v>84.96</v>
      </c>
      <c r="U98" s="16"/>
      <c r="V98" s="1" t="s">
        <v>22</v>
      </c>
      <c r="W98" s="1" t="s">
        <v>23</v>
      </c>
    </row>
    <row r="99" spans="1:23" ht="14.25" customHeight="1" x14ac:dyDescent="0.3">
      <c r="A99" s="3" t="s">
        <v>988</v>
      </c>
      <c r="B99" s="18" t="str">
        <f t="shared" si="5"/>
        <v>171</v>
      </c>
      <c r="C99" s="18" t="str">
        <f>VLOOKUP(B99,'Reference Table'!$A$1:$B$29,2,)</f>
        <v>A</v>
      </c>
      <c r="D99" s="5" t="s">
        <v>853</v>
      </c>
      <c r="E99" s="1" t="s">
        <v>1083</v>
      </c>
      <c r="F99" s="10">
        <v>44883</v>
      </c>
      <c r="G99" s="23" t="str">
        <f t="shared" si="6"/>
        <v>11</v>
      </c>
      <c r="H99" s="11" t="str">
        <f t="shared" si="7"/>
        <v>18</v>
      </c>
      <c r="I99" s="1">
        <v>2021</v>
      </c>
      <c r="J99" s="25">
        <f t="shared" si="8"/>
        <v>44518</v>
      </c>
      <c r="K99" s="1" t="s">
        <v>1173</v>
      </c>
      <c r="L99" s="1" t="s">
        <v>143</v>
      </c>
      <c r="M99" s="1" t="s">
        <v>144</v>
      </c>
      <c r="N99" s="1" t="s">
        <v>85</v>
      </c>
      <c r="O99" s="12" t="str">
        <f>VLOOKUP(N99,'Reference Table'!$E$1:$H$37,4,0)</f>
        <v>Northern</v>
      </c>
      <c r="P99" s="1" t="s">
        <v>29</v>
      </c>
      <c r="Q99" s="1" t="s">
        <v>446</v>
      </c>
      <c r="R99" s="1">
        <v>1347</v>
      </c>
      <c r="S99" s="1" t="s">
        <v>48</v>
      </c>
      <c r="T99" s="16">
        <v>84.96</v>
      </c>
      <c r="U99" s="16">
        <f t="shared" si="9"/>
        <v>6.307349665924275E-2</v>
      </c>
      <c r="V99" s="1" t="s">
        <v>22</v>
      </c>
      <c r="W99" s="1" t="s">
        <v>23</v>
      </c>
    </row>
    <row r="100" spans="1:23" ht="14.25" customHeight="1" x14ac:dyDescent="0.3">
      <c r="A100" s="3" t="s">
        <v>989</v>
      </c>
      <c r="B100" s="18" t="str">
        <f t="shared" si="5"/>
        <v>405</v>
      </c>
      <c r="C100" s="18" t="str">
        <f>VLOOKUP(B100,'Reference Table'!$A$1:$B$29,2,)</f>
        <v>N</v>
      </c>
      <c r="D100" s="5" t="s">
        <v>965</v>
      </c>
      <c r="E100" s="1" t="s">
        <v>1087</v>
      </c>
      <c r="F100" s="10">
        <v>44843</v>
      </c>
      <c r="G100" s="23" t="str">
        <f t="shared" si="6"/>
        <v>10</v>
      </c>
      <c r="H100" s="11" t="str">
        <f t="shared" si="7"/>
        <v>09</v>
      </c>
      <c r="I100" s="1">
        <v>2021</v>
      </c>
      <c r="J100" s="25">
        <f t="shared" si="8"/>
        <v>44478</v>
      </c>
      <c r="K100" s="1" t="s">
        <v>1174</v>
      </c>
      <c r="L100" s="1" t="s">
        <v>450</v>
      </c>
      <c r="M100" s="1" t="s">
        <v>169</v>
      </c>
      <c r="N100" s="1" t="s">
        <v>170</v>
      </c>
      <c r="O100" s="12" t="str">
        <f>VLOOKUP(N100,'Reference Table'!$E$1:$H$37,4,0)</f>
        <v>Northern</v>
      </c>
      <c r="P100" s="1" t="s">
        <v>386</v>
      </c>
      <c r="Q100" s="1" t="s">
        <v>20</v>
      </c>
      <c r="R100" s="1">
        <v>549</v>
      </c>
      <c r="S100" s="1" t="s">
        <v>48</v>
      </c>
      <c r="T100" s="16">
        <v>84.96</v>
      </c>
      <c r="U100" s="16">
        <f t="shared" si="9"/>
        <v>0.15475409836065573</v>
      </c>
      <c r="V100" s="1" t="s">
        <v>22</v>
      </c>
      <c r="W100" s="1" t="s">
        <v>23</v>
      </c>
    </row>
    <row r="101" spans="1:23" ht="14.25" customHeight="1" x14ac:dyDescent="0.3">
      <c r="A101" s="3" t="s">
        <v>990</v>
      </c>
      <c r="B101" s="18" t="str">
        <f t="shared" si="5"/>
        <v>404</v>
      </c>
      <c r="C101" s="18" t="str">
        <f>VLOOKUP(B101,'Reference Table'!$A$1:$B$29,2,)</f>
        <v>M</v>
      </c>
      <c r="D101" s="5" t="s">
        <v>910</v>
      </c>
      <c r="E101" s="1" t="s">
        <v>1075</v>
      </c>
      <c r="F101" s="10">
        <v>44781</v>
      </c>
      <c r="G101" s="23" t="str">
        <f t="shared" si="6"/>
        <v>08</v>
      </c>
      <c r="H101" s="11" t="str">
        <f t="shared" si="7"/>
        <v>08</v>
      </c>
      <c r="I101" s="1">
        <v>2021</v>
      </c>
      <c r="J101" s="25">
        <f t="shared" si="8"/>
        <v>44416</v>
      </c>
      <c r="K101" s="1" t="s">
        <v>1175</v>
      </c>
      <c r="L101" s="1" t="s">
        <v>453</v>
      </c>
      <c r="M101" s="1" t="s">
        <v>72</v>
      </c>
      <c r="N101" s="1" t="s">
        <v>73</v>
      </c>
      <c r="O101" s="12" t="str">
        <f>VLOOKUP(N101,'Reference Table'!$E$1:$H$37,4,0)</f>
        <v>Southern</v>
      </c>
      <c r="P101" s="1" t="s">
        <v>217</v>
      </c>
      <c r="Q101" s="1" t="s">
        <v>20</v>
      </c>
      <c r="R101" s="1">
        <v>399</v>
      </c>
      <c r="S101" s="1" t="s">
        <v>22</v>
      </c>
      <c r="T101" s="16"/>
      <c r="U101" s="16">
        <f t="shared" si="9"/>
        <v>0</v>
      </c>
      <c r="V101" s="1" t="s">
        <v>40</v>
      </c>
      <c r="W101" s="1" t="s">
        <v>23</v>
      </c>
    </row>
    <row r="102" spans="1:23" ht="14.25" customHeight="1" x14ac:dyDescent="0.3">
      <c r="A102" s="3" t="s">
        <v>991</v>
      </c>
      <c r="B102" s="18" t="str">
        <f t="shared" si="5"/>
        <v>407</v>
      </c>
      <c r="C102" s="18" t="str">
        <f>VLOOKUP(B102,'Reference Table'!$A$1:$B$29,2,)</f>
        <v>P</v>
      </c>
      <c r="D102" s="5" t="s">
        <v>992</v>
      </c>
      <c r="E102" s="1" t="s">
        <v>1100</v>
      </c>
      <c r="F102" s="10">
        <v>44617</v>
      </c>
      <c r="G102" s="23" t="str">
        <f t="shared" si="6"/>
        <v>02</v>
      </c>
      <c r="H102" s="11" t="str">
        <f t="shared" si="7"/>
        <v>25</v>
      </c>
      <c r="I102" s="1">
        <v>2022</v>
      </c>
      <c r="J102" s="25">
        <f t="shared" si="8"/>
        <v>44617</v>
      </c>
      <c r="K102" s="1" t="s">
        <v>1176</v>
      </c>
      <c r="L102" s="1" t="s">
        <v>456</v>
      </c>
      <c r="M102" s="1" t="s">
        <v>457</v>
      </c>
      <c r="N102" s="1" t="s">
        <v>53</v>
      </c>
      <c r="O102" s="12" t="str">
        <f>VLOOKUP(N102,'Reference Table'!$E$1:$H$37,4,0)</f>
        <v>Eastern</v>
      </c>
      <c r="P102" s="1" t="s">
        <v>458</v>
      </c>
      <c r="Q102" s="1" t="s">
        <v>20</v>
      </c>
      <c r="R102" s="1">
        <v>449</v>
      </c>
      <c r="S102" s="1" t="s">
        <v>30</v>
      </c>
      <c r="T102" s="16">
        <v>60.18</v>
      </c>
      <c r="U102" s="16">
        <f t="shared" si="9"/>
        <v>0.13403118040089088</v>
      </c>
      <c r="V102" s="1" t="s">
        <v>22</v>
      </c>
      <c r="W102" s="1" t="s">
        <v>23</v>
      </c>
    </row>
    <row r="103" spans="1:23" ht="14.25" customHeight="1" x14ac:dyDescent="0.3">
      <c r="A103" s="3" t="s">
        <v>993</v>
      </c>
      <c r="B103" s="18" t="str">
        <f t="shared" si="5"/>
        <v>171</v>
      </c>
      <c r="C103" s="18" t="str">
        <f>VLOOKUP(B103,'Reference Table'!$A$1:$B$29,2,)</f>
        <v>A</v>
      </c>
      <c r="D103" s="5" t="s">
        <v>957</v>
      </c>
      <c r="E103" s="1" t="s">
        <v>1083</v>
      </c>
      <c r="F103" s="10">
        <v>44588</v>
      </c>
      <c r="G103" s="23" t="str">
        <f t="shared" si="6"/>
        <v>01</v>
      </c>
      <c r="H103" s="11" t="str">
        <f t="shared" si="7"/>
        <v>27</v>
      </c>
      <c r="I103" s="1">
        <v>2022</v>
      </c>
      <c r="J103" s="25">
        <f t="shared" si="8"/>
        <v>44588</v>
      </c>
      <c r="K103" s="1" t="s">
        <v>1177</v>
      </c>
      <c r="L103" s="1" t="s">
        <v>461</v>
      </c>
      <c r="M103" s="1" t="s">
        <v>169</v>
      </c>
      <c r="N103" s="1" t="s">
        <v>170</v>
      </c>
      <c r="O103" s="12" t="str">
        <f>VLOOKUP(N103,'Reference Table'!$E$1:$H$37,4,0)</f>
        <v>Northern</v>
      </c>
      <c r="P103" s="1" t="s">
        <v>361</v>
      </c>
      <c r="Q103" s="1" t="s">
        <v>20</v>
      </c>
      <c r="R103" s="1">
        <v>549</v>
      </c>
      <c r="S103" s="1" t="s">
        <v>48</v>
      </c>
      <c r="T103" s="16">
        <v>84.96</v>
      </c>
      <c r="U103" s="16">
        <f t="shared" si="9"/>
        <v>0.15475409836065573</v>
      </c>
      <c r="V103" s="1" t="s">
        <v>40</v>
      </c>
      <c r="W103" s="1" t="s">
        <v>23</v>
      </c>
    </row>
    <row r="104" spans="1:23" ht="14.25" customHeight="1" x14ac:dyDescent="0.3">
      <c r="A104" s="3" t="s">
        <v>994</v>
      </c>
      <c r="B104" s="18" t="str">
        <f t="shared" si="5"/>
        <v>406</v>
      </c>
      <c r="C104" s="18" t="str">
        <f>VLOOKUP(B104,'Reference Table'!$A$1:$B$29,2,)</f>
        <v>O</v>
      </c>
      <c r="D104" s="5" t="s">
        <v>953</v>
      </c>
      <c r="E104" s="1" t="s">
        <v>1075</v>
      </c>
      <c r="F104" s="10">
        <v>44591</v>
      </c>
      <c r="G104" s="23" t="str">
        <f t="shared" si="6"/>
        <v>01</v>
      </c>
      <c r="H104" s="11" t="str">
        <f t="shared" si="7"/>
        <v>30</v>
      </c>
      <c r="I104" s="1">
        <v>2022</v>
      </c>
      <c r="J104" s="25">
        <f t="shared" si="8"/>
        <v>44591</v>
      </c>
      <c r="K104" s="1" t="s">
        <v>1178</v>
      </c>
      <c r="L104" s="1" t="s">
        <v>464</v>
      </c>
      <c r="M104" s="1" t="s">
        <v>44</v>
      </c>
      <c r="N104" s="1" t="s">
        <v>45</v>
      </c>
      <c r="O104" s="12" t="str">
        <f>VLOOKUP(N104,'Reference Table'!$E$1:$H$37,4,0)</f>
        <v>Western</v>
      </c>
      <c r="P104" s="1" t="s">
        <v>465</v>
      </c>
      <c r="Q104" s="1" t="s">
        <v>20</v>
      </c>
      <c r="R104" s="1">
        <v>499</v>
      </c>
      <c r="S104" s="1" t="s">
        <v>48</v>
      </c>
      <c r="T104" s="16">
        <v>84.96</v>
      </c>
      <c r="U104" s="16">
        <f t="shared" si="9"/>
        <v>0.17026052104208417</v>
      </c>
      <c r="V104" s="1" t="s">
        <v>22</v>
      </c>
      <c r="W104" s="1" t="s">
        <v>23</v>
      </c>
    </row>
    <row r="105" spans="1:23" ht="14.25" customHeight="1" x14ac:dyDescent="0.3">
      <c r="A105" s="3" t="s">
        <v>995</v>
      </c>
      <c r="B105" s="18" t="str">
        <f t="shared" si="5"/>
        <v>171</v>
      </c>
      <c r="C105" s="18" t="str">
        <f>VLOOKUP(B105,'Reference Table'!$A$1:$B$29,2,)</f>
        <v>A</v>
      </c>
      <c r="D105" s="5" t="s">
        <v>853</v>
      </c>
      <c r="E105" s="1" t="s">
        <v>1077</v>
      </c>
      <c r="F105" s="10">
        <v>44586</v>
      </c>
      <c r="G105" s="23" t="str">
        <f t="shared" si="6"/>
        <v>01</v>
      </c>
      <c r="H105" s="11" t="str">
        <f t="shared" si="7"/>
        <v>25</v>
      </c>
      <c r="I105" s="1">
        <v>2022</v>
      </c>
      <c r="J105" s="25">
        <f t="shared" si="8"/>
        <v>44586</v>
      </c>
      <c r="K105" s="1" t="s">
        <v>1179</v>
      </c>
      <c r="L105" s="1" t="s">
        <v>469</v>
      </c>
      <c r="M105" s="1" t="s">
        <v>470</v>
      </c>
      <c r="N105" s="1" t="s">
        <v>366</v>
      </c>
      <c r="O105" s="12" t="str">
        <f>VLOOKUP(N105,'Reference Table'!$E$1:$H$37,4,0)</f>
        <v>Northern</v>
      </c>
      <c r="P105" s="1" t="s">
        <v>29</v>
      </c>
      <c r="Q105" s="1" t="s">
        <v>20</v>
      </c>
      <c r="R105" s="1">
        <v>449</v>
      </c>
      <c r="S105" s="1" t="s">
        <v>48</v>
      </c>
      <c r="T105" s="16">
        <v>84.96</v>
      </c>
      <c r="U105" s="16">
        <f t="shared" si="9"/>
        <v>0.18922048997772828</v>
      </c>
      <c r="V105" s="1" t="s">
        <v>40</v>
      </c>
      <c r="W105" s="1" t="s">
        <v>23</v>
      </c>
    </row>
    <row r="106" spans="1:23" ht="14.25" customHeight="1" x14ac:dyDescent="0.3">
      <c r="A106" s="3" t="s">
        <v>996</v>
      </c>
      <c r="B106" s="18" t="str">
        <f t="shared" si="5"/>
        <v>404</v>
      </c>
      <c r="C106" s="18" t="str">
        <f>VLOOKUP(B106,'Reference Table'!$A$1:$B$29,2,)</f>
        <v>M</v>
      </c>
      <c r="D106" s="5" t="s">
        <v>862</v>
      </c>
      <c r="E106" s="1" t="s">
        <v>1089</v>
      </c>
      <c r="F106" s="10">
        <v>44564</v>
      </c>
      <c r="G106" s="23" t="str">
        <f t="shared" si="6"/>
        <v>01</v>
      </c>
      <c r="H106" s="11" t="str">
        <f t="shared" si="7"/>
        <v>03</v>
      </c>
      <c r="I106" s="1">
        <v>2022</v>
      </c>
      <c r="J106" s="25">
        <f t="shared" si="8"/>
        <v>44564</v>
      </c>
      <c r="K106" s="1" t="s">
        <v>1180</v>
      </c>
      <c r="L106" s="1" t="s">
        <v>473</v>
      </c>
      <c r="M106" s="1" t="s">
        <v>474</v>
      </c>
      <c r="N106" s="1" t="s">
        <v>53</v>
      </c>
      <c r="O106" s="12" t="str">
        <f>VLOOKUP(N106,'Reference Table'!$E$1:$H$37,4,0)</f>
        <v>Eastern</v>
      </c>
      <c r="P106" s="1" t="s">
        <v>61</v>
      </c>
      <c r="Q106" s="1" t="s">
        <v>20</v>
      </c>
      <c r="R106" s="1">
        <v>649</v>
      </c>
      <c r="S106" s="1" t="s">
        <v>30</v>
      </c>
      <c r="T106" s="16">
        <v>60.18</v>
      </c>
      <c r="U106" s="16">
        <f t="shared" si="9"/>
        <v>9.2727272727272728E-2</v>
      </c>
      <c r="V106" s="1" t="s">
        <v>22</v>
      </c>
      <c r="W106" s="1" t="s">
        <v>23</v>
      </c>
    </row>
    <row r="107" spans="1:23" ht="14.25" customHeight="1" x14ac:dyDescent="0.3">
      <c r="A107" s="3" t="s">
        <v>997</v>
      </c>
      <c r="B107" s="18" t="str">
        <f t="shared" si="5"/>
        <v>404</v>
      </c>
      <c r="C107" s="18" t="str">
        <f>VLOOKUP(B107,'Reference Table'!$A$1:$B$29,2,)</f>
        <v>M</v>
      </c>
      <c r="D107" s="5" t="s">
        <v>998</v>
      </c>
      <c r="E107" s="1" t="s">
        <v>1089</v>
      </c>
      <c r="F107" s="10">
        <v>44894</v>
      </c>
      <c r="G107" s="23" t="str">
        <f t="shared" si="6"/>
        <v>11</v>
      </c>
      <c r="H107" s="11" t="str">
        <f t="shared" si="7"/>
        <v>29</v>
      </c>
      <c r="I107" s="1">
        <v>2021</v>
      </c>
      <c r="J107" s="25">
        <f t="shared" si="8"/>
        <v>44529</v>
      </c>
      <c r="K107" s="1" t="s">
        <v>1181</v>
      </c>
      <c r="L107" s="1" t="s">
        <v>477</v>
      </c>
      <c r="M107" s="1" t="s">
        <v>478</v>
      </c>
      <c r="N107" s="1" t="s">
        <v>60</v>
      </c>
      <c r="O107" s="12" t="str">
        <f>VLOOKUP(N107,'Reference Table'!$E$1:$H$37,4,0)</f>
        <v>Northern</v>
      </c>
      <c r="P107" s="1" t="s">
        <v>479</v>
      </c>
      <c r="Q107" s="1" t="s">
        <v>20</v>
      </c>
      <c r="R107" s="1">
        <v>399</v>
      </c>
      <c r="S107" s="1" t="s">
        <v>48</v>
      </c>
      <c r="T107" s="16">
        <v>84.96</v>
      </c>
      <c r="U107" s="16">
        <f t="shared" si="9"/>
        <v>0.21293233082706767</v>
      </c>
      <c r="V107" s="1" t="s">
        <v>22</v>
      </c>
      <c r="W107" s="1" t="s">
        <v>23</v>
      </c>
    </row>
    <row r="108" spans="1:23" ht="14.25" customHeight="1" x14ac:dyDescent="0.3">
      <c r="A108" s="3" t="s">
        <v>999</v>
      </c>
      <c r="B108" s="18" t="str">
        <f t="shared" si="5"/>
        <v>408</v>
      </c>
      <c r="C108" s="18" t="str">
        <f>VLOOKUP(B108,'Reference Table'!$A$1:$B$29,2,)</f>
        <v>Q</v>
      </c>
      <c r="D108" s="5" t="s">
        <v>880</v>
      </c>
      <c r="E108" s="1" t="s">
        <v>1083</v>
      </c>
      <c r="F108" s="10">
        <v>44918</v>
      </c>
      <c r="G108" s="23" t="str">
        <f t="shared" si="6"/>
        <v>12</v>
      </c>
      <c r="H108" s="11" t="str">
        <f t="shared" si="7"/>
        <v>23</v>
      </c>
      <c r="I108" s="1">
        <v>2021</v>
      </c>
      <c r="J108" s="25">
        <f t="shared" si="8"/>
        <v>44553</v>
      </c>
      <c r="K108" s="1" t="s">
        <v>1125</v>
      </c>
      <c r="L108" s="1" t="s">
        <v>482</v>
      </c>
      <c r="M108" s="1" t="s">
        <v>72</v>
      </c>
      <c r="N108" s="1" t="s">
        <v>73</v>
      </c>
      <c r="O108" s="12" t="str">
        <f>VLOOKUP(N108,'Reference Table'!$E$1:$H$37,4,0)</f>
        <v>Southern</v>
      </c>
      <c r="P108" s="1" t="s">
        <v>122</v>
      </c>
      <c r="Q108" s="1" t="s">
        <v>20</v>
      </c>
      <c r="R108" s="1"/>
      <c r="S108" s="1" t="s">
        <v>48</v>
      </c>
      <c r="T108" s="16">
        <v>84.96</v>
      </c>
      <c r="U108" s="16"/>
      <c r="V108" s="1" t="s">
        <v>22</v>
      </c>
      <c r="W108" s="1" t="s">
        <v>23</v>
      </c>
    </row>
    <row r="109" spans="1:23" ht="14.25" customHeight="1" x14ac:dyDescent="0.3">
      <c r="A109" s="3" t="s">
        <v>1000</v>
      </c>
      <c r="B109" s="18" t="str">
        <f t="shared" si="5"/>
        <v>403</v>
      </c>
      <c r="C109" s="18" t="str">
        <f>VLOOKUP(B109,'Reference Table'!$A$1:$B$29,2,)</f>
        <v>L</v>
      </c>
      <c r="D109" s="5" t="s">
        <v>910</v>
      </c>
      <c r="E109" s="1" t="s">
        <v>1083</v>
      </c>
      <c r="F109" s="10">
        <v>44602</v>
      </c>
      <c r="G109" s="23" t="str">
        <f t="shared" si="6"/>
        <v>02</v>
      </c>
      <c r="H109" s="11" t="str">
        <f t="shared" si="7"/>
        <v>10</v>
      </c>
      <c r="I109" s="1">
        <v>2022</v>
      </c>
      <c r="J109" s="25">
        <f t="shared" si="8"/>
        <v>44602</v>
      </c>
      <c r="K109" s="1" t="s">
        <v>1182</v>
      </c>
      <c r="L109" s="1" t="s">
        <v>485</v>
      </c>
      <c r="M109" s="1" t="s">
        <v>18</v>
      </c>
      <c r="N109" s="1" t="s">
        <v>18</v>
      </c>
      <c r="O109" s="12" t="str">
        <f>VLOOKUP(N109,'Reference Table'!$E$1:$H$37,4,0)</f>
        <v>Northern</v>
      </c>
      <c r="P109" s="1" t="s">
        <v>486</v>
      </c>
      <c r="Q109" s="1" t="s">
        <v>20</v>
      </c>
      <c r="R109" s="1">
        <v>475</v>
      </c>
      <c r="S109" s="1" t="s">
        <v>48</v>
      </c>
      <c r="T109" s="16">
        <v>84.96</v>
      </c>
      <c r="U109" s="16">
        <f t="shared" si="9"/>
        <v>0.17886315789473684</v>
      </c>
      <c r="V109" s="1" t="s">
        <v>40</v>
      </c>
      <c r="W109" s="1" t="s">
        <v>23</v>
      </c>
    </row>
    <row r="110" spans="1:23" ht="14.25" customHeight="1" x14ac:dyDescent="0.3">
      <c r="A110" s="3" t="s">
        <v>1001</v>
      </c>
      <c r="B110" s="18" t="str">
        <f t="shared" si="5"/>
        <v>405</v>
      </c>
      <c r="C110" s="18" t="str">
        <f>VLOOKUP(B110,'Reference Table'!$A$1:$B$29,2,)</f>
        <v>N</v>
      </c>
      <c r="D110" s="5" t="s">
        <v>926</v>
      </c>
      <c r="E110" s="1" t="s">
        <v>1100</v>
      </c>
      <c r="F110" s="10">
        <v>44617</v>
      </c>
      <c r="G110" s="23" t="str">
        <f t="shared" si="6"/>
        <v>02</v>
      </c>
      <c r="H110" s="11" t="str">
        <f t="shared" si="7"/>
        <v>25</v>
      </c>
      <c r="I110" s="1">
        <v>2022</v>
      </c>
      <c r="J110" s="25">
        <f t="shared" si="8"/>
        <v>44617</v>
      </c>
      <c r="K110" s="1" t="s">
        <v>1183</v>
      </c>
      <c r="L110" s="1" t="s">
        <v>490</v>
      </c>
      <c r="M110" s="1" t="s">
        <v>491</v>
      </c>
      <c r="N110" s="1" t="s">
        <v>38</v>
      </c>
      <c r="O110" s="12" t="str">
        <f>VLOOKUP(N110,'Reference Table'!$E$1:$H$37,4,0)</f>
        <v>Southern</v>
      </c>
      <c r="P110" s="1" t="s">
        <v>492</v>
      </c>
      <c r="Q110" s="1" t="s">
        <v>20</v>
      </c>
      <c r="R110" s="1">
        <v>399</v>
      </c>
      <c r="S110" s="1" t="s">
        <v>48</v>
      </c>
      <c r="T110" s="16">
        <v>84.96</v>
      </c>
      <c r="U110" s="16">
        <f t="shared" si="9"/>
        <v>0.21293233082706767</v>
      </c>
      <c r="V110" s="1" t="s">
        <v>40</v>
      </c>
      <c r="W110" s="1" t="s">
        <v>23</v>
      </c>
    </row>
    <row r="111" spans="1:23" ht="14.25" customHeight="1" x14ac:dyDescent="0.3">
      <c r="A111" s="3" t="s">
        <v>1002</v>
      </c>
      <c r="B111" s="18" t="str">
        <f t="shared" si="5"/>
        <v>171</v>
      </c>
      <c r="C111" s="18" t="str">
        <f>VLOOKUP(B111,'Reference Table'!$A$1:$B$29,2,)</f>
        <v>A</v>
      </c>
      <c r="D111" s="5" t="s">
        <v>1003</v>
      </c>
      <c r="E111" s="1" t="s">
        <v>1075</v>
      </c>
      <c r="F111" s="10">
        <v>44921</v>
      </c>
      <c r="G111" s="23" t="str">
        <f t="shared" si="6"/>
        <v>12</v>
      </c>
      <c r="H111" s="11" t="str">
        <f t="shared" si="7"/>
        <v>26</v>
      </c>
      <c r="I111" s="1">
        <v>2021</v>
      </c>
      <c r="J111" s="25">
        <f t="shared" si="8"/>
        <v>44556</v>
      </c>
      <c r="K111" s="1" t="s">
        <v>1184</v>
      </c>
      <c r="L111" s="1" t="s">
        <v>495</v>
      </c>
      <c r="M111" s="1" t="s">
        <v>496</v>
      </c>
      <c r="N111" s="1" t="s">
        <v>53</v>
      </c>
      <c r="O111" s="12" t="str">
        <f>VLOOKUP(N111,'Reference Table'!$E$1:$H$37,4,0)</f>
        <v>Eastern</v>
      </c>
      <c r="P111" s="1" t="s">
        <v>497</v>
      </c>
      <c r="Q111" s="1" t="s">
        <v>20</v>
      </c>
      <c r="R111" s="1">
        <v>1299</v>
      </c>
      <c r="S111" s="1" t="s">
        <v>498</v>
      </c>
      <c r="T111" s="16">
        <v>80.239999999999995</v>
      </c>
      <c r="U111" s="16">
        <f t="shared" si="9"/>
        <v>6.1770592763664353E-2</v>
      </c>
      <c r="V111" s="1" t="s">
        <v>22</v>
      </c>
      <c r="W111" s="1" t="s">
        <v>23</v>
      </c>
    </row>
    <row r="112" spans="1:23" ht="14.25" customHeight="1" x14ac:dyDescent="0.3">
      <c r="A112" s="3" t="s">
        <v>1004</v>
      </c>
      <c r="B112" s="18" t="str">
        <f t="shared" si="5"/>
        <v>406</v>
      </c>
      <c r="C112" s="18" t="str">
        <f>VLOOKUP(B112,'Reference Table'!$A$1:$B$29,2,)</f>
        <v>O</v>
      </c>
      <c r="D112" s="5" t="s">
        <v>851</v>
      </c>
      <c r="E112" s="1" t="s">
        <v>1080</v>
      </c>
      <c r="F112" s="10">
        <v>44580</v>
      </c>
      <c r="G112" s="23" t="str">
        <f t="shared" si="6"/>
        <v>01</v>
      </c>
      <c r="H112" s="11" t="str">
        <f t="shared" si="7"/>
        <v>19</v>
      </c>
      <c r="I112" s="1">
        <v>2022</v>
      </c>
      <c r="J112" s="25">
        <f t="shared" si="8"/>
        <v>44580</v>
      </c>
      <c r="K112" s="1" t="s">
        <v>1185</v>
      </c>
      <c r="L112" s="1" t="s">
        <v>501</v>
      </c>
      <c r="M112" s="1" t="s">
        <v>17</v>
      </c>
      <c r="N112" s="1" t="s">
        <v>18</v>
      </c>
      <c r="O112" s="12" t="str">
        <f>VLOOKUP(N112,'Reference Table'!$E$1:$H$37,4,0)</f>
        <v>Northern</v>
      </c>
      <c r="P112" s="1" t="s">
        <v>19</v>
      </c>
      <c r="Q112" s="1" t="s">
        <v>20</v>
      </c>
      <c r="R112" s="1">
        <v>449</v>
      </c>
      <c r="S112" s="1" t="s">
        <v>48</v>
      </c>
      <c r="T112" s="16">
        <v>84.96</v>
      </c>
      <c r="U112" s="16">
        <f t="shared" si="9"/>
        <v>0.18922048997772828</v>
      </c>
      <c r="V112" s="1" t="s">
        <v>22</v>
      </c>
      <c r="W112" s="1" t="s">
        <v>23</v>
      </c>
    </row>
    <row r="113" spans="1:23" ht="14.25" customHeight="1" x14ac:dyDescent="0.3">
      <c r="A113" s="3" t="s">
        <v>1005</v>
      </c>
      <c r="B113" s="18" t="str">
        <f t="shared" si="5"/>
        <v>408</v>
      </c>
      <c r="C113" s="18" t="str">
        <f>VLOOKUP(B113,'Reference Table'!$A$1:$B$29,2,)</f>
        <v>Q</v>
      </c>
      <c r="D113" s="5" t="s">
        <v>936</v>
      </c>
      <c r="E113" s="1" t="s">
        <v>1083</v>
      </c>
      <c r="F113" s="10">
        <v>44904</v>
      </c>
      <c r="G113" s="23" t="str">
        <f t="shared" si="6"/>
        <v>12</v>
      </c>
      <c r="H113" s="11" t="str">
        <f t="shared" si="7"/>
        <v>09</v>
      </c>
      <c r="I113" s="1">
        <v>2021</v>
      </c>
      <c r="J113" s="25">
        <f t="shared" si="8"/>
        <v>44539</v>
      </c>
      <c r="K113" s="1" t="s">
        <v>1186</v>
      </c>
      <c r="L113" s="1" t="s">
        <v>504</v>
      </c>
      <c r="M113" s="1" t="s">
        <v>478</v>
      </c>
      <c r="N113" s="1" t="s">
        <v>60</v>
      </c>
      <c r="O113" s="12" t="str">
        <f>VLOOKUP(N113,'Reference Table'!$E$1:$H$37,4,0)</f>
        <v>Northern</v>
      </c>
      <c r="P113" s="1" t="s">
        <v>297</v>
      </c>
      <c r="Q113" s="1" t="s">
        <v>20</v>
      </c>
      <c r="R113" s="1">
        <v>1299</v>
      </c>
      <c r="S113" s="1" t="s">
        <v>505</v>
      </c>
      <c r="T113" s="16">
        <v>146.32</v>
      </c>
      <c r="U113" s="16">
        <f t="shared" si="9"/>
        <v>0.11264049268668205</v>
      </c>
      <c r="V113" s="1" t="s">
        <v>22</v>
      </c>
      <c r="W113" s="1" t="s">
        <v>23</v>
      </c>
    </row>
    <row r="114" spans="1:23" ht="14.25" customHeight="1" x14ac:dyDescent="0.3">
      <c r="A114" s="3" t="s">
        <v>1006</v>
      </c>
      <c r="B114" s="18" t="str">
        <f t="shared" si="5"/>
        <v>405</v>
      </c>
      <c r="C114" s="18" t="str">
        <f>VLOOKUP(B114,'Reference Table'!$A$1:$B$29,2,)</f>
        <v>N</v>
      </c>
      <c r="D114" s="5" t="s">
        <v>1007</v>
      </c>
      <c r="E114" s="1" t="s">
        <v>1100</v>
      </c>
      <c r="F114" s="10">
        <v>44912</v>
      </c>
      <c r="G114" s="23" t="str">
        <f t="shared" si="6"/>
        <v>12</v>
      </c>
      <c r="H114" s="11" t="str">
        <f t="shared" si="7"/>
        <v>17</v>
      </c>
      <c r="I114" s="1">
        <v>2021</v>
      </c>
      <c r="J114" s="25">
        <f t="shared" si="8"/>
        <v>44547</v>
      </c>
      <c r="K114" s="1" t="s">
        <v>1187</v>
      </c>
      <c r="L114" s="1" t="s">
        <v>508</v>
      </c>
      <c r="M114" s="1" t="s">
        <v>509</v>
      </c>
      <c r="N114" s="1" t="s">
        <v>510</v>
      </c>
      <c r="O114" s="12" t="str">
        <f>VLOOKUP(N114,'Reference Table'!$E$1:$H$37,4,0)</f>
        <v>Eastern</v>
      </c>
      <c r="P114" s="1" t="s">
        <v>511</v>
      </c>
      <c r="Q114" s="1" t="s">
        <v>20</v>
      </c>
      <c r="R114" s="1">
        <v>549</v>
      </c>
      <c r="S114" s="1" t="s">
        <v>30</v>
      </c>
      <c r="T114" s="16">
        <v>60.18</v>
      </c>
      <c r="U114" s="16">
        <f t="shared" si="9"/>
        <v>0.10961748633879781</v>
      </c>
      <c r="V114" s="1" t="s">
        <v>40</v>
      </c>
      <c r="W114" s="1" t="s">
        <v>23</v>
      </c>
    </row>
    <row r="115" spans="1:23" ht="14.25" customHeight="1" x14ac:dyDescent="0.3">
      <c r="A115" s="3" t="s">
        <v>1008</v>
      </c>
      <c r="B115" s="18" t="str">
        <f t="shared" si="5"/>
        <v>407</v>
      </c>
      <c r="C115" s="18" t="str">
        <f>VLOOKUP(B115,'Reference Table'!$A$1:$B$29,2,)</f>
        <v>P</v>
      </c>
      <c r="D115" s="5" t="s">
        <v>910</v>
      </c>
      <c r="E115" s="1" t="s">
        <v>1080</v>
      </c>
      <c r="F115" s="10">
        <v>44903</v>
      </c>
      <c r="G115" s="23" t="str">
        <f t="shared" si="6"/>
        <v>12</v>
      </c>
      <c r="H115" s="11" t="str">
        <f t="shared" si="7"/>
        <v>08</v>
      </c>
      <c r="I115" s="1">
        <v>2021</v>
      </c>
      <c r="J115" s="25">
        <f t="shared" si="8"/>
        <v>44538</v>
      </c>
      <c r="K115" s="1" t="s">
        <v>1188</v>
      </c>
      <c r="L115" s="1" t="s">
        <v>514</v>
      </c>
      <c r="M115" s="1" t="s">
        <v>144</v>
      </c>
      <c r="N115" s="1" t="s">
        <v>85</v>
      </c>
      <c r="O115" s="12" t="str">
        <f>VLOOKUP(N115,'Reference Table'!$E$1:$H$37,4,0)</f>
        <v>Northern</v>
      </c>
      <c r="P115" s="1" t="s">
        <v>217</v>
      </c>
      <c r="Q115" s="1" t="s">
        <v>20</v>
      </c>
      <c r="R115" s="1">
        <v>399</v>
      </c>
      <c r="S115" s="1" t="s">
        <v>48</v>
      </c>
      <c r="T115" s="16">
        <v>84.96</v>
      </c>
      <c r="U115" s="16">
        <f t="shared" si="9"/>
        <v>0.21293233082706767</v>
      </c>
      <c r="V115" s="1" t="s">
        <v>22</v>
      </c>
      <c r="W115" s="1" t="s">
        <v>23</v>
      </c>
    </row>
    <row r="116" spans="1:23" ht="14.25" customHeight="1" x14ac:dyDescent="0.3">
      <c r="A116" s="3" t="s">
        <v>1009</v>
      </c>
      <c r="B116" s="18" t="str">
        <f t="shared" si="5"/>
        <v>405</v>
      </c>
      <c r="C116" s="18" t="str">
        <f>VLOOKUP(B116,'Reference Table'!$A$1:$B$29,2,)</f>
        <v>N</v>
      </c>
      <c r="D116" s="5" t="s">
        <v>1010</v>
      </c>
      <c r="E116" s="1" t="s">
        <v>1075</v>
      </c>
      <c r="F116" s="10">
        <v>44584</v>
      </c>
      <c r="G116" s="23" t="str">
        <f t="shared" si="6"/>
        <v>01</v>
      </c>
      <c r="H116" s="11" t="str">
        <f t="shared" si="7"/>
        <v>23</v>
      </c>
      <c r="I116" s="1">
        <v>2022</v>
      </c>
      <c r="J116" s="25">
        <f t="shared" si="8"/>
        <v>44584</v>
      </c>
      <c r="K116" s="1" t="s">
        <v>1189</v>
      </c>
      <c r="L116" s="1" t="s">
        <v>517</v>
      </c>
      <c r="M116" s="1" t="s">
        <v>255</v>
      </c>
      <c r="N116" s="1" t="s">
        <v>256</v>
      </c>
      <c r="O116" s="12" t="str">
        <f>VLOOKUP(N116,'Reference Table'!$E$1:$H$37,4,0)</f>
        <v>Southern</v>
      </c>
      <c r="P116" s="1" t="s">
        <v>518</v>
      </c>
      <c r="Q116" s="1" t="s">
        <v>20</v>
      </c>
      <c r="R116" s="1"/>
      <c r="S116" s="1" t="s">
        <v>48</v>
      </c>
      <c r="T116" s="16">
        <v>84.96</v>
      </c>
      <c r="U116" s="16"/>
      <c r="V116" s="1" t="s">
        <v>22</v>
      </c>
      <c r="W116" s="1" t="s">
        <v>62</v>
      </c>
    </row>
    <row r="117" spans="1:23" ht="14.25" customHeight="1" x14ac:dyDescent="0.3">
      <c r="A117" s="3" t="s">
        <v>1011</v>
      </c>
      <c r="B117" s="18" t="str">
        <f t="shared" si="5"/>
        <v>403</v>
      </c>
      <c r="C117" s="18" t="str">
        <f>VLOOKUP(B117,'Reference Table'!$A$1:$B$29,2,)</f>
        <v>L</v>
      </c>
      <c r="D117" s="5" t="s">
        <v>851</v>
      </c>
      <c r="E117" s="1" t="s">
        <v>1075</v>
      </c>
      <c r="F117" s="10">
        <v>44591</v>
      </c>
      <c r="G117" s="23" t="str">
        <f t="shared" si="6"/>
        <v>01</v>
      </c>
      <c r="H117" s="11" t="str">
        <f t="shared" si="7"/>
        <v>30</v>
      </c>
      <c r="I117" s="1">
        <v>2022</v>
      </c>
      <c r="J117" s="25">
        <f t="shared" si="8"/>
        <v>44591</v>
      </c>
      <c r="K117" s="1" t="s">
        <v>1190</v>
      </c>
      <c r="L117" s="1" t="s">
        <v>521</v>
      </c>
      <c r="M117" s="1" t="s">
        <v>126</v>
      </c>
      <c r="N117" s="1" t="s">
        <v>38</v>
      </c>
      <c r="O117" s="12" t="str">
        <f>VLOOKUP(N117,'Reference Table'!$E$1:$H$37,4,0)</f>
        <v>Southern</v>
      </c>
      <c r="P117" s="1" t="s">
        <v>19</v>
      </c>
      <c r="Q117" s="1" t="s">
        <v>20</v>
      </c>
      <c r="R117" s="1"/>
      <c r="S117" s="1" t="s">
        <v>48</v>
      </c>
      <c r="T117" s="16">
        <v>84.96</v>
      </c>
      <c r="U117" s="16"/>
      <c r="V117" s="1" t="s">
        <v>40</v>
      </c>
      <c r="W117" s="1" t="s">
        <v>23</v>
      </c>
    </row>
    <row r="118" spans="1:23" ht="14.25" customHeight="1" x14ac:dyDescent="0.3">
      <c r="A118" s="3" t="s">
        <v>1012</v>
      </c>
      <c r="B118" s="18" t="str">
        <f t="shared" si="5"/>
        <v>407</v>
      </c>
      <c r="C118" s="18" t="str">
        <f>VLOOKUP(B118,'Reference Table'!$A$1:$B$29,2,)</f>
        <v>P</v>
      </c>
      <c r="D118" s="5" t="s">
        <v>936</v>
      </c>
      <c r="E118" s="1" t="s">
        <v>1089</v>
      </c>
      <c r="F118" s="10">
        <v>44901</v>
      </c>
      <c r="G118" s="23" t="str">
        <f t="shared" si="6"/>
        <v>12</v>
      </c>
      <c r="H118" s="11" t="str">
        <f t="shared" si="7"/>
        <v>06</v>
      </c>
      <c r="I118" s="1">
        <v>2021</v>
      </c>
      <c r="J118" s="25">
        <f t="shared" si="8"/>
        <v>44536</v>
      </c>
      <c r="K118" s="1" t="s">
        <v>1191</v>
      </c>
      <c r="L118" s="1" t="s">
        <v>524</v>
      </c>
      <c r="M118" s="1" t="s">
        <v>525</v>
      </c>
      <c r="N118" s="1" t="s">
        <v>45</v>
      </c>
      <c r="O118" s="12" t="str">
        <f>VLOOKUP(N118,'Reference Table'!$E$1:$H$37,4,0)</f>
        <v>Western</v>
      </c>
      <c r="P118" s="1" t="s">
        <v>297</v>
      </c>
      <c r="Q118" s="1" t="s">
        <v>20</v>
      </c>
      <c r="R118" s="1">
        <v>1299</v>
      </c>
      <c r="S118" s="1" t="s">
        <v>86</v>
      </c>
      <c r="T118" s="16">
        <v>114.46</v>
      </c>
      <c r="U118" s="16">
        <f t="shared" si="9"/>
        <v>8.8113933795227098E-2</v>
      </c>
      <c r="V118" s="1" t="s">
        <v>40</v>
      </c>
      <c r="W118" s="1" t="s">
        <v>23</v>
      </c>
    </row>
    <row r="119" spans="1:23" ht="14.25" customHeight="1" x14ac:dyDescent="0.3">
      <c r="A119" s="3" t="s">
        <v>1013</v>
      </c>
      <c r="B119" s="18" t="str">
        <f t="shared" si="5"/>
        <v>402</v>
      </c>
      <c r="C119" s="18" t="str">
        <f>VLOOKUP(B119,'Reference Table'!$A$1:$B$29,2,)</f>
        <v>K</v>
      </c>
      <c r="D119" s="5" t="s">
        <v>936</v>
      </c>
      <c r="E119" s="1" t="s">
        <v>1077</v>
      </c>
      <c r="F119" s="10">
        <v>44916</v>
      </c>
      <c r="G119" s="23" t="str">
        <f t="shared" si="6"/>
        <v>12</v>
      </c>
      <c r="H119" s="11" t="str">
        <f t="shared" si="7"/>
        <v>21</v>
      </c>
      <c r="I119" s="1">
        <v>2021</v>
      </c>
      <c r="J119" s="25">
        <f t="shared" si="8"/>
        <v>44551</v>
      </c>
      <c r="K119" s="1" t="s">
        <v>1192</v>
      </c>
      <c r="L119" s="1" t="s">
        <v>528</v>
      </c>
      <c r="M119" s="1" t="s">
        <v>496</v>
      </c>
      <c r="N119" s="1" t="s">
        <v>53</v>
      </c>
      <c r="O119" s="12" t="str">
        <f>VLOOKUP(N119,'Reference Table'!$E$1:$H$37,4,0)</f>
        <v>Eastern</v>
      </c>
      <c r="P119" s="1" t="s">
        <v>297</v>
      </c>
      <c r="Q119" s="1" t="s">
        <v>446</v>
      </c>
      <c r="R119" s="1">
        <v>3897</v>
      </c>
      <c r="S119" s="1" t="s">
        <v>530</v>
      </c>
      <c r="T119" s="16">
        <v>133.34</v>
      </c>
      <c r="U119" s="16">
        <f t="shared" si="9"/>
        <v>3.4216063638696434E-2</v>
      </c>
      <c r="V119" s="1" t="s">
        <v>22</v>
      </c>
      <c r="W119" s="1" t="s">
        <v>23</v>
      </c>
    </row>
    <row r="120" spans="1:23" ht="14.25" customHeight="1" x14ac:dyDescent="0.3">
      <c r="A120" s="3" t="s">
        <v>1014</v>
      </c>
      <c r="B120" s="18" t="str">
        <f t="shared" si="5"/>
        <v>408</v>
      </c>
      <c r="C120" s="18" t="str">
        <f>VLOOKUP(B120,'Reference Table'!$A$1:$B$29,2,)</f>
        <v>Q</v>
      </c>
      <c r="D120" s="5" t="s">
        <v>853</v>
      </c>
      <c r="E120" s="1" t="s">
        <v>1083</v>
      </c>
      <c r="F120" s="10">
        <v>44904</v>
      </c>
      <c r="G120" s="23" t="str">
        <f t="shared" si="6"/>
        <v>12</v>
      </c>
      <c r="H120" s="11" t="str">
        <f t="shared" si="7"/>
        <v>09</v>
      </c>
      <c r="I120" s="1">
        <v>2021</v>
      </c>
      <c r="J120" s="25">
        <f t="shared" si="8"/>
        <v>44539</v>
      </c>
      <c r="K120" s="1" t="s">
        <v>1193</v>
      </c>
      <c r="L120" s="1" t="s">
        <v>237</v>
      </c>
      <c r="M120" s="1" t="s">
        <v>238</v>
      </c>
      <c r="N120" s="1" t="s">
        <v>45</v>
      </c>
      <c r="O120" s="12" t="str">
        <f>VLOOKUP(N120,'Reference Table'!$E$1:$H$37,4,0)</f>
        <v>Western</v>
      </c>
      <c r="P120" s="1" t="s">
        <v>29</v>
      </c>
      <c r="Q120" s="1" t="s">
        <v>20</v>
      </c>
      <c r="R120" s="1">
        <v>449</v>
      </c>
      <c r="S120" s="1" t="s">
        <v>48</v>
      </c>
      <c r="T120" s="16">
        <v>84.96</v>
      </c>
      <c r="U120" s="16">
        <f t="shared" si="9"/>
        <v>0.18922048997772828</v>
      </c>
      <c r="V120" s="1" t="s">
        <v>22</v>
      </c>
      <c r="W120" s="1" t="s">
        <v>23</v>
      </c>
    </row>
    <row r="121" spans="1:23" ht="14.25" customHeight="1" x14ac:dyDescent="0.3">
      <c r="A121" s="3" t="s">
        <v>1015</v>
      </c>
      <c r="B121" s="18" t="str">
        <f t="shared" si="5"/>
        <v>406</v>
      </c>
      <c r="C121" s="18" t="str">
        <f>VLOOKUP(B121,'Reference Table'!$A$1:$B$29,2,)</f>
        <v>O</v>
      </c>
      <c r="D121" s="5" t="s">
        <v>907</v>
      </c>
      <c r="E121" s="1" t="s">
        <v>1080</v>
      </c>
      <c r="F121" s="10">
        <v>44896</v>
      </c>
      <c r="G121" s="23" t="str">
        <f t="shared" si="6"/>
        <v>12</v>
      </c>
      <c r="H121" s="11" t="str">
        <f t="shared" si="7"/>
        <v>01</v>
      </c>
      <c r="I121" s="1">
        <v>2021</v>
      </c>
      <c r="J121" s="25">
        <f t="shared" si="8"/>
        <v>44531</v>
      </c>
      <c r="K121" s="1" t="s">
        <v>1194</v>
      </c>
      <c r="L121" s="1" t="s">
        <v>535</v>
      </c>
      <c r="M121" s="1" t="s">
        <v>536</v>
      </c>
      <c r="N121" s="1" t="s">
        <v>176</v>
      </c>
      <c r="O121" s="12" t="str">
        <f>VLOOKUP(N121,'Reference Table'!$E$1:$H$37,4,0)</f>
        <v>Western</v>
      </c>
      <c r="P121" s="1" t="s">
        <v>208</v>
      </c>
      <c r="Q121" s="1" t="s">
        <v>20</v>
      </c>
      <c r="R121" s="1">
        <v>449</v>
      </c>
      <c r="S121" s="1" t="s">
        <v>48</v>
      </c>
      <c r="T121" s="16">
        <v>84.96</v>
      </c>
      <c r="U121" s="16">
        <f t="shared" si="9"/>
        <v>0.18922048997772828</v>
      </c>
      <c r="V121" s="1" t="s">
        <v>22</v>
      </c>
      <c r="W121" s="1" t="s">
        <v>23</v>
      </c>
    </row>
    <row r="122" spans="1:23" ht="14.25" customHeight="1" x14ac:dyDescent="0.3">
      <c r="A122" s="3" t="s">
        <v>1016</v>
      </c>
      <c r="B122" s="18" t="str">
        <f t="shared" si="5"/>
        <v>407</v>
      </c>
      <c r="C122" s="18" t="str">
        <f>VLOOKUP(B122,'Reference Table'!$A$1:$B$29,2,)</f>
        <v>P</v>
      </c>
      <c r="D122" s="5" t="s">
        <v>1017</v>
      </c>
      <c r="E122" s="1" t="s">
        <v>1100</v>
      </c>
      <c r="F122" s="10">
        <v>44596</v>
      </c>
      <c r="G122" s="23" t="str">
        <f t="shared" si="6"/>
        <v>02</v>
      </c>
      <c r="H122" s="11" t="str">
        <f t="shared" si="7"/>
        <v>04</v>
      </c>
      <c r="I122" s="1">
        <v>2022</v>
      </c>
      <c r="J122" s="25">
        <f t="shared" si="8"/>
        <v>44596</v>
      </c>
      <c r="K122" s="1" t="s">
        <v>1195</v>
      </c>
      <c r="L122" s="1" t="s">
        <v>539</v>
      </c>
      <c r="M122" s="1" t="s">
        <v>540</v>
      </c>
      <c r="N122" s="1" t="s">
        <v>96</v>
      </c>
      <c r="O122" s="12" t="str">
        <f>VLOOKUP(N122,'Reference Table'!$E$1:$H$37,4,0)</f>
        <v>Southern</v>
      </c>
      <c r="P122" s="1" t="s">
        <v>541</v>
      </c>
      <c r="Q122" s="1" t="s">
        <v>20</v>
      </c>
      <c r="R122" s="1">
        <v>1499</v>
      </c>
      <c r="S122" s="1" t="s">
        <v>86</v>
      </c>
      <c r="T122" s="16">
        <v>114.46</v>
      </c>
      <c r="U122" s="16">
        <f t="shared" si="9"/>
        <v>7.6357571714476311E-2</v>
      </c>
      <c r="V122" s="1" t="s">
        <v>22</v>
      </c>
      <c r="W122" s="1" t="s">
        <v>23</v>
      </c>
    </row>
    <row r="123" spans="1:23" ht="14.25" customHeight="1" x14ac:dyDescent="0.3">
      <c r="A123" s="3" t="s">
        <v>1018</v>
      </c>
      <c r="B123" s="18" t="str">
        <f t="shared" si="5"/>
        <v>402</v>
      </c>
      <c r="C123" s="18" t="str">
        <f>VLOOKUP(B123,'Reference Table'!$A$1:$B$29,2,)</f>
        <v>K</v>
      </c>
      <c r="D123" s="5" t="s">
        <v>936</v>
      </c>
      <c r="E123" s="1" t="s">
        <v>1077</v>
      </c>
      <c r="F123" s="10">
        <v>44916</v>
      </c>
      <c r="G123" s="23" t="str">
        <f t="shared" si="6"/>
        <v>12</v>
      </c>
      <c r="H123" s="11" t="str">
        <f t="shared" si="7"/>
        <v>21</v>
      </c>
      <c r="I123" s="1">
        <v>2021</v>
      </c>
      <c r="J123" s="25">
        <f t="shared" si="8"/>
        <v>44551</v>
      </c>
      <c r="K123" s="1" t="s">
        <v>1196</v>
      </c>
      <c r="L123" s="1" t="s">
        <v>528</v>
      </c>
      <c r="M123" s="1" t="s">
        <v>371</v>
      </c>
      <c r="N123" s="1" t="s">
        <v>96</v>
      </c>
      <c r="O123" s="12" t="str">
        <f>VLOOKUP(N123,'Reference Table'!$E$1:$H$37,4,0)</f>
        <v>Southern</v>
      </c>
      <c r="P123" s="1" t="s">
        <v>297</v>
      </c>
      <c r="Q123" s="1" t="s">
        <v>446</v>
      </c>
      <c r="R123" s="1">
        <v>3897</v>
      </c>
      <c r="S123" s="1" t="s">
        <v>545</v>
      </c>
      <c r="T123" s="16">
        <v>241.9</v>
      </c>
      <c r="U123" s="16">
        <f t="shared" si="9"/>
        <v>6.2073389787015654E-2</v>
      </c>
      <c r="V123" s="1" t="s">
        <v>22</v>
      </c>
      <c r="W123" s="1" t="s">
        <v>23</v>
      </c>
    </row>
    <row r="124" spans="1:23" ht="14.25" customHeight="1" x14ac:dyDescent="0.3">
      <c r="A124" s="3" t="s">
        <v>1019</v>
      </c>
      <c r="B124" s="18" t="str">
        <f t="shared" si="5"/>
        <v>404</v>
      </c>
      <c r="C124" s="18" t="str">
        <f>VLOOKUP(B124,'Reference Table'!$A$1:$B$29,2,)</f>
        <v>M</v>
      </c>
      <c r="D124" s="5" t="s">
        <v>1020</v>
      </c>
      <c r="E124" s="1" t="s">
        <v>1089</v>
      </c>
      <c r="F124" s="10">
        <v>44901</v>
      </c>
      <c r="G124" s="23" t="str">
        <f t="shared" si="6"/>
        <v>12</v>
      </c>
      <c r="H124" s="11" t="str">
        <f t="shared" si="7"/>
        <v>06</v>
      </c>
      <c r="I124" s="1">
        <v>2021</v>
      </c>
      <c r="J124" s="25">
        <f t="shared" si="8"/>
        <v>44536</v>
      </c>
      <c r="K124" s="1" t="s">
        <v>1197</v>
      </c>
      <c r="L124" s="1" t="s">
        <v>284</v>
      </c>
      <c r="M124" s="1" t="s">
        <v>548</v>
      </c>
      <c r="N124" s="1" t="s">
        <v>45</v>
      </c>
      <c r="O124" s="12" t="str">
        <f>VLOOKUP(N124,'Reference Table'!$E$1:$H$37,4,0)</f>
        <v>Western</v>
      </c>
      <c r="P124" s="1" t="s">
        <v>549</v>
      </c>
      <c r="Q124" s="1" t="s">
        <v>20</v>
      </c>
      <c r="R124" s="1">
        <v>349</v>
      </c>
      <c r="S124" s="1" t="s">
        <v>48</v>
      </c>
      <c r="T124" s="16">
        <v>84.96</v>
      </c>
      <c r="U124" s="16">
        <f t="shared" si="9"/>
        <v>0.24343839541547277</v>
      </c>
      <c r="V124" s="1" t="s">
        <v>22</v>
      </c>
      <c r="W124" s="1" t="s">
        <v>23</v>
      </c>
    </row>
    <row r="125" spans="1:23" ht="14.25" customHeight="1" x14ac:dyDescent="0.3">
      <c r="A125" s="3" t="s">
        <v>1021</v>
      </c>
      <c r="B125" s="18" t="str">
        <f t="shared" si="5"/>
        <v>402</v>
      </c>
      <c r="C125" s="18" t="str">
        <f>VLOOKUP(B125,'Reference Table'!$A$1:$B$29,2,)</f>
        <v>K</v>
      </c>
      <c r="D125" s="5" t="s">
        <v>1022</v>
      </c>
      <c r="E125" s="1" t="s">
        <v>1089</v>
      </c>
      <c r="F125" s="10">
        <v>44908</v>
      </c>
      <c r="G125" s="23" t="str">
        <f t="shared" si="6"/>
        <v>12</v>
      </c>
      <c r="H125" s="11" t="str">
        <f t="shared" si="7"/>
        <v>13</v>
      </c>
      <c r="I125" s="1">
        <v>2021</v>
      </c>
      <c r="J125" s="25">
        <f t="shared" si="8"/>
        <v>44543</v>
      </c>
      <c r="K125" s="1" t="s">
        <v>1198</v>
      </c>
      <c r="L125" s="1" t="s">
        <v>552</v>
      </c>
      <c r="M125" s="1" t="s">
        <v>126</v>
      </c>
      <c r="N125" s="1" t="s">
        <v>38</v>
      </c>
      <c r="O125" s="12" t="str">
        <f>VLOOKUP(N125,'Reference Table'!$E$1:$H$37,4,0)</f>
        <v>Southern</v>
      </c>
      <c r="P125" s="1" t="s">
        <v>553</v>
      </c>
      <c r="Q125" s="1" t="s">
        <v>20</v>
      </c>
      <c r="R125" s="1">
        <v>449</v>
      </c>
      <c r="S125" s="1" t="s">
        <v>48</v>
      </c>
      <c r="T125" s="16">
        <v>84.96</v>
      </c>
      <c r="U125" s="16">
        <f t="shared" si="9"/>
        <v>0.18922048997772828</v>
      </c>
      <c r="V125" s="1" t="s">
        <v>22</v>
      </c>
      <c r="W125" s="1" t="s">
        <v>23</v>
      </c>
    </row>
    <row r="126" spans="1:23" ht="14.25" customHeight="1" x14ac:dyDescent="0.3">
      <c r="A126" s="3" t="s">
        <v>1023</v>
      </c>
      <c r="B126" s="18" t="str">
        <f t="shared" si="5"/>
        <v>408</v>
      </c>
      <c r="C126" s="18" t="str">
        <f>VLOOKUP(B126,'Reference Table'!$A$1:$B$29,2,)</f>
        <v>Q</v>
      </c>
      <c r="D126" s="5" t="s">
        <v>907</v>
      </c>
      <c r="E126" s="1" t="s">
        <v>1080</v>
      </c>
      <c r="F126" s="10">
        <v>44594</v>
      </c>
      <c r="G126" s="23" t="str">
        <f t="shared" si="6"/>
        <v>02</v>
      </c>
      <c r="H126" s="11" t="str">
        <f t="shared" si="7"/>
        <v>02</v>
      </c>
      <c r="I126" s="1">
        <v>2022</v>
      </c>
      <c r="J126" s="25">
        <f t="shared" si="8"/>
        <v>44594</v>
      </c>
      <c r="K126" s="1" t="s">
        <v>1199</v>
      </c>
      <c r="L126" s="1" t="s">
        <v>556</v>
      </c>
      <c r="M126" s="1" t="s">
        <v>557</v>
      </c>
      <c r="N126" s="1" t="s">
        <v>558</v>
      </c>
      <c r="O126" s="12" t="str">
        <f>VLOOKUP(N126,'Reference Table'!$E$1:$H$37,4,0)</f>
        <v>Central</v>
      </c>
      <c r="P126" s="1" t="s">
        <v>208</v>
      </c>
      <c r="Q126" s="1" t="s">
        <v>20</v>
      </c>
      <c r="R126" s="1">
        <v>449</v>
      </c>
      <c r="S126" s="1" t="s">
        <v>48</v>
      </c>
      <c r="T126" s="16">
        <v>84.96</v>
      </c>
      <c r="U126" s="16">
        <f t="shared" si="9"/>
        <v>0.18922048997772828</v>
      </c>
      <c r="V126" s="1" t="s">
        <v>22</v>
      </c>
      <c r="W126" s="1" t="s">
        <v>23</v>
      </c>
    </row>
    <row r="127" spans="1:23" ht="14.25" customHeight="1" x14ac:dyDescent="0.3">
      <c r="A127" s="3" t="s">
        <v>1024</v>
      </c>
      <c r="B127" s="18" t="str">
        <f t="shared" si="5"/>
        <v>403</v>
      </c>
      <c r="C127" s="18" t="str">
        <f>VLOOKUP(B127,'Reference Table'!$A$1:$B$29,2,)</f>
        <v>L</v>
      </c>
      <c r="D127" s="5" t="s">
        <v>926</v>
      </c>
      <c r="E127" s="1" t="s">
        <v>1087</v>
      </c>
      <c r="F127" s="10">
        <v>44899</v>
      </c>
      <c r="G127" s="23" t="str">
        <f t="shared" si="6"/>
        <v>12</v>
      </c>
      <c r="H127" s="11" t="str">
        <f t="shared" si="7"/>
        <v>04</v>
      </c>
      <c r="I127" s="1">
        <v>2021</v>
      </c>
      <c r="J127" s="25">
        <f t="shared" si="8"/>
        <v>44534</v>
      </c>
      <c r="K127" s="1" t="s">
        <v>1200</v>
      </c>
      <c r="L127" s="1" t="s">
        <v>561</v>
      </c>
      <c r="M127" s="1" t="s">
        <v>562</v>
      </c>
      <c r="N127" s="1" t="s">
        <v>160</v>
      </c>
      <c r="O127" s="12" t="str">
        <f>VLOOKUP(N127,'Reference Table'!$E$1:$H$37,4,0)</f>
        <v>Southern</v>
      </c>
      <c r="P127" s="1" t="s">
        <v>268</v>
      </c>
      <c r="Q127" s="1" t="s">
        <v>20</v>
      </c>
      <c r="R127" s="1">
        <v>399</v>
      </c>
      <c r="S127" s="1" t="s">
        <v>48</v>
      </c>
      <c r="T127" s="16">
        <v>84.96</v>
      </c>
      <c r="U127" s="16">
        <f t="shared" si="9"/>
        <v>0.21293233082706767</v>
      </c>
      <c r="V127" s="1" t="s">
        <v>22</v>
      </c>
      <c r="W127" s="1" t="s">
        <v>23</v>
      </c>
    </row>
    <row r="128" spans="1:23" ht="14.25" customHeight="1" x14ac:dyDescent="0.3">
      <c r="A128" s="3" t="s">
        <v>1025</v>
      </c>
      <c r="B128" s="18" t="str">
        <f t="shared" si="5"/>
        <v>404</v>
      </c>
      <c r="C128" s="18" t="str">
        <f>VLOOKUP(B128,'Reference Table'!$A$1:$B$29,2,)</f>
        <v>M</v>
      </c>
      <c r="D128" s="5" t="s">
        <v>1020</v>
      </c>
      <c r="E128" s="1" t="s">
        <v>1080</v>
      </c>
      <c r="F128" s="10">
        <v>44924</v>
      </c>
      <c r="G128" s="23" t="str">
        <f t="shared" si="6"/>
        <v>12</v>
      </c>
      <c r="H128" s="11" t="str">
        <f t="shared" si="7"/>
        <v>29</v>
      </c>
      <c r="I128" s="1">
        <v>2021</v>
      </c>
      <c r="J128" s="25">
        <f t="shared" si="8"/>
        <v>44559</v>
      </c>
      <c r="K128" s="1" t="s">
        <v>1198</v>
      </c>
      <c r="L128" s="1" t="s">
        <v>565</v>
      </c>
      <c r="M128" s="1" t="s">
        <v>72</v>
      </c>
      <c r="N128" s="1" t="s">
        <v>73</v>
      </c>
      <c r="O128" s="12" t="str">
        <f>VLOOKUP(N128,'Reference Table'!$E$1:$H$37,4,0)</f>
        <v>Southern</v>
      </c>
      <c r="P128" s="1" t="s">
        <v>549</v>
      </c>
      <c r="Q128" s="1" t="s">
        <v>20</v>
      </c>
      <c r="R128" s="1">
        <v>349</v>
      </c>
      <c r="S128" s="1" t="s">
        <v>48</v>
      </c>
      <c r="T128" s="16">
        <v>84.96</v>
      </c>
      <c r="U128" s="16">
        <f t="shared" si="9"/>
        <v>0.24343839541547277</v>
      </c>
      <c r="V128" s="1" t="s">
        <v>22</v>
      </c>
      <c r="W128" s="1" t="s">
        <v>23</v>
      </c>
    </row>
    <row r="129" spans="1:23" ht="14.25" customHeight="1" x14ac:dyDescent="0.3">
      <c r="A129" s="3" t="s">
        <v>1026</v>
      </c>
      <c r="B129" s="18" t="str">
        <f t="shared" si="5"/>
        <v>405</v>
      </c>
      <c r="C129" s="18" t="str">
        <f>VLOOKUP(B129,'Reference Table'!$A$1:$B$29,2,)</f>
        <v>N</v>
      </c>
      <c r="D129" s="5" t="s">
        <v>872</v>
      </c>
      <c r="E129" s="1" t="s">
        <v>1077</v>
      </c>
      <c r="F129" s="10">
        <v>44572</v>
      </c>
      <c r="G129" s="23" t="str">
        <f t="shared" si="6"/>
        <v>01</v>
      </c>
      <c r="H129" s="11" t="str">
        <f t="shared" si="7"/>
        <v>11</v>
      </c>
      <c r="I129" s="1">
        <v>2022</v>
      </c>
      <c r="J129" s="25">
        <f t="shared" si="8"/>
        <v>44572</v>
      </c>
      <c r="K129" s="1" t="s">
        <v>1201</v>
      </c>
      <c r="L129" s="1" t="s">
        <v>100</v>
      </c>
      <c r="M129" s="1" t="s">
        <v>169</v>
      </c>
      <c r="N129" s="1" t="s">
        <v>170</v>
      </c>
      <c r="O129" s="12" t="str">
        <f>VLOOKUP(N129,'Reference Table'!$E$1:$H$37,4,0)</f>
        <v>Northern</v>
      </c>
      <c r="P129" s="1" t="s">
        <v>97</v>
      </c>
      <c r="Q129" s="1" t="s">
        <v>20</v>
      </c>
      <c r="R129" s="1">
        <v>449</v>
      </c>
      <c r="S129" s="1" t="s">
        <v>48</v>
      </c>
      <c r="T129" s="16">
        <v>84.96</v>
      </c>
      <c r="U129" s="16">
        <f t="shared" si="9"/>
        <v>0.18922048997772828</v>
      </c>
      <c r="V129" s="1" t="s">
        <v>22</v>
      </c>
      <c r="W129" s="1" t="s">
        <v>23</v>
      </c>
    </row>
    <row r="130" spans="1:23" ht="14.25" customHeight="1" x14ac:dyDescent="0.3">
      <c r="A130" s="3" t="s">
        <v>1027</v>
      </c>
      <c r="B130" s="18" t="str">
        <f t="shared" si="5"/>
        <v>403</v>
      </c>
      <c r="C130" s="18" t="str">
        <f>VLOOKUP(B130,'Reference Table'!$A$1:$B$29,2,)</f>
        <v>L</v>
      </c>
      <c r="D130" s="5" t="s">
        <v>1028</v>
      </c>
      <c r="E130" s="1" t="s">
        <v>1089</v>
      </c>
      <c r="F130" s="10">
        <v>44901</v>
      </c>
      <c r="G130" s="23" t="str">
        <f t="shared" si="6"/>
        <v>12</v>
      </c>
      <c r="H130" s="11" t="str">
        <f t="shared" si="7"/>
        <v>06</v>
      </c>
      <c r="I130" s="1">
        <v>2021</v>
      </c>
      <c r="J130" s="25">
        <f t="shared" si="8"/>
        <v>44536</v>
      </c>
      <c r="K130" s="1" t="s">
        <v>1202</v>
      </c>
      <c r="L130" s="1" t="s">
        <v>570</v>
      </c>
      <c r="M130" s="1" t="s">
        <v>72</v>
      </c>
      <c r="N130" s="1" t="s">
        <v>73</v>
      </c>
      <c r="O130" s="12" t="str">
        <f>VLOOKUP(N130,'Reference Table'!$E$1:$H$37,4,0)</f>
        <v>Southern</v>
      </c>
      <c r="P130" s="1" t="s">
        <v>571</v>
      </c>
      <c r="Q130" s="1" t="s">
        <v>20</v>
      </c>
      <c r="R130" s="1">
        <v>899</v>
      </c>
      <c r="S130" s="1" t="s">
        <v>86</v>
      </c>
      <c r="T130" s="16">
        <v>114.46</v>
      </c>
      <c r="U130" s="16">
        <f t="shared" si="9"/>
        <v>0.12731924360400446</v>
      </c>
      <c r="V130" s="1" t="s">
        <v>22</v>
      </c>
      <c r="W130" s="1" t="s">
        <v>23</v>
      </c>
    </row>
    <row r="131" spans="1:23" ht="14.25" customHeight="1" x14ac:dyDescent="0.3">
      <c r="A131" s="3" t="s">
        <v>1029</v>
      </c>
      <c r="B131" s="18" t="str">
        <f t="shared" ref="B131:B172" si="10">LEFT(A131,3)</f>
        <v>403</v>
      </c>
      <c r="C131" s="18" t="str">
        <f>VLOOKUP(B131,'Reference Table'!$A$1:$B$29,2,)</f>
        <v>L</v>
      </c>
      <c r="D131" s="5" t="s">
        <v>866</v>
      </c>
      <c r="E131" s="1" t="s">
        <v>1083</v>
      </c>
      <c r="F131" s="10">
        <v>44581</v>
      </c>
      <c r="G131" s="23" t="str">
        <f t="shared" ref="G131:G172" si="11">TEXT(F131,"MM")</f>
        <v>01</v>
      </c>
      <c r="H131" s="11" t="str">
        <f t="shared" ref="H131:H172" si="12">TEXT(F131,"dd")</f>
        <v>20</v>
      </c>
      <c r="I131" s="1">
        <v>2022</v>
      </c>
      <c r="J131" s="25">
        <f t="shared" ref="J131:J172" si="13">DATE(I131,G131,H131)</f>
        <v>44581</v>
      </c>
      <c r="K131" s="1" t="s">
        <v>1203</v>
      </c>
      <c r="L131" s="1" t="s">
        <v>203</v>
      </c>
      <c r="M131" s="1" t="s">
        <v>204</v>
      </c>
      <c r="N131" s="1" t="s">
        <v>96</v>
      </c>
      <c r="O131" s="12" t="str">
        <f>VLOOKUP(N131,'Reference Table'!$E$1:$H$37,4,0)</f>
        <v>Southern</v>
      </c>
      <c r="P131" s="1" t="s">
        <v>575</v>
      </c>
      <c r="Q131" s="1" t="s">
        <v>20</v>
      </c>
      <c r="R131" s="1">
        <v>475</v>
      </c>
      <c r="S131" s="1" t="s">
        <v>48</v>
      </c>
      <c r="T131" s="16">
        <v>84.96</v>
      </c>
      <c r="U131" s="16">
        <f t="shared" ref="U131:U172" si="14">T131/R131</f>
        <v>0.17886315789473684</v>
      </c>
      <c r="V131" s="1" t="s">
        <v>22</v>
      </c>
      <c r="W131" s="1" t="s">
        <v>23</v>
      </c>
    </row>
    <row r="132" spans="1:23" ht="14.25" customHeight="1" x14ac:dyDescent="0.3">
      <c r="A132" s="3" t="s">
        <v>1030</v>
      </c>
      <c r="B132" s="18" t="str">
        <f t="shared" si="10"/>
        <v>407</v>
      </c>
      <c r="C132" s="18" t="str">
        <f>VLOOKUP(B132,'Reference Table'!$A$1:$B$29,2,)</f>
        <v>P</v>
      </c>
      <c r="D132" s="5" t="s">
        <v>971</v>
      </c>
      <c r="E132" s="1" t="s">
        <v>1087</v>
      </c>
      <c r="F132" s="10">
        <v>44899</v>
      </c>
      <c r="G132" s="23" t="str">
        <f t="shared" si="11"/>
        <v>12</v>
      </c>
      <c r="H132" s="11" t="str">
        <f t="shared" si="12"/>
        <v>04</v>
      </c>
      <c r="I132" s="1">
        <v>2021</v>
      </c>
      <c r="J132" s="25">
        <f t="shared" si="13"/>
        <v>44534</v>
      </c>
      <c r="K132" s="1" t="s">
        <v>1204</v>
      </c>
      <c r="L132" s="1" t="s">
        <v>456</v>
      </c>
      <c r="M132" s="1" t="s">
        <v>72</v>
      </c>
      <c r="N132" s="1" t="s">
        <v>73</v>
      </c>
      <c r="O132" s="12" t="str">
        <f>VLOOKUP(N132,'Reference Table'!$E$1:$H$37,4,0)</f>
        <v>Southern</v>
      </c>
      <c r="P132" s="1" t="s">
        <v>399</v>
      </c>
      <c r="Q132" s="1" t="s">
        <v>20</v>
      </c>
      <c r="R132" s="1">
        <v>549</v>
      </c>
      <c r="S132" s="1" t="s">
        <v>48</v>
      </c>
      <c r="T132" s="16">
        <v>84.96</v>
      </c>
      <c r="U132" s="16">
        <f t="shared" si="14"/>
        <v>0.15475409836065573</v>
      </c>
      <c r="V132" s="1" t="s">
        <v>22</v>
      </c>
      <c r="W132" s="1" t="s">
        <v>23</v>
      </c>
    </row>
    <row r="133" spans="1:23" ht="14.25" customHeight="1" x14ac:dyDescent="0.3">
      <c r="A133" s="3" t="s">
        <v>1031</v>
      </c>
      <c r="B133" s="18" t="str">
        <f t="shared" si="10"/>
        <v>171</v>
      </c>
      <c r="C133" s="18" t="str">
        <f>VLOOKUP(B133,'Reference Table'!$A$1:$B$29,2,)</f>
        <v>A</v>
      </c>
      <c r="D133" s="5" t="s">
        <v>853</v>
      </c>
      <c r="E133" s="1" t="s">
        <v>1080</v>
      </c>
      <c r="F133" s="10">
        <v>44903</v>
      </c>
      <c r="G133" s="23" t="str">
        <f t="shared" si="11"/>
        <v>12</v>
      </c>
      <c r="H133" s="11" t="str">
        <f t="shared" si="12"/>
        <v>08</v>
      </c>
      <c r="I133" s="1">
        <v>2021</v>
      </c>
      <c r="J133" s="25">
        <f t="shared" si="13"/>
        <v>44538</v>
      </c>
      <c r="K133" s="1" t="s">
        <v>1205</v>
      </c>
      <c r="L133" s="1" t="s">
        <v>143</v>
      </c>
      <c r="M133" s="1" t="s">
        <v>144</v>
      </c>
      <c r="N133" s="1" t="s">
        <v>85</v>
      </c>
      <c r="O133" s="12" t="str">
        <f>VLOOKUP(N133,'Reference Table'!$E$1:$H$37,4,0)</f>
        <v>Northern</v>
      </c>
      <c r="P133" s="1" t="s">
        <v>29</v>
      </c>
      <c r="Q133" s="1" t="s">
        <v>20</v>
      </c>
      <c r="R133" s="1">
        <v>449</v>
      </c>
      <c r="S133" s="1" t="s">
        <v>48</v>
      </c>
      <c r="T133" s="16">
        <v>84.96</v>
      </c>
      <c r="U133" s="16">
        <f t="shared" si="14"/>
        <v>0.18922048997772828</v>
      </c>
      <c r="V133" s="1" t="s">
        <v>22</v>
      </c>
      <c r="W133" s="1" t="s">
        <v>23</v>
      </c>
    </row>
    <row r="134" spans="1:23" ht="14.25" customHeight="1" x14ac:dyDescent="0.3">
      <c r="A134" s="3" t="s">
        <v>1032</v>
      </c>
      <c r="B134" s="18" t="str">
        <f t="shared" si="10"/>
        <v>403</v>
      </c>
      <c r="C134" s="18" t="str">
        <f>VLOOKUP(B134,'Reference Table'!$A$1:$B$29,2,)</f>
        <v>L</v>
      </c>
      <c r="D134" s="5" t="s">
        <v>885</v>
      </c>
      <c r="E134" s="1" t="s">
        <v>1080</v>
      </c>
      <c r="F134" s="10">
        <v>44896</v>
      </c>
      <c r="G134" s="23" t="str">
        <f t="shared" si="11"/>
        <v>12</v>
      </c>
      <c r="H134" s="11" t="str">
        <f t="shared" si="12"/>
        <v>01</v>
      </c>
      <c r="I134" s="1">
        <v>2021</v>
      </c>
      <c r="J134" s="25">
        <f t="shared" si="13"/>
        <v>44531</v>
      </c>
      <c r="K134" s="1" t="s">
        <v>1206</v>
      </c>
      <c r="L134" s="1" t="s">
        <v>582</v>
      </c>
      <c r="M134" s="1" t="s">
        <v>371</v>
      </c>
      <c r="N134" s="1" t="s">
        <v>96</v>
      </c>
      <c r="O134" s="12" t="str">
        <f>VLOOKUP(N134,'Reference Table'!$E$1:$H$37,4,0)</f>
        <v>Southern</v>
      </c>
      <c r="P134" s="1" t="s">
        <v>135</v>
      </c>
      <c r="Q134" s="1" t="s">
        <v>20</v>
      </c>
      <c r="R134" s="1">
        <v>399</v>
      </c>
      <c r="S134" s="1" t="s">
        <v>48</v>
      </c>
      <c r="T134" s="16">
        <v>84.96</v>
      </c>
      <c r="U134" s="16">
        <f t="shared" si="14"/>
        <v>0.21293233082706767</v>
      </c>
      <c r="V134" s="1" t="s">
        <v>22</v>
      </c>
      <c r="W134" s="1" t="s">
        <v>23</v>
      </c>
    </row>
    <row r="135" spans="1:23" ht="14.25" customHeight="1" x14ac:dyDescent="0.3">
      <c r="A135" s="3" t="s">
        <v>1033</v>
      </c>
      <c r="B135" s="18" t="str">
        <f t="shared" si="10"/>
        <v>407</v>
      </c>
      <c r="C135" s="18" t="str">
        <f>VLOOKUP(B135,'Reference Table'!$A$1:$B$29,2,)</f>
        <v>P</v>
      </c>
      <c r="D135" s="5" t="s">
        <v>1034</v>
      </c>
      <c r="E135" s="1" t="s">
        <v>1089</v>
      </c>
      <c r="F135" s="10">
        <v>44606</v>
      </c>
      <c r="G135" s="23" t="str">
        <f t="shared" si="11"/>
        <v>02</v>
      </c>
      <c r="H135" s="11" t="str">
        <f t="shared" si="12"/>
        <v>14</v>
      </c>
      <c r="I135" s="1">
        <v>2022</v>
      </c>
      <c r="J135" s="25">
        <f t="shared" si="13"/>
        <v>44606</v>
      </c>
      <c r="K135" s="1" t="s">
        <v>1194</v>
      </c>
      <c r="L135" s="1" t="s">
        <v>585</v>
      </c>
      <c r="M135" s="1" t="s">
        <v>586</v>
      </c>
      <c r="N135" s="1" t="s">
        <v>60</v>
      </c>
      <c r="O135" s="12" t="str">
        <f>VLOOKUP(N135,'Reference Table'!$E$1:$H$37,4,0)</f>
        <v>Northern</v>
      </c>
      <c r="P135" s="1" t="s">
        <v>421</v>
      </c>
      <c r="Q135" s="1" t="s">
        <v>20</v>
      </c>
      <c r="R135" s="1">
        <v>449</v>
      </c>
      <c r="S135" s="1" t="s">
        <v>48</v>
      </c>
      <c r="T135" s="16">
        <v>84.96</v>
      </c>
      <c r="U135" s="16">
        <f t="shared" si="14"/>
        <v>0.18922048997772828</v>
      </c>
      <c r="V135" s="1" t="s">
        <v>22</v>
      </c>
      <c r="W135" s="1" t="s">
        <v>23</v>
      </c>
    </row>
    <row r="136" spans="1:23" ht="14.25" customHeight="1" x14ac:dyDescent="0.3">
      <c r="A136" s="3" t="s">
        <v>1035</v>
      </c>
      <c r="B136" s="18" t="str">
        <f t="shared" si="10"/>
        <v>171</v>
      </c>
      <c r="C136" s="18" t="str">
        <f>VLOOKUP(B136,'Reference Table'!$A$1:$B$29,2,)</f>
        <v>A</v>
      </c>
      <c r="D136" s="5" t="s">
        <v>853</v>
      </c>
      <c r="E136" s="1" t="s">
        <v>1077</v>
      </c>
      <c r="F136" s="10">
        <v>44586</v>
      </c>
      <c r="G136" s="23" t="str">
        <f t="shared" si="11"/>
        <v>01</v>
      </c>
      <c r="H136" s="11" t="str">
        <f t="shared" si="12"/>
        <v>25</v>
      </c>
      <c r="I136" s="1">
        <v>2022</v>
      </c>
      <c r="J136" s="25">
        <f t="shared" si="13"/>
        <v>44586</v>
      </c>
      <c r="K136" s="1" t="s">
        <v>1160</v>
      </c>
      <c r="L136" s="1" t="s">
        <v>469</v>
      </c>
      <c r="M136" s="1" t="s">
        <v>470</v>
      </c>
      <c r="N136" s="1" t="s">
        <v>366</v>
      </c>
      <c r="O136" s="12" t="str">
        <f>VLOOKUP(N136,'Reference Table'!$E$1:$H$37,4,0)</f>
        <v>Northern</v>
      </c>
      <c r="P136" s="1" t="s">
        <v>29</v>
      </c>
      <c r="Q136" s="1" t="s">
        <v>20</v>
      </c>
      <c r="R136" s="1"/>
      <c r="S136" s="1" t="s">
        <v>48</v>
      </c>
      <c r="T136" s="16">
        <v>84.96</v>
      </c>
      <c r="U136" s="16"/>
      <c r="V136" s="1" t="s">
        <v>22</v>
      </c>
      <c r="W136" s="1" t="s">
        <v>62</v>
      </c>
    </row>
    <row r="137" spans="1:23" ht="14.25" customHeight="1" x14ac:dyDescent="0.3">
      <c r="A137" s="3" t="s">
        <v>1036</v>
      </c>
      <c r="B137" s="18" t="str">
        <f t="shared" si="10"/>
        <v>171</v>
      </c>
      <c r="C137" s="18" t="str">
        <f>VLOOKUP(B137,'Reference Table'!$A$1:$B$29,2,)</f>
        <v>A</v>
      </c>
      <c r="D137" s="5" t="s">
        <v>853</v>
      </c>
      <c r="E137" s="1" t="s">
        <v>1100</v>
      </c>
      <c r="F137" s="10">
        <v>44905</v>
      </c>
      <c r="G137" s="23" t="str">
        <f t="shared" si="11"/>
        <v>12</v>
      </c>
      <c r="H137" s="11" t="str">
        <f t="shared" si="12"/>
        <v>10</v>
      </c>
      <c r="I137" s="1">
        <v>2021</v>
      </c>
      <c r="J137" s="25">
        <f t="shared" si="13"/>
        <v>44540</v>
      </c>
      <c r="K137" s="1" t="s">
        <v>1207</v>
      </c>
      <c r="L137" s="1" t="s">
        <v>591</v>
      </c>
      <c r="M137" s="1" t="s">
        <v>44</v>
      </c>
      <c r="N137" s="1" t="s">
        <v>45</v>
      </c>
      <c r="O137" s="12" t="str">
        <f>VLOOKUP(N137,'Reference Table'!$E$1:$H$37,4,0)</f>
        <v>Western</v>
      </c>
      <c r="P137" s="1" t="s">
        <v>29</v>
      </c>
      <c r="Q137" s="1" t="s">
        <v>20</v>
      </c>
      <c r="R137" s="1">
        <v>449</v>
      </c>
      <c r="S137" s="1" t="s">
        <v>48</v>
      </c>
      <c r="T137" s="16">
        <v>84.96</v>
      </c>
      <c r="U137" s="16">
        <f t="shared" si="14"/>
        <v>0.18922048997772828</v>
      </c>
      <c r="V137" s="1" t="s">
        <v>40</v>
      </c>
      <c r="W137" s="1" t="s">
        <v>23</v>
      </c>
    </row>
    <row r="138" spans="1:23" ht="14.25" customHeight="1" x14ac:dyDescent="0.3">
      <c r="A138" s="3" t="s">
        <v>1037</v>
      </c>
      <c r="B138" s="18" t="str">
        <f t="shared" si="10"/>
        <v>171</v>
      </c>
      <c r="C138" s="18" t="str">
        <f>VLOOKUP(B138,'Reference Table'!$A$1:$B$29,2,)</f>
        <v>A</v>
      </c>
      <c r="D138" s="5" t="s">
        <v>853</v>
      </c>
      <c r="E138" s="1" t="s">
        <v>1100</v>
      </c>
      <c r="F138" s="10">
        <v>44905</v>
      </c>
      <c r="G138" s="23" t="str">
        <f t="shared" si="11"/>
        <v>12</v>
      </c>
      <c r="H138" s="11" t="str">
        <f t="shared" si="12"/>
        <v>10</v>
      </c>
      <c r="I138" s="1">
        <v>2021</v>
      </c>
      <c r="J138" s="25">
        <f t="shared" si="13"/>
        <v>44540</v>
      </c>
      <c r="K138" s="1" t="s">
        <v>1122</v>
      </c>
      <c r="L138" s="1" t="s">
        <v>594</v>
      </c>
      <c r="M138" s="1" t="s">
        <v>101</v>
      </c>
      <c r="N138" s="1" t="s">
        <v>45</v>
      </c>
      <c r="O138" s="12" t="str">
        <f>VLOOKUP(N138,'Reference Table'!$E$1:$H$37,4,0)</f>
        <v>Western</v>
      </c>
      <c r="P138" s="1" t="s">
        <v>29</v>
      </c>
      <c r="Q138" s="1" t="s">
        <v>218</v>
      </c>
      <c r="R138" s="1">
        <v>1796</v>
      </c>
      <c r="S138" s="1" t="s">
        <v>48</v>
      </c>
      <c r="T138" s="16">
        <v>84.96</v>
      </c>
      <c r="U138" s="16">
        <f t="shared" si="14"/>
        <v>4.730512249443207E-2</v>
      </c>
      <c r="V138" s="1" t="s">
        <v>22</v>
      </c>
      <c r="W138" s="1" t="s">
        <v>23</v>
      </c>
    </row>
    <row r="139" spans="1:23" ht="14.25" customHeight="1" x14ac:dyDescent="0.3">
      <c r="A139" s="3" t="s">
        <v>1038</v>
      </c>
      <c r="B139" s="18" t="str">
        <f t="shared" si="10"/>
        <v>408</v>
      </c>
      <c r="C139" s="18" t="str">
        <f>VLOOKUP(B139,'Reference Table'!$A$1:$B$29,2,)</f>
        <v>Q</v>
      </c>
      <c r="D139" s="5" t="s">
        <v>907</v>
      </c>
      <c r="E139" s="1" t="s">
        <v>1075</v>
      </c>
      <c r="F139" s="10">
        <v>44563</v>
      </c>
      <c r="G139" s="23" t="str">
        <f t="shared" si="11"/>
        <v>01</v>
      </c>
      <c r="H139" s="11" t="str">
        <f t="shared" si="12"/>
        <v>02</v>
      </c>
      <c r="I139" s="1">
        <v>2022</v>
      </c>
      <c r="J139" s="25">
        <f t="shared" si="13"/>
        <v>44563</v>
      </c>
      <c r="K139" s="1" t="s">
        <v>1208</v>
      </c>
      <c r="L139" s="1" t="s">
        <v>598</v>
      </c>
      <c r="M139" s="1" t="s">
        <v>491</v>
      </c>
      <c r="N139" s="1" t="s">
        <v>38</v>
      </c>
      <c r="O139" s="12" t="str">
        <f>VLOOKUP(N139,'Reference Table'!$E$1:$H$37,4,0)</f>
        <v>Southern</v>
      </c>
      <c r="P139" s="1" t="s">
        <v>208</v>
      </c>
      <c r="Q139" s="1" t="s">
        <v>20</v>
      </c>
      <c r="R139" s="1">
        <v>449</v>
      </c>
      <c r="S139" s="1" t="s">
        <v>48</v>
      </c>
      <c r="T139" s="16">
        <v>84.96</v>
      </c>
      <c r="U139" s="16">
        <f t="shared" si="14"/>
        <v>0.18922048997772828</v>
      </c>
      <c r="V139" s="1" t="s">
        <v>22</v>
      </c>
      <c r="W139" s="1" t="s">
        <v>23</v>
      </c>
    </row>
    <row r="140" spans="1:23" ht="14.25" customHeight="1" x14ac:dyDescent="0.3">
      <c r="A140" s="3" t="s">
        <v>1039</v>
      </c>
      <c r="B140" s="18" t="str">
        <f t="shared" si="10"/>
        <v>408</v>
      </c>
      <c r="C140" s="18" t="str">
        <f>VLOOKUP(B140,'Reference Table'!$A$1:$B$29,2,)</f>
        <v>Q</v>
      </c>
      <c r="D140" s="5" t="s">
        <v>1034</v>
      </c>
      <c r="E140" s="1" t="s">
        <v>1077</v>
      </c>
      <c r="F140" s="10">
        <v>44895</v>
      </c>
      <c r="G140" s="23" t="str">
        <f t="shared" si="11"/>
        <v>11</v>
      </c>
      <c r="H140" s="11" t="str">
        <f t="shared" si="12"/>
        <v>30</v>
      </c>
      <c r="I140" s="1">
        <v>2021</v>
      </c>
      <c r="J140" s="25">
        <f t="shared" si="13"/>
        <v>44530</v>
      </c>
      <c r="K140" s="1" t="s">
        <v>1209</v>
      </c>
      <c r="L140" s="1" t="s">
        <v>601</v>
      </c>
      <c r="M140" s="1" t="s">
        <v>72</v>
      </c>
      <c r="N140" s="1" t="s">
        <v>73</v>
      </c>
      <c r="O140" s="12" t="str">
        <f>VLOOKUP(N140,'Reference Table'!$E$1:$H$37,4,0)</f>
        <v>Southern</v>
      </c>
      <c r="P140" s="1" t="s">
        <v>421</v>
      </c>
      <c r="Q140" s="1" t="s">
        <v>20</v>
      </c>
      <c r="R140" s="1">
        <v>449</v>
      </c>
      <c r="S140" s="1" t="s">
        <v>48</v>
      </c>
      <c r="T140" s="16">
        <v>84.96</v>
      </c>
      <c r="U140" s="16">
        <f t="shared" si="14"/>
        <v>0.18922048997772828</v>
      </c>
      <c r="V140" s="1" t="s">
        <v>22</v>
      </c>
      <c r="W140" s="1" t="s">
        <v>23</v>
      </c>
    </row>
    <row r="141" spans="1:23" ht="14.25" customHeight="1" x14ac:dyDescent="0.3">
      <c r="A141" s="3" t="s">
        <v>1040</v>
      </c>
      <c r="B141" s="18" t="str">
        <f t="shared" si="10"/>
        <v>405</v>
      </c>
      <c r="C141" s="18" t="str">
        <f>VLOOKUP(B141,'Reference Table'!$A$1:$B$29,2,)</f>
        <v>N</v>
      </c>
      <c r="D141" s="5" t="s">
        <v>971</v>
      </c>
      <c r="E141" s="1" t="s">
        <v>1087</v>
      </c>
      <c r="F141" s="10">
        <v>44899</v>
      </c>
      <c r="G141" s="23" t="str">
        <f t="shared" si="11"/>
        <v>12</v>
      </c>
      <c r="H141" s="11" t="str">
        <f t="shared" si="12"/>
        <v>04</v>
      </c>
      <c r="I141" s="1">
        <v>2021</v>
      </c>
      <c r="J141" s="25">
        <f t="shared" si="13"/>
        <v>44534</v>
      </c>
      <c r="K141" s="1" t="s">
        <v>1210</v>
      </c>
      <c r="L141" s="1" t="s">
        <v>517</v>
      </c>
      <c r="M141" s="1" t="s">
        <v>496</v>
      </c>
      <c r="N141" s="1" t="s">
        <v>53</v>
      </c>
      <c r="O141" s="12" t="str">
        <f>VLOOKUP(N141,'Reference Table'!$E$1:$H$37,4,0)</f>
        <v>Eastern</v>
      </c>
      <c r="P141" s="1" t="s">
        <v>399</v>
      </c>
      <c r="Q141" s="1" t="s">
        <v>20</v>
      </c>
      <c r="R141" s="1">
        <v>549</v>
      </c>
      <c r="S141" s="1" t="s">
        <v>197</v>
      </c>
      <c r="T141" s="16">
        <v>47.2</v>
      </c>
      <c r="U141" s="16">
        <f t="shared" si="14"/>
        <v>8.5974499089253198E-2</v>
      </c>
      <c r="V141" s="1" t="s">
        <v>22</v>
      </c>
      <c r="W141" s="1" t="s">
        <v>23</v>
      </c>
    </row>
    <row r="142" spans="1:23" ht="14.25" customHeight="1" x14ac:dyDescent="0.3">
      <c r="A142" s="3" t="s">
        <v>1041</v>
      </c>
      <c r="B142" s="18" t="str">
        <f t="shared" si="10"/>
        <v>406</v>
      </c>
      <c r="C142" s="18" t="str">
        <f>VLOOKUP(B142,'Reference Table'!$A$1:$B$29,2,)</f>
        <v>O</v>
      </c>
      <c r="D142" s="5" t="s">
        <v>926</v>
      </c>
      <c r="E142" s="1" t="s">
        <v>1100</v>
      </c>
      <c r="F142" s="10">
        <v>44926</v>
      </c>
      <c r="G142" s="23" t="str">
        <f t="shared" si="11"/>
        <v>12</v>
      </c>
      <c r="H142" s="11" t="str">
        <f t="shared" si="12"/>
        <v>31</v>
      </c>
      <c r="I142" s="1">
        <v>2021</v>
      </c>
      <c r="J142" s="25">
        <f t="shared" si="13"/>
        <v>44561</v>
      </c>
      <c r="K142" s="1" t="s">
        <v>1173</v>
      </c>
      <c r="L142" s="1" t="s">
        <v>606</v>
      </c>
      <c r="M142" s="1" t="s">
        <v>111</v>
      </c>
      <c r="N142" s="1" t="s">
        <v>53</v>
      </c>
      <c r="O142" s="12" t="str">
        <f>VLOOKUP(N142,'Reference Table'!$E$1:$H$37,4,0)</f>
        <v>Eastern</v>
      </c>
      <c r="P142" s="1" t="s">
        <v>268</v>
      </c>
      <c r="Q142" s="1" t="s">
        <v>20</v>
      </c>
      <c r="R142" s="1">
        <v>399</v>
      </c>
      <c r="S142" s="1" t="s">
        <v>197</v>
      </c>
      <c r="T142" s="16">
        <v>47.2</v>
      </c>
      <c r="U142" s="16">
        <f t="shared" si="14"/>
        <v>0.11829573934837094</v>
      </c>
      <c r="V142" s="1" t="s">
        <v>22</v>
      </c>
      <c r="W142" s="1" t="s">
        <v>23</v>
      </c>
    </row>
    <row r="143" spans="1:23" ht="14.25" customHeight="1" x14ac:dyDescent="0.3">
      <c r="A143" s="3" t="s">
        <v>1042</v>
      </c>
      <c r="B143" s="18" t="str">
        <f t="shared" si="10"/>
        <v>403</v>
      </c>
      <c r="C143" s="18" t="str">
        <f>VLOOKUP(B143,'Reference Table'!$A$1:$B$29,2,)</f>
        <v>L</v>
      </c>
      <c r="D143" s="5" t="s">
        <v>928</v>
      </c>
      <c r="E143" s="1" t="s">
        <v>1075</v>
      </c>
      <c r="F143" s="10">
        <v>44591</v>
      </c>
      <c r="G143" s="23" t="str">
        <f t="shared" si="11"/>
        <v>01</v>
      </c>
      <c r="H143" s="11" t="str">
        <f t="shared" si="12"/>
        <v>30</v>
      </c>
      <c r="I143" s="1">
        <v>2022</v>
      </c>
      <c r="J143" s="25">
        <f t="shared" si="13"/>
        <v>44591</v>
      </c>
      <c r="K143" s="1" t="s">
        <v>1185</v>
      </c>
      <c r="L143" s="1" t="s">
        <v>609</v>
      </c>
      <c r="M143" s="1" t="s">
        <v>610</v>
      </c>
      <c r="N143" s="1" t="s">
        <v>228</v>
      </c>
      <c r="O143" s="12" t="str">
        <f>VLOOKUP(N143,'Reference Table'!$E$1:$H$37,4,0)</f>
        <v>Western</v>
      </c>
      <c r="P143" s="1" t="s">
        <v>611</v>
      </c>
      <c r="Q143" s="1" t="s">
        <v>20</v>
      </c>
      <c r="R143" s="1">
        <v>349</v>
      </c>
      <c r="S143" s="1" t="s">
        <v>48</v>
      </c>
      <c r="T143" s="16">
        <v>84.96</v>
      </c>
      <c r="U143" s="16">
        <f t="shared" si="14"/>
        <v>0.24343839541547277</v>
      </c>
      <c r="V143" s="1" t="s">
        <v>22</v>
      </c>
      <c r="W143" s="1" t="s">
        <v>23</v>
      </c>
    </row>
    <row r="144" spans="1:23" ht="14.25" customHeight="1" x14ac:dyDescent="0.3">
      <c r="A144" s="3" t="s">
        <v>1043</v>
      </c>
      <c r="B144" s="18" t="str">
        <f t="shared" si="10"/>
        <v>402</v>
      </c>
      <c r="C144" s="18" t="str">
        <f>VLOOKUP(B144,'Reference Table'!$A$1:$B$29,2,)</f>
        <v>K</v>
      </c>
      <c r="D144" s="5" t="s">
        <v>853</v>
      </c>
      <c r="E144" s="1" t="s">
        <v>1080</v>
      </c>
      <c r="F144" s="10">
        <v>44924</v>
      </c>
      <c r="G144" s="23" t="str">
        <f t="shared" si="11"/>
        <v>12</v>
      </c>
      <c r="H144" s="11" t="str">
        <f t="shared" si="12"/>
        <v>29</v>
      </c>
      <c r="I144" s="1">
        <v>2021</v>
      </c>
      <c r="J144" s="25">
        <f t="shared" si="13"/>
        <v>44559</v>
      </c>
      <c r="K144" s="1" t="s">
        <v>1211</v>
      </c>
      <c r="L144" s="1" t="s">
        <v>614</v>
      </c>
      <c r="M144" s="1" t="s">
        <v>615</v>
      </c>
      <c r="N144" s="1" t="s">
        <v>336</v>
      </c>
      <c r="O144" s="12" t="str">
        <f>VLOOKUP(N144,'Reference Table'!$E$1:$H$37,4,0)</f>
        <v>Northern</v>
      </c>
      <c r="P144" s="1" t="s">
        <v>29</v>
      </c>
      <c r="Q144" s="1" t="s">
        <v>20</v>
      </c>
      <c r="R144" s="1">
        <v>449</v>
      </c>
      <c r="S144" s="1" t="s">
        <v>48</v>
      </c>
      <c r="T144" s="16">
        <v>84.96</v>
      </c>
      <c r="U144" s="16">
        <f t="shared" si="14"/>
        <v>0.18922048997772828</v>
      </c>
      <c r="V144" s="1" t="s">
        <v>40</v>
      </c>
      <c r="W144" s="1" t="s">
        <v>23</v>
      </c>
    </row>
    <row r="145" spans="1:23" ht="14.25" customHeight="1" x14ac:dyDescent="0.3">
      <c r="A145" s="3" t="s">
        <v>1044</v>
      </c>
      <c r="B145" s="18" t="str">
        <f t="shared" si="10"/>
        <v>171</v>
      </c>
      <c r="C145" s="18" t="str">
        <f>VLOOKUP(B145,'Reference Table'!$A$1:$B$29,2,)</f>
        <v>A</v>
      </c>
      <c r="D145" s="5" t="s">
        <v>866</v>
      </c>
      <c r="E145" s="1" t="s">
        <v>1075</v>
      </c>
      <c r="F145" s="10">
        <v>44577</v>
      </c>
      <c r="G145" s="23" t="str">
        <f t="shared" si="11"/>
        <v>01</v>
      </c>
      <c r="H145" s="11" t="str">
        <f t="shared" si="12"/>
        <v>16</v>
      </c>
      <c r="I145" s="1">
        <v>2022</v>
      </c>
      <c r="J145" s="25">
        <f t="shared" si="13"/>
        <v>44577</v>
      </c>
      <c r="K145" s="1" t="s">
        <v>1212</v>
      </c>
      <c r="L145" s="1" t="s">
        <v>618</v>
      </c>
      <c r="M145" s="1" t="s">
        <v>111</v>
      </c>
      <c r="N145" s="1" t="s">
        <v>53</v>
      </c>
      <c r="O145" s="12" t="str">
        <f>VLOOKUP(N145,'Reference Table'!$E$1:$H$37,4,0)</f>
        <v>Eastern</v>
      </c>
      <c r="P145" s="1" t="s">
        <v>575</v>
      </c>
      <c r="Q145" s="1" t="s">
        <v>20</v>
      </c>
      <c r="R145" s="1">
        <v>475</v>
      </c>
      <c r="S145" s="1" t="s">
        <v>197</v>
      </c>
      <c r="T145" s="16">
        <v>47.2</v>
      </c>
      <c r="U145" s="16">
        <f t="shared" si="14"/>
        <v>9.9368421052631578E-2</v>
      </c>
      <c r="V145" s="1" t="s">
        <v>22</v>
      </c>
      <c r="W145" s="1" t="s">
        <v>23</v>
      </c>
    </row>
    <row r="146" spans="1:23" ht="14.25" customHeight="1" x14ac:dyDescent="0.3">
      <c r="A146" s="3" t="s">
        <v>1045</v>
      </c>
      <c r="B146" s="18" t="str">
        <f t="shared" si="10"/>
        <v>171</v>
      </c>
      <c r="C146" s="18" t="str">
        <f>VLOOKUP(B146,'Reference Table'!$A$1:$B$29,2,)</f>
        <v>A</v>
      </c>
      <c r="D146" s="5" t="s">
        <v>907</v>
      </c>
      <c r="E146" s="1" t="s">
        <v>1080</v>
      </c>
      <c r="F146" s="10">
        <v>44615</v>
      </c>
      <c r="G146" s="23" t="str">
        <f t="shared" si="11"/>
        <v>02</v>
      </c>
      <c r="H146" s="11" t="str">
        <f t="shared" si="12"/>
        <v>23</v>
      </c>
      <c r="I146" s="1">
        <v>2022</v>
      </c>
      <c r="J146" s="25">
        <f t="shared" si="13"/>
        <v>44615</v>
      </c>
      <c r="K146" s="1" t="s">
        <v>1213</v>
      </c>
      <c r="L146" s="1" t="s">
        <v>621</v>
      </c>
      <c r="M146" s="1" t="s">
        <v>622</v>
      </c>
      <c r="N146" s="1" t="s">
        <v>60</v>
      </c>
      <c r="O146" s="12" t="str">
        <f>VLOOKUP(N146,'Reference Table'!$E$1:$H$37,4,0)</f>
        <v>Northern</v>
      </c>
      <c r="P146" s="1" t="s">
        <v>208</v>
      </c>
      <c r="Q146" s="1" t="s">
        <v>20</v>
      </c>
      <c r="R146" s="1">
        <v>449</v>
      </c>
      <c r="S146" s="1" t="s">
        <v>48</v>
      </c>
      <c r="T146" s="16">
        <v>84.96</v>
      </c>
      <c r="U146" s="16">
        <f t="shared" si="14"/>
        <v>0.18922048997772828</v>
      </c>
      <c r="V146" s="1" t="s">
        <v>40</v>
      </c>
      <c r="W146" s="1" t="s">
        <v>23</v>
      </c>
    </row>
    <row r="147" spans="1:23" ht="14.25" customHeight="1" x14ac:dyDescent="0.3">
      <c r="A147" s="3" t="s">
        <v>1046</v>
      </c>
      <c r="B147" s="18" t="str">
        <f t="shared" si="10"/>
        <v>404</v>
      </c>
      <c r="C147" s="18" t="str">
        <f>VLOOKUP(B147,'Reference Table'!$A$1:$B$29,2,)</f>
        <v>M</v>
      </c>
      <c r="D147" s="5" t="s">
        <v>928</v>
      </c>
      <c r="E147" s="1" t="s">
        <v>1080</v>
      </c>
      <c r="F147" s="10">
        <v>44601</v>
      </c>
      <c r="G147" s="23" t="str">
        <f t="shared" si="11"/>
        <v>02</v>
      </c>
      <c r="H147" s="11" t="str">
        <f t="shared" si="12"/>
        <v>09</v>
      </c>
      <c r="I147" s="1">
        <v>2022</v>
      </c>
      <c r="J147" s="25">
        <f t="shared" si="13"/>
        <v>44601</v>
      </c>
      <c r="K147" s="1" t="s">
        <v>1214</v>
      </c>
      <c r="L147" s="1" t="s">
        <v>625</v>
      </c>
      <c r="M147" s="1" t="s">
        <v>44</v>
      </c>
      <c r="N147" s="1" t="s">
        <v>45</v>
      </c>
      <c r="O147" s="12" t="str">
        <f>VLOOKUP(N147,'Reference Table'!$E$1:$H$37,4,0)</f>
        <v>Western</v>
      </c>
      <c r="P147" s="1" t="s">
        <v>611</v>
      </c>
      <c r="Q147" s="1" t="s">
        <v>20</v>
      </c>
      <c r="R147" s="1">
        <v>349</v>
      </c>
      <c r="S147" s="1" t="s">
        <v>48</v>
      </c>
      <c r="T147" s="16">
        <v>84.96</v>
      </c>
      <c r="U147" s="16">
        <f t="shared" si="14"/>
        <v>0.24343839541547277</v>
      </c>
      <c r="V147" s="1" t="s">
        <v>22</v>
      </c>
      <c r="W147" s="1" t="s">
        <v>23</v>
      </c>
    </row>
    <row r="148" spans="1:23" ht="14.25" customHeight="1" x14ac:dyDescent="0.3">
      <c r="A148" s="3" t="s">
        <v>1047</v>
      </c>
      <c r="B148" s="18" t="str">
        <f t="shared" si="10"/>
        <v>408</v>
      </c>
      <c r="C148" s="18" t="str">
        <f>VLOOKUP(B148,'Reference Table'!$A$1:$B$29,2,)</f>
        <v>Q</v>
      </c>
      <c r="D148" s="5" t="s">
        <v>880</v>
      </c>
      <c r="E148" s="1" t="s">
        <v>1083</v>
      </c>
      <c r="F148" s="10">
        <v>44574</v>
      </c>
      <c r="G148" s="23" t="str">
        <f t="shared" si="11"/>
        <v>01</v>
      </c>
      <c r="H148" s="11" t="str">
        <f t="shared" si="12"/>
        <v>13</v>
      </c>
      <c r="I148" s="1">
        <v>2022</v>
      </c>
      <c r="J148" s="25">
        <f t="shared" si="13"/>
        <v>44574</v>
      </c>
      <c r="K148" s="1" t="s">
        <v>1215</v>
      </c>
      <c r="L148" s="1" t="s">
        <v>628</v>
      </c>
      <c r="M148" s="1" t="s">
        <v>629</v>
      </c>
      <c r="N148" s="1" t="s">
        <v>60</v>
      </c>
      <c r="O148" s="12" t="str">
        <f>VLOOKUP(N148,'Reference Table'!$E$1:$H$37,4,0)</f>
        <v>Northern</v>
      </c>
      <c r="P148" s="1" t="s">
        <v>122</v>
      </c>
      <c r="Q148" s="1" t="s">
        <v>20</v>
      </c>
      <c r="R148" s="1">
        <v>449</v>
      </c>
      <c r="S148" s="1" t="s">
        <v>48</v>
      </c>
      <c r="T148" s="16">
        <v>84.96</v>
      </c>
      <c r="U148" s="16">
        <f t="shared" si="14"/>
        <v>0.18922048997772828</v>
      </c>
      <c r="V148" s="1" t="s">
        <v>22</v>
      </c>
      <c r="W148" s="1" t="s">
        <v>23</v>
      </c>
    </row>
    <row r="149" spans="1:23" ht="14.25" customHeight="1" x14ac:dyDescent="0.3">
      <c r="A149" s="3" t="s">
        <v>1048</v>
      </c>
      <c r="B149" s="18" t="str">
        <f t="shared" si="10"/>
        <v>405</v>
      </c>
      <c r="C149" s="18" t="str">
        <f>VLOOKUP(B149,'Reference Table'!$A$1:$B$29,2,)</f>
        <v>N</v>
      </c>
      <c r="D149" s="5" t="s">
        <v>866</v>
      </c>
      <c r="E149" s="1" t="s">
        <v>1089</v>
      </c>
      <c r="F149" s="10">
        <v>44915</v>
      </c>
      <c r="G149" s="23" t="str">
        <f t="shared" si="11"/>
        <v>12</v>
      </c>
      <c r="H149" s="11" t="str">
        <f t="shared" si="12"/>
        <v>20</v>
      </c>
      <c r="I149" s="1">
        <v>2021</v>
      </c>
      <c r="J149" s="25">
        <f t="shared" si="13"/>
        <v>44550</v>
      </c>
      <c r="K149" s="1" t="s">
        <v>1216</v>
      </c>
      <c r="L149" s="1" t="s">
        <v>632</v>
      </c>
      <c r="M149" s="1" t="s">
        <v>633</v>
      </c>
      <c r="N149" s="1" t="s">
        <v>53</v>
      </c>
      <c r="O149" s="12" t="str">
        <f>VLOOKUP(N149,'Reference Table'!$E$1:$H$37,4,0)</f>
        <v>Eastern</v>
      </c>
      <c r="P149" s="1" t="s">
        <v>575</v>
      </c>
      <c r="Q149" s="1" t="s">
        <v>20</v>
      </c>
      <c r="R149" s="1">
        <v>475</v>
      </c>
      <c r="S149" s="1" t="s">
        <v>30</v>
      </c>
      <c r="T149" s="16">
        <v>60.18</v>
      </c>
      <c r="U149" s="16">
        <f t="shared" si="14"/>
        <v>0.12669473684210525</v>
      </c>
      <c r="V149" s="1" t="s">
        <v>22</v>
      </c>
      <c r="W149" s="1" t="s">
        <v>23</v>
      </c>
    </row>
    <row r="150" spans="1:23" ht="14.25" customHeight="1" x14ac:dyDescent="0.3">
      <c r="A150" s="3" t="s">
        <v>1049</v>
      </c>
      <c r="B150" s="18" t="str">
        <f t="shared" si="10"/>
        <v>407</v>
      </c>
      <c r="C150" s="18" t="str">
        <f>VLOOKUP(B150,'Reference Table'!$A$1:$B$29,2,)</f>
        <v>P</v>
      </c>
      <c r="D150" s="5" t="s">
        <v>968</v>
      </c>
      <c r="E150" s="1" t="s">
        <v>1075</v>
      </c>
      <c r="F150" s="10">
        <v>44570</v>
      </c>
      <c r="G150" s="23" t="str">
        <f t="shared" si="11"/>
        <v>01</v>
      </c>
      <c r="H150" s="11" t="str">
        <f t="shared" si="12"/>
        <v>09</v>
      </c>
      <c r="I150" s="1">
        <v>2022</v>
      </c>
      <c r="J150" s="25">
        <f t="shared" si="13"/>
        <v>44570</v>
      </c>
      <c r="K150" s="1" t="s">
        <v>1217</v>
      </c>
      <c r="L150" s="1" t="s">
        <v>539</v>
      </c>
      <c r="M150" s="1" t="s">
        <v>540</v>
      </c>
      <c r="N150" s="1" t="s">
        <v>96</v>
      </c>
      <c r="O150" s="12" t="str">
        <f>VLOOKUP(N150,'Reference Table'!$E$1:$H$37,4,0)</f>
        <v>Southern</v>
      </c>
      <c r="P150" s="1" t="s">
        <v>393</v>
      </c>
      <c r="Q150" s="1" t="s">
        <v>20</v>
      </c>
      <c r="R150" s="1">
        <v>399</v>
      </c>
      <c r="S150" s="1" t="s">
        <v>48</v>
      </c>
      <c r="T150" s="16">
        <v>84.96</v>
      </c>
      <c r="U150" s="16">
        <f t="shared" si="14"/>
        <v>0.21293233082706767</v>
      </c>
      <c r="V150" s="1" t="s">
        <v>22</v>
      </c>
      <c r="W150" s="1" t="s">
        <v>23</v>
      </c>
    </row>
    <row r="151" spans="1:23" ht="14.25" customHeight="1" x14ac:dyDescent="0.3">
      <c r="A151" s="3" t="s">
        <v>1050</v>
      </c>
      <c r="B151" s="18" t="str">
        <f t="shared" si="10"/>
        <v>402</v>
      </c>
      <c r="C151" s="18" t="str">
        <f>VLOOKUP(B151,'Reference Table'!$A$1:$B$29,2,)</f>
        <v>K</v>
      </c>
      <c r="D151" s="5" t="s">
        <v>853</v>
      </c>
      <c r="E151" s="1" t="s">
        <v>1083</v>
      </c>
      <c r="F151" s="10">
        <v>44904</v>
      </c>
      <c r="G151" s="23" t="str">
        <f t="shared" si="11"/>
        <v>12</v>
      </c>
      <c r="H151" s="11" t="str">
        <f t="shared" si="12"/>
        <v>09</v>
      </c>
      <c r="I151" s="1">
        <v>2021</v>
      </c>
      <c r="J151" s="25">
        <f t="shared" si="13"/>
        <v>44539</v>
      </c>
      <c r="K151" s="1" t="s">
        <v>1218</v>
      </c>
      <c r="L151" s="1" t="s">
        <v>638</v>
      </c>
      <c r="M151" s="1" t="s">
        <v>639</v>
      </c>
      <c r="N151" s="1" t="s">
        <v>96</v>
      </c>
      <c r="O151" s="12" t="str">
        <f>VLOOKUP(N151,'Reference Table'!$E$1:$H$37,4,0)</f>
        <v>Southern</v>
      </c>
      <c r="P151" s="1" t="s">
        <v>29</v>
      </c>
      <c r="Q151" s="1" t="s">
        <v>20</v>
      </c>
      <c r="R151" s="1">
        <v>449</v>
      </c>
      <c r="S151" s="1" t="s">
        <v>48</v>
      </c>
      <c r="T151" s="16">
        <v>84.96</v>
      </c>
      <c r="U151" s="16">
        <f t="shared" si="14"/>
        <v>0.18922048997772828</v>
      </c>
      <c r="V151" s="1" t="s">
        <v>40</v>
      </c>
      <c r="W151" s="1" t="s">
        <v>23</v>
      </c>
    </row>
    <row r="152" spans="1:23" ht="14.25" customHeight="1" x14ac:dyDescent="0.3">
      <c r="A152" s="3" t="s">
        <v>1051</v>
      </c>
      <c r="B152" s="18" t="str">
        <f t="shared" si="10"/>
        <v>405</v>
      </c>
      <c r="C152" s="18" t="str">
        <f>VLOOKUP(B152,'Reference Table'!$A$1:$B$29,2,)</f>
        <v>N</v>
      </c>
      <c r="D152" s="5" t="s">
        <v>853</v>
      </c>
      <c r="E152" s="1" t="s">
        <v>1075</v>
      </c>
      <c r="F152" s="10">
        <v>44914</v>
      </c>
      <c r="G152" s="23" t="str">
        <f t="shared" si="11"/>
        <v>12</v>
      </c>
      <c r="H152" s="11" t="str">
        <f t="shared" si="12"/>
        <v>19</v>
      </c>
      <c r="I152" s="1">
        <v>2021</v>
      </c>
      <c r="J152" s="25">
        <f t="shared" si="13"/>
        <v>44549</v>
      </c>
      <c r="K152" s="1" t="s">
        <v>1219</v>
      </c>
      <c r="L152" s="1" t="s">
        <v>642</v>
      </c>
      <c r="M152" s="1" t="s">
        <v>72</v>
      </c>
      <c r="N152" s="1" t="s">
        <v>73</v>
      </c>
      <c r="O152" s="12" t="str">
        <f>VLOOKUP(N152,'Reference Table'!$E$1:$H$37,4,0)</f>
        <v>Southern</v>
      </c>
      <c r="P152" s="1" t="s">
        <v>29</v>
      </c>
      <c r="Q152" s="1" t="s">
        <v>20</v>
      </c>
      <c r="R152" s="1"/>
      <c r="S152" s="1" t="s">
        <v>48</v>
      </c>
      <c r="T152" s="16">
        <v>84.96</v>
      </c>
      <c r="U152" s="16"/>
      <c r="V152" s="1" t="s">
        <v>22</v>
      </c>
      <c r="W152" s="1" t="s">
        <v>62</v>
      </c>
    </row>
    <row r="153" spans="1:23" ht="14.25" customHeight="1" x14ac:dyDescent="0.3">
      <c r="A153" s="3" t="s">
        <v>1052</v>
      </c>
      <c r="B153" s="18" t="str">
        <f t="shared" si="10"/>
        <v>171</v>
      </c>
      <c r="C153" s="18" t="str">
        <f>VLOOKUP(B153,'Reference Table'!$A$1:$B$29,2,)</f>
        <v>A</v>
      </c>
      <c r="D153" s="5" t="s">
        <v>1020</v>
      </c>
      <c r="E153" s="1" t="s">
        <v>1089</v>
      </c>
      <c r="F153" s="10">
        <v>44613</v>
      </c>
      <c r="G153" s="23" t="str">
        <f t="shared" si="11"/>
        <v>02</v>
      </c>
      <c r="H153" s="11" t="str">
        <f t="shared" si="12"/>
        <v>21</v>
      </c>
      <c r="I153" s="1">
        <v>2022</v>
      </c>
      <c r="J153" s="25">
        <f t="shared" si="13"/>
        <v>44613</v>
      </c>
      <c r="K153" s="1" t="s">
        <v>1154</v>
      </c>
      <c r="L153" s="1" t="s">
        <v>645</v>
      </c>
      <c r="M153" s="1" t="s">
        <v>646</v>
      </c>
      <c r="N153" s="1" t="s">
        <v>60</v>
      </c>
      <c r="O153" s="12" t="str">
        <f>VLOOKUP(N153,'Reference Table'!$E$1:$H$37,4,0)</f>
        <v>Northern</v>
      </c>
      <c r="P153" s="1" t="s">
        <v>549</v>
      </c>
      <c r="Q153" s="1" t="s">
        <v>20</v>
      </c>
      <c r="R153" s="1">
        <v>349</v>
      </c>
      <c r="S153" s="1" t="s">
        <v>30</v>
      </c>
      <c r="T153" s="16">
        <v>60.18</v>
      </c>
      <c r="U153" s="16">
        <f t="shared" si="14"/>
        <v>0.17243553008595988</v>
      </c>
      <c r="V153" s="1" t="s">
        <v>22</v>
      </c>
      <c r="W153" s="1" t="s">
        <v>23</v>
      </c>
    </row>
    <row r="154" spans="1:23" ht="14.25" customHeight="1" x14ac:dyDescent="0.3">
      <c r="A154" s="3" t="s">
        <v>1053</v>
      </c>
      <c r="B154" s="18" t="str">
        <f t="shared" si="10"/>
        <v>404</v>
      </c>
      <c r="C154" s="18" t="str">
        <f>VLOOKUP(B154,'Reference Table'!$A$1:$B$29,2,)</f>
        <v>M</v>
      </c>
      <c r="D154" s="5" t="s">
        <v>1054</v>
      </c>
      <c r="E154" s="1" t="s">
        <v>1080</v>
      </c>
      <c r="F154" s="10">
        <v>44910</v>
      </c>
      <c r="G154" s="23" t="str">
        <f t="shared" si="11"/>
        <v>12</v>
      </c>
      <c r="H154" s="11" t="str">
        <f t="shared" si="12"/>
        <v>15</v>
      </c>
      <c r="I154" s="1">
        <v>2021</v>
      </c>
      <c r="J154" s="25">
        <f t="shared" si="13"/>
        <v>44545</v>
      </c>
      <c r="K154" s="1" t="s">
        <v>1220</v>
      </c>
      <c r="L154" s="1" t="s">
        <v>649</v>
      </c>
      <c r="M154" s="1" t="s">
        <v>72</v>
      </c>
      <c r="N154" s="1" t="s">
        <v>73</v>
      </c>
      <c r="O154" s="12" t="str">
        <f>VLOOKUP(N154,'Reference Table'!$E$1:$H$37,4,0)</f>
        <v>Southern</v>
      </c>
      <c r="P154" s="1" t="s">
        <v>650</v>
      </c>
      <c r="Q154" s="1" t="s">
        <v>20</v>
      </c>
      <c r="R154" s="1">
        <v>549</v>
      </c>
      <c r="S154" s="1" t="s">
        <v>48</v>
      </c>
      <c r="T154" s="16">
        <v>84.96</v>
      </c>
      <c r="U154" s="16">
        <f t="shared" si="14"/>
        <v>0.15475409836065573</v>
      </c>
      <c r="V154" s="1" t="s">
        <v>22</v>
      </c>
      <c r="W154" s="1" t="s">
        <v>23</v>
      </c>
    </row>
    <row r="155" spans="1:23" ht="14.25" customHeight="1" x14ac:dyDescent="0.3">
      <c r="A155" s="3" t="s">
        <v>1055</v>
      </c>
      <c r="B155" s="18" t="str">
        <f t="shared" si="10"/>
        <v>403</v>
      </c>
      <c r="C155" s="18" t="str">
        <f>VLOOKUP(B155,'Reference Table'!$A$1:$B$29,2,)</f>
        <v>L</v>
      </c>
      <c r="D155" s="5" t="s">
        <v>907</v>
      </c>
      <c r="E155" s="1" t="s">
        <v>1077</v>
      </c>
      <c r="F155" s="10">
        <v>44593</v>
      </c>
      <c r="G155" s="23" t="str">
        <f t="shared" si="11"/>
        <v>02</v>
      </c>
      <c r="H155" s="11" t="str">
        <f t="shared" si="12"/>
        <v>01</v>
      </c>
      <c r="I155" s="1">
        <v>2022</v>
      </c>
      <c r="J155" s="25">
        <f t="shared" si="13"/>
        <v>44593</v>
      </c>
      <c r="K155" s="1" t="s">
        <v>1221</v>
      </c>
      <c r="L155" s="1" t="s">
        <v>653</v>
      </c>
      <c r="M155" s="1" t="s">
        <v>371</v>
      </c>
      <c r="N155" s="1" t="s">
        <v>96</v>
      </c>
      <c r="O155" s="12" t="str">
        <f>VLOOKUP(N155,'Reference Table'!$E$1:$H$37,4,0)</f>
        <v>Southern</v>
      </c>
      <c r="P155" s="1" t="s">
        <v>208</v>
      </c>
      <c r="Q155" s="1" t="s">
        <v>20</v>
      </c>
      <c r="R155" s="1">
        <v>449</v>
      </c>
      <c r="S155" s="1" t="s">
        <v>48</v>
      </c>
      <c r="T155" s="16">
        <v>84.96</v>
      </c>
      <c r="U155" s="16">
        <f t="shared" si="14"/>
        <v>0.18922048997772828</v>
      </c>
      <c r="V155" s="1" t="s">
        <v>22</v>
      </c>
      <c r="W155" s="1" t="s">
        <v>23</v>
      </c>
    </row>
    <row r="156" spans="1:23" ht="14.25" customHeight="1" x14ac:dyDescent="0.3">
      <c r="A156" s="3" t="s">
        <v>1056</v>
      </c>
      <c r="B156" s="18" t="str">
        <f t="shared" si="10"/>
        <v>171</v>
      </c>
      <c r="C156" s="18" t="str">
        <f>VLOOKUP(B156,'Reference Table'!$A$1:$B$29,2,)</f>
        <v>A</v>
      </c>
      <c r="D156" s="5" t="s">
        <v>960</v>
      </c>
      <c r="E156" s="1" t="s">
        <v>1075</v>
      </c>
      <c r="F156" s="10">
        <v>44570</v>
      </c>
      <c r="G156" s="23" t="str">
        <f t="shared" si="11"/>
        <v>01</v>
      </c>
      <c r="H156" s="11" t="str">
        <f t="shared" si="12"/>
        <v>09</v>
      </c>
      <c r="I156" s="1">
        <v>2022</v>
      </c>
      <c r="J156" s="25">
        <f t="shared" si="13"/>
        <v>44570</v>
      </c>
      <c r="K156" s="1" t="s">
        <v>1222</v>
      </c>
      <c r="L156" s="1" t="s">
        <v>656</v>
      </c>
      <c r="M156" s="1" t="s">
        <v>169</v>
      </c>
      <c r="N156" s="1" t="s">
        <v>170</v>
      </c>
      <c r="O156" s="12" t="str">
        <f>VLOOKUP(N156,'Reference Table'!$E$1:$H$37,4,0)</f>
        <v>Northern</v>
      </c>
      <c r="P156" s="1" t="s">
        <v>372</v>
      </c>
      <c r="Q156" s="1" t="s">
        <v>20</v>
      </c>
      <c r="R156" s="1">
        <v>449</v>
      </c>
      <c r="S156" s="1" t="s">
        <v>48</v>
      </c>
      <c r="T156" s="16">
        <v>84.96</v>
      </c>
      <c r="U156" s="16">
        <f t="shared" si="14"/>
        <v>0.18922048997772828</v>
      </c>
      <c r="V156" s="1" t="s">
        <v>22</v>
      </c>
      <c r="W156" s="1" t="s">
        <v>23</v>
      </c>
    </row>
    <row r="157" spans="1:23" ht="14.25" customHeight="1" x14ac:dyDescent="0.3">
      <c r="A157" s="3" t="s">
        <v>1057</v>
      </c>
      <c r="B157" s="18" t="str">
        <f t="shared" si="10"/>
        <v>408</v>
      </c>
      <c r="C157" s="18" t="str">
        <f>VLOOKUP(B157,'Reference Table'!$A$1:$B$29,2,)</f>
        <v>Q</v>
      </c>
      <c r="D157" s="5" t="s">
        <v>853</v>
      </c>
      <c r="E157" s="1" t="s">
        <v>1075</v>
      </c>
      <c r="F157" s="10">
        <v>44907</v>
      </c>
      <c r="G157" s="23" t="str">
        <f t="shared" si="11"/>
        <v>12</v>
      </c>
      <c r="H157" s="11" t="str">
        <f t="shared" si="12"/>
        <v>12</v>
      </c>
      <c r="I157" s="1">
        <v>2021</v>
      </c>
      <c r="J157" s="25">
        <f t="shared" si="13"/>
        <v>44542</v>
      </c>
      <c r="K157" s="1" t="s">
        <v>1223</v>
      </c>
      <c r="L157" s="1" t="s">
        <v>659</v>
      </c>
      <c r="M157" s="1" t="s">
        <v>17</v>
      </c>
      <c r="N157" s="1" t="s">
        <v>18</v>
      </c>
      <c r="O157" s="12" t="str">
        <f>VLOOKUP(N157,'Reference Table'!$E$1:$H$37,4,0)</f>
        <v>Northern</v>
      </c>
      <c r="P157" s="1" t="s">
        <v>29</v>
      </c>
      <c r="Q157" s="1" t="s">
        <v>20</v>
      </c>
      <c r="R157" s="1"/>
      <c r="S157" s="1" t="s">
        <v>48</v>
      </c>
      <c r="T157" s="16">
        <v>84.96</v>
      </c>
      <c r="U157" s="16"/>
      <c r="V157" s="1" t="s">
        <v>22</v>
      </c>
      <c r="W157" s="1" t="s">
        <v>23</v>
      </c>
    </row>
    <row r="158" spans="1:23" ht="14.25" customHeight="1" x14ac:dyDescent="0.3">
      <c r="A158" s="3" t="s">
        <v>1058</v>
      </c>
      <c r="B158" s="18" t="str">
        <f t="shared" si="10"/>
        <v>402</v>
      </c>
      <c r="C158" s="18" t="str">
        <f>VLOOKUP(B158,'Reference Table'!$A$1:$B$29,2,)</f>
        <v>K</v>
      </c>
      <c r="D158" s="5" t="s">
        <v>895</v>
      </c>
      <c r="E158" s="1" t="s">
        <v>1075</v>
      </c>
      <c r="F158" s="10">
        <v>44563</v>
      </c>
      <c r="G158" s="23" t="str">
        <f t="shared" si="11"/>
        <v>01</v>
      </c>
      <c r="H158" s="11" t="str">
        <f t="shared" si="12"/>
        <v>02</v>
      </c>
      <c r="I158" s="1">
        <v>2022</v>
      </c>
      <c r="J158" s="25">
        <f t="shared" si="13"/>
        <v>44563</v>
      </c>
      <c r="K158" s="1" t="s">
        <v>1224</v>
      </c>
      <c r="L158" s="1" t="s">
        <v>662</v>
      </c>
      <c r="M158" s="1" t="s">
        <v>562</v>
      </c>
      <c r="N158" s="1" t="s">
        <v>160</v>
      </c>
      <c r="O158" s="12" t="str">
        <f>VLOOKUP(N158,'Reference Table'!$E$1:$H$37,4,0)</f>
        <v>Southern</v>
      </c>
      <c r="P158" s="1" t="s">
        <v>663</v>
      </c>
      <c r="Q158" s="1" t="s">
        <v>20</v>
      </c>
      <c r="R158" s="1">
        <v>475</v>
      </c>
      <c r="S158" s="1" t="s">
        <v>48</v>
      </c>
      <c r="T158" s="16">
        <v>84.96</v>
      </c>
      <c r="U158" s="16">
        <f t="shared" si="14"/>
        <v>0.17886315789473684</v>
      </c>
      <c r="V158" s="1" t="s">
        <v>22</v>
      </c>
      <c r="W158" s="1" t="s">
        <v>23</v>
      </c>
    </row>
    <row r="159" spans="1:23" ht="14.25" customHeight="1" x14ac:dyDescent="0.3">
      <c r="A159" s="3" t="s">
        <v>1059</v>
      </c>
      <c r="B159" s="18" t="str">
        <f t="shared" si="10"/>
        <v>407</v>
      </c>
      <c r="C159" s="18" t="str">
        <f>VLOOKUP(B159,'Reference Table'!$A$1:$B$29,2,)</f>
        <v>P</v>
      </c>
      <c r="D159" s="5" t="s">
        <v>864</v>
      </c>
      <c r="E159" s="1" t="s">
        <v>1080</v>
      </c>
      <c r="F159" s="10">
        <v>44903</v>
      </c>
      <c r="G159" s="23" t="str">
        <f t="shared" si="11"/>
        <v>12</v>
      </c>
      <c r="H159" s="11" t="str">
        <f t="shared" si="12"/>
        <v>08</v>
      </c>
      <c r="I159" s="1">
        <v>2021</v>
      </c>
      <c r="J159" s="25">
        <f t="shared" si="13"/>
        <v>44538</v>
      </c>
      <c r="K159" s="1" t="s">
        <v>1225</v>
      </c>
      <c r="L159" s="1" t="s">
        <v>666</v>
      </c>
      <c r="M159" s="1" t="s">
        <v>667</v>
      </c>
      <c r="N159" s="1" t="s">
        <v>228</v>
      </c>
      <c r="O159" s="12" t="str">
        <f>VLOOKUP(N159,'Reference Table'!$E$1:$H$37,4,0)</f>
        <v>Western</v>
      </c>
      <c r="P159" s="1" t="s">
        <v>67</v>
      </c>
      <c r="Q159" s="1" t="s">
        <v>20</v>
      </c>
      <c r="R159" s="1">
        <v>399</v>
      </c>
      <c r="S159" s="1" t="s">
        <v>48</v>
      </c>
      <c r="T159" s="16">
        <v>84.96</v>
      </c>
      <c r="U159" s="16">
        <f t="shared" si="14"/>
        <v>0.21293233082706767</v>
      </c>
      <c r="V159" s="1" t="s">
        <v>40</v>
      </c>
      <c r="W159" s="1" t="s">
        <v>23</v>
      </c>
    </row>
    <row r="160" spans="1:23" ht="14.25" customHeight="1" x14ac:dyDescent="0.3">
      <c r="A160" s="3" t="s">
        <v>1060</v>
      </c>
      <c r="B160" s="18" t="str">
        <f t="shared" si="10"/>
        <v>171</v>
      </c>
      <c r="C160" s="18" t="str">
        <f>VLOOKUP(B160,'Reference Table'!$A$1:$B$29,2,)</f>
        <v>A</v>
      </c>
      <c r="D160" s="5" t="s">
        <v>1061</v>
      </c>
      <c r="E160" s="1" t="s">
        <v>1083</v>
      </c>
      <c r="F160" s="10">
        <v>44609</v>
      </c>
      <c r="G160" s="23" t="str">
        <f t="shared" si="11"/>
        <v>02</v>
      </c>
      <c r="H160" s="11" t="str">
        <f t="shared" si="12"/>
        <v>17</v>
      </c>
      <c r="I160" s="1">
        <v>2022</v>
      </c>
      <c r="J160" s="25">
        <f t="shared" si="13"/>
        <v>44609</v>
      </c>
      <c r="K160" s="1" t="s">
        <v>1226</v>
      </c>
      <c r="L160" s="1" t="s">
        <v>670</v>
      </c>
      <c r="M160" s="1" t="s">
        <v>111</v>
      </c>
      <c r="N160" s="1" t="s">
        <v>53</v>
      </c>
      <c r="O160" s="12" t="str">
        <f>VLOOKUP(N160,'Reference Table'!$E$1:$H$37,4,0)</f>
        <v>Eastern</v>
      </c>
      <c r="P160" s="1" t="s">
        <v>671</v>
      </c>
      <c r="Q160" s="1" t="s">
        <v>20</v>
      </c>
      <c r="R160" s="1">
        <v>449</v>
      </c>
      <c r="S160" s="1" t="s">
        <v>197</v>
      </c>
      <c r="T160" s="16">
        <v>47.2</v>
      </c>
      <c r="U160" s="16">
        <f t="shared" si="14"/>
        <v>0.10512249443207128</v>
      </c>
      <c r="V160" s="1" t="s">
        <v>40</v>
      </c>
      <c r="W160" s="1" t="s">
        <v>23</v>
      </c>
    </row>
    <row r="161" spans="1:23" ht="14.25" customHeight="1" x14ac:dyDescent="0.3">
      <c r="A161" s="3" t="s">
        <v>1062</v>
      </c>
      <c r="B161" s="18" t="str">
        <f t="shared" si="10"/>
        <v>403</v>
      </c>
      <c r="C161" s="18" t="str">
        <f>VLOOKUP(B161,'Reference Table'!$A$1:$B$29,2,)</f>
        <v>L</v>
      </c>
      <c r="D161" s="5" t="s">
        <v>907</v>
      </c>
      <c r="E161" s="1" t="s">
        <v>1075</v>
      </c>
      <c r="F161" s="10">
        <v>44591</v>
      </c>
      <c r="G161" s="23" t="str">
        <f t="shared" si="11"/>
        <v>01</v>
      </c>
      <c r="H161" s="11" t="str">
        <f t="shared" si="12"/>
        <v>30</v>
      </c>
      <c r="I161" s="1">
        <v>2022</v>
      </c>
      <c r="J161" s="25">
        <f t="shared" si="13"/>
        <v>44591</v>
      </c>
      <c r="K161" s="1" t="s">
        <v>1148</v>
      </c>
      <c r="L161" s="1" t="s">
        <v>653</v>
      </c>
      <c r="M161" s="1" t="s">
        <v>371</v>
      </c>
      <c r="N161" s="1" t="s">
        <v>96</v>
      </c>
      <c r="O161" s="12" t="str">
        <f>VLOOKUP(N161,'Reference Table'!$E$1:$H$37,4,0)</f>
        <v>Southern</v>
      </c>
      <c r="P161" s="1" t="s">
        <v>208</v>
      </c>
      <c r="Q161" s="1" t="s">
        <v>20</v>
      </c>
      <c r="R161" s="1"/>
      <c r="S161" s="1" t="s">
        <v>48</v>
      </c>
      <c r="T161" s="16">
        <v>84.96</v>
      </c>
      <c r="U161" s="16"/>
      <c r="V161" s="1" t="s">
        <v>40</v>
      </c>
      <c r="W161" s="1" t="s">
        <v>62</v>
      </c>
    </row>
    <row r="162" spans="1:23" ht="14.25" customHeight="1" x14ac:dyDescent="0.3">
      <c r="A162" s="3" t="s">
        <v>1063</v>
      </c>
      <c r="B162" s="18" t="str">
        <f t="shared" si="10"/>
        <v>402</v>
      </c>
      <c r="C162" s="18" t="str">
        <f>VLOOKUP(B162,'Reference Table'!$A$1:$B$29,2,)</f>
        <v>K</v>
      </c>
      <c r="D162" s="5" t="s">
        <v>853</v>
      </c>
      <c r="E162" s="1" t="s">
        <v>1100</v>
      </c>
      <c r="F162" s="10">
        <v>44905</v>
      </c>
      <c r="G162" s="23" t="str">
        <f t="shared" si="11"/>
        <v>12</v>
      </c>
      <c r="H162" s="11" t="str">
        <f t="shared" si="12"/>
        <v>10</v>
      </c>
      <c r="I162" s="1">
        <v>2021</v>
      </c>
      <c r="J162" s="25">
        <f t="shared" si="13"/>
        <v>44540</v>
      </c>
      <c r="K162" s="1" t="s">
        <v>1196</v>
      </c>
      <c r="L162" s="1" t="s">
        <v>676</v>
      </c>
      <c r="M162" s="1" t="s">
        <v>72</v>
      </c>
      <c r="N162" s="1" t="s">
        <v>73</v>
      </c>
      <c r="O162" s="12" t="str">
        <f>VLOOKUP(N162,'Reference Table'!$E$1:$H$37,4,0)</f>
        <v>Southern</v>
      </c>
      <c r="P162" s="1" t="s">
        <v>29</v>
      </c>
      <c r="Q162" s="1" t="s">
        <v>20</v>
      </c>
      <c r="R162" s="1">
        <v>449</v>
      </c>
      <c r="S162" s="1" t="s">
        <v>48</v>
      </c>
      <c r="T162" s="16">
        <v>84.96</v>
      </c>
      <c r="U162" s="16">
        <f t="shared" si="14"/>
        <v>0.18922048997772828</v>
      </c>
      <c r="V162" s="1" t="s">
        <v>22</v>
      </c>
      <c r="W162" s="1" t="s">
        <v>23</v>
      </c>
    </row>
    <row r="163" spans="1:23" ht="14.25" customHeight="1" x14ac:dyDescent="0.3">
      <c r="A163" s="3" t="s">
        <v>1064</v>
      </c>
      <c r="B163" s="18" t="str">
        <f t="shared" si="10"/>
        <v>405</v>
      </c>
      <c r="C163" s="18" t="str">
        <f>VLOOKUP(B163,'Reference Table'!$A$1:$B$29,2,)</f>
        <v>N</v>
      </c>
      <c r="D163" s="5" t="s">
        <v>853</v>
      </c>
      <c r="E163" s="1" t="s">
        <v>1080</v>
      </c>
      <c r="F163" s="10">
        <v>44896</v>
      </c>
      <c r="G163" s="23" t="str">
        <f t="shared" si="11"/>
        <v>12</v>
      </c>
      <c r="H163" s="11" t="str">
        <f t="shared" si="12"/>
        <v>01</v>
      </c>
      <c r="I163" s="1">
        <v>2021</v>
      </c>
      <c r="J163" s="25">
        <f t="shared" si="13"/>
        <v>44531</v>
      </c>
      <c r="K163" s="1" t="s">
        <v>1227</v>
      </c>
      <c r="L163" s="1" t="s">
        <v>679</v>
      </c>
      <c r="M163" s="1" t="s">
        <v>680</v>
      </c>
      <c r="N163" s="1" t="s">
        <v>60</v>
      </c>
      <c r="O163" s="12" t="str">
        <f>VLOOKUP(N163,'Reference Table'!$E$1:$H$37,4,0)</f>
        <v>Northern</v>
      </c>
      <c r="P163" s="1" t="s">
        <v>29</v>
      </c>
      <c r="Q163" s="1" t="s">
        <v>20</v>
      </c>
      <c r="R163" s="1">
        <v>449</v>
      </c>
      <c r="S163" s="1" t="s">
        <v>48</v>
      </c>
      <c r="T163" s="16">
        <v>84.96</v>
      </c>
      <c r="U163" s="16">
        <f t="shared" si="14"/>
        <v>0.18922048997772828</v>
      </c>
      <c r="V163" s="1" t="s">
        <v>22</v>
      </c>
      <c r="W163" s="1" t="s">
        <v>23</v>
      </c>
    </row>
    <row r="164" spans="1:23" ht="14.25" customHeight="1" x14ac:dyDescent="0.3">
      <c r="A164" s="3" t="s">
        <v>1065</v>
      </c>
      <c r="B164" s="18" t="str">
        <f t="shared" si="10"/>
        <v>406</v>
      </c>
      <c r="C164" s="18" t="str">
        <f>VLOOKUP(B164,'Reference Table'!$A$1:$B$29,2,)</f>
        <v>O</v>
      </c>
      <c r="D164" s="5" t="s">
        <v>924</v>
      </c>
      <c r="E164" s="1" t="s">
        <v>1083</v>
      </c>
      <c r="F164" s="10">
        <v>44609</v>
      </c>
      <c r="G164" s="23" t="str">
        <f t="shared" si="11"/>
        <v>02</v>
      </c>
      <c r="H164" s="11" t="str">
        <f t="shared" si="12"/>
        <v>17</v>
      </c>
      <c r="I164" s="1">
        <v>2022</v>
      </c>
      <c r="J164" s="25">
        <f t="shared" si="13"/>
        <v>44609</v>
      </c>
      <c r="K164" s="1" t="s">
        <v>1228</v>
      </c>
      <c r="L164" s="1" t="s">
        <v>683</v>
      </c>
      <c r="M164" s="1" t="s">
        <v>525</v>
      </c>
      <c r="N164" s="1" t="s">
        <v>45</v>
      </c>
      <c r="O164" s="12" t="str">
        <f>VLOOKUP(N164,'Reference Table'!$E$1:$H$37,4,0)</f>
        <v>Western</v>
      </c>
      <c r="P164" s="1" t="s">
        <v>264</v>
      </c>
      <c r="Q164" s="1" t="s">
        <v>20</v>
      </c>
      <c r="R164" s="1">
        <v>449</v>
      </c>
      <c r="S164" s="1" t="s">
        <v>48</v>
      </c>
      <c r="T164" s="16">
        <v>84.96</v>
      </c>
      <c r="U164" s="16">
        <f t="shared" si="14"/>
        <v>0.18922048997772828</v>
      </c>
      <c r="V164" s="1" t="s">
        <v>22</v>
      </c>
      <c r="W164" s="1" t="s">
        <v>23</v>
      </c>
    </row>
    <row r="165" spans="1:23" ht="14.25" customHeight="1" x14ac:dyDescent="0.3">
      <c r="A165" s="3" t="s">
        <v>1066</v>
      </c>
      <c r="B165" s="18" t="str">
        <f t="shared" si="10"/>
        <v>171</v>
      </c>
      <c r="C165" s="18" t="str">
        <f>VLOOKUP(B165,'Reference Table'!$A$1:$B$29,2,)</f>
        <v>A</v>
      </c>
      <c r="D165" s="5" t="s">
        <v>851</v>
      </c>
      <c r="E165" s="1" t="s">
        <v>1083</v>
      </c>
      <c r="F165" s="10">
        <v>44581</v>
      </c>
      <c r="G165" s="23" t="str">
        <f t="shared" si="11"/>
        <v>01</v>
      </c>
      <c r="H165" s="11" t="str">
        <f t="shared" si="12"/>
        <v>20</v>
      </c>
      <c r="I165" s="1">
        <v>2022</v>
      </c>
      <c r="J165" s="25">
        <f t="shared" si="13"/>
        <v>44581</v>
      </c>
      <c r="K165" s="1" t="s">
        <v>1229</v>
      </c>
      <c r="L165" s="1" t="s">
        <v>461</v>
      </c>
      <c r="M165" s="1" t="s">
        <v>169</v>
      </c>
      <c r="N165" s="1" t="s">
        <v>170</v>
      </c>
      <c r="O165" s="12" t="str">
        <f>VLOOKUP(N165,'Reference Table'!$E$1:$H$37,4,0)</f>
        <v>Northern</v>
      </c>
      <c r="P165" s="1" t="s">
        <v>19</v>
      </c>
      <c r="Q165" s="1" t="s">
        <v>20</v>
      </c>
      <c r="R165" s="1">
        <v>449</v>
      </c>
      <c r="S165" s="1" t="s">
        <v>48</v>
      </c>
      <c r="T165" s="16">
        <v>84.96</v>
      </c>
      <c r="U165" s="16">
        <f t="shared" si="14"/>
        <v>0.18922048997772828</v>
      </c>
      <c r="V165" s="1" t="s">
        <v>40</v>
      </c>
      <c r="W165" s="1" t="s">
        <v>23</v>
      </c>
    </row>
    <row r="166" spans="1:23" ht="14.25" customHeight="1" x14ac:dyDescent="0.3">
      <c r="A166" s="3" t="s">
        <v>1067</v>
      </c>
      <c r="B166" s="18" t="str">
        <f t="shared" si="10"/>
        <v>402</v>
      </c>
      <c r="C166" s="18" t="str">
        <f>VLOOKUP(B166,'Reference Table'!$A$1:$B$29,2,)</f>
        <v>K</v>
      </c>
      <c r="D166" s="5" t="s">
        <v>866</v>
      </c>
      <c r="E166" s="1" t="s">
        <v>1087</v>
      </c>
      <c r="F166" s="10">
        <v>44899</v>
      </c>
      <c r="G166" s="23" t="str">
        <f t="shared" si="11"/>
        <v>12</v>
      </c>
      <c r="H166" s="11" t="str">
        <f t="shared" si="12"/>
        <v>04</v>
      </c>
      <c r="I166" s="1">
        <v>2021</v>
      </c>
      <c r="J166" s="25">
        <f t="shared" si="13"/>
        <v>44534</v>
      </c>
      <c r="K166" s="1" t="s">
        <v>1230</v>
      </c>
      <c r="L166" s="1" t="s">
        <v>662</v>
      </c>
      <c r="M166" s="1" t="s">
        <v>562</v>
      </c>
      <c r="N166" s="1" t="s">
        <v>688</v>
      </c>
      <c r="O166" s="12" t="str">
        <f>VLOOKUP(N166,'Reference Table'!$E$1:$H$37,4,0)</f>
        <v>Southern</v>
      </c>
      <c r="P166" s="1" t="s">
        <v>74</v>
      </c>
      <c r="Q166" s="1" t="s">
        <v>20</v>
      </c>
      <c r="R166" s="1">
        <v>399</v>
      </c>
      <c r="S166" s="1" t="s">
        <v>48</v>
      </c>
      <c r="T166" s="16">
        <v>84.96</v>
      </c>
      <c r="U166" s="16">
        <f t="shared" si="14"/>
        <v>0.21293233082706767</v>
      </c>
      <c r="V166" s="1" t="s">
        <v>22</v>
      </c>
      <c r="W166" s="1" t="s">
        <v>23</v>
      </c>
    </row>
    <row r="167" spans="1:23" ht="14.25" customHeight="1" x14ac:dyDescent="0.3">
      <c r="A167" s="3" t="s">
        <v>1068</v>
      </c>
      <c r="B167" s="18" t="str">
        <f t="shared" si="10"/>
        <v>402</v>
      </c>
      <c r="C167" s="18" t="str">
        <f>VLOOKUP(B167,'Reference Table'!$A$1:$B$29,2,)</f>
        <v>K</v>
      </c>
      <c r="D167" s="5" t="s">
        <v>864</v>
      </c>
      <c r="E167" s="1" t="s">
        <v>1087</v>
      </c>
      <c r="F167" s="10">
        <v>44920</v>
      </c>
      <c r="G167" s="23" t="str">
        <f t="shared" si="11"/>
        <v>12</v>
      </c>
      <c r="H167" s="11" t="str">
        <f t="shared" si="12"/>
        <v>25</v>
      </c>
      <c r="I167" s="1">
        <v>2021</v>
      </c>
      <c r="J167" s="25">
        <f t="shared" si="13"/>
        <v>44555</v>
      </c>
      <c r="K167" s="1" t="s">
        <v>1231</v>
      </c>
      <c r="L167" s="1" t="s">
        <v>691</v>
      </c>
      <c r="M167" s="1" t="s">
        <v>692</v>
      </c>
      <c r="N167" s="1" t="s">
        <v>693</v>
      </c>
      <c r="O167" s="12" t="str">
        <f>VLOOKUP(N167,'Reference Table'!$E$1:$H$37,4,0)</f>
        <v>Northern</v>
      </c>
      <c r="P167" s="1" t="s">
        <v>67</v>
      </c>
      <c r="Q167" s="1" t="s">
        <v>20</v>
      </c>
      <c r="R167" s="1">
        <v>399</v>
      </c>
      <c r="S167" s="1" t="s">
        <v>48</v>
      </c>
      <c r="T167" s="16">
        <v>84.96</v>
      </c>
      <c r="U167" s="16">
        <f t="shared" si="14"/>
        <v>0.21293233082706767</v>
      </c>
      <c r="V167" s="1" t="s">
        <v>22</v>
      </c>
      <c r="W167" s="1" t="s">
        <v>23</v>
      </c>
    </row>
    <row r="168" spans="1:23" ht="14.25" customHeight="1" x14ac:dyDescent="0.3">
      <c r="A168" s="3" t="s">
        <v>1069</v>
      </c>
      <c r="B168" s="18" t="str">
        <f t="shared" si="10"/>
        <v>171</v>
      </c>
      <c r="C168" s="18" t="str">
        <f>VLOOKUP(B168,'Reference Table'!$A$1:$B$29,2,)</f>
        <v>A</v>
      </c>
      <c r="D168" s="5" t="s">
        <v>853</v>
      </c>
      <c r="E168" s="1" t="s">
        <v>1089</v>
      </c>
      <c r="F168" s="10">
        <v>44908</v>
      </c>
      <c r="G168" s="23" t="str">
        <f t="shared" si="11"/>
        <v>12</v>
      </c>
      <c r="H168" s="11" t="str">
        <f t="shared" si="12"/>
        <v>13</v>
      </c>
      <c r="I168" s="1">
        <v>2021</v>
      </c>
      <c r="J168" s="25">
        <f t="shared" si="13"/>
        <v>44543</v>
      </c>
      <c r="K168" s="1" t="s">
        <v>1232</v>
      </c>
      <c r="L168" s="1" t="s">
        <v>591</v>
      </c>
      <c r="M168" s="1" t="s">
        <v>44</v>
      </c>
      <c r="N168" s="1" t="s">
        <v>45</v>
      </c>
      <c r="O168" s="12" t="str">
        <f>VLOOKUP(N168,'Reference Table'!$E$1:$H$37,4,0)</f>
        <v>Western</v>
      </c>
      <c r="P168" s="1" t="s">
        <v>29</v>
      </c>
      <c r="Q168" s="1" t="s">
        <v>446</v>
      </c>
      <c r="R168" s="1">
        <v>1347</v>
      </c>
      <c r="S168" s="1" t="s">
        <v>48</v>
      </c>
      <c r="T168" s="16">
        <v>84.96</v>
      </c>
      <c r="U168" s="16">
        <f t="shared" si="14"/>
        <v>6.307349665924275E-2</v>
      </c>
      <c r="V168" s="1" t="s">
        <v>40</v>
      </c>
      <c r="W168" s="1" t="s">
        <v>23</v>
      </c>
    </row>
    <row r="169" spans="1:23" ht="14.25" customHeight="1" x14ac:dyDescent="0.3">
      <c r="A169" s="3" t="s">
        <v>1070</v>
      </c>
      <c r="B169" s="18" t="str">
        <f t="shared" si="10"/>
        <v>402</v>
      </c>
      <c r="C169" s="18" t="str">
        <f>VLOOKUP(B169,'Reference Table'!$A$1:$B$29,2,)</f>
        <v>K</v>
      </c>
      <c r="D169" s="5" t="s">
        <v>936</v>
      </c>
      <c r="E169" s="1" t="s">
        <v>1080</v>
      </c>
      <c r="F169" s="10">
        <v>44896</v>
      </c>
      <c r="G169" s="23" t="str">
        <f t="shared" si="11"/>
        <v>12</v>
      </c>
      <c r="H169" s="11" t="str">
        <f t="shared" si="12"/>
        <v>01</v>
      </c>
      <c r="I169" s="1">
        <v>2021</v>
      </c>
      <c r="J169" s="25">
        <f t="shared" si="13"/>
        <v>44531</v>
      </c>
      <c r="K169" s="1" t="s">
        <v>1233</v>
      </c>
      <c r="L169" s="1" t="s">
        <v>698</v>
      </c>
      <c r="M169" s="1" t="s">
        <v>699</v>
      </c>
      <c r="N169" s="1" t="s">
        <v>700</v>
      </c>
      <c r="O169" s="12" t="str">
        <f>VLOOKUP(N169,'Reference Table'!$E$1:$H$37,4,0)</f>
        <v>Northern</v>
      </c>
      <c r="P169" s="1" t="s">
        <v>297</v>
      </c>
      <c r="Q169" s="1" t="s">
        <v>20</v>
      </c>
      <c r="R169" s="1">
        <v>1299</v>
      </c>
      <c r="S169" s="1" t="s">
        <v>86</v>
      </c>
      <c r="T169" s="16">
        <v>114.46</v>
      </c>
      <c r="U169" s="16">
        <f t="shared" si="14"/>
        <v>8.8113933795227098E-2</v>
      </c>
      <c r="V169" s="1" t="s">
        <v>22</v>
      </c>
      <c r="W169" s="1" t="s">
        <v>23</v>
      </c>
    </row>
    <row r="170" spans="1:23" ht="14.25" customHeight="1" x14ac:dyDescent="0.3">
      <c r="A170" s="3" t="s">
        <v>1071</v>
      </c>
      <c r="B170" s="18" t="str">
        <f t="shared" si="10"/>
        <v>408</v>
      </c>
      <c r="C170" s="18" t="str">
        <f>VLOOKUP(B170,'Reference Table'!$A$1:$B$29,2,)</f>
        <v>Q</v>
      </c>
      <c r="D170" s="5" t="s">
        <v>936</v>
      </c>
      <c r="E170" s="1" t="s">
        <v>1083</v>
      </c>
      <c r="F170" s="10">
        <v>44904</v>
      </c>
      <c r="G170" s="23" t="str">
        <f t="shared" si="11"/>
        <v>12</v>
      </c>
      <c r="H170" s="11" t="str">
        <f t="shared" si="12"/>
        <v>09</v>
      </c>
      <c r="I170" s="1">
        <v>2021</v>
      </c>
      <c r="J170" s="25">
        <f t="shared" si="13"/>
        <v>44539</v>
      </c>
      <c r="K170" s="1" t="s">
        <v>1234</v>
      </c>
      <c r="L170" s="1" t="s">
        <v>703</v>
      </c>
      <c r="M170" s="1" t="s">
        <v>704</v>
      </c>
      <c r="N170" s="1" t="s">
        <v>79</v>
      </c>
      <c r="O170" s="12" t="str">
        <f>VLOOKUP(N170,'Reference Table'!$E$1:$H$37,4,0)</f>
        <v>Central</v>
      </c>
      <c r="P170" s="1" t="s">
        <v>297</v>
      </c>
      <c r="Q170" s="1" t="s">
        <v>20</v>
      </c>
      <c r="R170" s="1">
        <v>1299</v>
      </c>
      <c r="S170" s="1" t="s">
        <v>705</v>
      </c>
      <c r="T170" s="16">
        <v>105.02</v>
      </c>
      <c r="U170" s="16">
        <f t="shared" si="14"/>
        <v>8.0846805234795996E-2</v>
      </c>
      <c r="V170" s="1" t="s">
        <v>22</v>
      </c>
      <c r="W170" s="1" t="s">
        <v>23</v>
      </c>
    </row>
    <row r="171" spans="1:23" ht="14.25" customHeight="1" x14ac:dyDescent="0.3">
      <c r="A171" s="3" t="s">
        <v>1072</v>
      </c>
      <c r="B171" s="18" t="str">
        <f t="shared" si="10"/>
        <v>403</v>
      </c>
      <c r="C171" s="18" t="str">
        <f>VLOOKUP(B171,'Reference Table'!$A$1:$B$29,2,)</f>
        <v>L</v>
      </c>
      <c r="D171" s="5" t="s">
        <v>1073</v>
      </c>
      <c r="E171" s="1" t="s">
        <v>1080</v>
      </c>
      <c r="F171" s="10">
        <v>44615</v>
      </c>
      <c r="G171" s="23" t="str">
        <f t="shared" si="11"/>
        <v>02</v>
      </c>
      <c r="H171" s="11" t="str">
        <f t="shared" si="12"/>
        <v>23</v>
      </c>
      <c r="I171" s="1">
        <v>2022</v>
      </c>
      <c r="J171" s="25">
        <f t="shared" si="13"/>
        <v>44615</v>
      </c>
      <c r="K171" s="1" t="s">
        <v>1210</v>
      </c>
      <c r="L171" s="1" t="s">
        <v>708</v>
      </c>
      <c r="M171" s="1" t="s">
        <v>111</v>
      </c>
      <c r="N171" s="1" t="s">
        <v>53</v>
      </c>
      <c r="O171" s="12" t="str">
        <f>VLOOKUP(N171,'Reference Table'!$E$1:$H$37,4,0)</f>
        <v>Eastern</v>
      </c>
      <c r="P171" s="1" t="s">
        <v>709</v>
      </c>
      <c r="Q171" s="1" t="s">
        <v>20</v>
      </c>
      <c r="R171" s="1">
        <v>1499</v>
      </c>
      <c r="S171" s="1" t="s">
        <v>498</v>
      </c>
      <c r="T171" s="16">
        <v>80.239999999999995</v>
      </c>
      <c r="U171" s="16">
        <f t="shared" si="14"/>
        <v>5.3529019346230819E-2</v>
      </c>
      <c r="V171" s="1" t="s">
        <v>40</v>
      </c>
      <c r="W171" s="1" t="s">
        <v>23</v>
      </c>
    </row>
    <row r="172" spans="1:23" ht="14.25" customHeight="1" x14ac:dyDescent="0.3">
      <c r="A172" s="3" t="s">
        <v>1074</v>
      </c>
      <c r="B172" s="18" t="str">
        <f t="shared" si="10"/>
        <v>402</v>
      </c>
      <c r="C172" s="18" t="str">
        <f>VLOOKUP(B172,'Reference Table'!$A$1:$B$29,2,)</f>
        <v>K</v>
      </c>
      <c r="D172" s="5" t="s">
        <v>851</v>
      </c>
      <c r="E172" s="1" t="s">
        <v>1075</v>
      </c>
      <c r="F172" s="10">
        <v>44921</v>
      </c>
      <c r="G172" s="23" t="str">
        <f t="shared" si="11"/>
        <v>12</v>
      </c>
      <c r="H172" s="11" t="str">
        <f t="shared" si="12"/>
        <v>26</v>
      </c>
      <c r="I172" s="1">
        <v>2021</v>
      </c>
      <c r="J172" s="25">
        <f t="shared" si="13"/>
        <v>44556</v>
      </c>
      <c r="K172" s="1" t="s">
        <v>1235</v>
      </c>
      <c r="L172" s="1" t="s">
        <v>712</v>
      </c>
      <c r="M172" s="1" t="s">
        <v>44</v>
      </c>
      <c r="N172" s="1" t="s">
        <v>45</v>
      </c>
      <c r="O172" s="12" t="str">
        <f>VLOOKUP(N172,'Reference Table'!$E$1:$H$37,4,0)</f>
        <v>Western</v>
      </c>
      <c r="P172" s="1" t="s">
        <v>19</v>
      </c>
      <c r="Q172" s="1" t="s">
        <v>20</v>
      </c>
      <c r="R172" s="1">
        <v>449</v>
      </c>
      <c r="S172" s="1" t="s">
        <v>48</v>
      </c>
      <c r="T172" s="16">
        <v>84.96</v>
      </c>
      <c r="U172" s="16">
        <f t="shared" si="14"/>
        <v>0.18922048997772828</v>
      </c>
      <c r="V172" s="1" t="s">
        <v>22</v>
      </c>
      <c r="W172" s="1" t="s">
        <v>23</v>
      </c>
    </row>
    <row r="173" spans="1:23" ht="14.25" customHeight="1" x14ac:dyDescent="0.3"/>
    <row r="174" spans="1:23" ht="14.25" customHeight="1" x14ac:dyDescent="0.3"/>
    <row r="175" spans="1:23" ht="14.25" customHeight="1" x14ac:dyDescent="0.3"/>
    <row r="176" spans="1:23"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autoFilter ref="A1:W172" xr:uid="{B3FFA081-95D0-4669-9F3C-DFDD2BFDE1CF}"/>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000"/>
  <sheetViews>
    <sheetView workbookViewId="0">
      <selection activeCell="C1" sqref="C1:C1048576"/>
    </sheetView>
  </sheetViews>
  <sheetFormatPr defaultColWidth="14.44140625" defaultRowHeight="15" customHeight="1" x14ac:dyDescent="0.3"/>
  <cols>
    <col min="1" max="1" width="44.109375" customWidth="1"/>
    <col min="2" max="2" width="29.44140625" customWidth="1"/>
    <col min="3" max="3" width="8.6640625" customWidth="1"/>
    <col min="4" max="4" width="15.33203125" customWidth="1"/>
    <col min="5" max="5" width="22" customWidth="1"/>
    <col min="6" max="6" width="20.6640625" customWidth="1"/>
    <col min="7" max="8" width="8.6640625" customWidth="1"/>
    <col min="9" max="9" width="10.88671875" customWidth="1"/>
    <col min="10" max="11" width="8.6640625" customWidth="1"/>
    <col min="12" max="12" width="12.6640625" customWidth="1"/>
    <col min="13" max="26" width="8.6640625" customWidth="1"/>
  </cols>
  <sheetData>
    <row r="1" spans="1:17" ht="14.25" customHeight="1" x14ac:dyDescent="0.3">
      <c r="A1" s="1" t="s">
        <v>3</v>
      </c>
      <c r="B1" s="1" t="s">
        <v>4</v>
      </c>
      <c r="C1" s="1" t="s">
        <v>5</v>
      </c>
      <c r="D1" s="1" t="s">
        <v>6</v>
      </c>
      <c r="E1" s="1" t="s">
        <v>7</v>
      </c>
      <c r="F1" s="1" t="s">
        <v>8</v>
      </c>
      <c r="G1" s="1" t="s">
        <v>9</v>
      </c>
      <c r="H1" s="1" t="s">
        <v>10</v>
      </c>
      <c r="I1" s="1" t="s">
        <v>11</v>
      </c>
      <c r="J1" s="1" t="s">
        <v>12</v>
      </c>
      <c r="K1" s="1" t="s">
        <v>13</v>
      </c>
      <c r="L1" s="1"/>
      <c r="M1" s="1"/>
      <c r="N1" s="1"/>
      <c r="O1" s="1"/>
      <c r="Q1" s="1"/>
    </row>
    <row r="2" spans="1:17" ht="14.25" customHeight="1" x14ac:dyDescent="0.3">
      <c r="A2" s="1" t="s">
        <v>14</v>
      </c>
      <c r="B2" s="1" t="s">
        <v>15</v>
      </c>
      <c r="C2" s="1" t="s">
        <v>16</v>
      </c>
      <c r="D2" s="1" t="s">
        <v>17</v>
      </c>
      <c r="E2" s="1" t="s">
        <v>18</v>
      </c>
      <c r="F2" s="1" t="s">
        <v>19</v>
      </c>
      <c r="G2" s="1" t="s">
        <v>20</v>
      </c>
      <c r="H2" s="1" t="s">
        <v>21</v>
      </c>
      <c r="I2" s="1" t="s">
        <v>22</v>
      </c>
      <c r="J2" s="1" t="s">
        <v>22</v>
      </c>
      <c r="K2" s="1" t="s">
        <v>23</v>
      </c>
    </row>
    <row r="3" spans="1:17" ht="14.25" customHeight="1" x14ac:dyDescent="0.3">
      <c r="A3" s="1" t="s">
        <v>24</v>
      </c>
      <c r="B3" s="1" t="s">
        <v>25</v>
      </c>
      <c r="C3" s="1" t="s">
        <v>26</v>
      </c>
      <c r="D3" s="1" t="s">
        <v>27</v>
      </c>
      <c r="E3" s="1" t="s">
        <v>28</v>
      </c>
      <c r="F3" s="1" t="s">
        <v>29</v>
      </c>
      <c r="G3" s="1" t="s">
        <v>20</v>
      </c>
      <c r="H3" s="1" t="s">
        <v>21</v>
      </c>
      <c r="I3" s="1" t="s">
        <v>30</v>
      </c>
      <c r="J3" s="1" t="s">
        <v>22</v>
      </c>
      <c r="K3" s="1" t="s">
        <v>23</v>
      </c>
    </row>
    <row r="4" spans="1:17" ht="14.25" customHeight="1" x14ac:dyDescent="0.3">
      <c r="A4" s="1" t="s">
        <v>31</v>
      </c>
      <c r="B4" s="1" t="s">
        <v>32</v>
      </c>
      <c r="C4" s="1" t="s">
        <v>33</v>
      </c>
      <c r="D4" s="1" t="s">
        <v>27</v>
      </c>
      <c r="E4" s="1" t="s">
        <v>28</v>
      </c>
      <c r="F4" s="1" t="s">
        <v>29</v>
      </c>
      <c r="G4" s="1" t="s">
        <v>20</v>
      </c>
      <c r="H4" s="1" t="s">
        <v>21</v>
      </c>
      <c r="I4" s="1" t="s">
        <v>30</v>
      </c>
      <c r="J4" s="1" t="s">
        <v>22</v>
      </c>
      <c r="K4" s="1" t="s">
        <v>23</v>
      </c>
    </row>
    <row r="5" spans="1:17" ht="14.25" customHeight="1" x14ac:dyDescent="0.3">
      <c r="A5" s="1" t="s">
        <v>34</v>
      </c>
      <c r="B5" s="1" t="s">
        <v>35</v>
      </c>
      <c r="C5" s="1" t="s">
        <v>36</v>
      </c>
      <c r="D5" s="1" t="s">
        <v>37</v>
      </c>
      <c r="E5" s="1" t="s">
        <v>38</v>
      </c>
      <c r="F5" s="1" t="s">
        <v>39</v>
      </c>
      <c r="G5" s="1" t="s">
        <v>20</v>
      </c>
      <c r="H5" s="1" t="s">
        <v>22</v>
      </c>
      <c r="I5" s="1" t="s">
        <v>22</v>
      </c>
      <c r="J5" s="1" t="s">
        <v>40</v>
      </c>
      <c r="K5" s="1" t="s">
        <v>23</v>
      </c>
    </row>
    <row r="6" spans="1:17" ht="14.25" customHeight="1" x14ac:dyDescent="0.3">
      <c r="A6" s="1" t="s">
        <v>41</v>
      </c>
      <c r="B6" s="1" t="s">
        <v>42</v>
      </c>
      <c r="C6" s="1" t="s">
        <v>43</v>
      </c>
      <c r="D6" s="1" t="s">
        <v>44</v>
      </c>
      <c r="E6" s="1" t="s">
        <v>45</v>
      </c>
      <c r="F6" s="1" t="s">
        <v>46</v>
      </c>
      <c r="G6" s="1" t="s">
        <v>20</v>
      </c>
      <c r="H6" s="1" t="s">
        <v>47</v>
      </c>
      <c r="I6" s="1" t="s">
        <v>48</v>
      </c>
      <c r="J6" s="1" t="s">
        <v>22</v>
      </c>
      <c r="K6" s="1" t="s">
        <v>23</v>
      </c>
    </row>
    <row r="7" spans="1:17" ht="14.25" customHeight="1" x14ac:dyDescent="0.3">
      <c r="A7" s="1" t="s">
        <v>49</v>
      </c>
      <c r="B7" s="1" t="s">
        <v>50</v>
      </c>
      <c r="C7" s="1" t="s">
        <v>51</v>
      </c>
      <c r="D7" s="1" t="s">
        <v>52</v>
      </c>
      <c r="E7" s="1" t="s">
        <v>53</v>
      </c>
      <c r="F7" s="1" t="s">
        <v>54</v>
      </c>
      <c r="G7" s="1" t="s">
        <v>20</v>
      </c>
      <c r="H7" s="1" t="s">
        <v>55</v>
      </c>
      <c r="I7" s="1" t="s">
        <v>22</v>
      </c>
      <c r="J7" s="1" t="s">
        <v>22</v>
      </c>
      <c r="K7" s="1" t="s">
        <v>23</v>
      </c>
    </row>
    <row r="8" spans="1:17" ht="14.25" customHeight="1" x14ac:dyDescent="0.3">
      <c r="A8" s="1" t="s">
        <v>56</v>
      </c>
      <c r="B8" s="1" t="s">
        <v>57</v>
      </c>
      <c r="C8" s="1" t="s">
        <v>58</v>
      </c>
      <c r="D8" s="1" t="s">
        <v>59</v>
      </c>
      <c r="E8" s="1" t="s">
        <v>60</v>
      </c>
      <c r="F8" s="1" t="s">
        <v>61</v>
      </c>
      <c r="G8" s="1" t="s">
        <v>20</v>
      </c>
      <c r="H8" s="1" t="s">
        <v>22</v>
      </c>
      <c r="I8" s="1" t="s">
        <v>22</v>
      </c>
      <c r="J8" s="1" t="s">
        <v>40</v>
      </c>
      <c r="K8" s="1" t="s">
        <v>62</v>
      </c>
    </row>
    <row r="9" spans="1:17" ht="14.25" customHeight="1" x14ac:dyDescent="0.3">
      <c r="A9" s="1" t="s">
        <v>63</v>
      </c>
      <c r="B9" s="1" t="s">
        <v>64</v>
      </c>
      <c r="C9" s="1" t="s">
        <v>65</v>
      </c>
      <c r="D9" s="1" t="s">
        <v>66</v>
      </c>
      <c r="E9" s="1" t="s">
        <v>60</v>
      </c>
      <c r="F9" s="1" t="s">
        <v>67</v>
      </c>
      <c r="G9" s="1" t="s">
        <v>20</v>
      </c>
      <c r="H9" s="1" t="s">
        <v>68</v>
      </c>
      <c r="I9" s="1" t="s">
        <v>48</v>
      </c>
      <c r="J9" s="1" t="s">
        <v>40</v>
      </c>
      <c r="K9" s="1" t="s">
        <v>23</v>
      </c>
    </row>
    <row r="10" spans="1:17" ht="14.25" customHeight="1" x14ac:dyDescent="0.3">
      <c r="A10" s="1" t="s">
        <v>69</v>
      </c>
      <c r="B10" s="1" t="s">
        <v>70</v>
      </c>
      <c r="C10" s="1" t="s">
        <v>71</v>
      </c>
      <c r="D10" s="1" t="s">
        <v>72</v>
      </c>
      <c r="E10" s="1" t="s">
        <v>73</v>
      </c>
      <c r="F10" s="1" t="s">
        <v>74</v>
      </c>
      <c r="G10" s="1" t="s">
        <v>20</v>
      </c>
      <c r="H10" s="1" t="s">
        <v>68</v>
      </c>
      <c r="I10" s="1" t="s">
        <v>48</v>
      </c>
      <c r="J10" s="1" t="s">
        <v>22</v>
      </c>
      <c r="K10" s="1" t="s">
        <v>23</v>
      </c>
    </row>
    <row r="11" spans="1:17" ht="14.25" customHeight="1" x14ac:dyDescent="0.3">
      <c r="A11" s="1" t="s">
        <v>75</v>
      </c>
      <c r="B11" s="1" t="s">
        <v>76</v>
      </c>
      <c r="C11" s="1" t="s">
        <v>77</v>
      </c>
      <c r="D11" s="1" t="s">
        <v>78</v>
      </c>
      <c r="E11" s="1" t="s">
        <v>79</v>
      </c>
      <c r="F11" s="1" t="s">
        <v>80</v>
      </c>
      <c r="G11" s="1" t="s">
        <v>20</v>
      </c>
      <c r="H11" s="1" t="s">
        <v>47</v>
      </c>
      <c r="I11" s="1" t="s">
        <v>22</v>
      </c>
      <c r="J11" s="1" t="s">
        <v>22</v>
      </c>
      <c r="K11" s="1" t="s">
        <v>23</v>
      </c>
    </row>
    <row r="12" spans="1:17" ht="14.25" customHeight="1" x14ac:dyDescent="0.3">
      <c r="A12" s="1" t="s">
        <v>81</v>
      </c>
      <c r="B12" s="1" t="s">
        <v>82</v>
      </c>
      <c r="C12" s="1" t="s">
        <v>83</v>
      </c>
      <c r="D12" s="1" t="s">
        <v>84</v>
      </c>
      <c r="E12" s="1" t="s">
        <v>85</v>
      </c>
      <c r="F12" s="1" t="s">
        <v>19</v>
      </c>
      <c r="G12" s="1" t="s">
        <v>20</v>
      </c>
      <c r="H12" s="1" t="s">
        <v>21</v>
      </c>
      <c r="I12" s="1" t="s">
        <v>86</v>
      </c>
      <c r="J12" s="1" t="s">
        <v>22</v>
      </c>
      <c r="K12" s="1" t="s">
        <v>23</v>
      </c>
    </row>
    <row r="13" spans="1:17" ht="14.25" customHeight="1" x14ac:dyDescent="0.3">
      <c r="A13" s="1" t="s">
        <v>87</v>
      </c>
      <c r="B13" s="1" t="s">
        <v>88</v>
      </c>
      <c r="C13" s="1" t="s">
        <v>89</v>
      </c>
      <c r="D13" s="1" t="s">
        <v>90</v>
      </c>
      <c r="E13" s="1" t="s">
        <v>91</v>
      </c>
      <c r="F13" s="1" t="s">
        <v>29</v>
      </c>
      <c r="G13" s="1" t="s">
        <v>20</v>
      </c>
      <c r="H13" s="1" t="s">
        <v>21</v>
      </c>
      <c r="I13" s="1" t="s">
        <v>30</v>
      </c>
      <c r="J13" s="1" t="s">
        <v>22</v>
      </c>
      <c r="K13" s="1" t="s">
        <v>23</v>
      </c>
    </row>
    <row r="14" spans="1:17" ht="14.25" customHeight="1" x14ac:dyDescent="0.3">
      <c r="A14" s="1" t="s">
        <v>92</v>
      </c>
      <c r="B14" s="1" t="s">
        <v>93</v>
      </c>
      <c r="C14" s="1" t="s">
        <v>94</v>
      </c>
      <c r="D14" s="1" t="s">
        <v>95</v>
      </c>
      <c r="E14" s="1" t="s">
        <v>96</v>
      </c>
      <c r="F14" s="1" t="s">
        <v>97</v>
      </c>
      <c r="G14" s="1" t="s">
        <v>20</v>
      </c>
      <c r="H14" s="1" t="s">
        <v>21</v>
      </c>
      <c r="I14" s="1" t="s">
        <v>48</v>
      </c>
      <c r="J14" s="1" t="s">
        <v>40</v>
      </c>
      <c r="K14" s="1" t="s">
        <v>23</v>
      </c>
    </row>
    <row r="15" spans="1:17" ht="14.25" customHeight="1" x14ac:dyDescent="0.3">
      <c r="A15" s="1" t="s">
        <v>98</v>
      </c>
      <c r="B15" s="1" t="s">
        <v>99</v>
      </c>
      <c r="C15" s="1" t="s">
        <v>100</v>
      </c>
      <c r="D15" s="1" t="s">
        <v>101</v>
      </c>
      <c r="E15" s="1" t="s">
        <v>45</v>
      </c>
      <c r="F15" s="1" t="s">
        <v>102</v>
      </c>
      <c r="G15" s="1" t="s">
        <v>20</v>
      </c>
      <c r="H15" s="1" t="s">
        <v>47</v>
      </c>
      <c r="I15" s="1" t="s">
        <v>48</v>
      </c>
      <c r="J15" s="1" t="s">
        <v>22</v>
      </c>
      <c r="K15" s="1" t="s">
        <v>23</v>
      </c>
    </row>
    <row r="16" spans="1:17" ht="14.25" customHeight="1" x14ac:dyDescent="0.3">
      <c r="A16" s="1" t="s">
        <v>103</v>
      </c>
      <c r="B16" s="1" t="s">
        <v>104</v>
      </c>
      <c r="C16" s="1" t="s">
        <v>105</v>
      </c>
      <c r="D16" s="1" t="s">
        <v>106</v>
      </c>
      <c r="E16" s="1" t="s">
        <v>45</v>
      </c>
      <c r="F16" s="1" t="s">
        <v>107</v>
      </c>
      <c r="G16" s="1" t="s">
        <v>20</v>
      </c>
      <c r="H16" s="1" t="s">
        <v>22</v>
      </c>
      <c r="I16" s="1" t="s">
        <v>48</v>
      </c>
      <c r="J16" s="1" t="s">
        <v>40</v>
      </c>
      <c r="K16" s="1" t="s">
        <v>62</v>
      </c>
    </row>
    <row r="17" spans="1:11" ht="14.25" customHeight="1" x14ac:dyDescent="0.3">
      <c r="A17" s="1" t="s">
        <v>108</v>
      </c>
      <c r="B17" s="1" t="s">
        <v>109</v>
      </c>
      <c r="C17" s="1" t="s">
        <v>110</v>
      </c>
      <c r="D17" s="1" t="s">
        <v>111</v>
      </c>
      <c r="E17" s="1" t="s">
        <v>53</v>
      </c>
      <c r="F17" s="1" t="s">
        <v>46</v>
      </c>
      <c r="G17" s="1" t="s">
        <v>20</v>
      </c>
      <c r="H17" s="1" t="s">
        <v>47</v>
      </c>
      <c r="I17" s="1" t="s">
        <v>112</v>
      </c>
      <c r="J17" s="1" t="s">
        <v>22</v>
      </c>
      <c r="K17" s="1" t="s">
        <v>23</v>
      </c>
    </row>
    <row r="18" spans="1:11" ht="14.25" customHeight="1" x14ac:dyDescent="0.3">
      <c r="A18" s="1" t="s">
        <v>113</v>
      </c>
      <c r="B18" s="1" t="s">
        <v>114</v>
      </c>
      <c r="C18" s="1" t="s">
        <v>115</v>
      </c>
      <c r="D18" s="1" t="s">
        <v>116</v>
      </c>
      <c r="E18" s="1" t="s">
        <v>73</v>
      </c>
      <c r="F18" s="1" t="s">
        <v>61</v>
      </c>
      <c r="G18" s="1" t="s">
        <v>20</v>
      </c>
      <c r="H18" s="1" t="s">
        <v>117</v>
      </c>
      <c r="I18" s="1" t="s">
        <v>118</v>
      </c>
      <c r="J18" s="1" t="s">
        <v>40</v>
      </c>
      <c r="K18" s="1" t="s">
        <v>23</v>
      </c>
    </row>
    <row r="19" spans="1:11" ht="14.25" customHeight="1" x14ac:dyDescent="0.3">
      <c r="A19" s="1" t="s">
        <v>119</v>
      </c>
      <c r="B19" s="1" t="s">
        <v>120</v>
      </c>
      <c r="C19" s="1" t="s">
        <v>121</v>
      </c>
      <c r="D19" s="1" t="s">
        <v>44</v>
      </c>
      <c r="E19" s="1" t="s">
        <v>45</v>
      </c>
      <c r="F19" s="1" t="s">
        <v>122</v>
      </c>
      <c r="G19" s="1" t="s">
        <v>20</v>
      </c>
      <c r="H19" s="1" t="s">
        <v>21</v>
      </c>
      <c r="I19" s="1" t="s">
        <v>48</v>
      </c>
      <c r="J19" s="1" t="s">
        <v>22</v>
      </c>
      <c r="K19" s="1" t="s">
        <v>23</v>
      </c>
    </row>
    <row r="20" spans="1:11" ht="14.25" customHeight="1" x14ac:dyDescent="0.3">
      <c r="A20" s="1" t="s">
        <v>123</v>
      </c>
      <c r="B20" s="1" t="s">
        <v>124</v>
      </c>
      <c r="C20" s="1" t="s">
        <v>125</v>
      </c>
      <c r="D20" s="1" t="s">
        <v>126</v>
      </c>
      <c r="E20" s="1" t="s">
        <v>38</v>
      </c>
      <c r="F20" s="1" t="s">
        <v>127</v>
      </c>
      <c r="G20" s="1" t="s">
        <v>20</v>
      </c>
      <c r="H20" s="1" t="s">
        <v>68</v>
      </c>
      <c r="I20" s="1" t="s">
        <v>48</v>
      </c>
      <c r="J20" s="1" t="s">
        <v>22</v>
      </c>
      <c r="K20" s="1" t="s">
        <v>23</v>
      </c>
    </row>
    <row r="21" spans="1:11" ht="14.25" customHeight="1" x14ac:dyDescent="0.3">
      <c r="A21" s="1" t="s">
        <v>128</v>
      </c>
      <c r="B21" s="1" t="s">
        <v>129</v>
      </c>
      <c r="C21" s="1" t="s">
        <v>130</v>
      </c>
      <c r="D21" s="1" t="s">
        <v>44</v>
      </c>
      <c r="E21" s="1" t="s">
        <v>45</v>
      </c>
      <c r="F21" s="1" t="s">
        <v>67</v>
      </c>
      <c r="G21" s="1" t="s">
        <v>20</v>
      </c>
      <c r="H21" s="1" t="s">
        <v>68</v>
      </c>
      <c r="I21" s="1" t="s">
        <v>48</v>
      </c>
      <c r="J21" s="1" t="s">
        <v>40</v>
      </c>
      <c r="K21" s="1" t="s">
        <v>23</v>
      </c>
    </row>
    <row r="22" spans="1:11" ht="14.25" customHeight="1" x14ac:dyDescent="0.3">
      <c r="A22" s="1" t="s">
        <v>131</v>
      </c>
      <c r="B22" s="1" t="s">
        <v>132</v>
      </c>
      <c r="C22" s="1" t="s">
        <v>133</v>
      </c>
      <c r="D22" s="1" t="s">
        <v>134</v>
      </c>
      <c r="E22" s="1" t="s">
        <v>45</v>
      </c>
      <c r="F22" s="1" t="s">
        <v>135</v>
      </c>
      <c r="G22" s="1" t="s">
        <v>20</v>
      </c>
      <c r="H22" s="1" t="s">
        <v>68</v>
      </c>
      <c r="I22" s="1" t="s">
        <v>48</v>
      </c>
      <c r="J22" s="1"/>
      <c r="K22" s="1" t="s">
        <v>23</v>
      </c>
    </row>
    <row r="23" spans="1:11" ht="14.25" customHeight="1" x14ac:dyDescent="0.3">
      <c r="A23" s="1" t="s">
        <v>136</v>
      </c>
      <c r="B23" s="1" t="s">
        <v>137</v>
      </c>
      <c r="C23" s="1" t="s">
        <v>138</v>
      </c>
      <c r="D23" s="1" t="s">
        <v>139</v>
      </c>
      <c r="E23" s="1" t="s">
        <v>140</v>
      </c>
      <c r="F23" s="1" t="s">
        <v>29</v>
      </c>
      <c r="G23" s="1" t="s">
        <v>20</v>
      </c>
      <c r="H23" s="1" t="s">
        <v>21</v>
      </c>
      <c r="I23" s="1" t="s">
        <v>30</v>
      </c>
      <c r="J23" s="1" t="s">
        <v>22</v>
      </c>
      <c r="K23" s="1" t="s">
        <v>23</v>
      </c>
    </row>
    <row r="24" spans="1:11" ht="14.25" customHeight="1" x14ac:dyDescent="0.3">
      <c r="A24" s="1" t="s">
        <v>141</v>
      </c>
      <c r="B24" s="1" t="s">
        <v>142</v>
      </c>
      <c r="C24" s="1" t="s">
        <v>143</v>
      </c>
      <c r="D24" s="1" t="s">
        <v>144</v>
      </c>
      <c r="E24" s="1" t="s">
        <v>85</v>
      </c>
      <c r="F24" s="1" t="s">
        <v>29</v>
      </c>
      <c r="G24" s="1" t="s">
        <v>20</v>
      </c>
      <c r="H24" s="1" t="s">
        <v>22</v>
      </c>
      <c r="I24" s="1" t="s">
        <v>48</v>
      </c>
      <c r="J24" s="1" t="s">
        <v>22</v>
      </c>
      <c r="K24" s="1" t="s">
        <v>62</v>
      </c>
    </row>
    <row r="25" spans="1:11" ht="14.25" customHeight="1" x14ac:dyDescent="0.3">
      <c r="A25" s="1" t="s">
        <v>145</v>
      </c>
      <c r="B25" s="1" t="s">
        <v>146</v>
      </c>
      <c r="C25" s="1" t="s">
        <v>147</v>
      </c>
      <c r="D25" s="1" t="s">
        <v>72</v>
      </c>
      <c r="E25" s="1" t="s">
        <v>73</v>
      </c>
      <c r="F25" s="1" t="s">
        <v>135</v>
      </c>
      <c r="G25" s="1" t="s">
        <v>20</v>
      </c>
      <c r="H25" s="1" t="s">
        <v>68</v>
      </c>
      <c r="I25" s="1" t="s">
        <v>48</v>
      </c>
      <c r="J25" s="1" t="s">
        <v>22</v>
      </c>
      <c r="K25" s="1" t="s">
        <v>23</v>
      </c>
    </row>
    <row r="26" spans="1:11" ht="14.25" customHeight="1" x14ac:dyDescent="0.3">
      <c r="A26" s="1" t="s">
        <v>148</v>
      </c>
      <c r="B26" s="1" t="s">
        <v>149</v>
      </c>
      <c r="C26" s="1" t="s">
        <v>150</v>
      </c>
      <c r="D26" s="1" t="s">
        <v>44</v>
      </c>
      <c r="E26" s="1" t="s">
        <v>45</v>
      </c>
      <c r="F26" s="1" t="s">
        <v>151</v>
      </c>
      <c r="G26" s="1" t="s">
        <v>20</v>
      </c>
      <c r="H26" s="1" t="s">
        <v>22</v>
      </c>
      <c r="I26" s="1" t="s">
        <v>22</v>
      </c>
      <c r="J26" s="1" t="s">
        <v>40</v>
      </c>
      <c r="K26" s="1" t="s">
        <v>62</v>
      </c>
    </row>
    <row r="27" spans="1:11" ht="14.25" customHeight="1" x14ac:dyDescent="0.3">
      <c r="A27" s="1" t="s">
        <v>152</v>
      </c>
      <c r="B27" s="1" t="s">
        <v>153</v>
      </c>
      <c r="C27" s="1" t="s">
        <v>154</v>
      </c>
      <c r="D27" s="1" t="s">
        <v>155</v>
      </c>
      <c r="E27" s="1" t="s">
        <v>140</v>
      </c>
      <c r="F27" s="1" t="s">
        <v>61</v>
      </c>
      <c r="G27" s="1" t="s">
        <v>20</v>
      </c>
      <c r="H27" s="1" t="s">
        <v>117</v>
      </c>
      <c r="I27" s="1" t="s">
        <v>30</v>
      </c>
      <c r="J27" s="1" t="s">
        <v>40</v>
      </c>
      <c r="K27" s="1" t="s">
        <v>23</v>
      </c>
    </row>
    <row r="28" spans="1:11" ht="14.25" customHeight="1" x14ac:dyDescent="0.3">
      <c r="A28" s="1" t="s">
        <v>156</v>
      </c>
      <c r="B28" s="1" t="s">
        <v>157</v>
      </c>
      <c r="C28" s="1" t="s">
        <v>158</v>
      </c>
      <c r="D28" s="1" t="s">
        <v>159</v>
      </c>
      <c r="E28" s="1" t="s">
        <v>160</v>
      </c>
      <c r="F28" s="1" t="s">
        <v>39</v>
      </c>
      <c r="G28" s="1" t="s">
        <v>20</v>
      </c>
      <c r="H28" s="1" t="s">
        <v>161</v>
      </c>
      <c r="I28" s="1" t="s">
        <v>22</v>
      </c>
      <c r="J28" s="1" t="s">
        <v>22</v>
      </c>
      <c r="K28" s="1" t="s">
        <v>23</v>
      </c>
    </row>
    <row r="29" spans="1:11" ht="14.25" customHeight="1" x14ac:dyDescent="0.3">
      <c r="A29" s="1" t="s">
        <v>162</v>
      </c>
      <c r="B29" s="1" t="s">
        <v>163</v>
      </c>
      <c r="C29" s="1" t="s">
        <v>164</v>
      </c>
      <c r="D29" s="1" t="s">
        <v>165</v>
      </c>
      <c r="E29" s="1" t="s">
        <v>45</v>
      </c>
      <c r="F29" s="1" t="s">
        <v>29</v>
      </c>
      <c r="G29" s="1" t="s">
        <v>20</v>
      </c>
      <c r="H29" s="1" t="s">
        <v>21</v>
      </c>
      <c r="I29" s="1" t="s">
        <v>48</v>
      </c>
      <c r="J29" s="1" t="s">
        <v>40</v>
      </c>
      <c r="K29" s="1" t="s">
        <v>23</v>
      </c>
    </row>
    <row r="30" spans="1:11" ht="14.25" customHeight="1" x14ac:dyDescent="0.3">
      <c r="A30" s="1" t="s">
        <v>166</v>
      </c>
      <c r="B30" s="1" t="s">
        <v>167</v>
      </c>
      <c r="C30" s="1" t="s">
        <v>168</v>
      </c>
      <c r="D30" s="1" t="s">
        <v>169</v>
      </c>
      <c r="E30" s="1" t="s">
        <v>170</v>
      </c>
      <c r="F30" s="1" t="s">
        <v>171</v>
      </c>
      <c r="G30" s="1" t="s">
        <v>20</v>
      </c>
      <c r="H30" s="1" t="s">
        <v>68</v>
      </c>
      <c r="I30" s="1" t="s">
        <v>48</v>
      </c>
      <c r="J30" s="1" t="s">
        <v>40</v>
      </c>
      <c r="K30" s="1" t="s">
        <v>23</v>
      </c>
    </row>
    <row r="31" spans="1:11" ht="14.25" customHeight="1" x14ac:dyDescent="0.3">
      <c r="A31" s="1" t="s">
        <v>172</v>
      </c>
      <c r="B31" s="1" t="s">
        <v>173</v>
      </c>
      <c r="C31" s="1" t="s">
        <v>174</v>
      </c>
      <c r="D31" s="1" t="s">
        <v>175</v>
      </c>
      <c r="E31" s="1" t="s">
        <v>176</v>
      </c>
      <c r="F31" s="1" t="s">
        <v>29</v>
      </c>
      <c r="G31" s="1" t="s">
        <v>20</v>
      </c>
      <c r="H31" s="1" t="s">
        <v>21</v>
      </c>
      <c r="I31" s="1" t="s">
        <v>22</v>
      </c>
      <c r="J31" s="1" t="s">
        <v>22</v>
      </c>
      <c r="K31" s="1" t="s">
        <v>23</v>
      </c>
    </row>
    <row r="32" spans="1:11" ht="14.25" customHeight="1" x14ac:dyDescent="0.3">
      <c r="A32" s="1" t="s">
        <v>177</v>
      </c>
      <c r="B32" s="1" t="s">
        <v>178</v>
      </c>
      <c r="C32" s="1" t="s">
        <v>179</v>
      </c>
      <c r="D32" s="1" t="s">
        <v>180</v>
      </c>
      <c r="E32" s="1" t="s">
        <v>181</v>
      </c>
      <c r="F32" s="1" t="s">
        <v>29</v>
      </c>
      <c r="G32" s="1" t="s">
        <v>20</v>
      </c>
      <c r="H32" s="1" t="s">
        <v>21</v>
      </c>
      <c r="I32" s="1" t="s">
        <v>30</v>
      </c>
      <c r="J32" s="1" t="s">
        <v>22</v>
      </c>
      <c r="K32" s="1" t="s">
        <v>23</v>
      </c>
    </row>
    <row r="33" spans="1:11" ht="14.25" customHeight="1" x14ac:dyDescent="0.3">
      <c r="A33" s="1" t="s">
        <v>182</v>
      </c>
      <c r="B33" s="1" t="s">
        <v>183</v>
      </c>
      <c r="C33" s="1" t="s">
        <v>184</v>
      </c>
      <c r="D33" s="1" t="s">
        <v>185</v>
      </c>
      <c r="E33" s="1" t="s">
        <v>79</v>
      </c>
      <c r="F33" s="1" t="s">
        <v>186</v>
      </c>
      <c r="G33" s="1" t="s">
        <v>20</v>
      </c>
      <c r="H33" s="1" t="s">
        <v>68</v>
      </c>
      <c r="I33" s="1" t="s">
        <v>30</v>
      </c>
      <c r="J33" s="1" t="s">
        <v>22</v>
      </c>
      <c r="K33" s="1" t="s">
        <v>23</v>
      </c>
    </row>
    <row r="34" spans="1:11" ht="14.25" customHeight="1" x14ac:dyDescent="0.3">
      <c r="A34" s="1" t="s">
        <v>187</v>
      </c>
      <c r="B34" s="1" t="s">
        <v>188</v>
      </c>
      <c r="C34" s="1" t="s">
        <v>189</v>
      </c>
      <c r="D34" s="1" t="s">
        <v>126</v>
      </c>
      <c r="E34" s="1" t="s">
        <v>38</v>
      </c>
      <c r="F34" s="1" t="s">
        <v>29</v>
      </c>
      <c r="G34" s="1" t="s">
        <v>20</v>
      </c>
      <c r="H34" s="1" t="s">
        <v>21</v>
      </c>
      <c r="I34" s="1" t="s">
        <v>48</v>
      </c>
      <c r="J34" s="1" t="s">
        <v>40</v>
      </c>
      <c r="K34" s="1" t="s">
        <v>23</v>
      </c>
    </row>
    <row r="35" spans="1:11" ht="14.25" customHeight="1" x14ac:dyDescent="0.3">
      <c r="A35" s="1" t="s">
        <v>190</v>
      </c>
      <c r="B35" s="1" t="s">
        <v>191</v>
      </c>
      <c r="C35" s="1" t="s">
        <v>192</v>
      </c>
      <c r="D35" s="1" t="s">
        <v>72</v>
      </c>
      <c r="E35" s="1" t="s">
        <v>73</v>
      </c>
      <c r="F35" s="1" t="s">
        <v>29</v>
      </c>
      <c r="G35" s="1" t="s">
        <v>20</v>
      </c>
      <c r="H35" s="1" t="s">
        <v>21</v>
      </c>
      <c r="I35" s="1" t="s">
        <v>48</v>
      </c>
      <c r="J35" s="1" t="s">
        <v>22</v>
      </c>
      <c r="K35" s="1" t="s">
        <v>23</v>
      </c>
    </row>
    <row r="36" spans="1:11" ht="14.25" customHeight="1" x14ac:dyDescent="0.3">
      <c r="A36" s="1" t="s">
        <v>193</v>
      </c>
      <c r="B36" s="1" t="s">
        <v>194</v>
      </c>
      <c r="C36" s="1" t="s">
        <v>195</v>
      </c>
      <c r="D36" s="1" t="s">
        <v>111</v>
      </c>
      <c r="E36" s="1" t="s">
        <v>53</v>
      </c>
      <c r="F36" s="1" t="s">
        <v>196</v>
      </c>
      <c r="G36" s="1" t="s">
        <v>20</v>
      </c>
      <c r="H36" s="1" t="s">
        <v>161</v>
      </c>
      <c r="I36" s="1" t="s">
        <v>197</v>
      </c>
      <c r="J36" s="1" t="s">
        <v>40</v>
      </c>
      <c r="K36" s="1" t="s">
        <v>23</v>
      </c>
    </row>
    <row r="37" spans="1:11" ht="14.25" customHeight="1" x14ac:dyDescent="0.3">
      <c r="A37" s="1" t="s">
        <v>198</v>
      </c>
      <c r="B37" s="1" t="s">
        <v>199</v>
      </c>
      <c r="C37" s="1" t="s">
        <v>200</v>
      </c>
      <c r="D37" s="1" t="s">
        <v>72</v>
      </c>
      <c r="E37" s="1" t="s">
        <v>73</v>
      </c>
      <c r="F37" s="1" t="s">
        <v>74</v>
      </c>
      <c r="G37" s="1" t="s">
        <v>20</v>
      </c>
      <c r="H37" s="1" t="s">
        <v>68</v>
      </c>
      <c r="I37" s="1" t="s">
        <v>48</v>
      </c>
      <c r="J37" s="1" t="s">
        <v>22</v>
      </c>
      <c r="K37" s="1" t="s">
        <v>23</v>
      </c>
    </row>
    <row r="38" spans="1:11" ht="14.25" customHeight="1" x14ac:dyDescent="0.3">
      <c r="A38" s="1" t="s">
        <v>201</v>
      </c>
      <c r="B38" s="1" t="s">
        <v>202</v>
      </c>
      <c r="C38" s="1" t="s">
        <v>203</v>
      </c>
      <c r="D38" s="1" t="s">
        <v>204</v>
      </c>
      <c r="E38" s="1" t="s">
        <v>96</v>
      </c>
      <c r="F38" s="1" t="s">
        <v>171</v>
      </c>
      <c r="G38" s="1" t="s">
        <v>20</v>
      </c>
      <c r="H38" s="1" t="s">
        <v>68</v>
      </c>
      <c r="I38" s="1" t="s">
        <v>48</v>
      </c>
      <c r="J38" s="1" t="s">
        <v>22</v>
      </c>
      <c r="K38" s="1" t="s">
        <v>23</v>
      </c>
    </row>
    <row r="39" spans="1:11" ht="14.25" customHeight="1" x14ac:dyDescent="0.3">
      <c r="A39" s="1" t="s">
        <v>205</v>
      </c>
      <c r="B39" s="1" t="s">
        <v>206</v>
      </c>
      <c r="C39" s="1" t="s">
        <v>207</v>
      </c>
      <c r="D39" s="1" t="s">
        <v>101</v>
      </c>
      <c r="E39" s="1" t="s">
        <v>45</v>
      </c>
      <c r="F39" s="1" t="s">
        <v>208</v>
      </c>
      <c r="G39" s="1" t="s">
        <v>20</v>
      </c>
      <c r="H39" s="1" t="s">
        <v>21</v>
      </c>
      <c r="I39" s="1" t="s">
        <v>48</v>
      </c>
      <c r="J39" s="1" t="s">
        <v>22</v>
      </c>
      <c r="K39" s="1" t="s">
        <v>23</v>
      </c>
    </row>
    <row r="40" spans="1:11" ht="14.25" customHeight="1" x14ac:dyDescent="0.3">
      <c r="A40" s="1" t="s">
        <v>209</v>
      </c>
      <c r="B40" s="1" t="s">
        <v>210</v>
      </c>
      <c r="C40" s="1" t="s">
        <v>211</v>
      </c>
      <c r="D40" s="1" t="s">
        <v>212</v>
      </c>
      <c r="E40" s="1" t="s">
        <v>213</v>
      </c>
      <c r="F40" s="1" t="s">
        <v>171</v>
      </c>
      <c r="G40" s="1" t="s">
        <v>20</v>
      </c>
      <c r="H40" s="1" t="s">
        <v>68</v>
      </c>
      <c r="I40" s="1" t="s">
        <v>48</v>
      </c>
      <c r="J40" s="1" t="s">
        <v>40</v>
      </c>
      <c r="K40" s="1" t="s">
        <v>23</v>
      </c>
    </row>
    <row r="41" spans="1:11" ht="14.25" customHeight="1" x14ac:dyDescent="0.3">
      <c r="A41" s="1" t="s">
        <v>214</v>
      </c>
      <c r="B41" s="1" t="s">
        <v>215</v>
      </c>
      <c r="C41" s="1" t="s">
        <v>216</v>
      </c>
      <c r="D41" s="1" t="s">
        <v>169</v>
      </c>
      <c r="E41" s="1" t="s">
        <v>170</v>
      </c>
      <c r="F41" s="1" t="s">
        <v>217</v>
      </c>
      <c r="G41" s="1" t="s">
        <v>218</v>
      </c>
      <c r="H41" s="1" t="s">
        <v>22</v>
      </c>
      <c r="I41" s="1" t="s">
        <v>48</v>
      </c>
      <c r="J41" s="1" t="s">
        <v>22</v>
      </c>
      <c r="K41" s="1" t="s">
        <v>62</v>
      </c>
    </row>
    <row r="42" spans="1:11" ht="14.25" customHeight="1" x14ac:dyDescent="0.3">
      <c r="A42" s="1" t="s">
        <v>219</v>
      </c>
      <c r="B42" s="1" t="s">
        <v>220</v>
      </c>
      <c r="C42" s="1" t="s">
        <v>221</v>
      </c>
      <c r="D42" s="1" t="s">
        <v>126</v>
      </c>
      <c r="E42" s="1" t="s">
        <v>38</v>
      </c>
      <c r="F42" s="1" t="s">
        <v>222</v>
      </c>
      <c r="G42" s="1" t="s">
        <v>20</v>
      </c>
      <c r="H42" s="1" t="s">
        <v>223</v>
      </c>
      <c r="I42" s="1" t="s">
        <v>48</v>
      </c>
      <c r="J42" s="1" t="s">
        <v>22</v>
      </c>
      <c r="K42" s="1" t="s">
        <v>23</v>
      </c>
    </row>
    <row r="43" spans="1:11" ht="14.25" customHeight="1" x14ac:dyDescent="0.3">
      <c r="A43" s="1" t="s">
        <v>224</v>
      </c>
      <c r="B43" s="1" t="s">
        <v>225</v>
      </c>
      <c r="C43" s="1" t="s">
        <v>226</v>
      </c>
      <c r="D43" s="1" t="s">
        <v>227</v>
      </c>
      <c r="E43" s="1" t="s">
        <v>228</v>
      </c>
      <c r="F43" s="1" t="s">
        <v>196</v>
      </c>
      <c r="G43" s="1" t="s">
        <v>20</v>
      </c>
      <c r="H43" s="1" t="s">
        <v>161</v>
      </c>
      <c r="I43" s="1" t="s">
        <v>48</v>
      </c>
      <c r="J43" s="1" t="s">
        <v>22</v>
      </c>
      <c r="K43" s="1" t="s">
        <v>23</v>
      </c>
    </row>
    <row r="44" spans="1:11" ht="14.25" customHeight="1" x14ac:dyDescent="0.3">
      <c r="A44" s="1" t="s">
        <v>229</v>
      </c>
      <c r="B44" s="1" t="s">
        <v>230</v>
      </c>
      <c r="C44" s="1" t="s">
        <v>231</v>
      </c>
      <c r="D44" s="1" t="s">
        <v>144</v>
      </c>
      <c r="E44" s="1" t="s">
        <v>85</v>
      </c>
      <c r="F44" s="1" t="s">
        <v>29</v>
      </c>
      <c r="G44" s="1" t="s">
        <v>20</v>
      </c>
      <c r="H44" s="1" t="s">
        <v>21</v>
      </c>
      <c r="I44" s="1" t="s">
        <v>48</v>
      </c>
      <c r="J44" s="1" t="s">
        <v>22</v>
      </c>
      <c r="K44" s="1" t="s">
        <v>23</v>
      </c>
    </row>
    <row r="45" spans="1:11" ht="14.25" customHeight="1" x14ac:dyDescent="0.3">
      <c r="A45" s="1" t="s">
        <v>232</v>
      </c>
      <c r="B45" s="1" t="s">
        <v>233</v>
      </c>
      <c r="C45" s="1" t="s">
        <v>234</v>
      </c>
      <c r="D45" s="1" t="s">
        <v>111</v>
      </c>
      <c r="E45" s="1" t="s">
        <v>53</v>
      </c>
      <c r="F45" s="1" t="s">
        <v>67</v>
      </c>
      <c r="G45" s="1" t="s">
        <v>20</v>
      </c>
      <c r="H45" s="1" t="s">
        <v>22</v>
      </c>
      <c r="I45" s="1" t="s">
        <v>197</v>
      </c>
      <c r="J45" s="1" t="s">
        <v>22</v>
      </c>
      <c r="K45" s="1" t="s">
        <v>62</v>
      </c>
    </row>
    <row r="46" spans="1:11" ht="14.25" customHeight="1" x14ac:dyDescent="0.3">
      <c r="A46" s="1" t="s">
        <v>235</v>
      </c>
      <c r="B46" s="1" t="s">
        <v>236</v>
      </c>
      <c r="C46" s="1" t="s">
        <v>237</v>
      </c>
      <c r="D46" s="1" t="s">
        <v>238</v>
      </c>
      <c r="E46" s="1" t="s">
        <v>45</v>
      </c>
      <c r="F46" s="1" t="s">
        <v>29</v>
      </c>
      <c r="G46" s="1" t="s">
        <v>20</v>
      </c>
      <c r="H46" s="1" t="s">
        <v>21</v>
      </c>
      <c r="I46" s="1" t="s">
        <v>22</v>
      </c>
      <c r="J46" s="1" t="s">
        <v>22</v>
      </c>
      <c r="K46" s="1" t="s">
        <v>23</v>
      </c>
    </row>
    <row r="47" spans="1:11" ht="14.25" customHeight="1" x14ac:dyDescent="0.3">
      <c r="A47" s="1" t="s">
        <v>239</v>
      </c>
      <c r="B47" s="1" t="s">
        <v>240</v>
      </c>
      <c r="C47" s="1" t="s">
        <v>241</v>
      </c>
      <c r="D47" s="1" t="s">
        <v>242</v>
      </c>
      <c r="E47" s="1" t="s">
        <v>243</v>
      </c>
      <c r="F47" s="1" t="s">
        <v>196</v>
      </c>
      <c r="G47" s="1" t="s">
        <v>20</v>
      </c>
      <c r="H47" s="1" t="s">
        <v>161</v>
      </c>
      <c r="I47" s="1" t="s">
        <v>30</v>
      </c>
      <c r="J47" s="1" t="s">
        <v>40</v>
      </c>
      <c r="K47" s="1" t="s">
        <v>23</v>
      </c>
    </row>
    <row r="48" spans="1:11" ht="14.25" customHeight="1" x14ac:dyDescent="0.3">
      <c r="A48" s="1" t="s">
        <v>244</v>
      </c>
      <c r="B48" s="1" t="s">
        <v>245</v>
      </c>
      <c r="C48" s="1" t="s">
        <v>246</v>
      </c>
      <c r="D48" s="1" t="s">
        <v>247</v>
      </c>
      <c r="E48" s="1" t="s">
        <v>243</v>
      </c>
      <c r="F48" s="1" t="s">
        <v>46</v>
      </c>
      <c r="G48" s="1" t="s">
        <v>20</v>
      </c>
      <c r="H48" s="1" t="s">
        <v>47</v>
      </c>
      <c r="I48" s="1" t="s">
        <v>22</v>
      </c>
      <c r="J48" s="1" t="s">
        <v>40</v>
      </c>
      <c r="K48" s="1" t="s">
        <v>23</v>
      </c>
    </row>
    <row r="49" spans="1:11" ht="14.25" customHeight="1" x14ac:dyDescent="0.3">
      <c r="A49" s="1" t="s">
        <v>248</v>
      </c>
      <c r="B49" s="1" t="s">
        <v>249</v>
      </c>
      <c r="C49" s="1" t="s">
        <v>250</v>
      </c>
      <c r="D49" s="1" t="s">
        <v>247</v>
      </c>
      <c r="E49" s="1" t="s">
        <v>243</v>
      </c>
      <c r="F49" s="1" t="s">
        <v>251</v>
      </c>
      <c r="G49" s="1" t="s">
        <v>20</v>
      </c>
      <c r="H49" s="1" t="s">
        <v>22</v>
      </c>
      <c r="I49" s="1" t="s">
        <v>30</v>
      </c>
      <c r="J49" s="1" t="s">
        <v>40</v>
      </c>
      <c r="K49" s="1" t="s">
        <v>62</v>
      </c>
    </row>
    <row r="50" spans="1:11" ht="14.25" customHeight="1" x14ac:dyDescent="0.3">
      <c r="A50" s="1" t="s">
        <v>252</v>
      </c>
      <c r="B50" s="1" t="s">
        <v>253</v>
      </c>
      <c r="C50" s="1" t="s">
        <v>254</v>
      </c>
      <c r="D50" s="1" t="s">
        <v>255</v>
      </c>
      <c r="E50" s="1" t="s">
        <v>256</v>
      </c>
      <c r="F50" s="1" t="s">
        <v>80</v>
      </c>
      <c r="G50" s="1" t="s">
        <v>20</v>
      </c>
      <c r="H50" s="1" t="s">
        <v>47</v>
      </c>
      <c r="I50" s="1" t="s">
        <v>22</v>
      </c>
      <c r="J50" s="1" t="s">
        <v>40</v>
      </c>
      <c r="K50" s="1" t="s">
        <v>23</v>
      </c>
    </row>
    <row r="51" spans="1:11" ht="14.25" customHeight="1" x14ac:dyDescent="0.3">
      <c r="A51" s="1" t="s">
        <v>257</v>
      </c>
      <c r="B51" s="1" t="s">
        <v>258</v>
      </c>
      <c r="C51" s="1" t="s">
        <v>259</v>
      </c>
      <c r="D51" s="1" t="s">
        <v>126</v>
      </c>
      <c r="E51" s="1" t="s">
        <v>38</v>
      </c>
      <c r="F51" s="1" t="s">
        <v>61</v>
      </c>
      <c r="G51" s="1" t="s">
        <v>20</v>
      </c>
      <c r="H51" s="1" t="s">
        <v>117</v>
      </c>
      <c r="I51" s="1" t="s">
        <v>48</v>
      </c>
      <c r="J51" s="1" t="s">
        <v>22</v>
      </c>
      <c r="K51" s="1" t="s">
        <v>23</v>
      </c>
    </row>
    <row r="52" spans="1:11" ht="14.25" customHeight="1" x14ac:dyDescent="0.3">
      <c r="A52" s="1" t="s">
        <v>260</v>
      </c>
      <c r="B52" s="1" t="s">
        <v>261</v>
      </c>
      <c r="C52" s="1" t="s">
        <v>262</v>
      </c>
      <c r="D52" s="1" t="s">
        <v>263</v>
      </c>
      <c r="E52" s="1" t="s">
        <v>96</v>
      </c>
      <c r="F52" s="1" t="s">
        <v>264</v>
      </c>
      <c r="G52" s="1" t="s">
        <v>20</v>
      </c>
      <c r="H52" s="1" t="s">
        <v>21</v>
      </c>
      <c r="I52" s="1" t="s">
        <v>48</v>
      </c>
      <c r="J52" s="1" t="s">
        <v>40</v>
      </c>
      <c r="K52" s="1" t="s">
        <v>23</v>
      </c>
    </row>
    <row r="53" spans="1:11" ht="14.25" customHeight="1" x14ac:dyDescent="0.3">
      <c r="A53" s="1" t="s">
        <v>265</v>
      </c>
      <c r="B53" s="1" t="s">
        <v>266</v>
      </c>
      <c r="C53" s="1" t="s">
        <v>267</v>
      </c>
      <c r="D53" s="1" t="s">
        <v>44</v>
      </c>
      <c r="E53" s="1" t="s">
        <v>45</v>
      </c>
      <c r="F53" s="1" t="s">
        <v>268</v>
      </c>
      <c r="G53" s="1" t="s">
        <v>20</v>
      </c>
      <c r="H53" s="1" t="s">
        <v>68</v>
      </c>
      <c r="I53" s="1" t="s">
        <v>22</v>
      </c>
      <c r="J53" s="1" t="s">
        <v>22</v>
      </c>
      <c r="K53" s="1" t="s">
        <v>23</v>
      </c>
    </row>
    <row r="54" spans="1:11" ht="14.25" customHeight="1" x14ac:dyDescent="0.3">
      <c r="A54" s="1" t="s">
        <v>269</v>
      </c>
      <c r="B54" s="1" t="s">
        <v>270</v>
      </c>
      <c r="C54" s="1" t="s">
        <v>271</v>
      </c>
      <c r="D54" s="1" t="s">
        <v>272</v>
      </c>
      <c r="E54" s="1" t="s">
        <v>38</v>
      </c>
      <c r="F54" s="1" t="s">
        <v>273</v>
      </c>
      <c r="G54" s="1" t="s">
        <v>20</v>
      </c>
      <c r="H54" s="1" t="s">
        <v>274</v>
      </c>
      <c r="I54" s="1" t="s">
        <v>22</v>
      </c>
      <c r="J54" s="1" t="s">
        <v>40</v>
      </c>
      <c r="K54" s="1" t="s">
        <v>23</v>
      </c>
    </row>
    <row r="55" spans="1:11" ht="14.25" customHeight="1" x14ac:dyDescent="0.3">
      <c r="A55" s="1" t="s">
        <v>275</v>
      </c>
      <c r="B55" s="1" t="s">
        <v>276</v>
      </c>
      <c r="C55" s="1" t="s">
        <v>277</v>
      </c>
      <c r="D55" s="1" t="s">
        <v>44</v>
      </c>
      <c r="E55" s="1" t="s">
        <v>45</v>
      </c>
      <c r="F55" s="1" t="s">
        <v>29</v>
      </c>
      <c r="G55" s="1" t="s">
        <v>20</v>
      </c>
      <c r="H55" s="1" t="s">
        <v>21</v>
      </c>
      <c r="I55" s="1" t="s">
        <v>48</v>
      </c>
      <c r="J55" s="1" t="s">
        <v>40</v>
      </c>
      <c r="K55" s="1" t="s">
        <v>23</v>
      </c>
    </row>
    <row r="56" spans="1:11" ht="14.25" customHeight="1" x14ac:dyDescent="0.3">
      <c r="A56" s="1" t="s">
        <v>278</v>
      </c>
      <c r="B56" s="1" t="s">
        <v>279</v>
      </c>
      <c r="C56" s="1" t="s">
        <v>280</v>
      </c>
      <c r="D56" s="1" t="s">
        <v>111</v>
      </c>
      <c r="E56" s="1" t="s">
        <v>53</v>
      </c>
      <c r="F56" s="1" t="s">
        <v>281</v>
      </c>
      <c r="G56" s="1" t="s">
        <v>20</v>
      </c>
      <c r="H56" s="1" t="s">
        <v>223</v>
      </c>
      <c r="I56" s="1" t="s">
        <v>197</v>
      </c>
      <c r="J56" s="1" t="s">
        <v>22</v>
      </c>
      <c r="K56" s="1" t="s">
        <v>23</v>
      </c>
    </row>
    <row r="57" spans="1:11" ht="14.25" customHeight="1" x14ac:dyDescent="0.3">
      <c r="A57" s="1" t="s">
        <v>282</v>
      </c>
      <c r="B57" s="1" t="s">
        <v>283</v>
      </c>
      <c r="C57" s="1" t="s">
        <v>284</v>
      </c>
      <c r="D57" s="1" t="s">
        <v>111</v>
      </c>
      <c r="E57" s="1" t="s">
        <v>53</v>
      </c>
      <c r="F57" s="1" t="s">
        <v>171</v>
      </c>
      <c r="G57" s="1" t="s">
        <v>20</v>
      </c>
      <c r="H57" s="1" t="s">
        <v>68</v>
      </c>
      <c r="I57" s="1" t="s">
        <v>197</v>
      </c>
      <c r="J57" s="1" t="s">
        <v>22</v>
      </c>
      <c r="K57" s="1" t="s">
        <v>23</v>
      </c>
    </row>
    <row r="58" spans="1:11" ht="14.25" customHeight="1" x14ac:dyDescent="0.3">
      <c r="A58" s="1" t="s">
        <v>285</v>
      </c>
      <c r="B58" s="1" t="s">
        <v>286</v>
      </c>
      <c r="C58" s="1" t="s">
        <v>287</v>
      </c>
      <c r="D58" s="1" t="s">
        <v>288</v>
      </c>
      <c r="E58" s="1" t="s">
        <v>45</v>
      </c>
      <c r="F58" s="1" t="s">
        <v>289</v>
      </c>
      <c r="G58" s="1" t="s">
        <v>20</v>
      </c>
      <c r="H58" s="1" t="s">
        <v>274</v>
      </c>
      <c r="I58" s="1" t="s">
        <v>22</v>
      </c>
      <c r="J58" s="1" t="s">
        <v>22</v>
      </c>
      <c r="K58" s="1" t="s">
        <v>23</v>
      </c>
    </row>
    <row r="59" spans="1:11" ht="14.25" customHeight="1" x14ac:dyDescent="0.3">
      <c r="A59" s="1" t="s">
        <v>290</v>
      </c>
      <c r="B59" s="1" t="s">
        <v>291</v>
      </c>
      <c r="C59" s="1" t="s">
        <v>292</v>
      </c>
      <c r="D59" s="1" t="s">
        <v>44</v>
      </c>
      <c r="E59" s="1" t="s">
        <v>45</v>
      </c>
      <c r="F59" s="1" t="s">
        <v>171</v>
      </c>
      <c r="G59" s="1" t="s">
        <v>20</v>
      </c>
      <c r="H59" s="1" t="s">
        <v>68</v>
      </c>
      <c r="I59" s="1" t="s">
        <v>48</v>
      </c>
      <c r="J59" s="1" t="s">
        <v>22</v>
      </c>
      <c r="K59" s="1" t="s">
        <v>23</v>
      </c>
    </row>
    <row r="60" spans="1:11" ht="14.25" customHeight="1" x14ac:dyDescent="0.3">
      <c r="A60" s="1" t="s">
        <v>293</v>
      </c>
      <c r="B60" s="1" t="s">
        <v>294</v>
      </c>
      <c r="C60" s="1" t="s">
        <v>295</v>
      </c>
      <c r="D60" s="1" t="s">
        <v>296</v>
      </c>
      <c r="E60" s="1" t="s">
        <v>228</v>
      </c>
      <c r="F60" s="1" t="s">
        <v>297</v>
      </c>
      <c r="G60" s="1" t="s">
        <v>20</v>
      </c>
      <c r="H60" s="1" t="s">
        <v>298</v>
      </c>
      <c r="I60" s="1" t="s">
        <v>299</v>
      </c>
      <c r="J60" s="1" t="s">
        <v>40</v>
      </c>
      <c r="K60" s="1" t="s">
        <v>23</v>
      </c>
    </row>
    <row r="61" spans="1:11" ht="14.25" customHeight="1" x14ac:dyDescent="0.3">
      <c r="A61" s="1" t="s">
        <v>300</v>
      </c>
      <c r="B61" s="1" t="s">
        <v>301</v>
      </c>
      <c r="C61" s="1" t="s">
        <v>302</v>
      </c>
      <c r="D61" s="1" t="s">
        <v>303</v>
      </c>
      <c r="E61" s="1" t="s">
        <v>45</v>
      </c>
      <c r="F61" s="1" t="s">
        <v>289</v>
      </c>
      <c r="G61" s="1" t="s">
        <v>20</v>
      </c>
      <c r="H61" s="1" t="s">
        <v>274</v>
      </c>
      <c r="I61" s="1" t="s">
        <v>22</v>
      </c>
      <c r="J61" s="1" t="s">
        <v>22</v>
      </c>
      <c r="K61" s="1" t="s">
        <v>23</v>
      </c>
    </row>
    <row r="62" spans="1:11" ht="14.25" customHeight="1" x14ac:dyDescent="0.3">
      <c r="A62" s="1" t="s">
        <v>304</v>
      </c>
      <c r="B62" s="1" t="s">
        <v>305</v>
      </c>
      <c r="C62" s="1" t="s">
        <v>306</v>
      </c>
      <c r="D62" s="1" t="s">
        <v>307</v>
      </c>
      <c r="E62" s="1" t="s">
        <v>96</v>
      </c>
      <c r="F62" s="1" t="s">
        <v>308</v>
      </c>
      <c r="G62" s="1" t="s">
        <v>20</v>
      </c>
      <c r="H62" s="1" t="s">
        <v>274</v>
      </c>
      <c r="I62" s="1" t="s">
        <v>22</v>
      </c>
      <c r="J62" s="1" t="s">
        <v>22</v>
      </c>
      <c r="K62" s="1" t="s">
        <v>23</v>
      </c>
    </row>
    <row r="63" spans="1:11" ht="14.25" customHeight="1" x14ac:dyDescent="0.3">
      <c r="A63" s="1" t="s">
        <v>309</v>
      </c>
      <c r="B63" s="1" t="s">
        <v>310</v>
      </c>
      <c r="C63" s="1" t="s">
        <v>311</v>
      </c>
      <c r="D63" s="1" t="s">
        <v>312</v>
      </c>
      <c r="E63" s="1" t="s">
        <v>313</v>
      </c>
      <c r="F63" s="1" t="s">
        <v>171</v>
      </c>
      <c r="G63" s="1" t="s">
        <v>20</v>
      </c>
      <c r="H63" s="1" t="s">
        <v>68</v>
      </c>
      <c r="I63" s="1" t="s">
        <v>48</v>
      </c>
      <c r="J63" s="1" t="s">
        <v>22</v>
      </c>
      <c r="K63" s="1" t="s">
        <v>23</v>
      </c>
    </row>
    <row r="64" spans="1:11" ht="14.25" customHeight="1" x14ac:dyDescent="0.3">
      <c r="A64" s="1" t="s">
        <v>314</v>
      </c>
      <c r="B64" s="1" t="s">
        <v>315</v>
      </c>
      <c r="C64" s="1" t="s">
        <v>316</v>
      </c>
      <c r="D64" s="1" t="s">
        <v>44</v>
      </c>
      <c r="E64" s="1" t="s">
        <v>45</v>
      </c>
      <c r="F64" s="1" t="s">
        <v>317</v>
      </c>
      <c r="G64" s="1" t="s">
        <v>20</v>
      </c>
      <c r="H64" s="1" t="s">
        <v>68</v>
      </c>
      <c r="I64" s="1" t="s">
        <v>48</v>
      </c>
      <c r="J64" s="1" t="s">
        <v>22</v>
      </c>
      <c r="K64" s="1" t="s">
        <v>23</v>
      </c>
    </row>
    <row r="65" spans="1:11" ht="14.25" customHeight="1" x14ac:dyDescent="0.3">
      <c r="A65" s="1" t="s">
        <v>318</v>
      </c>
      <c r="B65" s="1" t="s">
        <v>319</v>
      </c>
      <c r="C65" s="1" t="s">
        <v>320</v>
      </c>
      <c r="D65" s="1" t="s">
        <v>321</v>
      </c>
      <c r="E65" s="1" t="s">
        <v>79</v>
      </c>
      <c r="F65" s="1" t="s">
        <v>151</v>
      </c>
      <c r="G65" s="1" t="s">
        <v>20</v>
      </c>
      <c r="H65" s="1" t="s">
        <v>322</v>
      </c>
      <c r="I65" s="1" t="s">
        <v>22</v>
      </c>
      <c r="J65" s="1" t="s">
        <v>22</v>
      </c>
      <c r="K65" s="1" t="s">
        <v>23</v>
      </c>
    </row>
    <row r="66" spans="1:11" ht="14.25" customHeight="1" x14ac:dyDescent="0.3">
      <c r="A66" s="1" t="s">
        <v>323</v>
      </c>
      <c r="B66" s="1" t="s">
        <v>324</v>
      </c>
      <c r="C66" s="1" t="s">
        <v>325</v>
      </c>
      <c r="D66" s="1" t="s">
        <v>144</v>
      </c>
      <c r="E66" s="1" t="s">
        <v>85</v>
      </c>
      <c r="F66" s="1" t="s">
        <v>29</v>
      </c>
      <c r="G66" s="1" t="s">
        <v>20</v>
      </c>
      <c r="H66" s="1" t="s">
        <v>22</v>
      </c>
      <c r="I66" s="1" t="s">
        <v>48</v>
      </c>
      <c r="J66" s="1" t="s">
        <v>22</v>
      </c>
      <c r="K66" s="1" t="s">
        <v>23</v>
      </c>
    </row>
    <row r="67" spans="1:11" ht="14.25" customHeight="1" x14ac:dyDescent="0.3">
      <c r="A67" s="1" t="s">
        <v>326</v>
      </c>
      <c r="B67" s="1" t="s">
        <v>327</v>
      </c>
      <c r="C67" s="1" t="s">
        <v>328</v>
      </c>
      <c r="D67" s="1" t="s">
        <v>66</v>
      </c>
      <c r="E67" s="1" t="s">
        <v>60</v>
      </c>
      <c r="F67" s="1" t="s">
        <v>29</v>
      </c>
      <c r="G67" s="1" t="s">
        <v>20</v>
      </c>
      <c r="H67" s="1" t="s">
        <v>21</v>
      </c>
      <c r="I67" s="1" t="s">
        <v>48</v>
      </c>
      <c r="J67" s="1" t="s">
        <v>22</v>
      </c>
      <c r="K67" s="1" t="s">
        <v>23</v>
      </c>
    </row>
    <row r="68" spans="1:11" ht="14.25" customHeight="1" x14ac:dyDescent="0.3">
      <c r="A68" s="1" t="s">
        <v>329</v>
      </c>
      <c r="B68" s="1" t="s">
        <v>330</v>
      </c>
      <c r="C68" s="1" t="s">
        <v>130</v>
      </c>
      <c r="D68" s="1" t="s">
        <v>44</v>
      </c>
      <c r="E68" s="1" t="s">
        <v>45</v>
      </c>
      <c r="F68" s="1" t="s">
        <v>331</v>
      </c>
      <c r="G68" s="1" t="s">
        <v>20</v>
      </c>
      <c r="H68" s="1" t="s">
        <v>68</v>
      </c>
      <c r="I68" s="1" t="s">
        <v>48</v>
      </c>
      <c r="J68" s="1" t="s">
        <v>40</v>
      </c>
      <c r="K68" s="1" t="s">
        <v>23</v>
      </c>
    </row>
    <row r="69" spans="1:11" ht="14.25" customHeight="1" x14ac:dyDescent="0.3">
      <c r="A69" s="1" t="s">
        <v>332</v>
      </c>
      <c r="B69" s="1" t="s">
        <v>333</v>
      </c>
      <c r="C69" s="1" t="s">
        <v>334</v>
      </c>
      <c r="D69" s="1" t="s">
        <v>335</v>
      </c>
      <c r="E69" s="1" t="s">
        <v>336</v>
      </c>
      <c r="F69" s="1" t="s">
        <v>29</v>
      </c>
      <c r="G69" s="1" t="s">
        <v>20</v>
      </c>
      <c r="H69" s="1" t="s">
        <v>21</v>
      </c>
      <c r="I69" s="1" t="s">
        <v>48</v>
      </c>
      <c r="J69" s="1" t="s">
        <v>22</v>
      </c>
      <c r="K69" s="1" t="s">
        <v>23</v>
      </c>
    </row>
    <row r="70" spans="1:11" ht="14.25" customHeight="1" x14ac:dyDescent="0.3">
      <c r="A70" s="1" t="s">
        <v>337</v>
      </c>
      <c r="B70" s="1" t="s">
        <v>338</v>
      </c>
      <c r="C70" s="1" t="s">
        <v>339</v>
      </c>
      <c r="D70" s="1" t="s">
        <v>340</v>
      </c>
      <c r="E70" s="1" t="s">
        <v>96</v>
      </c>
      <c r="F70" s="1" t="s">
        <v>341</v>
      </c>
      <c r="G70" s="1" t="s">
        <v>20</v>
      </c>
      <c r="H70" s="1" t="s">
        <v>21</v>
      </c>
      <c r="I70" s="1" t="s">
        <v>22</v>
      </c>
      <c r="J70" s="1" t="s">
        <v>22</v>
      </c>
      <c r="K70" s="1" t="s">
        <v>23</v>
      </c>
    </row>
    <row r="71" spans="1:11" ht="14.25" customHeight="1" x14ac:dyDescent="0.3">
      <c r="A71" s="1" t="s">
        <v>342</v>
      </c>
      <c r="B71" s="1" t="s">
        <v>343</v>
      </c>
      <c r="C71" s="1" t="s">
        <v>344</v>
      </c>
      <c r="D71" s="1" t="s">
        <v>345</v>
      </c>
      <c r="E71" s="1" t="s">
        <v>53</v>
      </c>
      <c r="F71" s="1" t="s">
        <v>29</v>
      </c>
      <c r="G71" s="1" t="s">
        <v>20</v>
      </c>
      <c r="H71" s="1" t="s">
        <v>21</v>
      </c>
      <c r="I71" s="1" t="s">
        <v>197</v>
      </c>
      <c r="J71" s="1" t="s">
        <v>22</v>
      </c>
      <c r="K71" s="1" t="s">
        <v>23</v>
      </c>
    </row>
    <row r="72" spans="1:11" ht="14.25" customHeight="1" x14ac:dyDescent="0.3">
      <c r="A72" s="1" t="s">
        <v>346</v>
      </c>
      <c r="B72" s="1" t="s">
        <v>347</v>
      </c>
      <c r="C72" s="1" t="s">
        <v>184</v>
      </c>
      <c r="D72" s="1" t="s">
        <v>185</v>
      </c>
      <c r="E72" s="1" t="s">
        <v>79</v>
      </c>
      <c r="F72" s="1" t="s">
        <v>171</v>
      </c>
      <c r="G72" s="1" t="s">
        <v>20</v>
      </c>
      <c r="H72" s="1" t="s">
        <v>68</v>
      </c>
      <c r="I72" s="1" t="s">
        <v>30</v>
      </c>
      <c r="J72" s="1" t="s">
        <v>22</v>
      </c>
      <c r="K72" s="1" t="s">
        <v>23</v>
      </c>
    </row>
    <row r="73" spans="1:11" ht="14.25" customHeight="1" x14ac:dyDescent="0.3">
      <c r="A73" s="1" t="s">
        <v>348</v>
      </c>
      <c r="B73" s="1" t="s">
        <v>349</v>
      </c>
      <c r="C73" s="1" t="s">
        <v>350</v>
      </c>
      <c r="D73" s="1" t="s">
        <v>111</v>
      </c>
      <c r="E73" s="1" t="s">
        <v>53</v>
      </c>
      <c r="F73" s="1" t="s">
        <v>351</v>
      </c>
      <c r="G73" s="1" t="s">
        <v>20</v>
      </c>
      <c r="H73" s="1" t="s">
        <v>161</v>
      </c>
      <c r="I73" s="1" t="s">
        <v>22</v>
      </c>
      <c r="J73" s="1" t="s">
        <v>22</v>
      </c>
      <c r="K73" s="1" t="s">
        <v>23</v>
      </c>
    </row>
    <row r="74" spans="1:11" ht="14.25" customHeight="1" x14ac:dyDescent="0.3">
      <c r="A74" s="1" t="s">
        <v>352</v>
      </c>
      <c r="B74" s="1" t="s">
        <v>353</v>
      </c>
      <c r="C74" s="1" t="s">
        <v>354</v>
      </c>
      <c r="D74" s="1" t="s">
        <v>355</v>
      </c>
      <c r="E74" s="1" t="s">
        <v>170</v>
      </c>
      <c r="F74" s="1" t="s">
        <v>356</v>
      </c>
      <c r="G74" s="1" t="s">
        <v>20</v>
      </c>
      <c r="H74" s="1" t="s">
        <v>322</v>
      </c>
      <c r="I74" s="1" t="s">
        <v>22</v>
      </c>
      <c r="J74" s="1" t="s">
        <v>22</v>
      </c>
      <c r="K74" s="1" t="s">
        <v>23</v>
      </c>
    </row>
    <row r="75" spans="1:11" ht="14.25" customHeight="1" x14ac:dyDescent="0.3">
      <c r="A75" s="1" t="s">
        <v>357</v>
      </c>
      <c r="B75" s="1" t="s">
        <v>358</v>
      </c>
      <c r="C75" s="1" t="s">
        <v>359</v>
      </c>
      <c r="D75" s="1" t="s">
        <v>360</v>
      </c>
      <c r="E75" s="1" t="s">
        <v>96</v>
      </c>
      <c r="F75" s="1" t="s">
        <v>361</v>
      </c>
      <c r="G75" s="1" t="s">
        <v>20</v>
      </c>
      <c r="H75" s="1" t="s">
        <v>223</v>
      </c>
      <c r="I75" s="1" t="s">
        <v>22</v>
      </c>
      <c r="J75" s="1" t="s">
        <v>40</v>
      </c>
      <c r="K75" s="1" t="s">
        <v>23</v>
      </c>
    </row>
    <row r="76" spans="1:11" ht="14.25" customHeight="1" x14ac:dyDescent="0.3">
      <c r="A76" s="1" t="s">
        <v>362</v>
      </c>
      <c r="B76" s="1" t="s">
        <v>363</v>
      </c>
      <c r="C76" s="1" t="s">
        <v>364</v>
      </c>
      <c r="D76" s="1" t="s">
        <v>365</v>
      </c>
      <c r="E76" s="1" t="s">
        <v>366</v>
      </c>
      <c r="F76" s="1" t="s">
        <v>297</v>
      </c>
      <c r="G76" s="1" t="s">
        <v>20</v>
      </c>
      <c r="H76" s="1" t="s">
        <v>298</v>
      </c>
      <c r="I76" s="1" t="s">
        <v>367</v>
      </c>
      <c r="J76" s="1" t="s">
        <v>22</v>
      </c>
      <c r="K76" s="1" t="s">
        <v>23</v>
      </c>
    </row>
    <row r="77" spans="1:11" ht="14.25" customHeight="1" x14ac:dyDescent="0.3">
      <c r="A77" s="1" t="s">
        <v>368</v>
      </c>
      <c r="B77" s="1" t="s">
        <v>369</v>
      </c>
      <c r="C77" s="1" t="s">
        <v>370</v>
      </c>
      <c r="D77" s="1" t="s">
        <v>371</v>
      </c>
      <c r="E77" s="1" t="s">
        <v>96</v>
      </c>
      <c r="F77" s="1" t="s">
        <v>372</v>
      </c>
      <c r="G77" s="1" t="s">
        <v>20</v>
      </c>
      <c r="H77" s="1" t="s">
        <v>21</v>
      </c>
      <c r="I77" s="1" t="s">
        <v>48</v>
      </c>
      <c r="J77" s="1" t="s">
        <v>22</v>
      </c>
      <c r="K77" s="1" t="s">
        <v>23</v>
      </c>
    </row>
    <row r="78" spans="1:11" ht="14.25" customHeight="1" x14ac:dyDescent="0.3">
      <c r="A78" s="1" t="s">
        <v>373</v>
      </c>
      <c r="B78" s="1" t="s">
        <v>374</v>
      </c>
      <c r="C78" s="1" t="s">
        <v>328</v>
      </c>
      <c r="D78" s="1" t="s">
        <v>126</v>
      </c>
      <c r="E78" s="1" t="s">
        <v>38</v>
      </c>
      <c r="F78" s="1" t="s">
        <v>19</v>
      </c>
      <c r="G78" s="1" t="s">
        <v>20</v>
      </c>
      <c r="H78" s="1" t="s">
        <v>322</v>
      </c>
      <c r="I78" s="1" t="s">
        <v>22</v>
      </c>
      <c r="J78" s="1" t="s">
        <v>40</v>
      </c>
      <c r="K78" s="1" t="s">
        <v>23</v>
      </c>
    </row>
    <row r="79" spans="1:11" ht="14.25" customHeight="1" x14ac:dyDescent="0.3">
      <c r="A79" s="1" t="s">
        <v>375</v>
      </c>
      <c r="B79" s="1" t="s">
        <v>376</v>
      </c>
      <c r="C79" s="1" t="s">
        <v>377</v>
      </c>
      <c r="D79" s="1" t="s">
        <v>378</v>
      </c>
      <c r="E79" s="1" t="s">
        <v>256</v>
      </c>
      <c r="F79" s="1" t="s">
        <v>196</v>
      </c>
      <c r="G79" s="1" t="s">
        <v>20</v>
      </c>
      <c r="H79" s="1" t="s">
        <v>161</v>
      </c>
      <c r="I79" s="1" t="s">
        <v>48</v>
      </c>
      <c r="J79" s="1" t="s">
        <v>40</v>
      </c>
      <c r="K79" s="1" t="s">
        <v>23</v>
      </c>
    </row>
    <row r="80" spans="1:11" ht="14.25" customHeight="1" x14ac:dyDescent="0.3">
      <c r="A80" s="1" t="s">
        <v>379</v>
      </c>
      <c r="B80" s="1" t="s">
        <v>380</v>
      </c>
      <c r="C80" s="1" t="s">
        <v>381</v>
      </c>
      <c r="D80" s="1" t="s">
        <v>382</v>
      </c>
      <c r="E80" s="1" t="s">
        <v>79</v>
      </c>
      <c r="F80" s="1" t="s">
        <v>29</v>
      </c>
      <c r="G80" s="1" t="s">
        <v>20</v>
      </c>
      <c r="H80" s="1" t="s">
        <v>21</v>
      </c>
      <c r="I80" s="1" t="s">
        <v>30</v>
      </c>
      <c r="J80" s="1" t="s">
        <v>22</v>
      </c>
      <c r="K80" s="1" t="s">
        <v>23</v>
      </c>
    </row>
    <row r="81" spans="1:11" ht="14.25" customHeight="1" x14ac:dyDescent="0.3">
      <c r="A81" s="1" t="s">
        <v>383</v>
      </c>
      <c r="B81" s="1" t="s">
        <v>384</v>
      </c>
      <c r="C81" s="1" t="s">
        <v>385</v>
      </c>
      <c r="D81" s="1" t="s">
        <v>72</v>
      </c>
      <c r="E81" s="1" t="s">
        <v>73</v>
      </c>
      <c r="F81" s="1" t="s">
        <v>386</v>
      </c>
      <c r="G81" s="1" t="s">
        <v>20</v>
      </c>
      <c r="H81" s="1" t="s">
        <v>223</v>
      </c>
      <c r="I81" s="1" t="s">
        <v>48</v>
      </c>
      <c r="J81" s="1" t="s">
        <v>22</v>
      </c>
      <c r="K81" s="1" t="s">
        <v>23</v>
      </c>
    </row>
    <row r="82" spans="1:11" ht="14.25" customHeight="1" x14ac:dyDescent="0.3">
      <c r="A82" s="1" t="s">
        <v>387</v>
      </c>
      <c r="B82" s="1" t="s">
        <v>388</v>
      </c>
      <c r="C82" s="1" t="s">
        <v>389</v>
      </c>
      <c r="D82" s="1" t="s">
        <v>126</v>
      </c>
      <c r="E82" s="1" t="s">
        <v>38</v>
      </c>
      <c r="F82" s="1" t="s">
        <v>217</v>
      </c>
      <c r="G82" s="1" t="s">
        <v>20</v>
      </c>
      <c r="H82" s="1" t="s">
        <v>68</v>
      </c>
      <c r="I82" s="1" t="s">
        <v>48</v>
      </c>
      <c r="J82" s="1" t="s">
        <v>22</v>
      </c>
      <c r="K82" s="1" t="s">
        <v>23</v>
      </c>
    </row>
    <row r="83" spans="1:11" ht="14.25" customHeight="1" x14ac:dyDescent="0.3">
      <c r="A83" s="1" t="s">
        <v>390</v>
      </c>
      <c r="B83" s="1" t="s">
        <v>391</v>
      </c>
      <c r="C83" s="1" t="s">
        <v>392</v>
      </c>
      <c r="D83" s="1" t="s">
        <v>111</v>
      </c>
      <c r="E83" s="1" t="s">
        <v>53</v>
      </c>
      <c r="F83" s="1" t="s">
        <v>393</v>
      </c>
      <c r="G83" s="1" t="s">
        <v>20</v>
      </c>
      <c r="H83" s="1" t="s">
        <v>68</v>
      </c>
      <c r="I83" s="1" t="s">
        <v>197</v>
      </c>
      <c r="J83" s="1" t="s">
        <v>22</v>
      </c>
      <c r="K83" s="1" t="s">
        <v>23</v>
      </c>
    </row>
    <row r="84" spans="1:11" ht="14.25" customHeight="1" x14ac:dyDescent="0.3">
      <c r="A84" s="1" t="s">
        <v>394</v>
      </c>
      <c r="B84" s="1" t="s">
        <v>395</v>
      </c>
      <c r="C84" s="1" t="s">
        <v>292</v>
      </c>
      <c r="D84" s="1" t="s">
        <v>44</v>
      </c>
      <c r="E84" s="1" t="s">
        <v>45</v>
      </c>
      <c r="F84" s="1" t="s">
        <v>186</v>
      </c>
      <c r="G84" s="1" t="s">
        <v>20</v>
      </c>
      <c r="H84" s="1" t="s">
        <v>68</v>
      </c>
      <c r="I84" s="1" t="s">
        <v>48</v>
      </c>
      <c r="J84" s="1" t="s">
        <v>22</v>
      </c>
      <c r="K84" s="1" t="s">
        <v>23</v>
      </c>
    </row>
    <row r="85" spans="1:11" ht="14.25" customHeight="1" x14ac:dyDescent="0.3">
      <c r="A85" s="1" t="s">
        <v>396</v>
      </c>
      <c r="B85" s="1" t="s">
        <v>397</v>
      </c>
      <c r="C85" s="1" t="s">
        <v>398</v>
      </c>
      <c r="D85" s="1" t="s">
        <v>72</v>
      </c>
      <c r="E85" s="1" t="s">
        <v>73</v>
      </c>
      <c r="F85" s="1" t="s">
        <v>399</v>
      </c>
      <c r="G85" s="1" t="s">
        <v>20</v>
      </c>
      <c r="H85" s="1" t="s">
        <v>223</v>
      </c>
      <c r="I85" s="1" t="s">
        <v>86</v>
      </c>
      <c r="J85" s="1" t="s">
        <v>22</v>
      </c>
      <c r="K85" s="1" t="s">
        <v>23</v>
      </c>
    </row>
    <row r="86" spans="1:11" ht="14.25" customHeight="1" x14ac:dyDescent="0.3">
      <c r="A86" s="1" t="s">
        <v>400</v>
      </c>
      <c r="B86" s="1" t="s">
        <v>401</v>
      </c>
      <c r="C86" s="1" t="s">
        <v>121</v>
      </c>
      <c r="D86" s="1" t="s">
        <v>44</v>
      </c>
      <c r="E86" s="1" t="s">
        <v>45</v>
      </c>
      <c r="F86" s="1" t="s">
        <v>122</v>
      </c>
      <c r="G86" s="1" t="s">
        <v>20</v>
      </c>
      <c r="H86" s="1" t="s">
        <v>21</v>
      </c>
      <c r="I86" s="1" t="s">
        <v>48</v>
      </c>
      <c r="J86" s="1" t="s">
        <v>22</v>
      </c>
      <c r="K86" s="1" t="s">
        <v>23</v>
      </c>
    </row>
    <row r="87" spans="1:11" ht="14.25" customHeight="1" x14ac:dyDescent="0.3">
      <c r="A87" s="1" t="s">
        <v>402</v>
      </c>
      <c r="B87" s="1" t="s">
        <v>403</v>
      </c>
      <c r="C87" s="1" t="s">
        <v>404</v>
      </c>
      <c r="D87" s="1" t="s">
        <v>371</v>
      </c>
      <c r="E87" s="1" t="s">
        <v>96</v>
      </c>
      <c r="F87" s="1" t="s">
        <v>405</v>
      </c>
      <c r="G87" s="1" t="s">
        <v>20</v>
      </c>
      <c r="H87" s="1" t="s">
        <v>161</v>
      </c>
      <c r="I87" s="1" t="s">
        <v>118</v>
      </c>
      <c r="J87" s="1" t="s">
        <v>40</v>
      </c>
      <c r="K87" s="1" t="s">
        <v>23</v>
      </c>
    </row>
    <row r="88" spans="1:11" ht="14.25" customHeight="1" x14ac:dyDescent="0.3">
      <c r="A88" s="1" t="s">
        <v>406</v>
      </c>
      <c r="B88" s="1" t="s">
        <v>407</v>
      </c>
      <c r="C88" s="1" t="s">
        <v>408</v>
      </c>
      <c r="D88" s="1" t="s">
        <v>238</v>
      </c>
      <c r="E88" s="1" t="s">
        <v>45</v>
      </c>
      <c r="F88" s="1" t="s">
        <v>29</v>
      </c>
      <c r="G88" s="1" t="s">
        <v>409</v>
      </c>
      <c r="H88" s="1" t="s">
        <v>410</v>
      </c>
      <c r="I88" s="1" t="s">
        <v>48</v>
      </c>
      <c r="J88" s="1" t="s">
        <v>22</v>
      </c>
      <c r="K88" s="1" t="s">
        <v>23</v>
      </c>
    </row>
    <row r="89" spans="1:11" ht="14.25" customHeight="1" x14ac:dyDescent="0.3">
      <c r="A89" s="1" t="s">
        <v>411</v>
      </c>
      <c r="B89" s="1" t="s">
        <v>412</v>
      </c>
      <c r="C89" s="1" t="s">
        <v>325</v>
      </c>
      <c r="D89" s="1" t="s">
        <v>413</v>
      </c>
      <c r="E89" s="1" t="s">
        <v>60</v>
      </c>
      <c r="F89" s="1" t="s">
        <v>351</v>
      </c>
      <c r="G89" s="1" t="s">
        <v>20</v>
      </c>
      <c r="H89" s="1" t="s">
        <v>22</v>
      </c>
      <c r="I89" s="1" t="s">
        <v>48</v>
      </c>
      <c r="J89" s="1" t="s">
        <v>22</v>
      </c>
      <c r="K89" s="1" t="s">
        <v>23</v>
      </c>
    </row>
    <row r="90" spans="1:11" ht="14.25" customHeight="1" x14ac:dyDescent="0.3">
      <c r="A90" s="1" t="s">
        <v>414</v>
      </c>
      <c r="B90" s="1" t="s">
        <v>415</v>
      </c>
      <c r="C90" s="1" t="s">
        <v>416</v>
      </c>
      <c r="D90" s="1" t="s">
        <v>417</v>
      </c>
      <c r="E90" s="1" t="s">
        <v>256</v>
      </c>
      <c r="F90" s="1" t="s">
        <v>67</v>
      </c>
      <c r="G90" s="1" t="s">
        <v>20</v>
      </c>
      <c r="H90" s="1" t="s">
        <v>68</v>
      </c>
      <c r="I90" s="1" t="s">
        <v>367</v>
      </c>
      <c r="J90" s="1" t="s">
        <v>22</v>
      </c>
      <c r="K90" s="1" t="s">
        <v>23</v>
      </c>
    </row>
    <row r="91" spans="1:11" ht="14.25" customHeight="1" x14ac:dyDescent="0.3">
      <c r="A91" s="1" t="s">
        <v>418</v>
      </c>
      <c r="B91" s="1" t="s">
        <v>419</v>
      </c>
      <c r="C91" s="1" t="s">
        <v>420</v>
      </c>
      <c r="D91" s="1" t="s">
        <v>371</v>
      </c>
      <c r="E91" s="1" t="s">
        <v>96</v>
      </c>
      <c r="F91" s="1" t="s">
        <v>421</v>
      </c>
      <c r="G91" s="1" t="s">
        <v>20</v>
      </c>
      <c r="H91" s="1" t="s">
        <v>21</v>
      </c>
      <c r="I91" s="1" t="s">
        <v>22</v>
      </c>
      <c r="J91" s="1" t="s">
        <v>22</v>
      </c>
      <c r="K91" s="1" t="s">
        <v>23</v>
      </c>
    </row>
    <row r="92" spans="1:11" ht="14.25" customHeight="1" x14ac:dyDescent="0.3">
      <c r="A92" s="1" t="s">
        <v>422</v>
      </c>
      <c r="B92" s="1" t="s">
        <v>423</v>
      </c>
      <c r="C92" s="1" t="s">
        <v>424</v>
      </c>
      <c r="D92" s="1" t="s">
        <v>296</v>
      </c>
      <c r="E92" s="1" t="s">
        <v>228</v>
      </c>
      <c r="F92" s="1" t="s">
        <v>425</v>
      </c>
      <c r="G92" s="1" t="s">
        <v>20</v>
      </c>
      <c r="H92" s="1" t="s">
        <v>47</v>
      </c>
      <c r="I92" s="1" t="s">
        <v>22</v>
      </c>
      <c r="J92" s="1" t="s">
        <v>40</v>
      </c>
      <c r="K92" s="1" t="s">
        <v>23</v>
      </c>
    </row>
    <row r="93" spans="1:11" ht="14.25" customHeight="1" x14ac:dyDescent="0.3">
      <c r="A93" s="1" t="s">
        <v>426</v>
      </c>
      <c r="B93" s="1" t="s">
        <v>427</v>
      </c>
      <c r="C93" s="1" t="s">
        <v>428</v>
      </c>
      <c r="D93" s="1" t="s">
        <v>144</v>
      </c>
      <c r="E93" s="1" t="s">
        <v>85</v>
      </c>
      <c r="F93" s="1" t="s">
        <v>171</v>
      </c>
      <c r="G93" s="1" t="s">
        <v>20</v>
      </c>
      <c r="H93" s="1" t="s">
        <v>68</v>
      </c>
      <c r="I93" s="1" t="s">
        <v>48</v>
      </c>
      <c r="J93" s="1" t="s">
        <v>22</v>
      </c>
      <c r="K93" s="1" t="s">
        <v>23</v>
      </c>
    </row>
    <row r="94" spans="1:11" ht="14.25" customHeight="1" x14ac:dyDescent="0.3">
      <c r="A94" s="1" t="s">
        <v>429</v>
      </c>
      <c r="B94" s="1" t="s">
        <v>430</v>
      </c>
      <c r="C94" s="1" t="s">
        <v>431</v>
      </c>
      <c r="D94" s="1" t="s">
        <v>247</v>
      </c>
      <c r="E94" s="1" t="s">
        <v>243</v>
      </c>
      <c r="F94" s="1" t="s">
        <v>61</v>
      </c>
      <c r="G94" s="1" t="s">
        <v>20</v>
      </c>
      <c r="H94" s="1" t="s">
        <v>117</v>
      </c>
      <c r="I94" s="1" t="s">
        <v>30</v>
      </c>
      <c r="J94" s="1" t="s">
        <v>40</v>
      </c>
      <c r="K94" s="1" t="s">
        <v>23</v>
      </c>
    </row>
    <row r="95" spans="1:11" ht="14.25" customHeight="1" x14ac:dyDescent="0.3">
      <c r="A95" s="1" t="s">
        <v>432</v>
      </c>
      <c r="B95" s="1" t="s">
        <v>433</v>
      </c>
      <c r="C95" s="1" t="s">
        <v>434</v>
      </c>
      <c r="D95" s="1" t="s">
        <v>44</v>
      </c>
      <c r="E95" s="1" t="s">
        <v>45</v>
      </c>
      <c r="F95" s="1" t="s">
        <v>127</v>
      </c>
      <c r="G95" s="1" t="s">
        <v>20</v>
      </c>
      <c r="H95" s="1" t="s">
        <v>68</v>
      </c>
      <c r="I95" s="1" t="s">
        <v>22</v>
      </c>
      <c r="J95" s="1" t="s">
        <v>22</v>
      </c>
      <c r="K95" s="1" t="s">
        <v>23</v>
      </c>
    </row>
    <row r="96" spans="1:11" ht="14.25" customHeight="1" x14ac:dyDescent="0.3">
      <c r="A96" s="1" t="s">
        <v>435</v>
      </c>
      <c r="B96" s="1" t="s">
        <v>436</v>
      </c>
      <c r="C96" s="1" t="s">
        <v>389</v>
      </c>
      <c r="D96" s="1" t="s">
        <v>126</v>
      </c>
      <c r="E96" s="1" t="s">
        <v>38</v>
      </c>
      <c r="F96" s="1" t="s">
        <v>393</v>
      </c>
      <c r="G96" s="1" t="s">
        <v>20</v>
      </c>
      <c r="H96" s="1" t="s">
        <v>68</v>
      </c>
      <c r="I96" s="1" t="s">
        <v>48</v>
      </c>
      <c r="J96" s="1" t="s">
        <v>22</v>
      </c>
      <c r="K96" s="1" t="s">
        <v>23</v>
      </c>
    </row>
    <row r="97" spans="1:11" ht="14.25" customHeight="1" x14ac:dyDescent="0.3">
      <c r="A97" s="1" t="s">
        <v>437</v>
      </c>
      <c r="B97" s="1" t="s">
        <v>438</v>
      </c>
      <c r="C97" s="1" t="s">
        <v>439</v>
      </c>
      <c r="D97" s="1" t="s">
        <v>227</v>
      </c>
      <c r="E97" s="1" t="s">
        <v>228</v>
      </c>
      <c r="F97" s="1" t="s">
        <v>19</v>
      </c>
      <c r="G97" s="1" t="s">
        <v>20</v>
      </c>
      <c r="H97" s="1" t="s">
        <v>21</v>
      </c>
      <c r="I97" s="1" t="s">
        <v>48</v>
      </c>
      <c r="J97" s="1" t="s">
        <v>22</v>
      </c>
      <c r="K97" s="1" t="s">
        <v>23</v>
      </c>
    </row>
    <row r="98" spans="1:11" ht="14.25" customHeight="1" x14ac:dyDescent="0.3">
      <c r="A98" s="1" t="s">
        <v>440</v>
      </c>
      <c r="B98" s="1" t="s">
        <v>441</v>
      </c>
      <c r="C98" s="1" t="s">
        <v>442</v>
      </c>
      <c r="D98" s="1" t="s">
        <v>443</v>
      </c>
      <c r="E98" s="1" t="s">
        <v>60</v>
      </c>
      <c r="F98" s="1" t="s">
        <v>171</v>
      </c>
      <c r="G98" s="1" t="s">
        <v>20</v>
      </c>
      <c r="H98" s="1" t="s">
        <v>22</v>
      </c>
      <c r="I98" s="1" t="s">
        <v>48</v>
      </c>
      <c r="J98" s="1" t="s">
        <v>22</v>
      </c>
      <c r="K98" s="1" t="s">
        <v>23</v>
      </c>
    </row>
    <row r="99" spans="1:11" ht="14.25" customHeight="1" x14ac:dyDescent="0.3">
      <c r="A99" s="1" t="s">
        <v>444</v>
      </c>
      <c r="B99" s="1" t="s">
        <v>445</v>
      </c>
      <c r="C99" s="1" t="s">
        <v>143</v>
      </c>
      <c r="D99" s="1" t="s">
        <v>144</v>
      </c>
      <c r="E99" s="1" t="s">
        <v>85</v>
      </c>
      <c r="F99" s="1" t="s">
        <v>29</v>
      </c>
      <c r="G99" s="1" t="s">
        <v>446</v>
      </c>
      <c r="H99" s="1" t="s">
        <v>447</v>
      </c>
      <c r="I99" s="1" t="s">
        <v>48</v>
      </c>
      <c r="J99" s="1" t="s">
        <v>22</v>
      </c>
      <c r="K99" s="1" t="s">
        <v>23</v>
      </c>
    </row>
    <row r="100" spans="1:11" ht="14.25" customHeight="1" x14ac:dyDescent="0.3">
      <c r="A100" s="1" t="s">
        <v>448</v>
      </c>
      <c r="B100" s="1" t="s">
        <v>449</v>
      </c>
      <c r="C100" s="1" t="s">
        <v>450</v>
      </c>
      <c r="D100" s="1" t="s">
        <v>169</v>
      </c>
      <c r="E100" s="1" t="s">
        <v>170</v>
      </c>
      <c r="F100" s="1" t="s">
        <v>386</v>
      </c>
      <c r="G100" s="1" t="s">
        <v>20</v>
      </c>
      <c r="H100" s="1" t="s">
        <v>223</v>
      </c>
      <c r="I100" s="1" t="s">
        <v>48</v>
      </c>
      <c r="J100" s="1" t="s">
        <v>22</v>
      </c>
      <c r="K100" s="1" t="s">
        <v>23</v>
      </c>
    </row>
    <row r="101" spans="1:11" ht="14.25" customHeight="1" x14ac:dyDescent="0.3">
      <c r="A101" s="1" t="s">
        <v>451</v>
      </c>
      <c r="B101" s="1" t="s">
        <v>452</v>
      </c>
      <c r="C101" s="1" t="s">
        <v>453</v>
      </c>
      <c r="D101" s="1" t="s">
        <v>72</v>
      </c>
      <c r="E101" s="1" t="s">
        <v>73</v>
      </c>
      <c r="F101" s="1" t="s">
        <v>217</v>
      </c>
      <c r="G101" s="1" t="s">
        <v>20</v>
      </c>
      <c r="H101" s="1" t="s">
        <v>68</v>
      </c>
      <c r="I101" s="1" t="s">
        <v>22</v>
      </c>
      <c r="J101" s="1" t="s">
        <v>40</v>
      </c>
      <c r="K101" s="1" t="s">
        <v>23</v>
      </c>
    </row>
    <row r="102" spans="1:11" ht="14.25" customHeight="1" x14ac:dyDescent="0.3">
      <c r="A102" s="1" t="s">
        <v>454</v>
      </c>
      <c r="B102" s="1" t="s">
        <v>455</v>
      </c>
      <c r="C102" s="1" t="s">
        <v>456</v>
      </c>
      <c r="D102" s="1" t="s">
        <v>457</v>
      </c>
      <c r="E102" s="1" t="s">
        <v>53</v>
      </c>
      <c r="F102" s="1" t="s">
        <v>458</v>
      </c>
      <c r="G102" s="1" t="s">
        <v>20</v>
      </c>
      <c r="H102" s="1" t="s">
        <v>21</v>
      </c>
      <c r="I102" s="1" t="s">
        <v>30</v>
      </c>
      <c r="J102" s="1" t="s">
        <v>22</v>
      </c>
      <c r="K102" s="1" t="s">
        <v>23</v>
      </c>
    </row>
    <row r="103" spans="1:11" ht="14.25" customHeight="1" x14ac:dyDescent="0.3">
      <c r="A103" s="1" t="s">
        <v>459</v>
      </c>
      <c r="B103" s="1" t="s">
        <v>460</v>
      </c>
      <c r="C103" s="1" t="s">
        <v>461</v>
      </c>
      <c r="D103" s="1" t="s">
        <v>169</v>
      </c>
      <c r="E103" s="1" t="s">
        <v>170</v>
      </c>
      <c r="F103" s="1" t="s">
        <v>361</v>
      </c>
      <c r="G103" s="1" t="s">
        <v>20</v>
      </c>
      <c r="H103" s="1" t="s">
        <v>223</v>
      </c>
      <c r="I103" s="1" t="s">
        <v>48</v>
      </c>
      <c r="J103" s="1" t="s">
        <v>40</v>
      </c>
      <c r="K103" s="1" t="s">
        <v>23</v>
      </c>
    </row>
    <row r="104" spans="1:11" ht="14.25" customHeight="1" x14ac:dyDescent="0.3">
      <c r="A104" s="1" t="s">
        <v>462</v>
      </c>
      <c r="B104" s="1" t="s">
        <v>463</v>
      </c>
      <c r="C104" s="1" t="s">
        <v>464</v>
      </c>
      <c r="D104" s="1" t="s">
        <v>44</v>
      </c>
      <c r="E104" s="1" t="s">
        <v>45</v>
      </c>
      <c r="F104" s="1" t="s">
        <v>465</v>
      </c>
      <c r="G104" s="1" t="s">
        <v>20</v>
      </c>
      <c r="H104" s="1" t="s">
        <v>466</v>
      </c>
      <c r="I104" s="1" t="s">
        <v>48</v>
      </c>
      <c r="J104" s="1" t="s">
        <v>22</v>
      </c>
      <c r="K104" s="1" t="s">
        <v>23</v>
      </c>
    </row>
    <row r="105" spans="1:11" ht="14.25" customHeight="1" x14ac:dyDescent="0.3">
      <c r="A105" s="1" t="s">
        <v>467</v>
      </c>
      <c r="B105" s="1" t="s">
        <v>468</v>
      </c>
      <c r="C105" s="1" t="s">
        <v>469</v>
      </c>
      <c r="D105" s="1" t="s">
        <v>470</v>
      </c>
      <c r="E105" s="1" t="s">
        <v>366</v>
      </c>
      <c r="F105" s="1" t="s">
        <v>29</v>
      </c>
      <c r="G105" s="1" t="s">
        <v>20</v>
      </c>
      <c r="H105" s="1" t="s">
        <v>21</v>
      </c>
      <c r="I105" s="1" t="s">
        <v>48</v>
      </c>
      <c r="J105" s="1" t="s">
        <v>40</v>
      </c>
      <c r="K105" s="1" t="s">
        <v>23</v>
      </c>
    </row>
    <row r="106" spans="1:11" ht="14.25" customHeight="1" x14ac:dyDescent="0.3">
      <c r="A106" s="1" t="s">
        <v>471</v>
      </c>
      <c r="B106" s="1" t="s">
        <v>472</v>
      </c>
      <c r="C106" s="1" t="s">
        <v>473</v>
      </c>
      <c r="D106" s="1" t="s">
        <v>474</v>
      </c>
      <c r="E106" s="1" t="s">
        <v>53</v>
      </c>
      <c r="F106" s="1" t="s">
        <v>61</v>
      </c>
      <c r="G106" s="1" t="s">
        <v>20</v>
      </c>
      <c r="H106" s="1" t="s">
        <v>117</v>
      </c>
      <c r="I106" s="1" t="s">
        <v>30</v>
      </c>
      <c r="J106" s="1" t="s">
        <v>22</v>
      </c>
      <c r="K106" s="1" t="s">
        <v>23</v>
      </c>
    </row>
    <row r="107" spans="1:11" ht="14.25" customHeight="1" x14ac:dyDescent="0.3">
      <c r="A107" s="1" t="s">
        <v>475</v>
      </c>
      <c r="B107" s="1" t="s">
        <v>476</v>
      </c>
      <c r="C107" s="1" t="s">
        <v>477</v>
      </c>
      <c r="D107" s="1" t="s">
        <v>478</v>
      </c>
      <c r="E107" s="1" t="s">
        <v>60</v>
      </c>
      <c r="F107" s="1" t="s">
        <v>479</v>
      </c>
      <c r="G107" s="1" t="s">
        <v>20</v>
      </c>
      <c r="H107" s="1" t="s">
        <v>68</v>
      </c>
      <c r="I107" s="1" t="s">
        <v>48</v>
      </c>
      <c r="J107" s="1" t="s">
        <v>22</v>
      </c>
      <c r="K107" s="1" t="s">
        <v>23</v>
      </c>
    </row>
    <row r="108" spans="1:11" ht="14.25" customHeight="1" x14ac:dyDescent="0.3">
      <c r="A108" s="1" t="s">
        <v>480</v>
      </c>
      <c r="B108" s="1" t="s">
        <v>481</v>
      </c>
      <c r="C108" s="1" t="s">
        <v>482</v>
      </c>
      <c r="D108" s="1" t="s">
        <v>72</v>
      </c>
      <c r="E108" s="1" t="s">
        <v>73</v>
      </c>
      <c r="F108" s="1" t="s">
        <v>122</v>
      </c>
      <c r="G108" s="1" t="s">
        <v>20</v>
      </c>
      <c r="H108" s="1" t="s">
        <v>22</v>
      </c>
      <c r="I108" s="1" t="s">
        <v>48</v>
      </c>
      <c r="J108" s="1" t="s">
        <v>22</v>
      </c>
      <c r="K108" s="1" t="s">
        <v>23</v>
      </c>
    </row>
    <row r="109" spans="1:11" ht="14.25" customHeight="1" x14ac:dyDescent="0.3">
      <c r="A109" s="1" t="s">
        <v>483</v>
      </c>
      <c r="B109" s="1" t="s">
        <v>484</v>
      </c>
      <c r="C109" s="1" t="s">
        <v>485</v>
      </c>
      <c r="D109" s="1" t="s">
        <v>18</v>
      </c>
      <c r="E109" s="1" t="s">
        <v>17</v>
      </c>
      <c r="F109" s="1" t="s">
        <v>486</v>
      </c>
      <c r="G109" s="1" t="s">
        <v>20</v>
      </c>
      <c r="H109" s="1" t="s">
        <v>487</v>
      </c>
      <c r="I109" s="1" t="s">
        <v>48</v>
      </c>
      <c r="J109" s="1" t="s">
        <v>40</v>
      </c>
      <c r="K109" s="1" t="s">
        <v>23</v>
      </c>
    </row>
    <row r="110" spans="1:11" ht="14.25" customHeight="1" x14ac:dyDescent="0.3">
      <c r="A110" s="1" t="s">
        <v>488</v>
      </c>
      <c r="B110" s="1" t="s">
        <v>489</v>
      </c>
      <c r="C110" s="1" t="s">
        <v>490</v>
      </c>
      <c r="D110" s="1" t="s">
        <v>491</v>
      </c>
      <c r="E110" s="1" t="s">
        <v>38</v>
      </c>
      <c r="F110" s="1" t="s">
        <v>492</v>
      </c>
      <c r="G110" s="1" t="s">
        <v>20</v>
      </c>
      <c r="H110" s="1" t="s">
        <v>68</v>
      </c>
      <c r="I110" s="1" t="s">
        <v>48</v>
      </c>
      <c r="J110" s="1" t="s">
        <v>40</v>
      </c>
      <c r="K110" s="1" t="s">
        <v>23</v>
      </c>
    </row>
    <row r="111" spans="1:11" ht="14.25" customHeight="1" x14ac:dyDescent="0.3">
      <c r="A111" s="1" t="s">
        <v>493</v>
      </c>
      <c r="B111" s="1" t="s">
        <v>494</v>
      </c>
      <c r="C111" s="1" t="s">
        <v>495</v>
      </c>
      <c r="D111" s="1" t="s">
        <v>496</v>
      </c>
      <c r="E111" s="1" t="s">
        <v>53</v>
      </c>
      <c r="F111" s="1" t="s">
        <v>497</v>
      </c>
      <c r="G111" s="1" t="s">
        <v>20</v>
      </c>
      <c r="H111" s="1" t="s">
        <v>298</v>
      </c>
      <c r="I111" s="1" t="s">
        <v>498</v>
      </c>
      <c r="J111" s="1" t="s">
        <v>22</v>
      </c>
      <c r="K111" s="1" t="s">
        <v>23</v>
      </c>
    </row>
    <row r="112" spans="1:11" ht="14.25" customHeight="1" x14ac:dyDescent="0.3">
      <c r="A112" s="1" t="s">
        <v>499</v>
      </c>
      <c r="B112" s="1" t="s">
        <v>500</v>
      </c>
      <c r="C112" s="1" t="s">
        <v>501</v>
      </c>
      <c r="D112" s="1" t="s">
        <v>17</v>
      </c>
      <c r="E112" s="1" t="s">
        <v>18</v>
      </c>
      <c r="F112" s="1" t="s">
        <v>19</v>
      </c>
      <c r="G112" s="1" t="s">
        <v>20</v>
      </c>
      <c r="H112" s="1" t="s">
        <v>21</v>
      </c>
      <c r="I112" s="1" t="s">
        <v>48</v>
      </c>
      <c r="J112" s="1" t="s">
        <v>22</v>
      </c>
      <c r="K112" s="1" t="s">
        <v>23</v>
      </c>
    </row>
    <row r="113" spans="1:11" ht="14.25" customHeight="1" x14ac:dyDescent="0.3">
      <c r="A113" s="1" t="s">
        <v>502</v>
      </c>
      <c r="B113" s="1" t="s">
        <v>503</v>
      </c>
      <c r="C113" s="1" t="s">
        <v>504</v>
      </c>
      <c r="D113" s="1" t="s">
        <v>478</v>
      </c>
      <c r="E113" s="1" t="s">
        <v>60</v>
      </c>
      <c r="F113" s="1" t="s">
        <v>297</v>
      </c>
      <c r="G113" s="1" t="s">
        <v>20</v>
      </c>
      <c r="H113" s="1" t="s">
        <v>298</v>
      </c>
      <c r="I113" s="1" t="s">
        <v>505</v>
      </c>
      <c r="J113" s="1" t="s">
        <v>22</v>
      </c>
      <c r="K113" s="1" t="s">
        <v>23</v>
      </c>
    </row>
    <row r="114" spans="1:11" ht="14.25" customHeight="1" x14ac:dyDescent="0.3">
      <c r="A114" s="1" t="s">
        <v>506</v>
      </c>
      <c r="B114" s="1" t="s">
        <v>507</v>
      </c>
      <c r="C114" s="1" t="s">
        <v>508</v>
      </c>
      <c r="D114" s="1" t="s">
        <v>509</v>
      </c>
      <c r="E114" s="1" t="s">
        <v>510</v>
      </c>
      <c r="F114" s="1" t="s">
        <v>511</v>
      </c>
      <c r="G114" s="1" t="s">
        <v>20</v>
      </c>
      <c r="H114" s="1" t="s">
        <v>223</v>
      </c>
      <c r="I114" s="1" t="s">
        <v>30</v>
      </c>
      <c r="J114" s="1" t="s">
        <v>40</v>
      </c>
      <c r="K114" s="1" t="s">
        <v>23</v>
      </c>
    </row>
    <row r="115" spans="1:11" ht="14.25" customHeight="1" x14ac:dyDescent="0.3">
      <c r="A115" s="1" t="s">
        <v>512</v>
      </c>
      <c r="B115" s="1" t="s">
        <v>513</v>
      </c>
      <c r="C115" s="1" t="s">
        <v>514</v>
      </c>
      <c r="D115" s="1" t="s">
        <v>144</v>
      </c>
      <c r="E115" s="1" t="s">
        <v>85</v>
      </c>
      <c r="F115" s="1" t="s">
        <v>217</v>
      </c>
      <c r="G115" s="1" t="s">
        <v>20</v>
      </c>
      <c r="H115" s="1" t="s">
        <v>68</v>
      </c>
      <c r="I115" s="1" t="s">
        <v>48</v>
      </c>
      <c r="J115" s="1" t="s">
        <v>22</v>
      </c>
      <c r="K115" s="1" t="s">
        <v>23</v>
      </c>
    </row>
    <row r="116" spans="1:11" ht="14.25" customHeight="1" x14ac:dyDescent="0.3">
      <c r="A116" s="1" t="s">
        <v>515</v>
      </c>
      <c r="B116" s="1" t="s">
        <v>516</v>
      </c>
      <c r="C116" s="1" t="s">
        <v>517</v>
      </c>
      <c r="D116" s="1" t="s">
        <v>255</v>
      </c>
      <c r="E116" s="1" t="s">
        <v>256</v>
      </c>
      <c r="F116" s="1" t="s">
        <v>518</v>
      </c>
      <c r="G116" s="1" t="s">
        <v>20</v>
      </c>
      <c r="H116" s="1" t="s">
        <v>22</v>
      </c>
      <c r="I116" s="1" t="s">
        <v>48</v>
      </c>
      <c r="J116" s="1" t="s">
        <v>22</v>
      </c>
      <c r="K116" s="1" t="s">
        <v>62</v>
      </c>
    </row>
    <row r="117" spans="1:11" ht="14.25" customHeight="1" x14ac:dyDescent="0.3">
      <c r="A117" s="1" t="s">
        <v>519</v>
      </c>
      <c r="B117" s="1" t="s">
        <v>520</v>
      </c>
      <c r="C117" s="1" t="s">
        <v>521</v>
      </c>
      <c r="D117" s="1" t="s">
        <v>126</v>
      </c>
      <c r="E117" s="1" t="s">
        <v>38</v>
      </c>
      <c r="F117" s="1" t="s">
        <v>19</v>
      </c>
      <c r="G117" s="1" t="s">
        <v>20</v>
      </c>
      <c r="H117" s="1" t="s">
        <v>22</v>
      </c>
      <c r="I117" s="1" t="s">
        <v>48</v>
      </c>
      <c r="J117" s="1" t="s">
        <v>40</v>
      </c>
      <c r="K117" s="1" t="s">
        <v>23</v>
      </c>
    </row>
    <row r="118" spans="1:11" ht="14.25" customHeight="1" x14ac:dyDescent="0.3">
      <c r="A118" s="1" t="s">
        <v>522</v>
      </c>
      <c r="B118" s="1" t="s">
        <v>523</v>
      </c>
      <c r="C118" s="1" t="s">
        <v>524</v>
      </c>
      <c r="D118" s="1" t="s">
        <v>525</v>
      </c>
      <c r="E118" s="1" t="s">
        <v>45</v>
      </c>
      <c r="F118" s="1" t="s">
        <v>297</v>
      </c>
      <c r="G118" s="1" t="s">
        <v>20</v>
      </c>
      <c r="H118" s="1" t="s">
        <v>298</v>
      </c>
      <c r="I118" s="1" t="s">
        <v>86</v>
      </c>
      <c r="J118" s="1" t="s">
        <v>40</v>
      </c>
      <c r="K118" s="1" t="s">
        <v>23</v>
      </c>
    </row>
    <row r="119" spans="1:11" ht="14.25" customHeight="1" x14ac:dyDescent="0.3">
      <c r="A119" s="1" t="s">
        <v>526</v>
      </c>
      <c r="B119" s="1" t="s">
        <v>527</v>
      </c>
      <c r="C119" s="1" t="s">
        <v>528</v>
      </c>
      <c r="D119" s="1" t="s">
        <v>496</v>
      </c>
      <c r="E119" s="1" t="s">
        <v>53</v>
      </c>
      <c r="F119" s="1" t="s">
        <v>297</v>
      </c>
      <c r="G119" s="1" t="s">
        <v>446</v>
      </c>
      <c r="H119" s="1" t="s">
        <v>529</v>
      </c>
      <c r="I119" s="1" t="s">
        <v>530</v>
      </c>
      <c r="J119" s="1" t="s">
        <v>22</v>
      </c>
      <c r="K119" s="1" t="s">
        <v>23</v>
      </c>
    </row>
    <row r="120" spans="1:11" ht="14.25" customHeight="1" x14ac:dyDescent="0.3">
      <c r="A120" s="1" t="s">
        <v>531</v>
      </c>
      <c r="B120" s="1" t="s">
        <v>532</v>
      </c>
      <c r="C120" s="1" t="s">
        <v>237</v>
      </c>
      <c r="D120" s="1" t="s">
        <v>238</v>
      </c>
      <c r="E120" s="1" t="s">
        <v>45</v>
      </c>
      <c r="F120" s="1" t="s">
        <v>29</v>
      </c>
      <c r="G120" s="1" t="s">
        <v>20</v>
      </c>
      <c r="H120" s="1" t="s">
        <v>21</v>
      </c>
      <c r="I120" s="1" t="s">
        <v>48</v>
      </c>
      <c r="J120" s="1" t="s">
        <v>22</v>
      </c>
      <c r="K120" s="1" t="s">
        <v>23</v>
      </c>
    </row>
    <row r="121" spans="1:11" ht="14.25" customHeight="1" x14ac:dyDescent="0.3">
      <c r="A121" s="1" t="s">
        <v>533</v>
      </c>
      <c r="B121" s="1" t="s">
        <v>534</v>
      </c>
      <c r="C121" s="1" t="s">
        <v>535</v>
      </c>
      <c r="D121" s="1" t="s">
        <v>536</v>
      </c>
      <c r="E121" s="1" t="s">
        <v>176</v>
      </c>
      <c r="F121" s="1" t="s">
        <v>208</v>
      </c>
      <c r="G121" s="1" t="s">
        <v>20</v>
      </c>
      <c r="H121" s="1" t="s">
        <v>21</v>
      </c>
      <c r="I121" s="1" t="s">
        <v>48</v>
      </c>
      <c r="J121" s="1" t="s">
        <v>22</v>
      </c>
      <c r="K121" s="1" t="s">
        <v>23</v>
      </c>
    </row>
    <row r="122" spans="1:11" ht="14.25" customHeight="1" x14ac:dyDescent="0.3">
      <c r="A122" s="1" t="s">
        <v>537</v>
      </c>
      <c r="B122" s="1" t="s">
        <v>538</v>
      </c>
      <c r="C122" s="1" t="s">
        <v>539</v>
      </c>
      <c r="D122" s="1" t="s">
        <v>540</v>
      </c>
      <c r="E122" s="1" t="s">
        <v>96</v>
      </c>
      <c r="F122" s="1" t="s">
        <v>541</v>
      </c>
      <c r="G122" s="1" t="s">
        <v>20</v>
      </c>
      <c r="H122" s="1" t="s">
        <v>542</v>
      </c>
      <c r="I122" s="1" t="s">
        <v>86</v>
      </c>
      <c r="J122" s="1" t="s">
        <v>22</v>
      </c>
      <c r="K122" s="1" t="s">
        <v>23</v>
      </c>
    </row>
    <row r="123" spans="1:11" ht="14.25" customHeight="1" x14ac:dyDescent="0.3">
      <c r="A123" s="1" t="s">
        <v>543</v>
      </c>
      <c r="B123" s="1" t="s">
        <v>544</v>
      </c>
      <c r="C123" s="1" t="s">
        <v>528</v>
      </c>
      <c r="D123" s="1" t="s">
        <v>371</v>
      </c>
      <c r="E123" s="1" t="s">
        <v>96</v>
      </c>
      <c r="F123" s="1" t="s">
        <v>297</v>
      </c>
      <c r="G123" s="1" t="s">
        <v>446</v>
      </c>
      <c r="H123" s="1" t="s">
        <v>529</v>
      </c>
      <c r="I123" s="1" t="s">
        <v>545</v>
      </c>
      <c r="J123" s="1" t="s">
        <v>22</v>
      </c>
      <c r="K123" s="1" t="s">
        <v>23</v>
      </c>
    </row>
    <row r="124" spans="1:11" ht="14.25" customHeight="1" x14ac:dyDescent="0.3">
      <c r="A124" s="1" t="s">
        <v>546</v>
      </c>
      <c r="B124" s="1" t="s">
        <v>547</v>
      </c>
      <c r="C124" s="1" t="s">
        <v>284</v>
      </c>
      <c r="D124" s="1" t="s">
        <v>548</v>
      </c>
      <c r="E124" s="1" t="s">
        <v>45</v>
      </c>
      <c r="F124" s="1" t="s">
        <v>549</v>
      </c>
      <c r="G124" s="1" t="s">
        <v>20</v>
      </c>
      <c r="H124" s="1" t="s">
        <v>322</v>
      </c>
      <c r="I124" s="1" t="s">
        <v>48</v>
      </c>
      <c r="J124" s="1" t="s">
        <v>22</v>
      </c>
      <c r="K124" s="1" t="s">
        <v>23</v>
      </c>
    </row>
    <row r="125" spans="1:11" ht="14.25" customHeight="1" x14ac:dyDescent="0.3">
      <c r="A125" s="1" t="s">
        <v>550</v>
      </c>
      <c r="B125" s="1" t="s">
        <v>551</v>
      </c>
      <c r="C125" s="1" t="s">
        <v>552</v>
      </c>
      <c r="D125" s="1" t="s">
        <v>126</v>
      </c>
      <c r="E125" s="1" t="s">
        <v>38</v>
      </c>
      <c r="F125" s="1" t="s">
        <v>553</v>
      </c>
      <c r="G125" s="1" t="s">
        <v>20</v>
      </c>
      <c r="H125" s="1" t="s">
        <v>21</v>
      </c>
      <c r="I125" s="1" t="s">
        <v>48</v>
      </c>
      <c r="J125" s="1" t="s">
        <v>22</v>
      </c>
      <c r="K125" s="1" t="s">
        <v>23</v>
      </c>
    </row>
    <row r="126" spans="1:11" ht="14.25" customHeight="1" x14ac:dyDescent="0.3">
      <c r="A126" s="1" t="s">
        <v>554</v>
      </c>
      <c r="B126" s="1" t="s">
        <v>555</v>
      </c>
      <c r="C126" s="1" t="s">
        <v>556</v>
      </c>
      <c r="D126" s="1" t="s">
        <v>557</v>
      </c>
      <c r="E126" s="1" t="s">
        <v>558</v>
      </c>
      <c r="F126" s="1" t="s">
        <v>208</v>
      </c>
      <c r="G126" s="1" t="s">
        <v>20</v>
      </c>
      <c r="H126" s="1" t="s">
        <v>21</v>
      </c>
      <c r="I126" s="1" t="s">
        <v>48</v>
      </c>
      <c r="J126" s="1" t="s">
        <v>22</v>
      </c>
      <c r="K126" s="1" t="s">
        <v>23</v>
      </c>
    </row>
    <row r="127" spans="1:11" ht="14.25" customHeight="1" x14ac:dyDescent="0.3">
      <c r="A127" s="1" t="s">
        <v>559</v>
      </c>
      <c r="B127" s="1" t="s">
        <v>560</v>
      </c>
      <c r="C127" s="1" t="s">
        <v>561</v>
      </c>
      <c r="D127" s="1" t="s">
        <v>562</v>
      </c>
      <c r="E127" s="1" t="s">
        <v>160</v>
      </c>
      <c r="F127" s="1" t="s">
        <v>268</v>
      </c>
      <c r="G127" s="1" t="s">
        <v>20</v>
      </c>
      <c r="H127" s="1" t="s">
        <v>68</v>
      </c>
      <c r="I127" s="1" t="s">
        <v>48</v>
      </c>
      <c r="J127" s="1" t="s">
        <v>22</v>
      </c>
      <c r="K127" s="1" t="s">
        <v>23</v>
      </c>
    </row>
    <row r="128" spans="1:11" ht="14.25" customHeight="1" x14ac:dyDescent="0.3">
      <c r="A128" s="1" t="s">
        <v>563</v>
      </c>
      <c r="B128" s="1" t="s">
        <v>564</v>
      </c>
      <c r="C128" s="1" t="s">
        <v>565</v>
      </c>
      <c r="D128" s="1" t="s">
        <v>72</v>
      </c>
      <c r="E128" s="1" t="s">
        <v>73</v>
      </c>
      <c r="F128" s="1" t="s">
        <v>549</v>
      </c>
      <c r="G128" s="1" t="s">
        <v>20</v>
      </c>
      <c r="H128" s="1" t="s">
        <v>322</v>
      </c>
      <c r="I128" s="1" t="s">
        <v>48</v>
      </c>
      <c r="J128" s="1" t="s">
        <v>22</v>
      </c>
      <c r="K128" s="1" t="s">
        <v>23</v>
      </c>
    </row>
    <row r="129" spans="1:11" ht="14.25" customHeight="1" x14ac:dyDescent="0.3">
      <c r="A129" s="1" t="s">
        <v>566</v>
      </c>
      <c r="B129" s="1" t="s">
        <v>567</v>
      </c>
      <c r="C129" s="1" t="s">
        <v>100</v>
      </c>
      <c r="D129" s="1" t="s">
        <v>169</v>
      </c>
      <c r="E129" s="1" t="s">
        <v>170</v>
      </c>
      <c r="F129" s="1" t="s">
        <v>97</v>
      </c>
      <c r="G129" s="1" t="s">
        <v>20</v>
      </c>
      <c r="H129" s="1" t="s">
        <v>21</v>
      </c>
      <c r="I129" s="1" t="s">
        <v>48</v>
      </c>
      <c r="J129" s="1" t="s">
        <v>22</v>
      </c>
      <c r="K129" s="1" t="s">
        <v>23</v>
      </c>
    </row>
    <row r="130" spans="1:11" ht="14.25" customHeight="1" x14ac:dyDescent="0.3">
      <c r="A130" s="1" t="s">
        <v>568</v>
      </c>
      <c r="B130" s="1" t="s">
        <v>569</v>
      </c>
      <c r="C130" s="1" t="s">
        <v>570</v>
      </c>
      <c r="D130" s="1" t="s">
        <v>72</v>
      </c>
      <c r="E130" s="1" t="s">
        <v>73</v>
      </c>
      <c r="F130" s="1" t="s">
        <v>571</v>
      </c>
      <c r="G130" s="1" t="s">
        <v>20</v>
      </c>
      <c r="H130" s="1" t="s">
        <v>572</v>
      </c>
      <c r="I130" s="1" t="s">
        <v>86</v>
      </c>
      <c r="J130" s="1" t="s">
        <v>22</v>
      </c>
      <c r="K130" s="1" t="s">
        <v>23</v>
      </c>
    </row>
    <row r="131" spans="1:11" ht="14.25" customHeight="1" x14ac:dyDescent="0.3">
      <c r="A131" s="1" t="s">
        <v>573</v>
      </c>
      <c r="B131" s="1" t="s">
        <v>574</v>
      </c>
      <c r="C131" s="1" t="s">
        <v>203</v>
      </c>
      <c r="D131" s="1" t="s">
        <v>204</v>
      </c>
      <c r="E131" s="1" t="s">
        <v>96</v>
      </c>
      <c r="F131" s="1" t="s">
        <v>575</v>
      </c>
      <c r="G131" s="1" t="s">
        <v>20</v>
      </c>
      <c r="H131" s="1" t="s">
        <v>487</v>
      </c>
      <c r="I131" s="1" t="s">
        <v>48</v>
      </c>
      <c r="J131" s="1" t="s">
        <v>22</v>
      </c>
      <c r="K131" s="1" t="s">
        <v>23</v>
      </c>
    </row>
    <row r="132" spans="1:11" ht="14.25" customHeight="1" x14ac:dyDescent="0.3">
      <c r="A132" s="1" t="s">
        <v>576</v>
      </c>
      <c r="B132" s="1" t="s">
        <v>577</v>
      </c>
      <c r="C132" s="1" t="s">
        <v>456</v>
      </c>
      <c r="D132" s="1" t="s">
        <v>72</v>
      </c>
      <c r="E132" s="1" t="s">
        <v>73</v>
      </c>
      <c r="F132" s="1" t="s">
        <v>399</v>
      </c>
      <c r="G132" s="1" t="s">
        <v>20</v>
      </c>
      <c r="H132" s="1" t="s">
        <v>223</v>
      </c>
      <c r="I132" s="1" t="s">
        <v>48</v>
      </c>
      <c r="J132" s="1" t="s">
        <v>22</v>
      </c>
      <c r="K132" s="1" t="s">
        <v>23</v>
      </c>
    </row>
    <row r="133" spans="1:11" ht="14.25" customHeight="1" x14ac:dyDescent="0.3">
      <c r="A133" s="1" t="s">
        <v>578</v>
      </c>
      <c r="B133" s="1" t="s">
        <v>579</v>
      </c>
      <c r="C133" s="1" t="s">
        <v>143</v>
      </c>
      <c r="D133" s="1" t="s">
        <v>144</v>
      </c>
      <c r="E133" s="1" t="s">
        <v>85</v>
      </c>
      <c r="F133" s="1" t="s">
        <v>29</v>
      </c>
      <c r="G133" s="1" t="s">
        <v>20</v>
      </c>
      <c r="H133" s="1" t="s">
        <v>21</v>
      </c>
      <c r="I133" s="1" t="s">
        <v>48</v>
      </c>
      <c r="J133" s="1" t="s">
        <v>22</v>
      </c>
      <c r="K133" s="1" t="s">
        <v>23</v>
      </c>
    </row>
    <row r="134" spans="1:11" ht="14.25" customHeight="1" x14ac:dyDescent="0.3">
      <c r="A134" s="1" t="s">
        <v>580</v>
      </c>
      <c r="B134" s="1" t="s">
        <v>581</v>
      </c>
      <c r="C134" s="1" t="s">
        <v>582</v>
      </c>
      <c r="D134" s="1" t="s">
        <v>371</v>
      </c>
      <c r="E134" s="1" t="s">
        <v>96</v>
      </c>
      <c r="F134" s="1" t="s">
        <v>135</v>
      </c>
      <c r="G134" s="1" t="s">
        <v>20</v>
      </c>
      <c r="H134" s="1" t="s">
        <v>68</v>
      </c>
      <c r="I134" s="1" t="s">
        <v>48</v>
      </c>
      <c r="J134" s="1" t="s">
        <v>22</v>
      </c>
      <c r="K134" s="1" t="s">
        <v>23</v>
      </c>
    </row>
    <row r="135" spans="1:11" ht="14.25" customHeight="1" x14ac:dyDescent="0.3">
      <c r="A135" s="1" t="s">
        <v>583</v>
      </c>
      <c r="B135" s="1" t="s">
        <v>584</v>
      </c>
      <c r="C135" s="1" t="s">
        <v>585</v>
      </c>
      <c r="D135" s="1" t="s">
        <v>586</v>
      </c>
      <c r="E135" s="1" t="s">
        <v>60</v>
      </c>
      <c r="F135" s="1" t="s">
        <v>421</v>
      </c>
      <c r="G135" s="1" t="s">
        <v>20</v>
      </c>
      <c r="H135" s="1" t="s">
        <v>21</v>
      </c>
      <c r="I135" s="1" t="s">
        <v>48</v>
      </c>
      <c r="J135" s="1" t="s">
        <v>22</v>
      </c>
      <c r="K135" s="1" t="s">
        <v>23</v>
      </c>
    </row>
    <row r="136" spans="1:11" ht="14.25" customHeight="1" x14ac:dyDescent="0.3">
      <c r="A136" s="1" t="s">
        <v>587</v>
      </c>
      <c r="B136" s="1" t="s">
        <v>588</v>
      </c>
      <c r="C136" s="1" t="s">
        <v>469</v>
      </c>
      <c r="D136" s="1" t="s">
        <v>470</v>
      </c>
      <c r="E136" s="1" t="s">
        <v>366</v>
      </c>
      <c r="F136" s="1" t="s">
        <v>29</v>
      </c>
      <c r="G136" s="1" t="s">
        <v>20</v>
      </c>
      <c r="H136" s="1" t="s">
        <v>22</v>
      </c>
      <c r="I136" s="1" t="s">
        <v>48</v>
      </c>
      <c r="J136" s="1" t="s">
        <v>22</v>
      </c>
      <c r="K136" s="1" t="s">
        <v>62</v>
      </c>
    </row>
    <row r="137" spans="1:11" ht="14.25" customHeight="1" x14ac:dyDescent="0.3">
      <c r="A137" s="1" t="s">
        <v>589</v>
      </c>
      <c r="B137" s="1" t="s">
        <v>590</v>
      </c>
      <c r="C137" s="1" t="s">
        <v>591</v>
      </c>
      <c r="D137" s="1" t="s">
        <v>44</v>
      </c>
      <c r="E137" s="1" t="s">
        <v>45</v>
      </c>
      <c r="F137" s="1" t="s">
        <v>29</v>
      </c>
      <c r="G137" s="1" t="s">
        <v>20</v>
      </c>
      <c r="H137" s="1" t="s">
        <v>21</v>
      </c>
      <c r="I137" s="1" t="s">
        <v>48</v>
      </c>
      <c r="J137" s="1" t="s">
        <v>40</v>
      </c>
      <c r="K137" s="1" t="s">
        <v>23</v>
      </c>
    </row>
    <row r="138" spans="1:11" ht="14.25" customHeight="1" x14ac:dyDescent="0.3">
      <c r="A138" s="1" t="s">
        <v>592</v>
      </c>
      <c r="B138" s="1" t="s">
        <v>593</v>
      </c>
      <c r="C138" s="1" t="s">
        <v>594</v>
      </c>
      <c r="D138" s="1" t="s">
        <v>101</v>
      </c>
      <c r="E138" s="1" t="s">
        <v>45</v>
      </c>
      <c r="F138" s="1" t="s">
        <v>29</v>
      </c>
      <c r="G138" s="1" t="s">
        <v>218</v>
      </c>
      <c r="H138" s="1" t="s">
        <v>595</v>
      </c>
      <c r="I138" s="1" t="s">
        <v>48</v>
      </c>
      <c r="J138" s="1" t="s">
        <v>22</v>
      </c>
      <c r="K138" s="1" t="s">
        <v>23</v>
      </c>
    </row>
    <row r="139" spans="1:11" ht="14.25" customHeight="1" x14ac:dyDescent="0.3">
      <c r="A139" s="1" t="s">
        <v>596</v>
      </c>
      <c r="B139" s="1" t="s">
        <v>597</v>
      </c>
      <c r="C139" s="1" t="s">
        <v>598</v>
      </c>
      <c r="D139" s="1" t="s">
        <v>491</v>
      </c>
      <c r="E139" s="1" t="s">
        <v>38</v>
      </c>
      <c r="F139" s="1" t="s">
        <v>208</v>
      </c>
      <c r="G139" s="1" t="s">
        <v>20</v>
      </c>
      <c r="H139" s="1" t="s">
        <v>21</v>
      </c>
      <c r="I139" s="1" t="s">
        <v>48</v>
      </c>
      <c r="J139" s="1" t="s">
        <v>22</v>
      </c>
      <c r="K139" s="1" t="s">
        <v>23</v>
      </c>
    </row>
    <row r="140" spans="1:11" ht="14.25" customHeight="1" x14ac:dyDescent="0.3">
      <c r="A140" s="1" t="s">
        <v>599</v>
      </c>
      <c r="B140" s="1" t="s">
        <v>600</v>
      </c>
      <c r="C140" s="1" t="s">
        <v>601</v>
      </c>
      <c r="D140" s="1" t="s">
        <v>72</v>
      </c>
      <c r="E140" s="1" t="s">
        <v>73</v>
      </c>
      <c r="F140" s="1" t="s">
        <v>421</v>
      </c>
      <c r="G140" s="1" t="s">
        <v>20</v>
      </c>
      <c r="H140" s="1" t="s">
        <v>21</v>
      </c>
      <c r="I140" s="1" t="s">
        <v>48</v>
      </c>
      <c r="J140" s="1" t="s">
        <v>22</v>
      </c>
      <c r="K140" s="1" t="s">
        <v>23</v>
      </c>
    </row>
    <row r="141" spans="1:11" ht="14.25" customHeight="1" x14ac:dyDescent="0.3">
      <c r="A141" s="1" t="s">
        <v>602</v>
      </c>
      <c r="B141" s="1" t="s">
        <v>603</v>
      </c>
      <c r="C141" s="1" t="s">
        <v>517</v>
      </c>
      <c r="D141" s="1" t="s">
        <v>496</v>
      </c>
      <c r="E141" s="1" t="s">
        <v>53</v>
      </c>
      <c r="F141" s="1" t="s">
        <v>399</v>
      </c>
      <c r="G141" s="1" t="s">
        <v>20</v>
      </c>
      <c r="H141" s="1" t="s">
        <v>223</v>
      </c>
      <c r="I141" s="1" t="s">
        <v>197</v>
      </c>
      <c r="J141" s="1" t="s">
        <v>22</v>
      </c>
      <c r="K141" s="1" t="s">
        <v>23</v>
      </c>
    </row>
    <row r="142" spans="1:11" ht="14.25" customHeight="1" x14ac:dyDescent="0.3">
      <c r="A142" s="1" t="s">
        <v>604</v>
      </c>
      <c r="B142" s="1" t="s">
        <v>605</v>
      </c>
      <c r="C142" s="1" t="s">
        <v>606</v>
      </c>
      <c r="D142" s="1" t="s">
        <v>111</v>
      </c>
      <c r="E142" s="1" t="s">
        <v>53</v>
      </c>
      <c r="F142" s="1" t="s">
        <v>268</v>
      </c>
      <c r="G142" s="1" t="s">
        <v>20</v>
      </c>
      <c r="H142" s="1" t="s">
        <v>68</v>
      </c>
      <c r="I142" s="1" t="s">
        <v>197</v>
      </c>
      <c r="J142" s="1" t="s">
        <v>22</v>
      </c>
      <c r="K142" s="1" t="s">
        <v>23</v>
      </c>
    </row>
    <row r="143" spans="1:11" ht="14.25" customHeight="1" x14ac:dyDescent="0.3">
      <c r="A143" s="1" t="s">
        <v>607</v>
      </c>
      <c r="B143" s="1" t="s">
        <v>608</v>
      </c>
      <c r="C143" s="1" t="s">
        <v>609</v>
      </c>
      <c r="D143" s="1" t="s">
        <v>610</v>
      </c>
      <c r="E143" s="1" t="s">
        <v>228</v>
      </c>
      <c r="F143" s="1" t="s">
        <v>611</v>
      </c>
      <c r="G143" s="1" t="s">
        <v>20</v>
      </c>
      <c r="H143" s="1" t="s">
        <v>322</v>
      </c>
      <c r="I143" s="1" t="s">
        <v>48</v>
      </c>
      <c r="J143" s="1" t="s">
        <v>22</v>
      </c>
      <c r="K143" s="1" t="s">
        <v>23</v>
      </c>
    </row>
    <row r="144" spans="1:11" ht="14.25" customHeight="1" x14ac:dyDescent="0.3">
      <c r="A144" s="1" t="s">
        <v>612</v>
      </c>
      <c r="B144" s="1" t="s">
        <v>613</v>
      </c>
      <c r="C144" s="1" t="s">
        <v>614</v>
      </c>
      <c r="D144" s="1" t="s">
        <v>336</v>
      </c>
      <c r="E144" s="1" t="s">
        <v>615</v>
      </c>
      <c r="F144" s="1" t="s">
        <v>29</v>
      </c>
      <c r="G144" s="1" t="s">
        <v>20</v>
      </c>
      <c r="H144" s="1" t="s">
        <v>21</v>
      </c>
      <c r="I144" s="1" t="s">
        <v>48</v>
      </c>
      <c r="J144" s="1" t="s">
        <v>40</v>
      </c>
      <c r="K144" s="1" t="s">
        <v>23</v>
      </c>
    </row>
    <row r="145" spans="1:11" ht="14.25" customHeight="1" x14ac:dyDescent="0.3">
      <c r="A145" s="1" t="s">
        <v>616</v>
      </c>
      <c r="B145" s="1" t="s">
        <v>617</v>
      </c>
      <c r="C145" s="1" t="s">
        <v>618</v>
      </c>
      <c r="D145" s="1" t="s">
        <v>111</v>
      </c>
      <c r="E145" s="1" t="s">
        <v>53</v>
      </c>
      <c r="F145" s="1" t="s">
        <v>575</v>
      </c>
      <c r="G145" s="1" t="s">
        <v>20</v>
      </c>
      <c r="H145" s="1" t="s">
        <v>487</v>
      </c>
      <c r="I145" s="1" t="s">
        <v>197</v>
      </c>
      <c r="J145" s="1" t="s">
        <v>22</v>
      </c>
      <c r="K145" s="1" t="s">
        <v>23</v>
      </c>
    </row>
    <row r="146" spans="1:11" ht="14.25" customHeight="1" x14ac:dyDescent="0.3">
      <c r="A146" s="1" t="s">
        <v>619</v>
      </c>
      <c r="B146" s="1" t="s">
        <v>620</v>
      </c>
      <c r="C146" s="1" t="s">
        <v>621</v>
      </c>
      <c r="D146" s="1" t="s">
        <v>622</v>
      </c>
      <c r="E146" s="1" t="s">
        <v>60</v>
      </c>
      <c r="F146" s="1" t="s">
        <v>208</v>
      </c>
      <c r="G146" s="1" t="s">
        <v>20</v>
      </c>
      <c r="H146" s="1" t="s">
        <v>21</v>
      </c>
      <c r="I146" s="1" t="s">
        <v>48</v>
      </c>
      <c r="J146" s="1" t="s">
        <v>40</v>
      </c>
      <c r="K146" s="1" t="s">
        <v>23</v>
      </c>
    </row>
    <row r="147" spans="1:11" ht="14.25" customHeight="1" x14ac:dyDescent="0.3">
      <c r="A147" s="1" t="s">
        <v>623</v>
      </c>
      <c r="B147" s="1" t="s">
        <v>624</v>
      </c>
      <c r="C147" s="1" t="s">
        <v>625</v>
      </c>
      <c r="D147" s="1" t="s">
        <v>44</v>
      </c>
      <c r="E147" s="1" t="s">
        <v>45</v>
      </c>
      <c r="F147" s="1" t="s">
        <v>611</v>
      </c>
      <c r="G147" s="1" t="s">
        <v>20</v>
      </c>
      <c r="H147" s="1" t="s">
        <v>322</v>
      </c>
      <c r="I147" s="1" t="s">
        <v>48</v>
      </c>
      <c r="J147" s="1" t="s">
        <v>22</v>
      </c>
      <c r="K147" s="1" t="s">
        <v>23</v>
      </c>
    </row>
    <row r="148" spans="1:11" ht="14.25" customHeight="1" x14ac:dyDescent="0.3">
      <c r="A148" s="1" t="s">
        <v>626</v>
      </c>
      <c r="B148" s="1" t="s">
        <v>627</v>
      </c>
      <c r="C148" s="1" t="s">
        <v>628</v>
      </c>
      <c r="D148" s="1" t="s">
        <v>629</v>
      </c>
      <c r="E148" s="1" t="s">
        <v>60</v>
      </c>
      <c r="F148" s="1" t="s">
        <v>122</v>
      </c>
      <c r="G148" s="1" t="s">
        <v>20</v>
      </c>
      <c r="H148" s="1" t="s">
        <v>21</v>
      </c>
      <c r="I148" s="1" t="s">
        <v>48</v>
      </c>
      <c r="J148" s="1" t="s">
        <v>22</v>
      </c>
      <c r="K148" s="1" t="s">
        <v>23</v>
      </c>
    </row>
    <row r="149" spans="1:11" ht="14.25" customHeight="1" x14ac:dyDescent="0.3">
      <c r="A149" s="1" t="s">
        <v>630</v>
      </c>
      <c r="B149" s="1" t="s">
        <v>631</v>
      </c>
      <c r="C149" s="1" t="s">
        <v>632</v>
      </c>
      <c r="D149" s="1" t="s">
        <v>633</v>
      </c>
      <c r="E149" s="1" t="s">
        <v>53</v>
      </c>
      <c r="F149" s="1" t="s">
        <v>575</v>
      </c>
      <c r="G149" s="1" t="s">
        <v>20</v>
      </c>
      <c r="H149" s="1" t="s">
        <v>487</v>
      </c>
      <c r="I149" s="1" t="s">
        <v>30</v>
      </c>
      <c r="J149" s="1" t="s">
        <v>22</v>
      </c>
      <c r="K149" s="1" t="s">
        <v>23</v>
      </c>
    </row>
    <row r="150" spans="1:11" ht="14.25" customHeight="1" x14ac:dyDescent="0.3">
      <c r="A150" s="1" t="s">
        <v>634</v>
      </c>
      <c r="B150" s="1" t="s">
        <v>635</v>
      </c>
      <c r="C150" s="1" t="s">
        <v>539</v>
      </c>
      <c r="D150" s="1" t="s">
        <v>540</v>
      </c>
      <c r="E150" s="1" t="s">
        <v>96</v>
      </c>
      <c r="F150" s="1" t="s">
        <v>393</v>
      </c>
      <c r="G150" s="1" t="s">
        <v>20</v>
      </c>
      <c r="H150" s="1" t="s">
        <v>68</v>
      </c>
      <c r="I150" s="1" t="s">
        <v>48</v>
      </c>
      <c r="J150" s="1" t="s">
        <v>22</v>
      </c>
      <c r="K150" s="1" t="s">
        <v>23</v>
      </c>
    </row>
    <row r="151" spans="1:11" ht="14.25" customHeight="1" x14ac:dyDescent="0.3">
      <c r="A151" s="1" t="s">
        <v>636</v>
      </c>
      <c r="B151" s="1" t="s">
        <v>637</v>
      </c>
      <c r="C151" s="1" t="s">
        <v>638</v>
      </c>
      <c r="D151" s="1" t="s">
        <v>639</v>
      </c>
      <c r="E151" s="1" t="s">
        <v>96</v>
      </c>
      <c r="F151" s="1" t="s">
        <v>29</v>
      </c>
      <c r="G151" s="1" t="s">
        <v>20</v>
      </c>
      <c r="H151" s="1" t="s">
        <v>21</v>
      </c>
      <c r="I151" s="1" t="s">
        <v>48</v>
      </c>
      <c r="J151" s="1" t="s">
        <v>40</v>
      </c>
      <c r="K151" s="1" t="s">
        <v>23</v>
      </c>
    </row>
    <row r="152" spans="1:11" ht="14.25" customHeight="1" x14ac:dyDescent="0.3">
      <c r="A152" s="1" t="s">
        <v>640</v>
      </c>
      <c r="B152" s="1" t="s">
        <v>641</v>
      </c>
      <c r="C152" s="1" t="s">
        <v>642</v>
      </c>
      <c r="D152" s="1" t="s">
        <v>72</v>
      </c>
      <c r="E152" s="1" t="s">
        <v>73</v>
      </c>
      <c r="F152" s="1" t="s">
        <v>29</v>
      </c>
      <c r="G152" s="1" t="s">
        <v>20</v>
      </c>
      <c r="H152" s="1" t="s">
        <v>22</v>
      </c>
      <c r="I152" s="1" t="s">
        <v>48</v>
      </c>
      <c r="J152" s="1" t="s">
        <v>22</v>
      </c>
      <c r="K152" s="1" t="s">
        <v>62</v>
      </c>
    </row>
    <row r="153" spans="1:11" ht="14.25" customHeight="1" x14ac:dyDescent="0.3">
      <c r="A153" s="1" t="s">
        <v>643</v>
      </c>
      <c r="B153" s="1" t="s">
        <v>644</v>
      </c>
      <c r="C153" s="1" t="s">
        <v>645</v>
      </c>
      <c r="D153" s="1" t="s">
        <v>646</v>
      </c>
      <c r="E153" s="1" t="s">
        <v>60</v>
      </c>
      <c r="F153" s="1" t="s">
        <v>549</v>
      </c>
      <c r="G153" s="1" t="s">
        <v>20</v>
      </c>
      <c r="H153" s="1" t="s">
        <v>322</v>
      </c>
      <c r="I153" s="1" t="s">
        <v>30</v>
      </c>
      <c r="J153" s="1" t="s">
        <v>22</v>
      </c>
      <c r="K153" s="1" t="s">
        <v>23</v>
      </c>
    </row>
    <row r="154" spans="1:11" ht="14.25" customHeight="1" x14ac:dyDescent="0.3">
      <c r="A154" s="1" t="s">
        <v>647</v>
      </c>
      <c r="B154" s="1" t="s">
        <v>648</v>
      </c>
      <c r="C154" s="1" t="s">
        <v>649</v>
      </c>
      <c r="D154" s="1" t="s">
        <v>72</v>
      </c>
      <c r="E154" s="1" t="s">
        <v>73</v>
      </c>
      <c r="F154" s="1" t="s">
        <v>650</v>
      </c>
      <c r="G154" s="1" t="s">
        <v>20</v>
      </c>
      <c r="H154" s="1" t="s">
        <v>223</v>
      </c>
      <c r="I154" s="1" t="s">
        <v>48</v>
      </c>
      <c r="J154" s="1" t="s">
        <v>22</v>
      </c>
      <c r="K154" s="1" t="s">
        <v>23</v>
      </c>
    </row>
    <row r="155" spans="1:11" ht="14.25" customHeight="1" x14ac:dyDescent="0.3">
      <c r="A155" s="1" t="s">
        <v>651</v>
      </c>
      <c r="B155" s="1" t="s">
        <v>652</v>
      </c>
      <c r="C155" s="1" t="s">
        <v>653</v>
      </c>
      <c r="D155" s="1" t="s">
        <v>371</v>
      </c>
      <c r="E155" s="1" t="s">
        <v>96</v>
      </c>
      <c r="F155" s="1" t="s">
        <v>208</v>
      </c>
      <c r="G155" s="1" t="s">
        <v>20</v>
      </c>
      <c r="H155" s="1" t="s">
        <v>21</v>
      </c>
      <c r="I155" s="1" t="s">
        <v>48</v>
      </c>
      <c r="J155" s="1" t="s">
        <v>22</v>
      </c>
      <c r="K155" s="1" t="s">
        <v>23</v>
      </c>
    </row>
    <row r="156" spans="1:11" ht="14.25" customHeight="1" x14ac:dyDescent="0.3">
      <c r="A156" s="1" t="s">
        <v>654</v>
      </c>
      <c r="B156" s="1" t="s">
        <v>655</v>
      </c>
      <c r="C156" s="1" t="s">
        <v>656</v>
      </c>
      <c r="D156" s="1" t="s">
        <v>169</v>
      </c>
      <c r="E156" s="1" t="s">
        <v>170</v>
      </c>
      <c r="F156" s="1" t="s">
        <v>372</v>
      </c>
      <c r="G156" s="1" t="s">
        <v>20</v>
      </c>
      <c r="H156" s="1" t="s">
        <v>21</v>
      </c>
      <c r="I156" s="1" t="s">
        <v>48</v>
      </c>
      <c r="J156" s="1" t="s">
        <v>22</v>
      </c>
      <c r="K156" s="1" t="s">
        <v>23</v>
      </c>
    </row>
    <row r="157" spans="1:11" ht="14.25" customHeight="1" x14ac:dyDescent="0.3">
      <c r="A157" s="1" t="s">
        <v>657</v>
      </c>
      <c r="B157" s="1" t="s">
        <v>658</v>
      </c>
      <c r="C157" s="1" t="s">
        <v>659</v>
      </c>
      <c r="D157" s="1" t="s">
        <v>17</v>
      </c>
      <c r="E157" s="1" t="s">
        <v>18</v>
      </c>
      <c r="F157" s="1" t="s">
        <v>29</v>
      </c>
      <c r="G157" s="1" t="s">
        <v>20</v>
      </c>
      <c r="H157" s="1" t="s">
        <v>22</v>
      </c>
      <c r="I157" s="1" t="s">
        <v>48</v>
      </c>
      <c r="J157" s="1" t="s">
        <v>22</v>
      </c>
      <c r="K157" s="1" t="s">
        <v>23</v>
      </c>
    </row>
    <row r="158" spans="1:11" ht="14.25" customHeight="1" x14ac:dyDescent="0.3">
      <c r="A158" s="1" t="s">
        <v>660</v>
      </c>
      <c r="B158" s="1" t="s">
        <v>661</v>
      </c>
      <c r="C158" s="1" t="s">
        <v>662</v>
      </c>
      <c r="D158" s="1" t="s">
        <v>562</v>
      </c>
      <c r="E158" s="1" t="s">
        <v>160</v>
      </c>
      <c r="F158" s="1" t="s">
        <v>663</v>
      </c>
      <c r="G158" s="1" t="s">
        <v>20</v>
      </c>
      <c r="H158" s="1" t="s">
        <v>487</v>
      </c>
      <c r="I158" s="1" t="s">
        <v>48</v>
      </c>
      <c r="J158" s="1" t="s">
        <v>22</v>
      </c>
      <c r="K158" s="1" t="s">
        <v>23</v>
      </c>
    </row>
    <row r="159" spans="1:11" ht="14.25" customHeight="1" x14ac:dyDescent="0.3">
      <c r="A159" s="1" t="s">
        <v>664</v>
      </c>
      <c r="B159" s="1" t="s">
        <v>665</v>
      </c>
      <c r="C159" s="1" t="s">
        <v>666</v>
      </c>
      <c r="D159" s="1" t="s">
        <v>667</v>
      </c>
      <c r="E159" s="1" t="s">
        <v>228</v>
      </c>
      <c r="F159" s="1" t="s">
        <v>67</v>
      </c>
      <c r="G159" s="1" t="s">
        <v>20</v>
      </c>
      <c r="H159" s="1" t="s">
        <v>68</v>
      </c>
      <c r="I159" s="1" t="s">
        <v>48</v>
      </c>
      <c r="J159" s="1" t="s">
        <v>40</v>
      </c>
      <c r="K159" s="1" t="s">
        <v>23</v>
      </c>
    </row>
    <row r="160" spans="1:11" ht="14.25" customHeight="1" x14ac:dyDescent="0.3">
      <c r="A160" s="1" t="s">
        <v>668</v>
      </c>
      <c r="B160" s="1" t="s">
        <v>669</v>
      </c>
      <c r="C160" s="1" t="s">
        <v>670</v>
      </c>
      <c r="D160" s="1" t="s">
        <v>111</v>
      </c>
      <c r="E160" s="1" t="s">
        <v>53</v>
      </c>
      <c r="F160" s="1" t="s">
        <v>671</v>
      </c>
      <c r="G160" s="1" t="s">
        <v>20</v>
      </c>
      <c r="H160" s="1" t="s">
        <v>21</v>
      </c>
      <c r="I160" s="1" t="s">
        <v>197</v>
      </c>
      <c r="J160" s="1" t="s">
        <v>40</v>
      </c>
      <c r="K160" s="1" t="s">
        <v>23</v>
      </c>
    </row>
    <row r="161" spans="1:11" ht="14.25" customHeight="1" x14ac:dyDescent="0.3">
      <c r="A161" s="1" t="s">
        <v>672</v>
      </c>
      <c r="B161" s="1" t="s">
        <v>673</v>
      </c>
      <c r="C161" s="1" t="s">
        <v>653</v>
      </c>
      <c r="D161" s="1" t="s">
        <v>371</v>
      </c>
      <c r="E161" s="1" t="s">
        <v>96</v>
      </c>
      <c r="F161" s="1" t="s">
        <v>208</v>
      </c>
      <c r="G161" s="1" t="s">
        <v>20</v>
      </c>
      <c r="H161" s="1" t="s">
        <v>22</v>
      </c>
      <c r="I161" s="1" t="s">
        <v>48</v>
      </c>
      <c r="J161" s="1" t="s">
        <v>40</v>
      </c>
      <c r="K161" s="1" t="s">
        <v>62</v>
      </c>
    </row>
    <row r="162" spans="1:11" ht="14.25" customHeight="1" x14ac:dyDescent="0.3">
      <c r="A162" s="1" t="s">
        <v>674</v>
      </c>
      <c r="B162" s="1" t="s">
        <v>675</v>
      </c>
      <c r="C162" s="1" t="s">
        <v>676</v>
      </c>
      <c r="D162" s="1" t="s">
        <v>72</v>
      </c>
      <c r="E162" s="1" t="s">
        <v>73</v>
      </c>
      <c r="F162" s="1" t="s">
        <v>29</v>
      </c>
      <c r="G162" s="1" t="s">
        <v>20</v>
      </c>
      <c r="H162" s="1" t="s">
        <v>21</v>
      </c>
      <c r="I162" s="1" t="s">
        <v>48</v>
      </c>
      <c r="J162" s="1" t="s">
        <v>22</v>
      </c>
      <c r="K162" s="1" t="s">
        <v>23</v>
      </c>
    </row>
    <row r="163" spans="1:11" ht="14.25" customHeight="1" x14ac:dyDescent="0.3">
      <c r="A163" s="1" t="s">
        <v>677</v>
      </c>
      <c r="B163" s="1" t="s">
        <v>678</v>
      </c>
      <c r="C163" s="1" t="s">
        <v>679</v>
      </c>
      <c r="D163" s="1" t="s">
        <v>680</v>
      </c>
      <c r="E163" s="1" t="s">
        <v>60</v>
      </c>
      <c r="F163" s="1" t="s">
        <v>29</v>
      </c>
      <c r="G163" s="1" t="s">
        <v>20</v>
      </c>
      <c r="H163" s="1" t="s">
        <v>21</v>
      </c>
      <c r="I163" s="1" t="s">
        <v>48</v>
      </c>
      <c r="J163" s="1" t="s">
        <v>22</v>
      </c>
      <c r="K163" s="1" t="s">
        <v>23</v>
      </c>
    </row>
    <row r="164" spans="1:11" ht="14.25" customHeight="1" x14ac:dyDescent="0.3">
      <c r="A164" s="1" t="s">
        <v>681</v>
      </c>
      <c r="B164" s="1" t="s">
        <v>682</v>
      </c>
      <c r="C164" s="1" t="s">
        <v>683</v>
      </c>
      <c r="D164" s="1" t="s">
        <v>525</v>
      </c>
      <c r="E164" s="1" t="s">
        <v>45</v>
      </c>
      <c r="F164" s="1" t="s">
        <v>264</v>
      </c>
      <c r="G164" s="1" t="s">
        <v>20</v>
      </c>
      <c r="H164" s="1" t="s">
        <v>21</v>
      </c>
      <c r="I164" s="1" t="s">
        <v>48</v>
      </c>
      <c r="J164" s="1" t="s">
        <v>22</v>
      </c>
      <c r="K164" s="1" t="s">
        <v>23</v>
      </c>
    </row>
    <row r="165" spans="1:11" ht="14.25" customHeight="1" x14ac:dyDescent="0.3">
      <c r="A165" s="1" t="s">
        <v>684</v>
      </c>
      <c r="B165" s="1" t="s">
        <v>685</v>
      </c>
      <c r="C165" s="1" t="s">
        <v>461</v>
      </c>
      <c r="D165" s="1" t="s">
        <v>169</v>
      </c>
      <c r="E165" s="1" t="s">
        <v>170</v>
      </c>
      <c r="F165" s="1" t="s">
        <v>19</v>
      </c>
      <c r="G165" s="1" t="s">
        <v>20</v>
      </c>
      <c r="H165" s="1" t="s">
        <v>21</v>
      </c>
      <c r="I165" s="1" t="s">
        <v>48</v>
      </c>
      <c r="J165" s="1" t="s">
        <v>40</v>
      </c>
      <c r="K165" s="1" t="s">
        <v>23</v>
      </c>
    </row>
    <row r="166" spans="1:11" ht="14.25" customHeight="1" x14ac:dyDescent="0.3">
      <c r="A166" s="1" t="s">
        <v>686</v>
      </c>
      <c r="B166" s="1" t="s">
        <v>687</v>
      </c>
      <c r="C166" s="1" t="s">
        <v>662</v>
      </c>
      <c r="D166" s="1" t="s">
        <v>562</v>
      </c>
      <c r="E166" s="1" t="s">
        <v>688</v>
      </c>
      <c r="F166" s="1" t="s">
        <v>74</v>
      </c>
      <c r="G166" s="1" t="s">
        <v>20</v>
      </c>
      <c r="H166" s="1" t="s">
        <v>68</v>
      </c>
      <c r="I166" s="1" t="s">
        <v>48</v>
      </c>
      <c r="J166" s="1" t="s">
        <v>22</v>
      </c>
      <c r="K166" s="1" t="s">
        <v>23</v>
      </c>
    </row>
    <row r="167" spans="1:11" ht="14.25" customHeight="1" x14ac:dyDescent="0.3">
      <c r="A167" s="1" t="s">
        <v>689</v>
      </c>
      <c r="B167" s="1" t="s">
        <v>690</v>
      </c>
      <c r="C167" s="1" t="s">
        <v>691</v>
      </c>
      <c r="D167" s="1" t="s">
        <v>692</v>
      </c>
      <c r="E167" s="1" t="s">
        <v>693</v>
      </c>
      <c r="F167" s="1" t="s">
        <v>67</v>
      </c>
      <c r="G167" s="1" t="s">
        <v>20</v>
      </c>
      <c r="H167" s="1" t="s">
        <v>68</v>
      </c>
      <c r="I167" s="1" t="s">
        <v>48</v>
      </c>
      <c r="J167" s="1" t="s">
        <v>22</v>
      </c>
      <c r="K167" s="1" t="s">
        <v>23</v>
      </c>
    </row>
    <row r="168" spans="1:11" ht="14.25" customHeight="1" x14ac:dyDescent="0.3">
      <c r="A168" s="1" t="s">
        <v>694</v>
      </c>
      <c r="B168" s="1" t="s">
        <v>695</v>
      </c>
      <c r="C168" s="1" t="s">
        <v>591</v>
      </c>
      <c r="D168" s="1" t="s">
        <v>44</v>
      </c>
      <c r="E168" s="1" t="s">
        <v>45</v>
      </c>
      <c r="F168" s="1" t="s">
        <v>29</v>
      </c>
      <c r="G168" s="1" t="s">
        <v>446</v>
      </c>
      <c r="H168" s="1" t="s">
        <v>447</v>
      </c>
      <c r="I168" s="1" t="s">
        <v>48</v>
      </c>
      <c r="J168" s="1" t="s">
        <v>40</v>
      </c>
      <c r="K168" s="1" t="s">
        <v>23</v>
      </c>
    </row>
    <row r="169" spans="1:11" ht="14.25" customHeight="1" x14ac:dyDescent="0.3">
      <c r="A169" s="1" t="s">
        <v>696</v>
      </c>
      <c r="B169" s="1" t="s">
        <v>697</v>
      </c>
      <c r="C169" s="1" t="s">
        <v>698</v>
      </c>
      <c r="D169" s="1" t="s">
        <v>699</v>
      </c>
      <c r="E169" s="1" t="s">
        <v>700</v>
      </c>
      <c r="F169" s="1" t="s">
        <v>297</v>
      </c>
      <c r="G169" s="1" t="s">
        <v>20</v>
      </c>
      <c r="H169" s="1" t="s">
        <v>298</v>
      </c>
      <c r="I169" s="1" t="s">
        <v>86</v>
      </c>
      <c r="J169" s="1" t="s">
        <v>22</v>
      </c>
      <c r="K169" s="1" t="s">
        <v>23</v>
      </c>
    </row>
    <row r="170" spans="1:11" ht="14.25" customHeight="1" x14ac:dyDescent="0.3">
      <c r="A170" s="1" t="s">
        <v>701</v>
      </c>
      <c r="B170" s="1" t="s">
        <v>702</v>
      </c>
      <c r="C170" s="1" t="s">
        <v>703</v>
      </c>
      <c r="D170" s="1" t="s">
        <v>704</v>
      </c>
      <c r="E170" s="1" t="s">
        <v>79</v>
      </c>
      <c r="F170" s="1" t="s">
        <v>297</v>
      </c>
      <c r="G170" s="1" t="s">
        <v>20</v>
      </c>
      <c r="H170" s="1" t="s">
        <v>298</v>
      </c>
      <c r="I170" s="1" t="s">
        <v>705</v>
      </c>
      <c r="J170" s="1" t="s">
        <v>22</v>
      </c>
      <c r="K170" s="1" t="s">
        <v>23</v>
      </c>
    </row>
    <row r="171" spans="1:11" ht="14.25" customHeight="1" x14ac:dyDescent="0.3">
      <c r="A171" s="1" t="s">
        <v>706</v>
      </c>
      <c r="B171" s="1" t="s">
        <v>707</v>
      </c>
      <c r="C171" s="1" t="s">
        <v>708</v>
      </c>
      <c r="D171" s="1" t="s">
        <v>111</v>
      </c>
      <c r="E171" s="1" t="s">
        <v>53</v>
      </c>
      <c r="F171" s="1" t="s">
        <v>709</v>
      </c>
      <c r="G171" s="1" t="s">
        <v>20</v>
      </c>
      <c r="H171" s="1" t="s">
        <v>542</v>
      </c>
      <c r="I171" s="1" t="s">
        <v>498</v>
      </c>
      <c r="J171" s="1" t="s">
        <v>40</v>
      </c>
      <c r="K171" s="1" t="s">
        <v>23</v>
      </c>
    </row>
    <row r="172" spans="1:11" ht="14.25" customHeight="1" x14ac:dyDescent="0.3">
      <c r="A172" s="1" t="s">
        <v>710</v>
      </c>
      <c r="B172" s="1" t="s">
        <v>711</v>
      </c>
      <c r="C172" s="1" t="s">
        <v>712</v>
      </c>
      <c r="D172" s="1" t="s">
        <v>44</v>
      </c>
      <c r="E172" s="1" t="s">
        <v>45</v>
      </c>
      <c r="F172" s="1" t="s">
        <v>19</v>
      </c>
      <c r="G172" s="1" t="s">
        <v>20</v>
      </c>
      <c r="H172" s="1" t="s">
        <v>21</v>
      </c>
      <c r="I172" s="1" t="s">
        <v>48</v>
      </c>
      <c r="J172" s="1" t="s">
        <v>22</v>
      </c>
      <c r="K172" s="1" t="s">
        <v>23</v>
      </c>
    </row>
    <row r="173" spans="1:11" ht="14.25" customHeight="1" x14ac:dyDescent="0.3"/>
    <row r="174" spans="1:11" ht="14.25" customHeight="1" x14ac:dyDescent="0.3"/>
    <row r="175" spans="1:11" ht="14.25" customHeight="1" x14ac:dyDescent="0.3"/>
    <row r="176" spans="1:11"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60CFE-FAFF-4B3E-BE7F-61499B914371}">
  <dimension ref="A1:E39"/>
  <sheetViews>
    <sheetView topLeftCell="A10" workbookViewId="0">
      <selection activeCell="H29" sqref="H29"/>
    </sheetView>
  </sheetViews>
  <sheetFormatPr defaultRowHeight="14.4" x14ac:dyDescent="0.3"/>
  <cols>
    <col min="1" max="1" width="14.21875" bestFit="1" customWidth="1"/>
    <col min="2" max="2" width="11.33203125" bestFit="1" customWidth="1"/>
    <col min="3" max="3" width="22.88671875" bestFit="1" customWidth="1"/>
    <col min="4" max="4" width="19.44140625" bestFit="1" customWidth="1"/>
    <col min="5" max="5" width="9.88671875" customWidth="1"/>
    <col min="6" max="6" width="8.77734375" bestFit="1" customWidth="1"/>
    <col min="7" max="7" width="8" bestFit="1" customWidth="1"/>
    <col min="8" max="8" width="10.77734375" bestFit="1" customWidth="1"/>
  </cols>
  <sheetData>
    <row r="1" spans="1:5" x14ac:dyDescent="0.3">
      <c r="A1" s="13" t="s">
        <v>1241</v>
      </c>
      <c r="B1" t="s">
        <v>1253</v>
      </c>
    </row>
    <row r="2" spans="1:5" x14ac:dyDescent="0.3">
      <c r="A2" s="14" t="s">
        <v>727</v>
      </c>
      <c r="B2">
        <v>7</v>
      </c>
    </row>
    <row r="3" spans="1:5" x14ac:dyDescent="0.3">
      <c r="A3" s="14" t="s">
        <v>751</v>
      </c>
      <c r="B3">
        <v>23</v>
      </c>
    </row>
    <row r="4" spans="1:5" x14ac:dyDescent="0.3">
      <c r="A4" s="14" t="s">
        <v>774</v>
      </c>
      <c r="B4">
        <v>7</v>
      </c>
    </row>
    <row r="5" spans="1:5" x14ac:dyDescent="0.3">
      <c r="A5" s="14" t="s">
        <v>722</v>
      </c>
      <c r="B5">
        <v>40</v>
      </c>
    </row>
    <row r="6" spans="1:5" x14ac:dyDescent="0.3">
      <c r="A6" s="14" t="s">
        <v>744</v>
      </c>
      <c r="B6">
        <v>54</v>
      </c>
    </row>
    <row r="7" spans="1:5" x14ac:dyDescent="0.3">
      <c r="A7" s="14" t="s">
        <v>731</v>
      </c>
      <c r="B7">
        <v>40</v>
      </c>
    </row>
    <row r="8" spans="1:5" x14ac:dyDescent="0.3">
      <c r="A8" s="14" t="s">
        <v>1252</v>
      </c>
      <c r="B8">
        <v>171</v>
      </c>
    </row>
    <row r="10" spans="1:5" x14ac:dyDescent="0.3">
      <c r="A10" s="13" t="s">
        <v>1265</v>
      </c>
      <c r="B10" t="s">
        <v>1268</v>
      </c>
      <c r="C10" t="s">
        <v>1270</v>
      </c>
      <c r="D10" t="s">
        <v>1271</v>
      </c>
      <c r="E10" s="20" t="s">
        <v>1272</v>
      </c>
    </row>
    <row r="11" spans="1:5" x14ac:dyDescent="0.3">
      <c r="A11" s="14" t="s">
        <v>334</v>
      </c>
      <c r="B11">
        <v>24</v>
      </c>
      <c r="C11" s="17">
        <v>83.485000000000028</v>
      </c>
      <c r="D11" s="17">
        <v>719.22727272727275</v>
      </c>
      <c r="E11" s="19">
        <f t="shared" ref="E11:E18" si="0">C11/D11</f>
        <v>0.11607596536687105</v>
      </c>
    </row>
    <row r="12" spans="1:5" x14ac:dyDescent="0.3">
      <c r="A12" s="14" t="s">
        <v>110</v>
      </c>
      <c r="B12">
        <v>26</v>
      </c>
      <c r="C12" s="17">
        <v>94.055833333333339</v>
      </c>
      <c r="D12" s="17">
        <v>807.61538461538464</v>
      </c>
      <c r="E12" s="19">
        <f t="shared" si="0"/>
        <v>0.11646117090516557</v>
      </c>
    </row>
    <row r="13" spans="1:5" x14ac:dyDescent="0.3">
      <c r="A13" s="14" t="s">
        <v>763</v>
      </c>
      <c r="B13">
        <v>26</v>
      </c>
      <c r="C13" s="17">
        <v>85.710909090909112</v>
      </c>
      <c r="D13" s="17">
        <v>542.31818181818187</v>
      </c>
      <c r="E13" s="19">
        <f t="shared" si="0"/>
        <v>0.15804542787695922</v>
      </c>
    </row>
    <row r="14" spans="1:5" x14ac:dyDescent="0.3">
      <c r="A14" s="14" t="s">
        <v>767</v>
      </c>
      <c r="B14">
        <v>19</v>
      </c>
      <c r="C14" s="17">
        <v>73.412857142857135</v>
      </c>
      <c r="D14" s="17">
        <v>409.41176470588238</v>
      </c>
      <c r="E14" s="19">
        <f t="shared" si="0"/>
        <v>0.17931301313628897</v>
      </c>
    </row>
    <row r="15" spans="1:5" x14ac:dyDescent="0.3">
      <c r="A15" s="14" t="s">
        <v>771</v>
      </c>
      <c r="B15">
        <v>22</v>
      </c>
      <c r="C15" s="17">
        <v>75.582105263157899</v>
      </c>
      <c r="D15" s="17">
        <v>462.41176470588238</v>
      </c>
      <c r="E15" s="19">
        <f t="shared" si="0"/>
        <v>0.16345195133872081</v>
      </c>
    </row>
    <row r="16" spans="1:5" x14ac:dyDescent="0.3">
      <c r="A16" s="14" t="s">
        <v>776</v>
      </c>
      <c r="B16">
        <v>18</v>
      </c>
      <c r="C16" s="17">
        <v>77.172000000000011</v>
      </c>
      <c r="D16" s="17">
        <v>397.625</v>
      </c>
      <c r="E16" s="19">
        <f t="shared" si="0"/>
        <v>0.19408236403646656</v>
      </c>
    </row>
    <row r="17" spans="1:5" x14ac:dyDescent="0.3">
      <c r="A17" s="14" t="s">
        <v>780</v>
      </c>
      <c r="B17">
        <v>21</v>
      </c>
      <c r="C17" s="17">
        <v>92.695555555555558</v>
      </c>
      <c r="D17" s="17">
        <v>550.23809523809518</v>
      </c>
      <c r="E17" s="19">
        <f t="shared" si="0"/>
        <v>0.16846444540602915</v>
      </c>
    </row>
    <row r="18" spans="1:5" x14ac:dyDescent="0.3">
      <c r="A18" s="14" t="s">
        <v>784</v>
      </c>
      <c r="B18">
        <v>15</v>
      </c>
      <c r="C18" s="17">
        <v>91.223076923076931</v>
      </c>
      <c r="D18" s="17">
        <v>640.58333333333337</v>
      </c>
      <c r="E18" s="19">
        <f t="shared" si="0"/>
        <v>0.14240626031962053</v>
      </c>
    </row>
    <row r="19" spans="1:5" x14ac:dyDescent="0.3">
      <c r="A19" s="14" t="s">
        <v>1252</v>
      </c>
      <c r="B19">
        <v>171</v>
      </c>
      <c r="C19">
        <v>84.748413793103282</v>
      </c>
      <c r="D19">
        <v>582.85620915032678</v>
      </c>
      <c r="E19" s="19"/>
    </row>
    <row r="20" spans="1:5" x14ac:dyDescent="0.3">
      <c r="E20" s="19"/>
    </row>
    <row r="21" spans="1:5" x14ac:dyDescent="0.3">
      <c r="A21" s="13" t="s">
        <v>718</v>
      </c>
      <c r="B21" t="s">
        <v>1268</v>
      </c>
      <c r="C21" t="s">
        <v>1267</v>
      </c>
      <c r="D21" t="s">
        <v>1269</v>
      </c>
      <c r="E21" s="20" t="s">
        <v>1272</v>
      </c>
    </row>
    <row r="22" spans="1:5" x14ac:dyDescent="0.3">
      <c r="A22" s="14" t="s">
        <v>727</v>
      </c>
      <c r="B22">
        <v>7</v>
      </c>
      <c r="C22" s="17">
        <v>74.103999999999999</v>
      </c>
      <c r="D22" s="17">
        <v>634.71428571428567</v>
      </c>
      <c r="E22" s="19">
        <f t="shared" ref="E22:E27" si="1">C22/D22</f>
        <v>0.11675174431690299</v>
      </c>
    </row>
    <row r="23" spans="1:5" x14ac:dyDescent="0.3">
      <c r="A23" s="14" t="s">
        <v>751</v>
      </c>
      <c r="B23">
        <v>23</v>
      </c>
      <c r="C23" s="17">
        <v>59.505714285714291</v>
      </c>
      <c r="D23" s="17">
        <v>719.59090909090912</v>
      </c>
      <c r="E23" s="19">
        <f t="shared" si="1"/>
        <v>8.2693810516437011E-2</v>
      </c>
    </row>
    <row r="24" spans="1:5" x14ac:dyDescent="0.3">
      <c r="A24" s="14" t="s">
        <v>774</v>
      </c>
      <c r="B24">
        <v>7</v>
      </c>
      <c r="C24" s="17">
        <v>60.18</v>
      </c>
      <c r="D24" s="17">
        <v>557.5</v>
      </c>
      <c r="E24" s="19">
        <f t="shared" si="1"/>
        <v>0.10794618834080717</v>
      </c>
    </row>
    <row r="25" spans="1:5" x14ac:dyDescent="0.3">
      <c r="A25" s="14" t="s">
        <v>722</v>
      </c>
      <c r="B25">
        <v>40</v>
      </c>
      <c r="C25" s="17">
        <v>90.923783783783804</v>
      </c>
      <c r="D25" s="17">
        <v>546.625</v>
      </c>
      <c r="E25" s="19">
        <f t="shared" si="1"/>
        <v>0.16633667282649678</v>
      </c>
    </row>
    <row r="26" spans="1:5" x14ac:dyDescent="0.3">
      <c r="A26" s="14" t="s">
        <v>744</v>
      </c>
      <c r="B26">
        <v>54</v>
      </c>
      <c r="C26" s="17">
        <v>93.220000000000027</v>
      </c>
      <c r="D26" s="17">
        <v>544.9375</v>
      </c>
      <c r="E26" s="19">
        <f t="shared" si="1"/>
        <v>0.17106548916160116</v>
      </c>
    </row>
    <row r="27" spans="1:5" x14ac:dyDescent="0.3">
      <c r="A27" s="14" t="s">
        <v>731</v>
      </c>
      <c r="B27">
        <v>40</v>
      </c>
      <c r="C27" s="17">
        <v>88.795000000000016</v>
      </c>
      <c r="D27" s="17">
        <v>576.5526315789474</v>
      </c>
      <c r="E27" s="19">
        <f t="shared" si="1"/>
        <v>0.15401022410881374</v>
      </c>
    </row>
    <row r="28" spans="1:5" x14ac:dyDescent="0.3">
      <c r="A28" s="14" t="s">
        <v>1252</v>
      </c>
      <c r="B28">
        <v>171</v>
      </c>
      <c r="C28" s="17">
        <v>84.748413793103197</v>
      </c>
      <c r="D28" s="17">
        <v>582.85620915032678</v>
      </c>
    </row>
    <row r="30" spans="1:5" x14ac:dyDescent="0.3">
      <c r="A30" s="13" t="s">
        <v>1265</v>
      </c>
      <c r="B30" t="s">
        <v>1268</v>
      </c>
    </row>
    <row r="31" spans="1:5" x14ac:dyDescent="0.3">
      <c r="A31" s="14" t="s">
        <v>334</v>
      </c>
      <c r="B31">
        <v>24</v>
      </c>
    </row>
    <row r="32" spans="1:5" x14ac:dyDescent="0.3">
      <c r="A32" s="14" t="s">
        <v>110</v>
      </c>
      <c r="B32">
        <v>26</v>
      </c>
    </row>
    <row r="33" spans="1:2" x14ac:dyDescent="0.3">
      <c r="A33" s="14" t="s">
        <v>763</v>
      </c>
      <c r="B33">
        <v>26</v>
      </c>
    </row>
    <row r="34" spans="1:2" x14ac:dyDescent="0.3">
      <c r="A34" s="14" t="s">
        <v>767</v>
      </c>
      <c r="B34">
        <v>19</v>
      </c>
    </row>
    <row r="35" spans="1:2" x14ac:dyDescent="0.3">
      <c r="A35" s="14" t="s">
        <v>771</v>
      </c>
      <c r="B35">
        <v>22</v>
      </c>
    </row>
    <row r="36" spans="1:2" x14ac:dyDescent="0.3">
      <c r="A36" s="14" t="s">
        <v>776</v>
      </c>
      <c r="B36">
        <v>18</v>
      </c>
    </row>
    <row r="37" spans="1:2" x14ac:dyDescent="0.3">
      <c r="A37" s="14" t="s">
        <v>780</v>
      </c>
      <c r="B37">
        <v>21</v>
      </c>
    </row>
    <row r="38" spans="1:2" x14ac:dyDescent="0.3">
      <c r="A38" s="14" t="s">
        <v>784</v>
      </c>
      <c r="B38">
        <v>15</v>
      </c>
    </row>
    <row r="39" spans="1:2" x14ac:dyDescent="0.3">
      <c r="A39" s="14" t="s">
        <v>1252</v>
      </c>
      <c r="B39">
        <v>171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K17" sqref="K17"/>
    </sheetView>
  </sheetViews>
  <sheetFormatPr defaultColWidth="14.44140625" defaultRowHeight="15" customHeight="1" x14ac:dyDescent="0.3"/>
  <cols>
    <col min="1" max="4" width="8.6640625" customWidth="1"/>
    <col min="5" max="5" width="15.5546875" customWidth="1"/>
    <col min="6" max="6" width="15" customWidth="1"/>
    <col min="7" max="7" width="16.109375" customWidth="1"/>
    <col min="8" max="8" width="12.21875" customWidth="1"/>
    <col min="9" max="26" width="8.6640625" customWidth="1"/>
  </cols>
  <sheetData>
    <row r="1" spans="1:8" ht="14.25" customHeight="1" x14ac:dyDescent="0.3">
      <c r="A1" s="2" t="s">
        <v>713</v>
      </c>
      <c r="B1" s="2" t="s">
        <v>714</v>
      </c>
      <c r="E1" s="2" t="s">
        <v>715</v>
      </c>
      <c r="F1" s="2" t="s">
        <v>716</v>
      </c>
      <c r="G1" s="2" t="s">
        <v>717</v>
      </c>
      <c r="H1" s="2" t="s">
        <v>718</v>
      </c>
    </row>
    <row r="2" spans="1:8" ht="14.25" customHeight="1" x14ac:dyDescent="0.3">
      <c r="A2" s="2" t="s">
        <v>719</v>
      </c>
      <c r="B2" s="2" t="s">
        <v>334</v>
      </c>
      <c r="E2" s="2" t="s">
        <v>720</v>
      </c>
      <c r="F2" s="2">
        <v>342239</v>
      </c>
      <c r="G2" s="2" t="s">
        <v>721</v>
      </c>
      <c r="H2" s="2" t="s">
        <v>722</v>
      </c>
    </row>
    <row r="3" spans="1:8" ht="14.25" customHeight="1" x14ac:dyDescent="0.3">
      <c r="A3" s="2" t="s">
        <v>723</v>
      </c>
      <c r="B3" s="2" t="s">
        <v>724</v>
      </c>
      <c r="E3" s="2" t="s">
        <v>725</v>
      </c>
      <c r="F3" s="2">
        <v>308245</v>
      </c>
      <c r="G3" s="2" t="s">
        <v>726</v>
      </c>
      <c r="H3" s="2" t="s">
        <v>727</v>
      </c>
    </row>
    <row r="4" spans="1:8" ht="14.25" customHeight="1" x14ac:dyDescent="0.3">
      <c r="A4" s="2" t="s">
        <v>728</v>
      </c>
      <c r="B4" s="2" t="s">
        <v>729</v>
      </c>
      <c r="E4" s="2" t="s">
        <v>313</v>
      </c>
      <c r="F4" s="2">
        <v>307713</v>
      </c>
      <c r="G4" s="2" t="s">
        <v>730</v>
      </c>
      <c r="H4" s="2" t="s">
        <v>731</v>
      </c>
    </row>
    <row r="5" spans="1:8" ht="14.25" customHeight="1" x14ac:dyDescent="0.3">
      <c r="A5" s="2" t="s">
        <v>732</v>
      </c>
      <c r="B5" s="2" t="s">
        <v>733</v>
      </c>
      <c r="E5" s="2" t="s">
        <v>734</v>
      </c>
      <c r="F5" s="2">
        <v>240928</v>
      </c>
      <c r="G5" s="2" t="s">
        <v>735</v>
      </c>
      <c r="H5" s="2" t="s">
        <v>722</v>
      </c>
    </row>
    <row r="6" spans="1:8" ht="14.25" customHeight="1" x14ac:dyDescent="0.3">
      <c r="A6" s="2" t="s">
        <v>736</v>
      </c>
      <c r="B6" s="2" t="s">
        <v>737</v>
      </c>
      <c r="E6" s="2" t="s">
        <v>738</v>
      </c>
      <c r="F6" s="2">
        <v>196024</v>
      </c>
      <c r="G6" s="2" t="s">
        <v>739</v>
      </c>
      <c r="H6" s="2" t="s">
        <v>731</v>
      </c>
    </row>
    <row r="7" spans="1:8" ht="14.25" customHeight="1" x14ac:dyDescent="0.3">
      <c r="A7" s="2" t="s">
        <v>740</v>
      </c>
      <c r="B7" s="2" t="s">
        <v>741</v>
      </c>
      <c r="E7" s="2" t="s">
        <v>742</v>
      </c>
      <c r="F7" s="2">
        <v>191791</v>
      </c>
      <c r="G7" s="2" t="s">
        <v>743</v>
      </c>
      <c r="H7" s="2" t="s">
        <v>744</v>
      </c>
    </row>
    <row r="8" spans="1:8" ht="14.25" customHeight="1" x14ac:dyDescent="0.3">
      <c r="A8" s="2" t="s">
        <v>745</v>
      </c>
      <c r="B8" s="2" t="s">
        <v>746</v>
      </c>
      <c r="E8" s="2" t="s">
        <v>688</v>
      </c>
      <c r="F8" s="2">
        <v>160205</v>
      </c>
      <c r="G8" s="2" t="s">
        <v>747</v>
      </c>
      <c r="H8" s="2" t="s">
        <v>744</v>
      </c>
    </row>
    <row r="9" spans="1:8" ht="14.25" customHeight="1" x14ac:dyDescent="0.3">
      <c r="A9" s="2" t="s">
        <v>748</v>
      </c>
      <c r="B9" s="2" t="s">
        <v>749</v>
      </c>
      <c r="E9" s="2" t="s">
        <v>181</v>
      </c>
      <c r="F9" s="2">
        <v>155707</v>
      </c>
      <c r="G9" s="2" t="s">
        <v>750</v>
      </c>
      <c r="H9" s="2" t="s">
        <v>751</v>
      </c>
    </row>
    <row r="10" spans="1:8" ht="14.25" customHeight="1" x14ac:dyDescent="0.3">
      <c r="A10" s="2" t="s">
        <v>752</v>
      </c>
      <c r="B10" s="2" t="s">
        <v>753</v>
      </c>
      <c r="E10" s="2" t="s">
        <v>754</v>
      </c>
      <c r="F10" s="2">
        <v>135191</v>
      </c>
      <c r="G10" s="2" t="s">
        <v>755</v>
      </c>
      <c r="H10" s="2" t="s">
        <v>727</v>
      </c>
    </row>
    <row r="11" spans="1:8" ht="14.25" customHeight="1" x14ac:dyDescent="0.3">
      <c r="A11" s="2" t="s">
        <v>756</v>
      </c>
      <c r="B11" s="2" t="s">
        <v>570</v>
      </c>
      <c r="E11" s="2" t="s">
        <v>757</v>
      </c>
      <c r="F11" s="2">
        <v>130058</v>
      </c>
      <c r="G11" s="2" t="s">
        <v>758</v>
      </c>
      <c r="H11" s="2" t="s">
        <v>744</v>
      </c>
    </row>
    <row r="12" spans="1:8" ht="14.25" customHeight="1" x14ac:dyDescent="0.3">
      <c r="A12" s="2" t="s">
        <v>759</v>
      </c>
      <c r="B12" s="2" t="s">
        <v>110</v>
      </c>
      <c r="E12" s="2" t="s">
        <v>760</v>
      </c>
      <c r="F12" s="2">
        <v>112077</v>
      </c>
      <c r="G12" s="2" t="s">
        <v>761</v>
      </c>
      <c r="H12" s="2" t="s">
        <v>744</v>
      </c>
    </row>
    <row r="13" spans="1:8" ht="14.25" customHeight="1" x14ac:dyDescent="0.3">
      <c r="A13" s="2" t="s">
        <v>762</v>
      </c>
      <c r="B13" s="2" t="s">
        <v>763</v>
      </c>
      <c r="E13" s="2" t="s">
        <v>764</v>
      </c>
      <c r="F13" s="2">
        <v>94163</v>
      </c>
      <c r="G13" s="2" t="s">
        <v>765</v>
      </c>
      <c r="H13" s="2" t="s">
        <v>751</v>
      </c>
    </row>
    <row r="14" spans="1:8" ht="14.25" customHeight="1" x14ac:dyDescent="0.3">
      <c r="A14" s="2" t="s">
        <v>766</v>
      </c>
      <c r="B14" s="2" t="s">
        <v>767</v>
      </c>
      <c r="E14" s="2" t="s">
        <v>768</v>
      </c>
      <c r="F14" s="2">
        <v>88752</v>
      </c>
      <c r="G14" s="2" t="s">
        <v>769</v>
      </c>
      <c r="H14" s="2" t="s">
        <v>751</v>
      </c>
    </row>
    <row r="15" spans="1:8" ht="14.25" customHeight="1" x14ac:dyDescent="0.3">
      <c r="A15" s="2" t="s">
        <v>770</v>
      </c>
      <c r="B15" s="2" t="s">
        <v>771</v>
      </c>
      <c r="E15" s="2" t="s">
        <v>772</v>
      </c>
      <c r="F15" s="2">
        <v>83743</v>
      </c>
      <c r="G15" s="2" t="s">
        <v>773</v>
      </c>
      <c r="H15" s="2" t="s">
        <v>774</v>
      </c>
    </row>
    <row r="16" spans="1:8" ht="14.25" customHeight="1" x14ac:dyDescent="0.3">
      <c r="A16" s="2" t="s">
        <v>775</v>
      </c>
      <c r="B16" s="2" t="s">
        <v>776</v>
      </c>
      <c r="E16" s="2" t="s">
        <v>777</v>
      </c>
      <c r="F16" s="2">
        <v>79716</v>
      </c>
      <c r="G16" s="2" t="s">
        <v>778</v>
      </c>
      <c r="H16" s="2" t="s">
        <v>751</v>
      </c>
    </row>
    <row r="17" spans="1:8" ht="14.25" customHeight="1" x14ac:dyDescent="0.3">
      <c r="A17" s="2" t="s">
        <v>779</v>
      </c>
      <c r="B17" s="2" t="s">
        <v>780</v>
      </c>
      <c r="E17" s="2" t="s">
        <v>781</v>
      </c>
      <c r="F17" s="2">
        <v>78438</v>
      </c>
      <c r="G17" s="2" t="s">
        <v>782</v>
      </c>
      <c r="H17" s="2" t="s">
        <v>774</v>
      </c>
    </row>
    <row r="18" spans="1:8" ht="14.25" customHeight="1" x14ac:dyDescent="0.3">
      <c r="A18" s="2" t="s">
        <v>783</v>
      </c>
      <c r="B18" s="2" t="s">
        <v>784</v>
      </c>
      <c r="E18" s="2" t="s">
        <v>785</v>
      </c>
      <c r="F18" s="2">
        <v>59146</v>
      </c>
      <c r="G18" s="2" t="s">
        <v>786</v>
      </c>
      <c r="H18" s="2" t="s">
        <v>722</v>
      </c>
    </row>
    <row r="19" spans="1:8" ht="14.25" customHeight="1" x14ac:dyDescent="0.3">
      <c r="A19" s="2" t="s">
        <v>787</v>
      </c>
      <c r="B19" s="2" t="s">
        <v>788</v>
      </c>
      <c r="E19" s="2" t="s">
        <v>693</v>
      </c>
      <c r="F19" s="2">
        <v>55673</v>
      </c>
      <c r="G19" s="2" t="s">
        <v>789</v>
      </c>
      <c r="H19" s="2" t="s">
        <v>722</v>
      </c>
    </row>
    <row r="20" spans="1:8" ht="14.25" customHeight="1" x14ac:dyDescent="0.3">
      <c r="A20" s="2" t="s">
        <v>790</v>
      </c>
      <c r="B20" s="2" t="s">
        <v>791</v>
      </c>
      <c r="E20" s="2" t="s">
        <v>792</v>
      </c>
      <c r="F20" s="2">
        <v>53483</v>
      </c>
      <c r="G20" s="2" t="s">
        <v>793</v>
      </c>
      <c r="H20" s="2" t="s">
        <v>722</v>
      </c>
    </row>
    <row r="21" spans="1:8" ht="14.25" customHeight="1" x14ac:dyDescent="0.3">
      <c r="A21" s="2" t="s">
        <v>794</v>
      </c>
      <c r="B21" s="2" t="s">
        <v>795</v>
      </c>
      <c r="E21" s="2" t="s">
        <v>796</v>
      </c>
      <c r="F21" s="2">
        <v>50362</v>
      </c>
      <c r="G21" s="2" t="s">
        <v>797</v>
      </c>
      <c r="H21" s="2" t="s">
        <v>722</v>
      </c>
    </row>
    <row r="22" spans="1:8" ht="14.25" customHeight="1" x14ac:dyDescent="0.3">
      <c r="A22" s="2" t="s">
        <v>798</v>
      </c>
      <c r="B22" s="2" t="s">
        <v>799</v>
      </c>
      <c r="E22" s="2" t="s">
        <v>800</v>
      </c>
      <c r="F22" s="2">
        <v>44212</v>
      </c>
      <c r="G22" s="2" t="s">
        <v>801</v>
      </c>
      <c r="H22" s="2" t="s">
        <v>722</v>
      </c>
    </row>
    <row r="23" spans="1:8" ht="14.25" customHeight="1" x14ac:dyDescent="0.3">
      <c r="A23" s="2" t="s">
        <v>802</v>
      </c>
      <c r="B23" s="2" t="s">
        <v>803</v>
      </c>
      <c r="E23" s="2" t="s">
        <v>804</v>
      </c>
      <c r="F23" s="2">
        <v>42241</v>
      </c>
      <c r="G23" s="2" t="s">
        <v>805</v>
      </c>
      <c r="H23" s="2" t="s">
        <v>722</v>
      </c>
    </row>
    <row r="24" spans="1:8" ht="14.25" customHeight="1" x14ac:dyDescent="0.3">
      <c r="A24" s="2" t="s">
        <v>806</v>
      </c>
      <c r="B24" s="2" t="s">
        <v>807</v>
      </c>
      <c r="E24" s="2" t="s">
        <v>808</v>
      </c>
      <c r="F24" s="2">
        <v>38863</v>
      </c>
      <c r="G24" s="2" t="s">
        <v>809</v>
      </c>
      <c r="H24" s="2" t="s">
        <v>744</v>
      </c>
    </row>
    <row r="25" spans="1:8" ht="14.25" customHeight="1" x14ac:dyDescent="0.3">
      <c r="A25" s="2" t="s">
        <v>810</v>
      </c>
      <c r="B25" s="2" t="s">
        <v>811</v>
      </c>
      <c r="E25" s="2" t="s">
        <v>812</v>
      </c>
      <c r="F25" s="2">
        <v>22429</v>
      </c>
      <c r="G25" s="2" t="s">
        <v>813</v>
      </c>
      <c r="H25" s="2" t="s">
        <v>774</v>
      </c>
    </row>
    <row r="26" spans="1:8" ht="14.25" customHeight="1" x14ac:dyDescent="0.3">
      <c r="A26" s="2" t="s">
        <v>814</v>
      </c>
      <c r="B26" s="2" t="s">
        <v>815</v>
      </c>
      <c r="E26" s="2" t="s">
        <v>816</v>
      </c>
      <c r="F26" s="2">
        <v>22327</v>
      </c>
      <c r="G26" s="2" t="s">
        <v>817</v>
      </c>
      <c r="H26" s="2" t="s">
        <v>774</v>
      </c>
    </row>
    <row r="27" spans="1:8" ht="14.25" customHeight="1" x14ac:dyDescent="0.3">
      <c r="A27" s="2" t="s">
        <v>818</v>
      </c>
      <c r="B27" s="2" t="s">
        <v>819</v>
      </c>
      <c r="E27" s="2" t="s">
        <v>820</v>
      </c>
      <c r="F27" s="2">
        <v>21081</v>
      </c>
      <c r="G27" s="2" t="s">
        <v>821</v>
      </c>
      <c r="H27" s="2" t="s">
        <v>774</v>
      </c>
    </row>
    <row r="28" spans="1:8" ht="14.25" customHeight="1" x14ac:dyDescent="0.3">
      <c r="A28" s="2" t="s">
        <v>822</v>
      </c>
      <c r="B28" s="2" t="s">
        <v>823</v>
      </c>
      <c r="E28" s="2" t="s">
        <v>824</v>
      </c>
      <c r="F28" s="2">
        <v>16579</v>
      </c>
      <c r="G28" s="2" t="s">
        <v>825</v>
      </c>
      <c r="H28" s="2" t="s">
        <v>774</v>
      </c>
    </row>
    <row r="29" spans="1:8" ht="14.25" customHeight="1" x14ac:dyDescent="0.3">
      <c r="A29" s="2" t="s">
        <v>826</v>
      </c>
      <c r="B29" s="2" t="s">
        <v>827</v>
      </c>
      <c r="E29" s="2" t="s">
        <v>828</v>
      </c>
      <c r="F29" s="2">
        <v>10486</v>
      </c>
      <c r="G29" s="2" t="s">
        <v>829</v>
      </c>
      <c r="H29" s="2" t="s">
        <v>774</v>
      </c>
    </row>
    <row r="30" spans="1:8" ht="14.25" customHeight="1" x14ac:dyDescent="0.3">
      <c r="E30" s="2" t="s">
        <v>830</v>
      </c>
      <c r="F30" s="2">
        <v>8249</v>
      </c>
      <c r="G30" s="2" t="s">
        <v>831</v>
      </c>
      <c r="H30" s="2" t="s">
        <v>832</v>
      </c>
    </row>
    <row r="31" spans="1:8" ht="14.25" customHeight="1" x14ac:dyDescent="0.3">
      <c r="E31" s="2" t="s">
        <v>833</v>
      </c>
      <c r="F31" s="2">
        <v>7096</v>
      </c>
      <c r="G31" s="2" t="s">
        <v>834</v>
      </c>
      <c r="H31" s="2" t="s">
        <v>774</v>
      </c>
    </row>
    <row r="32" spans="1:8" ht="14.25" customHeight="1" x14ac:dyDescent="0.3">
      <c r="E32" s="2" t="s">
        <v>835</v>
      </c>
      <c r="F32" s="2">
        <v>3702</v>
      </c>
      <c r="G32" s="2" t="s">
        <v>836</v>
      </c>
      <c r="H32" s="2" t="s">
        <v>731</v>
      </c>
    </row>
    <row r="33" spans="5:8" ht="14.25" customHeight="1" x14ac:dyDescent="0.3">
      <c r="E33" s="2" t="s">
        <v>837</v>
      </c>
      <c r="F33" s="2">
        <v>1483</v>
      </c>
      <c r="G33" s="2" t="s">
        <v>838</v>
      </c>
      <c r="H33" s="2" t="s">
        <v>722</v>
      </c>
    </row>
    <row r="34" spans="5:8" ht="14.25" customHeight="1" x14ac:dyDescent="0.3">
      <c r="E34" s="2" t="s">
        <v>839</v>
      </c>
      <c r="F34" s="2">
        <v>603</v>
      </c>
      <c r="G34" s="2" t="s">
        <v>840</v>
      </c>
      <c r="H34" s="2" t="s">
        <v>731</v>
      </c>
    </row>
    <row r="35" spans="5:8" ht="14.25" customHeight="1" x14ac:dyDescent="0.3">
      <c r="E35" s="2" t="s">
        <v>841</v>
      </c>
      <c r="F35" s="2">
        <v>479</v>
      </c>
      <c r="G35" s="2" t="s">
        <v>842</v>
      </c>
      <c r="H35" s="2" t="s">
        <v>744</v>
      </c>
    </row>
    <row r="36" spans="5:8" ht="14.25" customHeight="1" x14ac:dyDescent="0.3">
      <c r="E36" s="2" t="s">
        <v>843</v>
      </c>
      <c r="F36" s="2">
        <v>114</v>
      </c>
      <c r="G36" s="2" t="s">
        <v>844</v>
      </c>
      <c r="H36" s="2" t="s">
        <v>722</v>
      </c>
    </row>
    <row r="37" spans="5:8" ht="14.25" customHeight="1" x14ac:dyDescent="0.3">
      <c r="E37" s="2" t="s">
        <v>845</v>
      </c>
      <c r="F37" s="2">
        <v>32</v>
      </c>
      <c r="G37" s="2" t="s">
        <v>846</v>
      </c>
      <c r="H37" s="2" t="s">
        <v>847</v>
      </c>
    </row>
    <row r="38" spans="5:8" ht="14.25" customHeight="1" x14ac:dyDescent="0.3"/>
    <row r="39" spans="5:8" ht="14.25" customHeight="1" x14ac:dyDescent="0.3"/>
    <row r="40" spans="5:8" ht="14.25" customHeight="1" x14ac:dyDescent="0.3"/>
    <row r="41" spans="5:8" ht="14.25" customHeight="1" x14ac:dyDescent="0.3"/>
    <row r="42" spans="5:8" ht="14.25" customHeight="1" x14ac:dyDescent="0.3"/>
    <row r="43" spans="5:8" ht="14.25" customHeight="1" x14ac:dyDescent="0.3"/>
    <row r="44" spans="5:8" ht="14.25" customHeight="1" x14ac:dyDescent="0.3"/>
    <row r="45" spans="5:8" ht="14.25" customHeight="1" x14ac:dyDescent="0.3"/>
    <row r="46" spans="5:8" ht="14.25" customHeight="1" x14ac:dyDescent="0.3"/>
    <row r="47" spans="5:8" ht="14.25" customHeight="1" x14ac:dyDescent="0.3"/>
    <row r="48" spans="5: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Answers &amp; Insights</vt:lpstr>
      <vt:lpstr>Answers &amp; Insights(OLD)</vt:lpstr>
      <vt:lpstr>Cleaned Data</vt:lpstr>
      <vt:lpstr>Data</vt:lpstr>
      <vt:lpstr>Sheet1</vt:lpstr>
      <vt:lpstr>Reference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Derick</cp:lastModifiedBy>
  <dcterms:created xsi:type="dcterms:W3CDTF">2022-06-09T04:34:30Z</dcterms:created>
  <dcterms:modified xsi:type="dcterms:W3CDTF">2022-11-03T20:57:11Z</dcterms:modified>
</cp:coreProperties>
</file>