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29"/>
  <workbookPr filterPrivacy="1" defaultThemeVersion="124226"/>
  <bookViews>
    <workbookView xWindow="240" yWindow="108" windowWidth="14808" windowHeight="8016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45" i="1" l="1"/>
  <c r="F8" i="1" l="1"/>
  <c r="G8" i="1" s="1"/>
  <c r="F7" i="1" l="1"/>
  <c r="G7" i="1"/>
  <c r="F51" i="1" l="1"/>
  <c r="G51" i="1" s="1"/>
  <c r="F12" i="1"/>
  <c r="G12" i="1" s="1"/>
  <c r="F6" i="1" l="1"/>
  <c r="G6" i="1" s="1"/>
  <c r="F20" i="1"/>
  <c r="G20" i="1"/>
  <c r="F53" i="1"/>
  <c r="G53" i="1" s="1"/>
  <c r="F14" i="1" l="1"/>
  <c r="F75" i="1" l="1"/>
  <c r="G75" i="1" s="1"/>
  <c r="F26" i="1" l="1"/>
  <c r="G26" i="1" s="1"/>
  <c r="F52" i="1" l="1"/>
  <c r="G52" i="1" s="1"/>
  <c r="F31" i="1" l="1"/>
  <c r="G31" i="1" s="1"/>
  <c r="F18" i="1" l="1"/>
  <c r="G18" i="1" s="1"/>
  <c r="G42" i="1" l="1"/>
  <c r="F22" i="1" l="1"/>
  <c r="G22" i="1" s="1"/>
  <c r="F16" i="1"/>
  <c r="G16" i="1" s="1"/>
  <c r="F74" i="1" l="1"/>
  <c r="F54" i="1" l="1"/>
  <c r="G54" i="1" s="1"/>
  <c r="F50" i="1" l="1"/>
  <c r="G50" i="1" s="1"/>
  <c r="F55" i="1" l="1"/>
  <c r="F66" i="1"/>
  <c r="F35" i="1" l="1"/>
  <c r="G55" i="1" l="1"/>
  <c r="F25" i="1"/>
  <c r="G25" i="1" s="1"/>
  <c r="F38" i="1" l="1"/>
  <c r="F39" i="1"/>
  <c r="G39" i="1" s="1"/>
  <c r="F2" i="1" l="1"/>
  <c r="G2" i="1" s="1"/>
  <c r="G35" i="1" l="1"/>
  <c r="F28" i="1" l="1"/>
  <c r="G28" i="1" s="1"/>
  <c r="G38" i="1" l="1"/>
  <c r="G14" i="1" l="1"/>
  <c r="F11" i="1" l="1"/>
  <c r="G11" i="1" s="1"/>
  <c r="F48" i="1" l="1"/>
  <c r="F57" i="1" l="1"/>
  <c r="G57" i="1" s="1"/>
  <c r="F56" i="1"/>
  <c r="F49" i="1" l="1"/>
  <c r="G49" i="1" s="1"/>
  <c r="F13" i="1" l="1"/>
  <c r="G13" i="1" s="1"/>
  <c r="F41" i="1" l="1"/>
  <c r="G41" i="1" s="1"/>
  <c r="F9" i="1" l="1"/>
  <c r="G9" i="1" s="1"/>
  <c r="F64" i="1" l="1"/>
  <c r="G64" i="1" s="1"/>
  <c r="F29" i="1"/>
  <c r="G29" i="1" s="1"/>
  <c r="F34" i="1" l="1"/>
  <c r="G34" i="1" s="1"/>
  <c r="F5" i="1" l="1"/>
  <c r="G5" i="1" s="1"/>
  <c r="F47" i="1" l="1"/>
  <c r="G47" i="1" s="1"/>
  <c r="G74" i="1" l="1"/>
  <c r="F73" i="1" l="1"/>
  <c r="G73" i="1" s="1"/>
  <c r="F71" i="1" l="1"/>
  <c r="G71" i="1" s="1"/>
  <c r="F70" i="1" l="1"/>
  <c r="G70" i="1" s="1"/>
  <c r="F30" i="1" l="1"/>
  <c r="G30" i="1" s="1"/>
  <c r="F15" i="1" l="1"/>
  <c r="G15" i="1" s="1"/>
  <c r="F44" i="1" l="1"/>
  <c r="G44" i="1" s="1"/>
  <c r="F24" i="1" l="1"/>
  <c r="G24" i="1" s="1"/>
  <c r="F36" i="1"/>
  <c r="G36" i="1" s="1"/>
  <c r="G43" i="1" l="1"/>
  <c r="F46" i="1"/>
  <c r="G46" i="1" s="1"/>
  <c r="G45" i="1"/>
  <c r="F40" i="1"/>
  <c r="G40" i="1" s="1"/>
  <c r="G17" i="1" l="1"/>
  <c r="G62" i="1"/>
  <c r="G65" i="1"/>
  <c r="F59" i="1"/>
  <c r="G59" i="1" s="1"/>
  <c r="F67" i="1"/>
  <c r="G67" i="1" s="1"/>
  <c r="F68" i="1"/>
  <c r="G68" i="1" s="1"/>
  <c r="F69" i="1"/>
  <c r="G69" i="1" s="1"/>
  <c r="F72" i="1"/>
  <c r="G72" i="1" s="1"/>
  <c r="G66" i="1"/>
  <c r="F63" i="1"/>
  <c r="G63" i="1" s="1"/>
  <c r="F61" i="1"/>
  <c r="G61" i="1" s="1"/>
  <c r="F60" i="1"/>
  <c r="G60" i="1" s="1"/>
  <c r="F21" i="1"/>
  <c r="G21" i="1" s="1"/>
  <c r="F23" i="1"/>
  <c r="G23" i="1" s="1"/>
  <c r="F27" i="1"/>
  <c r="G27" i="1" s="1"/>
  <c r="F32" i="1"/>
  <c r="G32" i="1" s="1"/>
  <c r="F33" i="1"/>
  <c r="G33" i="1" s="1"/>
  <c r="F37" i="1"/>
  <c r="G37" i="1" s="1"/>
  <c r="G48" i="1"/>
  <c r="F58" i="1"/>
  <c r="G58" i="1" s="1"/>
  <c r="F19" i="1"/>
  <c r="G19" i="1" s="1"/>
  <c r="F4" i="1"/>
  <c r="G4" i="1" s="1"/>
  <c r="G10" i="1"/>
  <c r="F3" i="1"/>
  <c r="G3" i="1" s="1"/>
  <c r="G77" i="1" l="1"/>
  <c r="G76" i="1"/>
</calcChain>
</file>

<file path=xl/sharedStrings.xml><?xml version="1.0" encoding="utf-8"?>
<sst xmlns="http://schemas.openxmlformats.org/spreadsheetml/2006/main" count="102" uniqueCount="85">
  <si>
    <t>Show</t>
  </si>
  <si>
    <t>No. of Seasons</t>
  </si>
  <si>
    <t>No. of episodes/season</t>
  </si>
  <si>
    <t>Total episodes</t>
  </si>
  <si>
    <t>Length of episode</t>
  </si>
  <si>
    <t>Agents of SHIELD</t>
  </si>
  <si>
    <t>Arrow</t>
  </si>
  <si>
    <t>Attack on Titan</t>
  </si>
  <si>
    <t>Breaking Bad</t>
  </si>
  <si>
    <t>Daredevil</t>
  </si>
  <si>
    <t>Doctor Who</t>
  </si>
  <si>
    <t>Gravity Falls</t>
  </si>
  <si>
    <t>Jessica Jones</t>
  </si>
  <si>
    <t>Narcos</t>
  </si>
  <si>
    <t>One Punch Man</t>
  </si>
  <si>
    <t>Rick and Morty</t>
  </si>
  <si>
    <t>Sherlock</t>
  </si>
  <si>
    <t>The Flash</t>
  </si>
  <si>
    <t>Hannibal</t>
  </si>
  <si>
    <t>Death Note</t>
  </si>
  <si>
    <t>The Big Bang Theory</t>
  </si>
  <si>
    <t>Luther</t>
  </si>
  <si>
    <t>Mr. Robot</t>
  </si>
  <si>
    <t>Agent Carter</t>
  </si>
  <si>
    <t>Game of Thrones</t>
  </si>
  <si>
    <t>Unbreakable Kimmy Schmidt</t>
  </si>
  <si>
    <t>Code Geass</t>
  </si>
  <si>
    <t>Baccano!</t>
  </si>
  <si>
    <t>House of Cards</t>
  </si>
  <si>
    <t>Varied</t>
  </si>
  <si>
    <t>Total hours:</t>
  </si>
  <si>
    <t>Total time (min)</t>
  </si>
  <si>
    <t>True Detective</t>
  </si>
  <si>
    <t>Community</t>
  </si>
  <si>
    <t>Clannad</t>
  </si>
  <si>
    <t>Monster</t>
  </si>
  <si>
    <t>Fullmetal Alchemist: Brotherhood</t>
  </si>
  <si>
    <t>Fargo</t>
  </si>
  <si>
    <t>Parasyte: The Maxim</t>
  </si>
  <si>
    <t>Better Call Saul</t>
  </si>
  <si>
    <t>Legends of Tomorrow</t>
  </si>
  <si>
    <t>Boku dake ga Inai Machi (ERASED)</t>
  </si>
  <si>
    <t>11.22.63</t>
  </si>
  <si>
    <t>How to Get Away with Murder</t>
  </si>
  <si>
    <t>Preacher</t>
  </si>
  <si>
    <t>Stranger Things</t>
  </si>
  <si>
    <t>American Crime Story</t>
  </si>
  <si>
    <t>Luke Cage</t>
  </si>
  <si>
    <t>Parks and Recreation</t>
  </si>
  <si>
    <t>Westworld</t>
  </si>
  <si>
    <t>Avatar: The Last Airbender</t>
  </si>
  <si>
    <t>The Night Manager</t>
  </si>
  <si>
    <t>Brooklyn Nine Nine</t>
  </si>
  <si>
    <t>The Crown</t>
  </si>
  <si>
    <t>The OA</t>
  </si>
  <si>
    <t>The Man in the High Castle</t>
  </si>
  <si>
    <t>*</t>
  </si>
  <si>
    <t>A Series of Unfortunate Events</t>
  </si>
  <si>
    <t>Black Mirror</t>
  </si>
  <si>
    <t>Samurai Jack</t>
  </si>
  <si>
    <t>Legion</t>
  </si>
  <si>
    <t>13 Reason Why</t>
  </si>
  <si>
    <t>Taboo</t>
  </si>
  <si>
    <t>Penny Dreadful</t>
  </si>
  <si>
    <t>Iron Fist</t>
  </si>
  <si>
    <t>The Leftovers</t>
  </si>
  <si>
    <t>The Defenders</t>
  </si>
  <si>
    <t>The Tick</t>
  </si>
  <si>
    <t>Bojack Horseman</t>
  </si>
  <si>
    <t>GLOW</t>
  </si>
  <si>
    <t>Twin Peaks</t>
  </si>
  <si>
    <t>Castlevania</t>
  </si>
  <si>
    <t>Mindhunter</t>
  </si>
  <si>
    <t>The Punisher</t>
  </si>
  <si>
    <t>Inhumans</t>
  </si>
  <si>
    <t>You, Me and the Apocalypse</t>
  </si>
  <si>
    <t>The Runaways</t>
  </si>
  <si>
    <t>Devilman Crybaby</t>
  </si>
  <si>
    <t>American Gods</t>
  </si>
  <si>
    <t>Big Little Lies</t>
  </si>
  <si>
    <t>The End of the F***ing World</t>
  </si>
  <si>
    <t>Another</t>
  </si>
  <si>
    <t>Altered Carbon</t>
  </si>
  <si>
    <t>Total days:</t>
  </si>
  <si>
    <t>S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</si>
</sst>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Border="1"/>
    <xf numFmtId="0" fontId="0" fillId="0" borderId="2" xfId="0" applyBorder="1"/>
    <xf numFmtId="0" fontId="0" fillId="0" borderId="1" xfId="0" applyFont="1" applyBorder="1"/>
    <xf numFmtId="0" fontId="0" fillId="0" borderId="3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1" xfId="0" applyFill="1" applyBorder="1" applyAlignment="1">
      <alignment horizontal="right"/>
    </xf>
    <xf numFmtId="0" fontId="0" fillId="0" borderId="0" xfId="0" applyFill="1"/>
    <xf numFmtId="0" fontId="0" fillId="0" borderId="1" xfId="0" applyFill="1" applyBorder="1"/>
    <xf numFmtId="0" fontId="0" fillId="0" borderId="6" xfId="0" applyBorder="1"/>
    <xf numFmtId="0" fontId="0" fillId="0" borderId="0" xfId="0" applyFill="1" applyBorder="1"/>
    <xf numFmtId="0" fontId="2" fillId="0" borderId="0" xfId="0" applyFont="1" applyFill="1" applyBorder="1"/>
    <xf numFmtId="17" fontId="2" fillId="0" borderId="0" xfId="0" applyNumberFormat="1" applyFont="1" applyFill="1" applyBorder="1"/>
    <xf numFmtId="0" fontId="2" fillId="0" borderId="0" xfId="0" applyFont="1" applyBorder="1"/>
    <xf numFmtId="15" fontId="2" fillId="0" borderId="0" xfId="0" applyNumberFormat="1" applyFont="1" applyBorder="1"/>
    <xf numFmtId="16" fontId="0" fillId="0" borderId="0" xfId="0" applyNumberFormat="1"/>
    <xf numFmtId="0" fontId="0" fillId="0" borderId="1" xfId="0" applyFill="1" applyBorder="1" applyAlignment="1">
      <alignment horizontal="right"/>
    </xf>
    <xf numFmtId="0" fontId="0" fillId="2" borderId="7" xfId="0" applyFill="1" applyBorder="1"/>
    <xf numFmtId="0" fontId="0" fillId="2" borderId="0" xfId="0" applyFill="1" applyBorder="1"/>
    <xf numFmtId="0" fontId="3" fillId="0" borderId="0" xfId="0" applyFont="1" applyFill="1" applyBorder="1"/>
    <xf numFmtId="0" fontId="0" fillId="2" borderId="1" xfId="0" applyFont="1" applyFill="1" applyBorder="1"/>
    <xf numFmtId="0" fontId="0" fillId="0" borderId="1" xfId="0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"/>
  <sheetViews>
    <sheetView tabSelected="1" zoomScaleNormal="100" workbookViewId="0">
      <selection activeCell="A2" sqref="A2:A75"/>
    </sheetView>
  </sheetViews>
  <sheetFormatPr defaultRowHeight="14.4" x14ac:dyDescent="0.3"/>
  <cols>
    <col min="1" max="1" width="5.6640625" customWidth="1"/>
    <col min="2" max="2" width="30.44140625" customWidth="1"/>
    <col min="3" max="3" width="16.6640625" customWidth="1"/>
    <col min="4" max="4" width="21.88671875" customWidth="1"/>
    <col min="5" max="5" width="14.109375" customWidth="1"/>
    <col min="6" max="6" width="13.6640625" customWidth="1"/>
    <col min="7" max="7" width="15.88671875" customWidth="1"/>
    <col min="9" max="9" width="9.6640625" bestFit="1" customWidth="1"/>
  </cols>
  <sheetData>
    <row r="1" spans="1:9" x14ac:dyDescent="0.3">
      <c r="A1" s="1" t="s">
        <v>84</v>
      </c>
      <c r="B1" s="1" t="s">
        <v>0</v>
      </c>
      <c r="C1" s="1" t="s">
        <v>4</v>
      </c>
      <c r="D1" s="1" t="s">
        <v>2</v>
      </c>
      <c r="E1" s="1" t="s">
        <v>1</v>
      </c>
      <c r="F1" s="1" t="s">
        <v>3</v>
      </c>
      <c r="G1" s="1" t="s">
        <v>31</v>
      </c>
      <c r="I1" s="14"/>
    </row>
    <row r="2" spans="1:9" x14ac:dyDescent="0.3">
      <c r="A2" s="28">
        <v>1</v>
      </c>
      <c r="B2" s="6" t="s">
        <v>61</v>
      </c>
      <c r="C2" s="6">
        <v>50</v>
      </c>
      <c r="D2" s="6">
        <v>13</v>
      </c>
      <c r="E2" s="6">
        <v>1</v>
      </c>
      <c r="F2" s="6">
        <f>D2*E2</f>
        <v>13</v>
      </c>
      <c r="G2" s="6">
        <f>F2*C2</f>
        <v>650</v>
      </c>
      <c r="H2">
        <v>9.3000000000000007</v>
      </c>
    </row>
    <row r="3" spans="1:9" x14ac:dyDescent="0.3">
      <c r="A3" s="28">
        <v>2</v>
      </c>
      <c r="B3" s="2" t="s">
        <v>5</v>
      </c>
      <c r="C3" s="2">
        <v>40</v>
      </c>
      <c r="D3" s="2">
        <v>22</v>
      </c>
      <c r="E3" s="2">
        <v>4</v>
      </c>
      <c r="F3" s="2">
        <f>D3*E3</f>
        <v>88</v>
      </c>
      <c r="G3" s="2">
        <f>F3*C3</f>
        <v>3520</v>
      </c>
      <c r="H3" s="7">
        <v>9.1</v>
      </c>
      <c r="I3" s="15"/>
    </row>
    <row r="4" spans="1:9" x14ac:dyDescent="0.3">
      <c r="A4" s="28">
        <v>3</v>
      </c>
      <c r="B4" s="2" t="s">
        <v>6</v>
      </c>
      <c r="C4" s="6">
        <v>40</v>
      </c>
      <c r="D4" s="2">
        <v>23</v>
      </c>
      <c r="E4" s="2">
        <v>6</v>
      </c>
      <c r="F4" s="2">
        <f t="shared" ref="F4:F73" si="0">D4*E4</f>
        <v>138</v>
      </c>
      <c r="G4" s="2">
        <f t="shared" ref="G4:G73" si="1">F4*C4</f>
        <v>5520</v>
      </c>
      <c r="H4" s="7">
        <v>8</v>
      </c>
      <c r="I4" s="15"/>
    </row>
    <row r="5" spans="1:9" x14ac:dyDescent="0.3">
      <c r="A5" s="28">
        <v>4</v>
      </c>
      <c r="B5" s="2" t="s">
        <v>46</v>
      </c>
      <c r="C5" s="6">
        <v>45</v>
      </c>
      <c r="D5" s="2">
        <v>10</v>
      </c>
      <c r="E5" s="2">
        <v>1</v>
      </c>
      <c r="F5" s="2">
        <f t="shared" ref="F5:F9" si="2">D5*E5</f>
        <v>10</v>
      </c>
      <c r="G5" s="2">
        <f t="shared" ref="G5:G9" si="3">F5*C5</f>
        <v>450</v>
      </c>
      <c r="H5" s="7">
        <v>9.1</v>
      </c>
      <c r="I5" s="15"/>
    </row>
    <row r="6" spans="1:9" x14ac:dyDescent="0.3">
      <c r="A6" s="28">
        <v>5</v>
      </c>
      <c r="B6" s="2" t="s">
        <v>78</v>
      </c>
      <c r="C6" s="6">
        <v>55</v>
      </c>
      <c r="D6" s="2">
        <v>8</v>
      </c>
      <c r="E6" s="2">
        <v>1</v>
      </c>
      <c r="F6" s="2">
        <f t="shared" ref="F6:F8" si="4">D6*E6</f>
        <v>8</v>
      </c>
      <c r="G6" s="2">
        <f t="shared" ref="G6:G8" si="5">F6*C6</f>
        <v>440</v>
      </c>
      <c r="H6" s="7">
        <v>8.8000000000000007</v>
      </c>
      <c r="I6" s="15"/>
    </row>
    <row r="7" spans="1:9" x14ac:dyDescent="0.3">
      <c r="A7" s="28">
        <v>6</v>
      </c>
      <c r="B7" s="8" t="s">
        <v>81</v>
      </c>
      <c r="C7" s="24">
        <v>20</v>
      </c>
      <c r="D7" s="8">
        <v>12</v>
      </c>
      <c r="E7" s="8">
        <v>1</v>
      </c>
      <c r="F7" s="8">
        <f t="shared" si="4"/>
        <v>12</v>
      </c>
      <c r="G7" s="8">
        <f t="shared" si="5"/>
        <v>240</v>
      </c>
      <c r="H7" s="9">
        <v>8.6999999999999993</v>
      </c>
      <c r="I7" s="15"/>
    </row>
    <row r="8" spans="1:9" x14ac:dyDescent="0.3">
      <c r="A8" s="28">
        <v>7</v>
      </c>
      <c r="B8" s="12" t="s">
        <v>82</v>
      </c>
      <c r="C8" s="25">
        <v>60</v>
      </c>
      <c r="D8" s="12">
        <v>10</v>
      </c>
      <c r="E8" s="12">
        <v>1</v>
      </c>
      <c r="F8" s="12">
        <f t="shared" si="4"/>
        <v>10</v>
      </c>
      <c r="G8" s="12">
        <f t="shared" si="5"/>
        <v>600</v>
      </c>
      <c r="H8" s="7">
        <v>8.6</v>
      </c>
      <c r="I8" s="15"/>
    </row>
    <row r="9" spans="1:9" x14ac:dyDescent="0.3">
      <c r="A9" s="28">
        <v>8</v>
      </c>
      <c r="B9" s="2" t="s">
        <v>50</v>
      </c>
      <c r="C9" s="6">
        <v>20</v>
      </c>
      <c r="D9" s="2">
        <v>20</v>
      </c>
      <c r="E9" s="2">
        <v>3</v>
      </c>
      <c r="F9" s="2">
        <f t="shared" si="2"/>
        <v>60</v>
      </c>
      <c r="G9" s="2">
        <f t="shared" si="3"/>
        <v>1200</v>
      </c>
      <c r="H9" s="7">
        <v>9.1999999999999993</v>
      </c>
      <c r="I9" s="15"/>
    </row>
    <row r="10" spans="1:9" x14ac:dyDescent="0.3">
      <c r="A10" s="28">
        <v>9</v>
      </c>
      <c r="B10" s="2" t="s">
        <v>7</v>
      </c>
      <c r="C10" s="2">
        <v>20</v>
      </c>
      <c r="D10" s="3" t="s">
        <v>29</v>
      </c>
      <c r="E10" s="2">
        <v>1</v>
      </c>
      <c r="F10" s="2">
        <v>37</v>
      </c>
      <c r="G10" s="2">
        <f t="shared" si="1"/>
        <v>740</v>
      </c>
      <c r="H10" s="7">
        <v>9</v>
      </c>
      <c r="I10" s="15"/>
    </row>
    <row r="11" spans="1:9" x14ac:dyDescent="0.3">
      <c r="A11" s="28">
        <v>10</v>
      </c>
      <c r="B11" s="2" t="s">
        <v>57</v>
      </c>
      <c r="C11" s="2">
        <v>50</v>
      </c>
      <c r="D11" s="2">
        <v>8</v>
      </c>
      <c r="E11" s="2">
        <v>1</v>
      </c>
      <c r="F11" s="2">
        <f t="shared" si="0"/>
        <v>8</v>
      </c>
      <c r="G11" s="2">
        <f t="shared" si="1"/>
        <v>400</v>
      </c>
      <c r="H11" s="7">
        <v>9</v>
      </c>
      <c r="I11" s="15"/>
    </row>
    <row r="12" spans="1:9" x14ac:dyDescent="0.3">
      <c r="A12" s="28">
        <v>11</v>
      </c>
      <c r="B12" s="2" t="s">
        <v>79</v>
      </c>
      <c r="C12" s="2">
        <v>55</v>
      </c>
      <c r="D12" s="2">
        <v>8</v>
      </c>
      <c r="E12" s="2">
        <v>1</v>
      </c>
      <c r="F12" s="2">
        <f t="shared" si="0"/>
        <v>8</v>
      </c>
      <c r="G12" s="2">
        <f t="shared" si="1"/>
        <v>440</v>
      </c>
      <c r="H12" s="7">
        <v>9.1</v>
      </c>
      <c r="I12" s="15"/>
    </row>
    <row r="13" spans="1:9" x14ac:dyDescent="0.3">
      <c r="A13" s="28">
        <v>12</v>
      </c>
      <c r="B13" s="2" t="s">
        <v>52</v>
      </c>
      <c r="C13" s="2">
        <v>20</v>
      </c>
      <c r="D13" s="2">
        <v>23</v>
      </c>
      <c r="E13" s="2">
        <v>5</v>
      </c>
      <c r="F13" s="2">
        <f t="shared" si="0"/>
        <v>115</v>
      </c>
      <c r="G13" s="2">
        <f t="shared" si="1"/>
        <v>2300</v>
      </c>
      <c r="H13" s="7">
        <v>9</v>
      </c>
      <c r="I13" s="15"/>
    </row>
    <row r="14" spans="1:9" x14ac:dyDescent="0.3">
      <c r="A14" s="28">
        <v>13</v>
      </c>
      <c r="B14" s="2" t="s">
        <v>58</v>
      </c>
      <c r="C14" s="2">
        <v>50</v>
      </c>
      <c r="D14" s="3" t="s">
        <v>29</v>
      </c>
      <c r="E14" s="2">
        <v>4</v>
      </c>
      <c r="F14" s="2">
        <f>13+6</f>
        <v>19</v>
      </c>
      <c r="G14" s="2">
        <f t="shared" si="1"/>
        <v>950</v>
      </c>
      <c r="H14" s="7">
        <v>9.4</v>
      </c>
      <c r="I14" s="15" t="s">
        <v>56</v>
      </c>
    </row>
    <row r="15" spans="1:9" x14ac:dyDescent="0.3">
      <c r="A15" s="28">
        <v>14</v>
      </c>
      <c r="B15" s="2" t="s">
        <v>39</v>
      </c>
      <c r="C15" s="2">
        <v>45</v>
      </c>
      <c r="D15" s="2">
        <v>10</v>
      </c>
      <c r="E15" s="2">
        <v>3</v>
      </c>
      <c r="F15" s="2">
        <f t="shared" si="0"/>
        <v>30</v>
      </c>
      <c r="G15" s="2">
        <f t="shared" si="1"/>
        <v>1350</v>
      </c>
      <c r="H15" s="7">
        <v>9.1999999999999993</v>
      </c>
      <c r="I15" s="15"/>
    </row>
    <row r="16" spans="1:9" x14ac:dyDescent="0.3">
      <c r="A16" s="28">
        <v>15</v>
      </c>
      <c r="B16" s="2" t="s">
        <v>68</v>
      </c>
      <c r="C16" s="2">
        <v>25</v>
      </c>
      <c r="D16" s="2">
        <v>12</v>
      </c>
      <c r="E16" s="2">
        <v>4</v>
      </c>
      <c r="F16" s="2">
        <f t="shared" ref="F16" si="6">D16*E16</f>
        <v>48</v>
      </c>
      <c r="G16" s="2">
        <f t="shared" ref="G16" si="7">F16*C16</f>
        <v>1200</v>
      </c>
      <c r="H16" s="7">
        <v>9.1</v>
      </c>
      <c r="I16" s="15"/>
    </row>
    <row r="17" spans="1:9" x14ac:dyDescent="0.3">
      <c r="A17" s="28">
        <v>16</v>
      </c>
      <c r="B17" s="8" t="s">
        <v>8</v>
      </c>
      <c r="C17" s="8">
        <v>55</v>
      </c>
      <c r="D17" s="10" t="s">
        <v>29</v>
      </c>
      <c r="E17" s="8">
        <v>5</v>
      </c>
      <c r="F17" s="8">
        <v>62</v>
      </c>
      <c r="G17" s="8">
        <f t="shared" si="1"/>
        <v>3410</v>
      </c>
      <c r="H17" s="9">
        <v>10</v>
      </c>
      <c r="I17" s="15" t="s">
        <v>56</v>
      </c>
    </row>
    <row r="18" spans="1:9" x14ac:dyDescent="0.3">
      <c r="A18" s="28">
        <v>17</v>
      </c>
      <c r="B18" s="12" t="s">
        <v>71</v>
      </c>
      <c r="C18" s="12">
        <v>20</v>
      </c>
      <c r="D18" s="20">
        <v>4</v>
      </c>
      <c r="E18" s="12">
        <v>1</v>
      </c>
      <c r="F18" s="2">
        <f t="shared" ref="F18" si="8">D18*E18</f>
        <v>4</v>
      </c>
      <c r="G18" s="2">
        <f t="shared" ref="G18" si="9">F18*C18</f>
        <v>80</v>
      </c>
      <c r="H18" s="7">
        <v>8.8000000000000007</v>
      </c>
      <c r="I18" s="15"/>
    </row>
    <row r="19" spans="1:9" x14ac:dyDescent="0.3">
      <c r="A19" s="28">
        <v>18</v>
      </c>
      <c r="B19" s="2" t="s">
        <v>9</v>
      </c>
      <c r="C19" s="2">
        <v>55</v>
      </c>
      <c r="D19" s="2">
        <v>13</v>
      </c>
      <c r="E19" s="2">
        <v>2</v>
      </c>
      <c r="F19" s="2">
        <f t="shared" si="0"/>
        <v>26</v>
      </c>
      <c r="G19" s="2">
        <f t="shared" si="1"/>
        <v>1430</v>
      </c>
      <c r="H19" s="7">
        <v>9.1</v>
      </c>
      <c r="I19" s="15"/>
    </row>
    <row r="20" spans="1:9" x14ac:dyDescent="0.3">
      <c r="A20" s="28">
        <v>19</v>
      </c>
      <c r="B20" s="2" t="s">
        <v>77</v>
      </c>
      <c r="C20" s="2">
        <v>25</v>
      </c>
      <c r="D20" s="2">
        <v>10</v>
      </c>
      <c r="E20" s="2">
        <v>1</v>
      </c>
      <c r="F20" s="2">
        <f t="shared" si="0"/>
        <v>10</v>
      </c>
      <c r="G20" s="2">
        <f t="shared" si="1"/>
        <v>250</v>
      </c>
      <c r="H20" s="7">
        <v>8.8000000000000007</v>
      </c>
      <c r="I20" s="15"/>
    </row>
    <row r="21" spans="1:9" x14ac:dyDescent="0.3">
      <c r="A21" s="28">
        <v>20</v>
      </c>
      <c r="B21" s="2" t="s">
        <v>10</v>
      </c>
      <c r="C21" s="2">
        <v>40</v>
      </c>
      <c r="D21" s="2">
        <v>12</v>
      </c>
      <c r="E21" s="2">
        <v>10</v>
      </c>
      <c r="F21" s="2">
        <f t="shared" si="0"/>
        <v>120</v>
      </c>
      <c r="G21" s="2">
        <f t="shared" si="1"/>
        <v>4800</v>
      </c>
      <c r="H21" s="7">
        <v>9</v>
      </c>
      <c r="I21" s="15"/>
    </row>
    <row r="22" spans="1:9" x14ac:dyDescent="0.3">
      <c r="A22" s="28">
        <v>21</v>
      </c>
      <c r="B22" s="2" t="s">
        <v>69</v>
      </c>
      <c r="C22" s="2">
        <v>35</v>
      </c>
      <c r="D22" s="2">
        <v>8</v>
      </c>
      <c r="E22" s="2">
        <v>1</v>
      </c>
      <c r="F22" s="2">
        <f t="shared" si="0"/>
        <v>8</v>
      </c>
      <c r="G22" s="2">
        <f t="shared" si="1"/>
        <v>280</v>
      </c>
      <c r="H22" s="7">
        <v>9</v>
      </c>
      <c r="I22" s="15"/>
    </row>
    <row r="23" spans="1:9" x14ac:dyDescent="0.3">
      <c r="A23" s="28">
        <v>22</v>
      </c>
      <c r="B23" s="8" t="s">
        <v>11</v>
      </c>
      <c r="C23" s="8">
        <v>20</v>
      </c>
      <c r="D23" s="8">
        <v>20</v>
      </c>
      <c r="E23" s="8">
        <v>2</v>
      </c>
      <c r="F23" s="8">
        <f t="shared" si="0"/>
        <v>40</v>
      </c>
      <c r="G23" s="8">
        <f t="shared" si="1"/>
        <v>800</v>
      </c>
      <c r="H23" s="9">
        <v>9.1999999999999993</v>
      </c>
      <c r="I23" s="15" t="s">
        <v>56</v>
      </c>
    </row>
    <row r="24" spans="1:9" x14ac:dyDescent="0.3">
      <c r="A24" s="28">
        <v>23</v>
      </c>
      <c r="B24" s="2" t="s">
        <v>37</v>
      </c>
      <c r="C24" s="2">
        <v>55</v>
      </c>
      <c r="D24" s="2">
        <v>10</v>
      </c>
      <c r="E24" s="2">
        <v>3</v>
      </c>
      <c r="F24" s="2">
        <f t="shared" si="0"/>
        <v>30</v>
      </c>
      <c r="G24" s="2">
        <f t="shared" si="1"/>
        <v>1650</v>
      </c>
      <c r="H24" s="7">
        <v>9.3000000000000007</v>
      </c>
      <c r="I24" s="15"/>
    </row>
    <row r="25" spans="1:9" x14ac:dyDescent="0.3">
      <c r="A25" s="28">
        <v>24</v>
      </c>
      <c r="B25" s="2" t="s">
        <v>64</v>
      </c>
      <c r="C25" s="2">
        <v>55</v>
      </c>
      <c r="D25" s="2">
        <v>13</v>
      </c>
      <c r="E25" s="2">
        <v>1</v>
      </c>
      <c r="F25" s="2">
        <f>D25*E25</f>
        <v>13</v>
      </c>
      <c r="G25" s="2">
        <f>F25*C25</f>
        <v>715</v>
      </c>
      <c r="H25" s="7">
        <v>7</v>
      </c>
      <c r="I25" s="15"/>
    </row>
    <row r="26" spans="1:9" x14ac:dyDescent="0.3">
      <c r="A26" s="28">
        <v>25</v>
      </c>
      <c r="B26" s="2" t="s">
        <v>74</v>
      </c>
      <c r="C26" s="2">
        <v>50</v>
      </c>
      <c r="D26" s="2">
        <v>8</v>
      </c>
      <c r="E26" s="2">
        <v>1</v>
      </c>
      <c r="F26" s="2">
        <f>D26*E26</f>
        <v>8</v>
      </c>
      <c r="G26" s="2">
        <f>F26*C26</f>
        <v>400</v>
      </c>
      <c r="H26" s="7">
        <v>4</v>
      </c>
      <c r="I26" s="15"/>
    </row>
    <row r="27" spans="1:9" x14ac:dyDescent="0.3">
      <c r="A27" s="28">
        <v>26</v>
      </c>
      <c r="B27" s="2" t="s">
        <v>12</v>
      </c>
      <c r="C27" s="2">
        <v>55</v>
      </c>
      <c r="D27" s="2">
        <v>13</v>
      </c>
      <c r="E27" s="2">
        <v>1</v>
      </c>
      <c r="F27" s="2">
        <f t="shared" si="0"/>
        <v>13</v>
      </c>
      <c r="G27" s="2">
        <f t="shared" si="1"/>
        <v>715</v>
      </c>
      <c r="H27" s="7">
        <v>8.9</v>
      </c>
      <c r="I27" s="15"/>
    </row>
    <row r="28" spans="1:9" x14ac:dyDescent="0.3">
      <c r="A28" s="28">
        <v>27</v>
      </c>
      <c r="B28" s="2" t="s">
        <v>60</v>
      </c>
      <c r="C28" s="2">
        <v>45</v>
      </c>
      <c r="D28" s="2">
        <v>8</v>
      </c>
      <c r="E28" s="2">
        <v>1</v>
      </c>
      <c r="F28" s="2">
        <f t="shared" si="0"/>
        <v>8</v>
      </c>
      <c r="G28" s="2">
        <f t="shared" si="1"/>
        <v>360</v>
      </c>
      <c r="H28" s="7">
        <v>9.1</v>
      </c>
      <c r="I28" s="15"/>
    </row>
    <row r="29" spans="1:9" x14ac:dyDescent="0.3">
      <c r="A29" s="28">
        <v>28</v>
      </c>
      <c r="B29" s="2" t="s">
        <v>47</v>
      </c>
      <c r="C29" s="2">
        <v>55</v>
      </c>
      <c r="D29" s="2">
        <v>13</v>
      </c>
      <c r="E29" s="2">
        <v>1</v>
      </c>
      <c r="F29" s="2">
        <f t="shared" si="0"/>
        <v>13</v>
      </c>
      <c r="G29" s="2">
        <f t="shared" si="1"/>
        <v>715</v>
      </c>
      <c r="H29" s="7">
        <v>8.5</v>
      </c>
      <c r="I29" s="15"/>
    </row>
    <row r="30" spans="1:9" x14ac:dyDescent="0.3">
      <c r="A30" s="28">
        <v>29</v>
      </c>
      <c r="B30" s="2" t="s">
        <v>40</v>
      </c>
      <c r="C30" s="2">
        <v>40</v>
      </c>
      <c r="D30" s="2">
        <v>13</v>
      </c>
      <c r="E30" s="2">
        <v>3</v>
      </c>
      <c r="F30" s="2">
        <f t="shared" si="0"/>
        <v>39</v>
      </c>
      <c r="G30" s="2">
        <f t="shared" si="1"/>
        <v>1560</v>
      </c>
      <c r="H30" s="7">
        <v>8.4</v>
      </c>
      <c r="I30" s="15"/>
    </row>
    <row r="31" spans="1:9" x14ac:dyDescent="0.3">
      <c r="A31" s="28">
        <v>30</v>
      </c>
      <c r="B31" s="2" t="s">
        <v>72</v>
      </c>
      <c r="C31" s="2">
        <v>50</v>
      </c>
      <c r="D31" s="2">
        <v>10</v>
      </c>
      <c r="E31" s="2">
        <v>1</v>
      </c>
      <c r="F31" s="2">
        <f t="shared" ref="F31" si="10">D31*E31</f>
        <v>10</v>
      </c>
      <c r="G31" s="2">
        <f t="shared" si="1"/>
        <v>500</v>
      </c>
      <c r="H31" s="7">
        <v>9</v>
      </c>
      <c r="I31" s="15"/>
    </row>
    <row r="32" spans="1:9" x14ac:dyDescent="0.3">
      <c r="A32" s="28">
        <v>31</v>
      </c>
      <c r="B32" s="2" t="s">
        <v>13</v>
      </c>
      <c r="C32" s="2">
        <v>55</v>
      </c>
      <c r="D32" s="2">
        <v>10</v>
      </c>
      <c r="E32" s="2">
        <v>2</v>
      </c>
      <c r="F32" s="2">
        <f t="shared" si="0"/>
        <v>20</v>
      </c>
      <c r="G32" s="2">
        <f t="shared" si="1"/>
        <v>1100</v>
      </c>
      <c r="H32" s="7">
        <v>9.1</v>
      </c>
      <c r="I32" s="16"/>
    </row>
    <row r="33" spans="1:9" x14ac:dyDescent="0.3">
      <c r="A33" s="28">
        <v>32</v>
      </c>
      <c r="B33" s="2" t="s">
        <v>14</v>
      </c>
      <c r="C33" s="2">
        <v>20</v>
      </c>
      <c r="D33" s="2">
        <v>12</v>
      </c>
      <c r="E33" s="2">
        <v>1</v>
      </c>
      <c r="F33" s="2">
        <f t="shared" si="0"/>
        <v>12</v>
      </c>
      <c r="G33" s="2">
        <f t="shared" si="1"/>
        <v>240</v>
      </c>
      <c r="H33" s="7">
        <v>8.9</v>
      </c>
      <c r="I33" s="15"/>
    </row>
    <row r="34" spans="1:9" x14ac:dyDescent="0.3">
      <c r="A34" s="28">
        <v>33</v>
      </c>
      <c r="B34" s="8" t="s">
        <v>48</v>
      </c>
      <c r="C34" s="8">
        <v>20</v>
      </c>
      <c r="D34" s="10" t="s">
        <v>29</v>
      </c>
      <c r="E34" s="8">
        <v>7</v>
      </c>
      <c r="F34" s="8">
        <f>6+16+24+22+22+22+16</f>
        <v>128</v>
      </c>
      <c r="G34" s="8">
        <f>F34*C34</f>
        <v>2560</v>
      </c>
      <c r="H34" s="9">
        <v>9.1999999999999993</v>
      </c>
      <c r="I34" s="15" t="s">
        <v>56</v>
      </c>
    </row>
    <row r="35" spans="1:9" x14ac:dyDescent="0.3">
      <c r="A35" s="28">
        <v>34</v>
      </c>
      <c r="B35" s="8" t="s">
        <v>63</v>
      </c>
      <c r="C35" s="8">
        <v>50</v>
      </c>
      <c r="D35" s="10">
        <v>9</v>
      </c>
      <c r="E35" s="8">
        <v>3</v>
      </c>
      <c r="F35" s="8">
        <f t="shared" si="0"/>
        <v>27</v>
      </c>
      <c r="G35" s="8">
        <f>F35*C35</f>
        <v>1350</v>
      </c>
      <c r="H35" s="9">
        <v>9</v>
      </c>
      <c r="I35" s="15"/>
    </row>
    <row r="36" spans="1:9" x14ac:dyDescent="0.3">
      <c r="A36" s="28">
        <v>35</v>
      </c>
      <c r="B36" s="8" t="s">
        <v>36</v>
      </c>
      <c r="C36" s="8">
        <v>24</v>
      </c>
      <c r="D36" s="8">
        <v>64</v>
      </c>
      <c r="E36" s="8">
        <v>1</v>
      </c>
      <c r="F36" s="8">
        <f t="shared" si="0"/>
        <v>64</v>
      </c>
      <c r="G36" s="8">
        <f t="shared" si="1"/>
        <v>1536</v>
      </c>
      <c r="H36" s="9">
        <v>9.1</v>
      </c>
      <c r="I36" s="15"/>
    </row>
    <row r="37" spans="1:9" x14ac:dyDescent="0.3">
      <c r="A37" s="28">
        <v>36</v>
      </c>
      <c r="B37" s="2" t="s">
        <v>15</v>
      </c>
      <c r="C37" s="2">
        <v>20</v>
      </c>
      <c r="D37" s="2">
        <v>11</v>
      </c>
      <c r="E37" s="2">
        <v>3</v>
      </c>
      <c r="F37" s="2">
        <f t="shared" si="0"/>
        <v>33</v>
      </c>
      <c r="G37" s="2">
        <f t="shared" si="1"/>
        <v>660</v>
      </c>
      <c r="H37" s="7">
        <v>9.5</v>
      </c>
      <c r="I37" s="15" t="s">
        <v>56</v>
      </c>
    </row>
    <row r="38" spans="1:9" x14ac:dyDescent="0.3">
      <c r="A38" s="28">
        <v>37</v>
      </c>
      <c r="B38" s="8" t="s">
        <v>59</v>
      </c>
      <c r="C38" s="8">
        <v>20</v>
      </c>
      <c r="D38" s="8">
        <v>13</v>
      </c>
      <c r="E38" s="8">
        <v>5</v>
      </c>
      <c r="F38" s="8">
        <f>D38*E38-3</f>
        <v>62</v>
      </c>
      <c r="G38" s="8">
        <f t="shared" si="1"/>
        <v>1240</v>
      </c>
      <c r="H38" s="9">
        <v>9.1</v>
      </c>
      <c r="I38" s="15"/>
    </row>
    <row r="39" spans="1:9" x14ac:dyDescent="0.3">
      <c r="A39" s="28">
        <v>38</v>
      </c>
      <c r="B39" s="2" t="s">
        <v>62</v>
      </c>
      <c r="C39" s="2">
        <v>50</v>
      </c>
      <c r="D39" s="2">
        <v>8</v>
      </c>
      <c r="E39" s="2">
        <v>1</v>
      </c>
      <c r="F39" s="2">
        <f t="shared" si="0"/>
        <v>8</v>
      </c>
      <c r="G39" s="2">
        <f t="shared" si="1"/>
        <v>400</v>
      </c>
      <c r="H39" s="7">
        <v>8.8000000000000007</v>
      </c>
      <c r="I39" s="15"/>
    </row>
    <row r="40" spans="1:9" x14ac:dyDescent="0.3">
      <c r="A40" s="28">
        <v>39</v>
      </c>
      <c r="B40" s="2" t="s">
        <v>32</v>
      </c>
      <c r="C40" s="2">
        <v>55</v>
      </c>
      <c r="D40" s="2">
        <v>8</v>
      </c>
      <c r="E40" s="2">
        <v>2</v>
      </c>
      <c r="F40" s="2">
        <f t="shared" si="0"/>
        <v>16</v>
      </c>
      <c r="G40" s="2">
        <f t="shared" si="1"/>
        <v>880</v>
      </c>
      <c r="H40" s="7">
        <v>9.1</v>
      </c>
      <c r="I40" s="15"/>
    </row>
    <row r="41" spans="1:9" x14ac:dyDescent="0.3">
      <c r="A41" s="28">
        <v>40</v>
      </c>
      <c r="B41" s="2" t="s">
        <v>51</v>
      </c>
      <c r="C41" s="2">
        <v>55</v>
      </c>
      <c r="D41" s="2">
        <v>6</v>
      </c>
      <c r="E41" s="2">
        <v>1</v>
      </c>
      <c r="F41" s="2">
        <f t="shared" si="0"/>
        <v>6</v>
      </c>
      <c r="G41" s="2">
        <f t="shared" si="1"/>
        <v>330</v>
      </c>
      <c r="H41" s="7">
        <v>9</v>
      </c>
      <c r="I41" s="15"/>
    </row>
    <row r="42" spans="1:9" x14ac:dyDescent="0.3">
      <c r="A42" s="28">
        <v>41</v>
      </c>
      <c r="B42" s="8" t="s">
        <v>70</v>
      </c>
      <c r="C42" s="8">
        <v>50</v>
      </c>
      <c r="D42" s="10" t="s">
        <v>29</v>
      </c>
      <c r="E42" s="8">
        <v>3</v>
      </c>
      <c r="F42" s="8">
        <v>35</v>
      </c>
      <c r="G42" s="8">
        <f>F42*C42</f>
        <v>1750</v>
      </c>
      <c r="H42" s="9">
        <v>9.1</v>
      </c>
      <c r="I42" s="15"/>
    </row>
    <row r="43" spans="1:9" x14ac:dyDescent="0.3">
      <c r="A43" s="28">
        <v>42</v>
      </c>
      <c r="B43" s="8" t="s">
        <v>33</v>
      </c>
      <c r="C43" s="8">
        <v>20</v>
      </c>
      <c r="D43" s="10" t="s">
        <v>29</v>
      </c>
      <c r="E43" s="8">
        <v>6</v>
      </c>
      <c r="F43" s="8">
        <v>110</v>
      </c>
      <c r="G43" s="8">
        <f t="shared" si="1"/>
        <v>2200</v>
      </c>
      <c r="H43" s="9">
        <v>9</v>
      </c>
      <c r="I43" s="15"/>
    </row>
    <row r="44" spans="1:9" x14ac:dyDescent="0.3">
      <c r="A44" s="28">
        <v>43</v>
      </c>
      <c r="B44" s="8" t="s">
        <v>38</v>
      </c>
      <c r="C44" s="8">
        <v>20</v>
      </c>
      <c r="D44" s="10">
        <v>24</v>
      </c>
      <c r="E44" s="8">
        <v>1</v>
      </c>
      <c r="F44" s="8">
        <f t="shared" si="0"/>
        <v>24</v>
      </c>
      <c r="G44" s="8">
        <f t="shared" si="1"/>
        <v>480</v>
      </c>
      <c r="H44" s="9">
        <v>8</v>
      </c>
      <c r="I44" s="15"/>
    </row>
    <row r="45" spans="1:9" x14ac:dyDescent="0.3">
      <c r="A45" s="28">
        <v>44</v>
      </c>
      <c r="B45" s="8" t="s">
        <v>34</v>
      </c>
      <c r="C45" s="8">
        <v>20</v>
      </c>
      <c r="D45" s="8">
        <v>23</v>
      </c>
      <c r="E45" s="8">
        <v>2</v>
      </c>
      <c r="F45" s="8">
        <f t="shared" si="0"/>
        <v>46</v>
      </c>
      <c r="G45" s="8">
        <f t="shared" si="1"/>
        <v>920</v>
      </c>
      <c r="H45" s="9">
        <v>9</v>
      </c>
      <c r="I45" s="15"/>
    </row>
    <row r="46" spans="1:9" x14ac:dyDescent="0.3">
      <c r="A46" s="28">
        <v>45</v>
      </c>
      <c r="B46" s="8" t="s">
        <v>35</v>
      </c>
      <c r="C46" s="8">
        <v>20</v>
      </c>
      <c r="D46" s="8">
        <v>74</v>
      </c>
      <c r="E46" s="8">
        <v>1</v>
      </c>
      <c r="F46" s="8">
        <f t="shared" si="0"/>
        <v>74</v>
      </c>
      <c r="G46" s="8">
        <f t="shared" si="1"/>
        <v>1480</v>
      </c>
      <c r="H46" s="9">
        <v>9.1</v>
      </c>
      <c r="I46" s="15"/>
    </row>
    <row r="47" spans="1:9" x14ac:dyDescent="0.3">
      <c r="A47" s="28">
        <v>46</v>
      </c>
      <c r="B47" s="12" t="s">
        <v>45</v>
      </c>
      <c r="C47" s="12">
        <v>50</v>
      </c>
      <c r="D47" s="12">
        <v>8</v>
      </c>
      <c r="E47" s="12">
        <v>2</v>
      </c>
      <c r="F47" s="12">
        <f t="shared" si="0"/>
        <v>16</v>
      </c>
      <c r="G47" s="12">
        <f t="shared" si="1"/>
        <v>800</v>
      </c>
      <c r="H47" s="7">
        <v>9.1999999999999993</v>
      </c>
      <c r="I47" s="15" t="s">
        <v>56</v>
      </c>
    </row>
    <row r="48" spans="1:9" x14ac:dyDescent="0.3">
      <c r="A48" s="28">
        <v>47</v>
      </c>
      <c r="B48" s="2" t="s">
        <v>16</v>
      </c>
      <c r="C48" s="2">
        <v>90</v>
      </c>
      <c r="D48" s="2">
        <v>3</v>
      </c>
      <c r="E48" s="2">
        <v>4</v>
      </c>
      <c r="F48" s="2">
        <f>D48*E48+1</f>
        <v>13</v>
      </c>
      <c r="G48" s="2">
        <f t="shared" si="1"/>
        <v>1170</v>
      </c>
      <c r="H48" s="7">
        <v>9.6999999999999993</v>
      </c>
      <c r="I48" s="16" t="s">
        <v>56</v>
      </c>
    </row>
    <row r="49" spans="1:9" x14ac:dyDescent="0.3">
      <c r="A49" s="28">
        <v>48</v>
      </c>
      <c r="B49" s="2" t="s">
        <v>53</v>
      </c>
      <c r="C49" s="2">
        <v>60</v>
      </c>
      <c r="D49" s="2">
        <v>10</v>
      </c>
      <c r="E49" s="2">
        <v>2</v>
      </c>
      <c r="F49" s="2">
        <f t="shared" si="0"/>
        <v>20</v>
      </c>
      <c r="G49" s="2">
        <f t="shared" si="1"/>
        <v>1200</v>
      </c>
      <c r="H49" s="7">
        <v>9.3000000000000007</v>
      </c>
      <c r="I49" s="16"/>
    </row>
    <row r="50" spans="1:9" x14ac:dyDescent="0.3">
      <c r="A50" s="28">
        <v>49</v>
      </c>
      <c r="B50" s="2" t="s">
        <v>66</v>
      </c>
      <c r="C50" s="2">
        <v>60</v>
      </c>
      <c r="D50" s="2">
        <v>8</v>
      </c>
      <c r="E50" s="2">
        <v>1</v>
      </c>
      <c r="F50" s="2">
        <f t="shared" ref="F50:F53" si="11">D50*E50</f>
        <v>8</v>
      </c>
      <c r="G50" s="2">
        <f t="shared" ref="G50:G53" si="12">F50*C50</f>
        <v>480</v>
      </c>
      <c r="H50" s="7">
        <v>8.8000000000000007</v>
      </c>
      <c r="I50" s="16"/>
    </row>
    <row r="51" spans="1:9" x14ac:dyDescent="0.3">
      <c r="A51" s="28">
        <v>50</v>
      </c>
      <c r="B51" s="2" t="s">
        <v>80</v>
      </c>
      <c r="C51" s="2">
        <v>25</v>
      </c>
      <c r="D51" s="2">
        <v>8</v>
      </c>
      <c r="E51" s="2">
        <v>1</v>
      </c>
      <c r="F51" s="2">
        <f t="shared" si="11"/>
        <v>8</v>
      </c>
      <c r="G51" s="2">
        <f t="shared" si="12"/>
        <v>200</v>
      </c>
      <c r="H51" s="7">
        <v>9</v>
      </c>
      <c r="I51" s="16"/>
    </row>
    <row r="52" spans="1:9" x14ac:dyDescent="0.3">
      <c r="A52" s="28">
        <v>51</v>
      </c>
      <c r="B52" s="2" t="s">
        <v>73</v>
      </c>
      <c r="C52" s="2">
        <v>55</v>
      </c>
      <c r="D52" s="2">
        <v>13</v>
      </c>
      <c r="E52" s="2">
        <v>1</v>
      </c>
      <c r="F52" s="2">
        <f t="shared" si="11"/>
        <v>13</v>
      </c>
      <c r="G52" s="2">
        <f t="shared" si="12"/>
        <v>715</v>
      </c>
      <c r="H52" s="7">
        <v>9.1</v>
      </c>
      <c r="I52" s="16"/>
    </row>
    <row r="53" spans="1:9" x14ac:dyDescent="0.3">
      <c r="A53" s="28">
        <v>52</v>
      </c>
      <c r="B53" s="2" t="s">
        <v>76</v>
      </c>
      <c r="C53" s="2">
        <v>50</v>
      </c>
      <c r="D53" s="2">
        <v>10</v>
      </c>
      <c r="E53" s="2">
        <v>1</v>
      </c>
      <c r="F53" s="2">
        <f t="shared" si="11"/>
        <v>10</v>
      </c>
      <c r="G53" s="2">
        <f t="shared" si="12"/>
        <v>500</v>
      </c>
      <c r="H53" s="7">
        <v>7.5</v>
      </c>
      <c r="I53" s="16"/>
    </row>
    <row r="54" spans="1:9" x14ac:dyDescent="0.3">
      <c r="A54" s="28">
        <v>53</v>
      </c>
      <c r="B54" s="2" t="s">
        <v>67</v>
      </c>
      <c r="C54" s="2">
        <v>25</v>
      </c>
      <c r="D54" s="2">
        <v>6</v>
      </c>
      <c r="E54" s="2">
        <v>1</v>
      </c>
      <c r="F54" s="2">
        <f t="shared" ref="F54" si="13">D54*E54</f>
        <v>6</v>
      </c>
      <c r="G54" s="2">
        <f t="shared" ref="G54" si="14">F54*C54</f>
        <v>150</v>
      </c>
      <c r="H54" s="7">
        <v>8.6999999999999993</v>
      </c>
      <c r="I54" s="16"/>
    </row>
    <row r="55" spans="1:9" x14ac:dyDescent="0.3">
      <c r="A55" s="28">
        <v>54</v>
      </c>
      <c r="B55" s="2" t="s">
        <v>65</v>
      </c>
      <c r="C55" s="2">
        <v>60</v>
      </c>
      <c r="D55" s="2">
        <v>10</v>
      </c>
      <c r="E55" s="2">
        <v>3</v>
      </c>
      <c r="F55" s="2">
        <f>D55*E55-2</f>
        <v>28</v>
      </c>
      <c r="G55" s="2">
        <f t="shared" ref="G55" si="15">F55*C55</f>
        <v>1680</v>
      </c>
      <c r="H55" s="7">
        <v>9.5</v>
      </c>
      <c r="I55" s="16" t="s">
        <v>56</v>
      </c>
    </row>
    <row r="56" spans="1:9" x14ac:dyDescent="0.3">
      <c r="A56" s="28">
        <v>55</v>
      </c>
      <c r="B56" s="2" t="s">
        <v>54</v>
      </c>
      <c r="C56" s="3" t="s">
        <v>29</v>
      </c>
      <c r="D56" s="2">
        <v>8</v>
      </c>
      <c r="E56" s="2">
        <v>1</v>
      </c>
      <c r="F56" s="2">
        <f t="shared" si="0"/>
        <v>8</v>
      </c>
      <c r="G56" s="2">
        <v>430</v>
      </c>
      <c r="H56" s="7">
        <v>8.9</v>
      </c>
      <c r="I56" s="16"/>
    </row>
    <row r="57" spans="1:9" x14ac:dyDescent="0.3">
      <c r="A57" s="28">
        <v>56</v>
      </c>
      <c r="B57" s="2" t="s">
        <v>55</v>
      </c>
      <c r="C57" s="2">
        <v>60</v>
      </c>
      <c r="D57" s="2">
        <v>10</v>
      </c>
      <c r="E57" s="2">
        <v>2</v>
      </c>
      <c r="F57" s="2">
        <f t="shared" si="0"/>
        <v>20</v>
      </c>
      <c r="G57" s="2">
        <f t="shared" si="1"/>
        <v>1200</v>
      </c>
      <c r="H57" s="7">
        <v>9</v>
      </c>
      <c r="I57" s="16"/>
    </row>
    <row r="58" spans="1:9" x14ac:dyDescent="0.3">
      <c r="A58" s="28">
        <v>57</v>
      </c>
      <c r="B58" s="2" t="s">
        <v>17</v>
      </c>
      <c r="C58" s="2">
        <v>40</v>
      </c>
      <c r="D58" s="2">
        <v>23</v>
      </c>
      <c r="E58" s="2">
        <v>4</v>
      </c>
      <c r="F58" s="2">
        <f t="shared" si="0"/>
        <v>92</v>
      </c>
      <c r="G58" s="2">
        <f t="shared" si="1"/>
        <v>3680</v>
      </c>
      <c r="H58" s="7">
        <v>8</v>
      </c>
      <c r="I58" s="15"/>
    </row>
    <row r="59" spans="1:9" x14ac:dyDescent="0.3">
      <c r="A59" s="28">
        <v>58</v>
      </c>
      <c r="B59" s="8" t="s">
        <v>18</v>
      </c>
      <c r="C59" s="8">
        <v>40</v>
      </c>
      <c r="D59" s="10">
        <v>13</v>
      </c>
      <c r="E59" s="8">
        <v>3</v>
      </c>
      <c r="F59" s="8">
        <f t="shared" si="0"/>
        <v>39</v>
      </c>
      <c r="G59" s="8">
        <f t="shared" si="1"/>
        <v>1560</v>
      </c>
      <c r="H59" s="9">
        <v>9.1</v>
      </c>
      <c r="I59" s="15"/>
    </row>
    <row r="60" spans="1:9" x14ac:dyDescent="0.3">
      <c r="A60" s="28">
        <v>59</v>
      </c>
      <c r="B60" s="8" t="s">
        <v>19</v>
      </c>
      <c r="C60" s="8">
        <v>20</v>
      </c>
      <c r="D60" s="8">
        <v>25</v>
      </c>
      <c r="E60" s="8">
        <v>1</v>
      </c>
      <c r="F60" s="8">
        <f t="shared" si="0"/>
        <v>25</v>
      </c>
      <c r="G60" s="8">
        <f t="shared" si="1"/>
        <v>500</v>
      </c>
      <c r="H60" s="9">
        <v>8.8000000000000007</v>
      </c>
      <c r="I60" s="15"/>
    </row>
    <row r="61" spans="1:9" x14ac:dyDescent="0.3">
      <c r="A61" s="28">
        <v>60</v>
      </c>
      <c r="B61" s="2" t="s">
        <v>20</v>
      </c>
      <c r="C61" s="2">
        <v>20</v>
      </c>
      <c r="D61" s="2">
        <v>24</v>
      </c>
      <c r="E61" s="2">
        <v>11</v>
      </c>
      <c r="F61" s="2">
        <f t="shared" si="0"/>
        <v>264</v>
      </c>
      <c r="G61" s="2">
        <f t="shared" si="1"/>
        <v>5280</v>
      </c>
      <c r="H61" s="7">
        <v>7</v>
      </c>
      <c r="I61" s="15"/>
    </row>
    <row r="62" spans="1:9" x14ac:dyDescent="0.3">
      <c r="A62" s="28">
        <v>61</v>
      </c>
      <c r="B62" s="2" t="s">
        <v>21</v>
      </c>
      <c r="C62" s="2">
        <v>55</v>
      </c>
      <c r="D62" s="3" t="s">
        <v>29</v>
      </c>
      <c r="E62" s="2">
        <v>4</v>
      </c>
      <c r="F62" s="2">
        <v>16</v>
      </c>
      <c r="G62" s="2">
        <f t="shared" si="1"/>
        <v>880</v>
      </c>
      <c r="H62" s="7">
        <v>8.9</v>
      </c>
      <c r="I62" s="15"/>
    </row>
    <row r="63" spans="1:9" x14ac:dyDescent="0.3">
      <c r="A63" s="28">
        <v>62</v>
      </c>
      <c r="B63" s="2" t="s">
        <v>22</v>
      </c>
      <c r="C63" s="2">
        <v>55</v>
      </c>
      <c r="D63" s="2">
        <v>10</v>
      </c>
      <c r="E63" s="2">
        <v>3</v>
      </c>
      <c r="F63" s="2">
        <f t="shared" si="0"/>
        <v>30</v>
      </c>
      <c r="G63" s="2">
        <f t="shared" si="1"/>
        <v>1650</v>
      </c>
      <c r="H63" s="7">
        <v>9</v>
      </c>
      <c r="I63" s="16"/>
    </row>
    <row r="64" spans="1:9" x14ac:dyDescent="0.3">
      <c r="A64" s="28">
        <v>63</v>
      </c>
      <c r="B64" s="2" t="s">
        <v>49</v>
      </c>
      <c r="C64" s="2">
        <v>55</v>
      </c>
      <c r="D64" s="2">
        <v>10</v>
      </c>
      <c r="E64" s="2">
        <v>1</v>
      </c>
      <c r="F64" s="2">
        <f t="shared" si="0"/>
        <v>10</v>
      </c>
      <c r="G64" s="2">
        <f t="shared" si="1"/>
        <v>550</v>
      </c>
      <c r="H64" s="7">
        <v>9.6</v>
      </c>
      <c r="I64" s="16" t="s">
        <v>56</v>
      </c>
    </row>
    <row r="65" spans="1:10" x14ac:dyDescent="0.3">
      <c r="A65" s="28">
        <v>64</v>
      </c>
      <c r="B65" s="8" t="s">
        <v>23</v>
      </c>
      <c r="C65" s="8">
        <v>40</v>
      </c>
      <c r="D65" s="10" t="s">
        <v>29</v>
      </c>
      <c r="E65" s="8">
        <v>2</v>
      </c>
      <c r="F65" s="8">
        <v>16</v>
      </c>
      <c r="G65" s="8">
        <f t="shared" si="1"/>
        <v>640</v>
      </c>
      <c r="H65" s="9">
        <v>8.8000000000000007</v>
      </c>
      <c r="I65" s="15"/>
    </row>
    <row r="66" spans="1:10" x14ac:dyDescent="0.3">
      <c r="A66" s="28">
        <v>65</v>
      </c>
      <c r="B66" s="2" t="s">
        <v>24</v>
      </c>
      <c r="C66" s="2">
        <v>55</v>
      </c>
      <c r="D66" s="2">
        <v>10</v>
      </c>
      <c r="E66" s="2">
        <v>8</v>
      </c>
      <c r="F66" s="2">
        <f>D66*6+7+6</f>
        <v>73</v>
      </c>
      <c r="G66" s="2">
        <f t="shared" si="1"/>
        <v>4015</v>
      </c>
      <c r="H66" s="7">
        <v>9.9</v>
      </c>
      <c r="I66" s="18" t="s">
        <v>56</v>
      </c>
    </row>
    <row r="67" spans="1:10" x14ac:dyDescent="0.3">
      <c r="A67" s="28">
        <v>66</v>
      </c>
      <c r="B67" s="2" t="s">
        <v>25</v>
      </c>
      <c r="C67" s="2">
        <v>20</v>
      </c>
      <c r="D67" s="2">
        <v>13</v>
      </c>
      <c r="E67" s="2">
        <v>3</v>
      </c>
      <c r="F67" s="2">
        <f t="shared" si="0"/>
        <v>39</v>
      </c>
      <c r="G67" s="2">
        <f t="shared" si="1"/>
        <v>780</v>
      </c>
      <c r="H67" s="14">
        <v>8.8000000000000007</v>
      </c>
      <c r="I67" s="18"/>
    </row>
    <row r="68" spans="1:10" x14ac:dyDescent="0.3">
      <c r="A68" s="28">
        <v>67</v>
      </c>
      <c r="B68" s="8" t="s">
        <v>26</v>
      </c>
      <c r="C68" s="8">
        <v>20</v>
      </c>
      <c r="D68" s="8">
        <v>24</v>
      </c>
      <c r="E68" s="8">
        <v>2</v>
      </c>
      <c r="F68" s="8">
        <f t="shared" si="0"/>
        <v>48</v>
      </c>
      <c r="G68" s="8">
        <f t="shared" si="1"/>
        <v>960</v>
      </c>
      <c r="H68" s="22">
        <v>8.9</v>
      </c>
      <c r="I68" s="17"/>
    </row>
    <row r="69" spans="1:10" x14ac:dyDescent="0.3">
      <c r="A69" s="28">
        <v>68</v>
      </c>
      <c r="B69" s="8" t="s">
        <v>27</v>
      </c>
      <c r="C69" s="8">
        <v>20</v>
      </c>
      <c r="D69" s="8">
        <v>16</v>
      </c>
      <c r="E69" s="8">
        <v>1</v>
      </c>
      <c r="F69" s="8">
        <f t="shared" si="0"/>
        <v>16</v>
      </c>
      <c r="G69" s="8">
        <f t="shared" si="1"/>
        <v>320</v>
      </c>
      <c r="H69" s="22">
        <v>9</v>
      </c>
      <c r="I69" s="17"/>
    </row>
    <row r="70" spans="1:10" x14ac:dyDescent="0.3">
      <c r="A70" s="28">
        <v>69</v>
      </c>
      <c r="B70" s="21" t="s">
        <v>41</v>
      </c>
      <c r="C70" s="21">
        <v>20</v>
      </c>
      <c r="D70" s="21">
        <v>12</v>
      </c>
      <c r="E70" s="21">
        <v>1</v>
      </c>
      <c r="F70" s="21">
        <f t="shared" si="0"/>
        <v>12</v>
      </c>
      <c r="G70" s="21">
        <f t="shared" si="1"/>
        <v>240</v>
      </c>
      <c r="H70" s="22">
        <v>8.9</v>
      </c>
      <c r="I70" s="17"/>
    </row>
    <row r="71" spans="1:10" x14ac:dyDescent="0.3">
      <c r="A71" s="28">
        <v>70</v>
      </c>
      <c r="B71" s="8" t="s">
        <v>42</v>
      </c>
      <c r="C71" s="8">
        <v>55</v>
      </c>
      <c r="D71" s="8">
        <v>8</v>
      </c>
      <c r="E71" s="8">
        <v>1</v>
      </c>
      <c r="F71" s="8">
        <f t="shared" si="0"/>
        <v>8</v>
      </c>
      <c r="G71" s="8">
        <f t="shared" si="1"/>
        <v>440</v>
      </c>
      <c r="H71" s="22">
        <v>9</v>
      </c>
      <c r="I71" s="17"/>
    </row>
    <row r="72" spans="1:10" x14ac:dyDescent="0.3">
      <c r="A72" s="28">
        <v>71</v>
      </c>
      <c r="B72" s="2" t="s">
        <v>28</v>
      </c>
      <c r="C72" s="2">
        <v>55</v>
      </c>
      <c r="D72" s="2">
        <v>13</v>
      </c>
      <c r="E72" s="2">
        <v>5</v>
      </c>
      <c r="F72" s="2">
        <f t="shared" si="0"/>
        <v>65</v>
      </c>
      <c r="G72" s="2">
        <f t="shared" si="1"/>
        <v>3575</v>
      </c>
      <c r="H72" s="14">
        <v>9.1999999999999993</v>
      </c>
      <c r="I72" s="17"/>
    </row>
    <row r="73" spans="1:10" x14ac:dyDescent="0.3">
      <c r="A73" s="28">
        <v>72</v>
      </c>
      <c r="B73" s="12" t="s">
        <v>43</v>
      </c>
      <c r="C73" s="12">
        <v>40</v>
      </c>
      <c r="D73" s="12">
        <v>15</v>
      </c>
      <c r="E73" s="12">
        <v>4</v>
      </c>
      <c r="F73" s="12">
        <f t="shared" si="0"/>
        <v>60</v>
      </c>
      <c r="G73" s="12">
        <f t="shared" si="1"/>
        <v>2400</v>
      </c>
      <c r="H73" s="23">
        <v>9.3000000000000007</v>
      </c>
      <c r="I73" s="17"/>
    </row>
    <row r="74" spans="1:10" x14ac:dyDescent="0.3">
      <c r="A74" s="28">
        <v>73</v>
      </c>
      <c r="B74" s="12" t="s">
        <v>44</v>
      </c>
      <c r="C74" s="12">
        <v>40</v>
      </c>
      <c r="D74" s="12">
        <v>10</v>
      </c>
      <c r="E74" s="12">
        <v>2</v>
      </c>
      <c r="F74" s="12">
        <f>D74*E74+3</f>
        <v>23</v>
      </c>
      <c r="G74" s="12">
        <f>F74*C74</f>
        <v>920</v>
      </c>
      <c r="H74" s="14">
        <v>9</v>
      </c>
      <c r="I74" s="17"/>
    </row>
    <row r="75" spans="1:10" x14ac:dyDescent="0.3">
      <c r="A75" s="28">
        <v>74</v>
      </c>
      <c r="B75" s="8" t="s">
        <v>75</v>
      </c>
      <c r="C75" s="8">
        <v>50</v>
      </c>
      <c r="D75" s="8">
        <v>10</v>
      </c>
      <c r="E75" s="8">
        <v>1</v>
      </c>
      <c r="F75" s="8">
        <f>D75*E75+3</f>
        <v>13</v>
      </c>
      <c r="G75" s="8">
        <f>F75*C75</f>
        <v>650</v>
      </c>
      <c r="H75" s="22">
        <v>9</v>
      </c>
      <c r="I75" s="17"/>
      <c r="J75" s="19"/>
    </row>
    <row r="76" spans="1:10" x14ac:dyDescent="0.3">
      <c r="B76" s="4"/>
      <c r="C76" s="4"/>
      <c r="D76" s="5"/>
      <c r="E76" s="26" t="s">
        <v>30</v>
      </c>
      <c r="F76" s="27"/>
      <c r="G76" s="13">
        <f>SUM(G2:G75)/60</f>
        <v>1539.2666666666667</v>
      </c>
      <c r="H76" s="11"/>
    </row>
    <row r="77" spans="1:10" x14ac:dyDescent="0.3">
      <c r="E77" s="26" t="s">
        <v>83</v>
      </c>
      <c r="F77" s="27"/>
      <c r="G77" s="13">
        <f>(SUM(G3:G75)/60)/24</f>
        <v>63.684722222222227</v>
      </c>
    </row>
  </sheetData>
  <mergeCells count="2">
    <mergeCell ref="E76:F76"/>
    <mergeCell ref="E77:F77"/>
  </mergeCells>
  <pageMargins left="0.7" right="0.7" top="0.75" bottom="0.75" header="0.3" footer="0.3"/>
  <pageSetup orientation="portrait" r:id="rId1"/>
  <ignoredErrors>
    <ignoredError sqref="F34 F48 F38 F55 F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2018-03-15T05:51:12Z</dcterms:modified>
</cp:coreProperties>
</file>