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CSA\Projet\"/>
    </mc:Choice>
  </mc:AlternateContent>
  <xr:revisionPtr revIDLastSave="0" documentId="13_ncr:1_{4CD74799-F5DE-443B-B68C-4660E7FB24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5" i="1"/>
  <c r="G6" i="1"/>
  <c r="G7" i="1"/>
  <c r="G8" i="1"/>
  <c r="G9" i="1"/>
  <c r="G10" i="1"/>
  <c r="G11" i="1"/>
  <c r="H11" i="1" s="1"/>
  <c r="G12" i="1"/>
  <c r="G13" i="1"/>
  <c r="H13" i="1" s="1"/>
  <c r="G14" i="1"/>
  <c r="G4" i="1"/>
  <c r="F5" i="1"/>
  <c r="F6" i="1"/>
  <c r="F7" i="1"/>
  <c r="F8" i="1"/>
  <c r="F9" i="1"/>
  <c r="F10" i="1"/>
  <c r="F11" i="1"/>
  <c r="F12" i="1"/>
  <c r="F13" i="1"/>
  <c r="F4" i="1"/>
  <c r="H12" i="1"/>
  <c r="D14" i="1"/>
  <c r="D13" i="1"/>
  <c r="D12" i="1"/>
  <c r="D11" i="1"/>
  <c r="D5" i="1"/>
  <c r="D6" i="1"/>
  <c r="D7" i="1"/>
  <c r="D8" i="1"/>
  <c r="D9" i="1"/>
  <c r="D10" i="1"/>
  <c r="D4" i="1"/>
  <c r="D16" i="1" l="1"/>
  <c r="H7" i="1" s="1"/>
  <c r="H9" i="1" l="1"/>
  <c r="H10" i="1"/>
  <c r="H8" i="1"/>
  <c r="H5" i="1"/>
  <c r="H4" i="1"/>
</calcChain>
</file>

<file path=xl/sharedStrings.xml><?xml version="1.0" encoding="utf-8"?>
<sst xmlns="http://schemas.openxmlformats.org/spreadsheetml/2006/main" count="9" uniqueCount="9">
  <si>
    <t xml:space="preserve">Erreur % </t>
  </si>
  <si>
    <t>Er Lin %</t>
  </si>
  <si>
    <t xml:space="preserve">Théo (v) </t>
  </si>
  <si>
    <t>Sortie</t>
  </si>
  <si>
    <t>Linéarité</t>
  </si>
  <si>
    <t>Masse(g)</t>
  </si>
  <si>
    <t>Exp (mv)</t>
  </si>
  <si>
    <t>y=x</t>
  </si>
  <si>
    <t>Plage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</si>
</sst>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5" xfId="0" applyFill="1" applyBorder="1"/>
    <xf numFmtId="164" fontId="0" fillId="3" borderId="1" xfId="0" applyNumberFormat="1" applyFill="1" applyBorder="1"/>
    <xf numFmtId="165" fontId="0" fillId="4" borderId="0" xfId="0" applyNumberFormat="1" applyFill="1"/>
    <xf numFmtId="0" fontId="0" fillId="5" borderId="5" xfId="0" applyFill="1" applyBorder="1"/>
    <xf numFmtId="165" fontId="0" fillId="5" borderId="1" xfId="0" applyNumberFormat="1" applyFill="1" applyBorder="1"/>
    <xf numFmtId="0" fontId="0" fillId="6" borderId="5" xfId="0" applyFill="1" applyBorder="1"/>
    <xf numFmtId="165" fontId="0" fillId="6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Tension(mv) en fonction de la</a:t>
            </a:r>
            <a:r>
              <a:rPr lang="fr-CA" baseline="0"/>
              <a:t> masse(gramme)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Théo (v)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308178812552448E-2"/>
                  <c:y val="-4.0925182475091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Feuil1!$C$4:$C$14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Feuil1!$D$4:$D$14</c:f>
              <c:numCache>
                <c:formatCode>0.000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1400.0000000000002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7-4EBE-BA1A-8C8436A5DA1B}"/>
            </c:ext>
          </c:extLst>
        </c:ser>
        <c:ser>
          <c:idx val="1"/>
          <c:order val="1"/>
          <c:tx>
            <c:strRef>
              <c:f>Feuil1!$E$3</c:f>
              <c:strCache>
                <c:ptCount val="1"/>
                <c:pt idx="0">
                  <c:v>Exp (mv)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861509621638252E-2"/>
                  <c:y val="0.12876703636642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Feuil1!$C$4:$C$14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Feuil1!$E$4:$E$14</c:f>
              <c:numCache>
                <c:formatCode>0.000</c:formatCode>
                <c:ptCount val="11"/>
                <c:pt idx="0">
                  <c:v>-54.49</c:v>
                </c:pt>
                <c:pt idx="1">
                  <c:v>145.71</c:v>
                </c:pt>
                <c:pt idx="2">
                  <c:v>345.4</c:v>
                </c:pt>
                <c:pt idx="3">
                  <c:v>546.29999999999995</c:v>
                </c:pt>
                <c:pt idx="4">
                  <c:v>746.21</c:v>
                </c:pt>
                <c:pt idx="5">
                  <c:v>947.22</c:v>
                </c:pt>
                <c:pt idx="6">
                  <c:v>1147.19</c:v>
                </c:pt>
                <c:pt idx="7">
                  <c:v>1347.06</c:v>
                </c:pt>
                <c:pt idx="8">
                  <c:v>1547.46</c:v>
                </c:pt>
                <c:pt idx="9">
                  <c:v>1746.84</c:v>
                </c:pt>
                <c:pt idx="10">
                  <c:v>1946.6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7-4EBE-BA1A-8C8436A5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9952"/>
        <c:axId val="424723720"/>
      </c:scatterChart>
      <c:valAx>
        <c:axId val="4247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Masse(gramme)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723720"/>
        <c:crosses val="autoZero"/>
        <c:crossBetween val="midCat"/>
      </c:valAx>
      <c:valAx>
        <c:axId val="4247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Tension(mv)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7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Courbe</a:t>
            </a:r>
            <a:r>
              <a:rPr lang="fr-CA" baseline="0"/>
              <a:t> expérimentale inverse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Feuil1!$E$4:$E$14</c:f>
              <c:numCache>
                <c:formatCode>0.000</c:formatCode>
                <c:ptCount val="11"/>
                <c:pt idx="0">
                  <c:v>-54.49</c:v>
                </c:pt>
                <c:pt idx="1">
                  <c:v>145.71</c:v>
                </c:pt>
                <c:pt idx="2">
                  <c:v>345.4</c:v>
                </c:pt>
                <c:pt idx="3">
                  <c:v>546.29999999999995</c:v>
                </c:pt>
                <c:pt idx="4">
                  <c:v>746.21</c:v>
                </c:pt>
                <c:pt idx="5">
                  <c:v>947.22</c:v>
                </c:pt>
                <c:pt idx="6">
                  <c:v>1147.19</c:v>
                </c:pt>
                <c:pt idx="7">
                  <c:v>1347.06</c:v>
                </c:pt>
                <c:pt idx="8">
                  <c:v>1547.46</c:v>
                </c:pt>
                <c:pt idx="9">
                  <c:v>1746.84</c:v>
                </c:pt>
                <c:pt idx="10">
                  <c:v>1946.6</c:v>
                </c:pt>
              </c:numCache>
            </c:numRef>
          </c:xVal>
          <c:yVal>
            <c:numRef>
              <c:f>Feuil1!$C$4:$C$14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E1-4249-BBEC-CF3E2F2E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44463"/>
        <c:axId val="2106645711"/>
      </c:scatterChart>
      <c:valAx>
        <c:axId val="21066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Tension(mv)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645711"/>
        <c:crosses val="autoZero"/>
        <c:crossBetween val="midCat"/>
      </c:valAx>
      <c:valAx>
        <c:axId val="21066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Masse(gamme)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64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102819</xdr:colOff>
      <xdr:row>0</xdr:row>
      <xdr:rowOff>119233</xdr:rowOff>
    </xdr:from>
    <xdr:to>
      <xdr:col>15</xdr:col>
      <xdr:colOff>147484</xdr:colOff>
      <xdr:row>19</xdr:row>
      <xdr:rowOff>178210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99624</xdr:colOff>
      <xdr:row>21</xdr:row>
      <xdr:rowOff>11307</xdr:rowOff>
    </xdr:from>
    <xdr:to>
      <xdr:col>15</xdr:col>
      <xdr:colOff>251951</xdr:colOff>
      <xdr:row>41</xdr:row>
      <xdr:rowOff>55307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0A4E37-CD09-45AC-B76D-948CC0176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6"/>
  <sheetViews>
    <sheetView showGridLines="0" tabSelected="1" topLeftCell="F1" zoomScale="124" zoomScaleNormal="124" workbookViewId="0">
      <selection activeCell="F15" sqref="F15"/>
    </sheetView>
  </sheetViews>
  <sheetFormatPr baseColWidth="10" defaultRowHeight="14.4" x14ac:dyDescent="0.3"/>
  <cols>
    <col min="4" max="5" width="8.88671875" bestFit="1" customWidth="1"/>
    <col min="6" max="6" width="8.5546875" customWidth="1"/>
    <col min="7" max="7" width="10.109375" customWidth="1"/>
    <col min="8" max="8" width="9.5546875" customWidth="1"/>
  </cols>
  <sheetData>
    <row r="2" spans="3:8" x14ac:dyDescent="0.3">
      <c r="D2" s="13" t="s">
        <v>3</v>
      </c>
      <c r="E2" s="14"/>
      <c r="F2" s="15"/>
      <c r="G2" s="16" t="s">
        <v>4</v>
      </c>
      <c r="H2" s="17"/>
    </row>
    <row r="3" spans="3:8" x14ac:dyDescent="0.3">
      <c r="C3" s="11" t="s">
        <v>5</v>
      </c>
      <c r="D3" s="5" t="s">
        <v>2</v>
      </c>
      <c r="E3" s="7" t="s">
        <v>6</v>
      </c>
      <c r="F3" s="2" t="s">
        <v>0</v>
      </c>
      <c r="G3" s="9" t="s">
        <v>7</v>
      </c>
      <c r="H3" s="1" t="s">
        <v>1</v>
      </c>
    </row>
    <row r="4" spans="3:8" x14ac:dyDescent="0.3">
      <c r="C4" s="12">
        <v>0</v>
      </c>
      <c r="D4" s="6">
        <f>+C4*0.001*1000</f>
        <v>0</v>
      </c>
      <c r="E4" s="8">
        <v>-54.49</v>
      </c>
      <c r="F4" s="3">
        <f>(+E4-D4)/2000*100</f>
        <v>-2.7245000000000004</v>
      </c>
      <c r="G4" s="10">
        <f>C4</f>
        <v>0</v>
      </c>
      <c r="H4" s="1">
        <f>+ABS((G4-E4)/+$D$16*100)</f>
        <v>2.7245000000000004</v>
      </c>
    </row>
    <row r="5" spans="3:8" x14ac:dyDescent="0.3">
      <c r="C5" s="12">
        <v>200</v>
      </c>
      <c r="D5" s="6">
        <f t="shared" ref="D5:D14" si="0">+C5*0.001*1000</f>
        <v>200</v>
      </c>
      <c r="E5" s="8">
        <v>145.71</v>
      </c>
      <c r="F5" s="3">
        <f t="shared" ref="F5:F13" si="1">(+E5-D5)/2000*100</f>
        <v>-2.7144999999999997</v>
      </c>
      <c r="G5" s="10">
        <f t="shared" ref="G5:G14" si="2">C5</f>
        <v>200</v>
      </c>
      <c r="H5" s="1">
        <f t="shared" ref="H5:H13" si="3">+ABS((G5-E5)/+$D$16*100)</f>
        <v>2.7144999999999997</v>
      </c>
    </row>
    <row r="6" spans="3:8" x14ac:dyDescent="0.3">
      <c r="C6" s="12">
        <v>400</v>
      </c>
      <c r="D6" s="6">
        <f t="shared" si="0"/>
        <v>400</v>
      </c>
      <c r="E6" s="8">
        <v>345.4</v>
      </c>
      <c r="F6" s="3">
        <f t="shared" si="1"/>
        <v>-2.7300000000000013</v>
      </c>
      <c r="G6" s="10">
        <f t="shared" si="2"/>
        <v>400</v>
      </c>
      <c r="H6" s="1">
        <f>+ABS((G6-E6)/+$D$16*100)</f>
        <v>2.7300000000000013</v>
      </c>
    </row>
    <row r="7" spans="3:8" x14ac:dyDescent="0.3">
      <c r="C7" s="12">
        <v>600</v>
      </c>
      <c r="D7" s="6">
        <f t="shared" si="0"/>
        <v>600</v>
      </c>
      <c r="E7" s="8">
        <v>546.29999999999995</v>
      </c>
      <c r="F7" s="3">
        <f t="shared" si="1"/>
        <v>-2.6850000000000023</v>
      </c>
      <c r="G7" s="10">
        <f t="shared" si="2"/>
        <v>600</v>
      </c>
      <c r="H7" s="1">
        <f t="shared" si="3"/>
        <v>2.6850000000000023</v>
      </c>
    </row>
    <row r="8" spans="3:8" x14ac:dyDescent="0.3">
      <c r="C8" s="12">
        <v>800</v>
      </c>
      <c r="D8" s="6">
        <f t="shared" si="0"/>
        <v>800</v>
      </c>
      <c r="E8" s="8">
        <v>746.21</v>
      </c>
      <c r="F8" s="3">
        <f t="shared" si="1"/>
        <v>-2.689499999999998</v>
      </c>
      <c r="G8" s="10">
        <f t="shared" si="2"/>
        <v>800</v>
      </c>
      <c r="H8" s="1">
        <f t="shared" si="3"/>
        <v>2.689499999999998</v>
      </c>
    </row>
    <row r="9" spans="3:8" x14ac:dyDescent="0.3">
      <c r="C9" s="12">
        <v>1000</v>
      </c>
      <c r="D9" s="6">
        <f t="shared" si="0"/>
        <v>1000</v>
      </c>
      <c r="E9" s="8">
        <v>947.22</v>
      </c>
      <c r="F9" s="3">
        <f t="shared" si="1"/>
        <v>-2.6389999999999985</v>
      </c>
      <c r="G9" s="10">
        <f t="shared" si="2"/>
        <v>1000</v>
      </c>
      <c r="H9" s="1">
        <f t="shared" si="3"/>
        <v>2.6389999999999985</v>
      </c>
    </row>
    <row r="10" spans="3:8" x14ac:dyDescent="0.3">
      <c r="C10" s="12">
        <v>1200</v>
      </c>
      <c r="D10" s="6">
        <f t="shared" si="0"/>
        <v>1200</v>
      </c>
      <c r="E10" s="8">
        <v>1147.19</v>
      </c>
      <c r="F10" s="3">
        <f t="shared" si="1"/>
        <v>-2.6404999999999972</v>
      </c>
      <c r="G10" s="10">
        <f t="shared" si="2"/>
        <v>1200</v>
      </c>
      <c r="H10" s="1">
        <f t="shared" si="3"/>
        <v>2.6404999999999972</v>
      </c>
    </row>
    <row r="11" spans="3:8" x14ac:dyDescent="0.3">
      <c r="C11" s="12">
        <v>1400</v>
      </c>
      <c r="D11" s="6">
        <f t="shared" si="0"/>
        <v>1400.0000000000002</v>
      </c>
      <c r="E11" s="8">
        <v>1347.06</v>
      </c>
      <c r="F11" s="3">
        <f t="shared" si="1"/>
        <v>-2.647000000000014</v>
      </c>
      <c r="G11" s="10">
        <f t="shared" si="2"/>
        <v>1400</v>
      </c>
      <c r="H11" s="1">
        <f t="shared" si="3"/>
        <v>2.6470000000000029</v>
      </c>
    </row>
    <row r="12" spans="3:8" x14ac:dyDescent="0.3">
      <c r="C12" s="12">
        <v>1600</v>
      </c>
      <c r="D12" s="6">
        <f t="shared" si="0"/>
        <v>1600</v>
      </c>
      <c r="E12" s="8">
        <v>1547.46</v>
      </c>
      <c r="F12" s="3">
        <f t="shared" si="1"/>
        <v>-2.626999999999998</v>
      </c>
      <c r="G12" s="10">
        <f t="shared" si="2"/>
        <v>1600</v>
      </c>
      <c r="H12" s="1">
        <f t="shared" si="3"/>
        <v>2.626999999999998</v>
      </c>
    </row>
    <row r="13" spans="3:8" x14ac:dyDescent="0.3">
      <c r="C13" s="12">
        <v>1800</v>
      </c>
      <c r="D13" s="6">
        <f t="shared" si="0"/>
        <v>1800</v>
      </c>
      <c r="E13" s="8">
        <v>1746.84</v>
      </c>
      <c r="F13" s="3">
        <f t="shared" si="1"/>
        <v>-2.6580000000000039</v>
      </c>
      <c r="G13" s="10">
        <f t="shared" si="2"/>
        <v>1800</v>
      </c>
      <c r="H13" s="1">
        <f t="shared" si="3"/>
        <v>2.6580000000000039</v>
      </c>
    </row>
    <row r="14" spans="3:8" x14ac:dyDescent="0.3">
      <c r="C14" s="12">
        <v>2000</v>
      </c>
      <c r="D14" s="6">
        <f t="shared" si="0"/>
        <v>2000</v>
      </c>
      <c r="E14" s="8">
        <v>1946.6</v>
      </c>
      <c r="F14" s="3"/>
      <c r="G14" s="10">
        <f t="shared" si="2"/>
        <v>2000</v>
      </c>
      <c r="H14" s="1"/>
    </row>
    <row r="15" spans="3:8" x14ac:dyDescent="0.3">
      <c r="D15" t="s">
        <v>8</v>
      </c>
    </row>
    <row r="16" spans="3:8" x14ac:dyDescent="0.3">
      <c r="D16" s="4">
        <f>MAX(D4:D14)-MIN(D4:D14)</f>
        <v>2000</v>
      </c>
    </row>
  </sheetData>
  <mergeCells count="2">
    <mergeCell ref="D2:F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User</cp:lastModifiedBy>
  <dcterms:created xsi:type="dcterms:W3CDTF">2021-09-01T14:42:05Z</dcterms:created>
  <dcterms:modified xsi:type="dcterms:W3CDTF">2021-12-15T18:24:36Z</dcterms:modified>
</cp:coreProperties>
</file>