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Budget Summary" sheetId="1" r:id="rId4"/>
    <sheet state="visible" name="Income" sheetId="2" r:id="rId5"/>
    <sheet state="visible" name="Personnel Expenses" sheetId="3" r:id="rId6"/>
    <sheet state="visible" name="Operating Expenses" sheetId="4" r:id="rId7"/>
  </sheets>
  <definedNames>
    <definedName name="COMPANY_NAME">'Monthly Budget Summary'!$B$1</definedName>
    <definedName name="BUDGET_Title">'Monthly Budget Summary'!$B$2</definedName>
    <definedName name="ColumnTitle1">'Monthly Budget Summary'!$B$4</definedName>
  </definedNames>
  <calcPr/>
</workbook>
</file>

<file path=xl/sharedStrings.xml><?xml version="1.0" encoding="utf-8"?>
<sst xmlns="http://schemas.openxmlformats.org/spreadsheetml/2006/main" count="113" uniqueCount="57">
  <si>
    <t>CHIPOTLE MG INC.</t>
  </si>
  <si>
    <t xml:space="preserve">  CHIPOTLE MG INC.</t>
  </si>
  <si>
    <t>DATE</t>
  </si>
  <si>
    <t>OCTOBER 2019</t>
  </si>
  <si>
    <t>Personnel Expenses</t>
  </si>
  <si>
    <t xml:space="preserve"> Income Expenses</t>
  </si>
  <si>
    <t>INCOME</t>
  </si>
  <si>
    <t>ESTIMATED</t>
  </si>
  <si>
    <t>ACTUAL</t>
  </si>
  <si>
    <t>TOP 5 AMOUNT</t>
  </si>
  <si>
    <t>DIFFERENCE</t>
  </si>
  <si>
    <t>Wages</t>
  </si>
  <si>
    <t>Net sales</t>
  </si>
  <si>
    <t>Employee benefits</t>
  </si>
  <si>
    <t>Interest income</t>
  </si>
  <si>
    <t>-</t>
  </si>
  <si>
    <t>Commission</t>
  </si>
  <si>
    <t>Asset sales (gain/loss)</t>
  </si>
  <si>
    <t>Total Personnel Expenses</t>
  </si>
  <si>
    <t>Total Income</t>
  </si>
  <si>
    <t xml:space="preserve"> </t>
  </si>
  <si>
    <t>Operating Expenses</t>
  </si>
  <si>
    <t>OPERATING EXPENSES</t>
  </si>
  <si>
    <t>Advertising</t>
  </si>
  <si>
    <t xml:space="preserve">  MONTHLY BUDGET</t>
  </si>
  <si>
    <t>Bad debts</t>
  </si>
  <si>
    <t>BUDGET TOTALS</t>
  </si>
  <si>
    <t>Cash discounts</t>
  </si>
  <si>
    <t>Delivery costs</t>
  </si>
  <si>
    <t>Income</t>
  </si>
  <si>
    <t>Depreciation</t>
  </si>
  <si>
    <t>Dues and subscriptions</t>
  </si>
  <si>
    <t>Insurance</t>
  </si>
  <si>
    <t>Interest</t>
  </si>
  <si>
    <t>Legal and auditing</t>
  </si>
  <si>
    <t>Balance (Income minus Expenses)</t>
  </si>
  <si>
    <t>Maintenance and repairs</t>
  </si>
  <si>
    <t>Office supplies</t>
  </si>
  <si>
    <t>Postage</t>
  </si>
  <si>
    <t>WHAT ARE MY TOP 5 HIGHEST ACTUAL OPERATING EXPENSES?</t>
  </si>
  <si>
    <t>Rent or mortgage</t>
  </si>
  <si>
    <t>ACTUAL EXPENSES</t>
  </si>
  <si>
    <t>AMOUNT</t>
  </si>
  <si>
    <t>Sales expenses</t>
  </si>
  <si>
    <t>% OF EXPENSES</t>
  </si>
  <si>
    <t>15% REDUCTION</t>
  </si>
  <si>
    <t>Maintenence and repairs</t>
  </si>
  <si>
    <t>Shipping and storage</t>
  </si>
  <si>
    <t>Supplies</t>
  </si>
  <si>
    <t xml:space="preserve">Rent </t>
  </si>
  <si>
    <t>Taxes</t>
  </si>
  <si>
    <t>Kitchen Supplies</t>
  </si>
  <si>
    <t>Telephone</t>
  </si>
  <si>
    <t>Total</t>
  </si>
  <si>
    <t>Utilities</t>
  </si>
  <si>
    <t>Other</t>
  </si>
  <si>
    <t>Total Operating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</si>
</sst>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_(* #,##0.00_);_(* \(#,##0.00\);_(* &quot;-&quot;??_);_(@_)"/>
    <numFmt numFmtId="166" formatCode="0.0%"/>
  </numFmts>
  <fonts count="20">
    <font>
      <sz val="11.0"/>
      <color rgb="FF3F3F3F"/>
      <name val="Arial"/>
    </font>
    <font>
      <sz val="11.0"/>
      <color rgb="FF3F3F3F"/>
      <name val="Gill Sans"/>
    </font>
    <font>
      <sz val="15.0"/>
      <color rgb="FF44382C"/>
      <name val="Gill Sans"/>
    </font>
    <font/>
    <font>
      <sz val="11.0"/>
      <color rgb="FF44382C"/>
      <name val="Gill Sans"/>
    </font>
    <font>
      <sz val="11.0"/>
      <color rgb="FF000000"/>
      <name val="Gill Sans"/>
    </font>
    <font>
      <sz val="11.0"/>
      <color rgb="FFFFFFFF"/>
      <name val="Gill Sans"/>
    </font>
    <font>
      <sz val="30.0"/>
      <color rgb="FF44382C"/>
      <name val="Gill Sans"/>
    </font>
    <font>
      <sz val="12.0"/>
      <color rgb="FFFFFFFF"/>
      <name val="Gill Sans"/>
    </font>
    <font>
      <sz val="12.0"/>
      <color rgb="FF000000"/>
      <name val="Gill Sans"/>
    </font>
    <font>
      <color theme="1"/>
      <name val="Gill Sans"/>
    </font>
    <font>
      <sz val="15.0"/>
      <color rgb="FFFFFFFF"/>
      <name val="Gill Sans"/>
    </font>
    <font>
      <sz val="11.0"/>
      <color rgb="FF274348"/>
      <name val="Gill Sans"/>
    </font>
    <font>
      <sz val="14.0"/>
      <color rgb="FFFFFFFF"/>
      <name val="Gill Sans"/>
    </font>
    <font>
      <sz val="30.0"/>
      <color rgb="FFFFFFFF"/>
      <name val="Gill Sans"/>
    </font>
    <font>
      <b/>
      <sz val="11.0"/>
      <color rgb="FF000000"/>
      <name val="Gill Sans"/>
    </font>
    <font>
      <sz val="11.0"/>
      <color rgb="FF3F3F3F"/>
    </font>
    <font>
      <b/>
      <sz val="11.0"/>
      <color rgb="FF3F3F3F"/>
      <name val="Gill Sans"/>
    </font>
    <font>
      <sz val="11.0"/>
      <color rgb="FFDBE3E9"/>
      <name val="Gill Sans"/>
    </font>
    <font>
      <sz val="36.0"/>
      <color rgb="FF355A61"/>
      <name val="Gill Sans"/>
    </font>
  </fonts>
  <fills count="8">
    <fill>
      <patternFill patternType="none"/>
    </fill>
    <fill>
      <patternFill patternType="lightGray"/>
    </fill>
    <fill>
      <patternFill patternType="solid">
        <fgColor rgb="FFA7937B"/>
        <bgColor rgb="FFA7937B"/>
      </patternFill>
    </fill>
    <fill>
      <patternFill patternType="solid">
        <fgColor rgb="FFEEEADE"/>
        <bgColor rgb="FFEEEADE"/>
      </patternFill>
    </fill>
    <fill>
      <patternFill patternType="solid">
        <fgColor rgb="FFFFFFFF"/>
        <bgColor rgb="FFFFFFFF"/>
      </patternFill>
    </fill>
    <fill>
      <patternFill patternType="solid">
        <fgColor rgb="FFFFFDF8"/>
        <bgColor rgb="FFFFFDF8"/>
      </patternFill>
    </fill>
    <fill>
      <patternFill patternType="solid">
        <fgColor rgb="FF5A5044"/>
        <bgColor rgb="FF5A5044"/>
      </patternFill>
    </fill>
    <fill>
      <patternFill patternType="solid">
        <fgColor rgb="FFF2F2F2"/>
        <bgColor rgb="FFF2F2F2"/>
      </patternFill>
    </fill>
  </fills>
  <borders count="12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</borders>
  <cellStyleXfs count="1">
    <xf borderId="0" fillId="0" fontId="0" numFmtId="40" applyAlignment="1" applyFont="1" applyNumberFormat="1"/>
  </cellStyleXfs>
  <cellXfs count="60">
    <xf borderId="0" fillId="0" fontId="0" numFmtId="40" xfId="0" applyAlignment="1" applyFont="1" applyNumberFormat="1">
      <alignment horizontal="center" readingOrder="0" shrinkToFit="0" vertical="center" wrapText="1"/>
    </xf>
    <xf borderId="1" fillId="2" fontId="1" numFmtId="40" xfId="0" applyAlignment="1" applyBorder="1" applyFill="1" applyFont="1" applyNumberFormat="1">
      <alignment horizontal="center" shrinkToFit="0" vertical="center" wrapText="1"/>
    </xf>
    <xf borderId="2" fillId="3" fontId="2" numFmtId="40" xfId="0" applyAlignment="1" applyBorder="1" applyFill="1" applyFont="1" applyNumberFormat="1">
      <alignment horizontal="left" shrinkToFit="0" vertical="bottom" wrapText="1"/>
    </xf>
    <xf borderId="3" fillId="0" fontId="3" numFmtId="0" xfId="0" applyAlignment="1" applyBorder="1" applyFont="1">
      <alignment horizontal="center" shrinkToFit="0" vertical="center" wrapText="1"/>
    </xf>
    <xf borderId="1" fillId="3" fontId="4" numFmtId="40" xfId="0" applyAlignment="1" applyBorder="1" applyFont="1" applyNumberFormat="1">
      <alignment horizontal="center" shrinkToFit="0" vertical="center" wrapText="1"/>
    </xf>
    <xf borderId="1" fillId="3" fontId="4" numFmtId="40" xfId="0" applyAlignment="1" applyBorder="1" applyFont="1" applyNumberFormat="1">
      <alignment horizontal="left" shrinkToFit="0" vertical="bottom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5" numFmtId="40" xfId="0" applyAlignment="1" applyBorder="1" applyFont="1" applyNumberFormat="1">
      <alignment horizontal="center" shrinkToFit="0" vertical="center" wrapText="1"/>
    </xf>
    <xf borderId="1" fillId="4" fontId="6" numFmtId="40" xfId="0" applyAlignment="1" applyBorder="1" applyFill="1" applyFont="1" applyNumberFormat="1">
      <alignment horizontal="center" shrinkToFit="0" vertical="center" wrapText="1"/>
    </xf>
    <xf borderId="2" fillId="3" fontId="7" numFmtId="40" xfId="0" applyAlignment="1" applyBorder="1" applyFont="1" applyNumberFormat="1">
      <alignment horizontal="left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3" fontId="1" numFmtId="40" xfId="0" applyAlignment="1" applyBorder="1" applyFont="1" applyNumberForma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0"/>
    </xf>
    <xf borderId="1" fillId="5" fontId="1" numFmtId="40" xfId="0" applyAlignment="1" applyBorder="1" applyFill="1" applyFont="1" applyNumberFormat="1">
      <alignment horizontal="center" shrinkToFit="0" vertical="center" wrapText="1"/>
    </xf>
    <xf borderId="1" fillId="4" fontId="6" numFmtId="40" xfId="0" applyAlignment="1" applyBorder="1" applyFont="1" applyNumberFormat="1">
      <alignment horizontal="center" shrinkToFit="0" vertical="center" wrapText="0"/>
    </xf>
    <xf borderId="1" fillId="5" fontId="5" numFmtId="40" xfId="0" applyAlignment="1" applyBorder="1" applyFont="1" applyNumberFormat="1">
      <alignment horizontal="center" shrinkToFit="0" vertical="center" wrapText="1"/>
    </xf>
    <xf borderId="0" fillId="0" fontId="1" numFmtId="40" xfId="0" applyAlignment="1" applyFont="1" applyNumberFormat="1">
      <alignment horizontal="center" shrinkToFit="0" vertical="center" wrapText="0"/>
    </xf>
    <xf borderId="1" fillId="5" fontId="1" numFmtId="40" xfId="0" applyAlignment="1" applyBorder="1" applyFont="1" applyNumberFormat="1">
      <alignment horizontal="center" shrinkToFit="0" vertical="center" wrapText="0"/>
    </xf>
    <xf borderId="0" fillId="0" fontId="8" numFmtId="40" xfId="0" applyAlignment="1" applyFont="1" applyNumberFormat="1">
      <alignment horizontal="left" shrinkToFit="0" vertical="center" wrapText="0"/>
    </xf>
    <xf borderId="0" fillId="0" fontId="9" numFmtId="40" xfId="0" applyAlignment="1" applyFont="1" applyNumberFormat="1">
      <alignment horizontal="center" shrinkToFit="0" vertical="center" wrapText="1"/>
    </xf>
    <xf borderId="0" fillId="0" fontId="8" numFmtId="40" xfId="0" applyAlignment="1" applyFont="1" applyNumberFormat="1">
      <alignment horizontal="center" shrinkToFit="0" vertical="center" wrapText="1"/>
    </xf>
    <xf borderId="1" fillId="5" fontId="5" numFmtId="40" xfId="0" applyAlignment="1" applyBorder="1" applyFont="1" applyNumberFormat="1">
      <alignment horizontal="center" shrinkToFit="0" vertical="bottom" wrapText="0"/>
    </xf>
    <xf borderId="1" fillId="5" fontId="5" numFmtId="165" xfId="0" applyAlignment="1" applyBorder="1" applyFont="1" applyNumberFormat="1">
      <alignment horizontal="center" shrinkToFit="0" vertical="bottom" wrapText="0"/>
    </xf>
    <xf borderId="0" fillId="0" fontId="9" numFmtId="40" xfId="0" applyAlignment="1" applyFont="1" applyNumberFormat="1">
      <alignment horizontal="left" shrinkToFit="0" vertical="center" wrapText="0"/>
    </xf>
    <xf borderId="0" fillId="0" fontId="1" numFmtId="40" xfId="0" applyAlignment="1" applyFont="1" applyNumberFormat="1">
      <alignment horizontal="left" shrinkToFit="0" vertical="center" wrapText="0"/>
    </xf>
    <xf borderId="0" fillId="0" fontId="1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6" numFmtId="40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6" fontId="11" numFmtId="40" xfId="0" applyAlignment="1" applyBorder="1" applyFill="1" applyFont="1" applyNumberFormat="1">
      <alignment horizontal="left" shrinkToFit="0" vertical="bottom" wrapText="1"/>
    </xf>
    <xf borderId="1" fillId="6" fontId="12" numFmtId="40" xfId="0" applyAlignment="1" applyBorder="1" applyFont="1" applyNumberFormat="1">
      <alignment horizontal="center" shrinkToFit="0" vertical="center" wrapText="1"/>
    </xf>
    <xf borderId="1" fillId="6" fontId="13" numFmtId="164" xfId="0" applyAlignment="1" applyBorder="1" applyFont="1" applyNumberFormat="1">
      <alignment horizontal="left" shrinkToFit="0" vertical="bottom" wrapText="1"/>
    </xf>
    <xf borderId="1" fillId="6" fontId="1" numFmtId="40" xfId="0" applyAlignment="1" applyBorder="1" applyFont="1" applyNumberFormat="1">
      <alignment horizontal="center" shrinkToFit="0" vertical="center" wrapText="1"/>
    </xf>
    <xf borderId="5" fillId="6" fontId="1" numFmtId="40" xfId="0" applyAlignment="1" applyBorder="1" applyFont="1" applyNumberForma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bottom" wrapText="0"/>
    </xf>
    <xf borderId="1" fillId="4" fontId="1" numFmtId="40" xfId="0" applyAlignment="1" applyBorder="1" applyFont="1" applyNumberFormat="1">
      <alignment horizontal="center" shrinkToFit="0" vertical="center" wrapText="1"/>
    </xf>
    <xf borderId="2" fillId="6" fontId="14" numFmtId="40" xfId="0" applyAlignment="1" applyBorder="1" applyFont="1" applyNumberFormat="1">
      <alignment horizontal="left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0" fillId="0" fontId="8" numFmtId="40" xfId="0" applyAlignment="1" applyFont="1" applyNumberFormat="1">
      <alignment horizontal="left" shrinkToFit="0" vertical="center" wrapText="0"/>
    </xf>
    <xf borderId="0" fillId="0" fontId="9" numFmtId="40" xfId="0" applyAlignment="1" applyFont="1" applyNumberFormat="1">
      <alignment horizontal="center" shrinkToFit="0" vertical="center" wrapText="1"/>
    </xf>
    <xf borderId="0" fillId="0" fontId="8" numFmtId="40" xfId="0" applyAlignment="1" applyFont="1" applyNumberFormat="1">
      <alignment horizontal="center" shrinkToFit="0" vertical="center" wrapText="1"/>
    </xf>
    <xf borderId="1" fillId="4" fontId="1" numFmtId="40" xfId="0" applyAlignment="1" applyBorder="1" applyFont="1" applyNumberFormat="1">
      <alignment horizontal="center" shrinkToFit="0" vertical="center" wrapText="0"/>
    </xf>
    <xf borderId="0" fillId="0" fontId="1" numFmtId="40" xfId="0" applyAlignment="1" applyFont="1" applyNumberFormat="1">
      <alignment horizontal="left" shrinkToFit="0" vertical="center" wrapText="0"/>
    </xf>
    <xf borderId="0" fillId="0" fontId="5" numFmtId="40" xfId="0" applyAlignment="1" applyFont="1" applyNumberFormat="1">
      <alignment horizontal="center" shrinkToFit="0" vertical="center" wrapText="1"/>
    </xf>
    <xf borderId="11" fillId="7" fontId="15" numFmtId="40" xfId="0" applyAlignment="1" applyBorder="1" applyFill="1" applyFont="1" applyNumberForma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center" shrinkToFit="0" vertical="bottom" wrapText="0"/>
    </xf>
    <xf borderId="0" fillId="0" fontId="16" numFmtId="40" xfId="0" applyAlignment="1" applyFont="1" applyNumberFormat="1">
      <alignment horizontal="left" readingOrder="0" shrinkToFit="0" vertical="center" wrapText="0"/>
    </xf>
    <xf borderId="0" fillId="0" fontId="1" numFmtId="166" xfId="0" applyAlignment="1" applyFont="1" applyNumberFormat="1">
      <alignment horizontal="center" shrinkToFit="0" vertical="bottom" wrapText="0"/>
    </xf>
    <xf borderId="1" fillId="7" fontId="1" numFmtId="40" xfId="0" applyAlignment="1" applyBorder="1" applyFont="1" applyNumberFormat="1">
      <alignment horizontal="center" shrinkToFit="0" vertical="center" wrapText="1"/>
    </xf>
    <xf borderId="0" fillId="0" fontId="17" numFmtId="40" xfId="0" applyAlignment="1" applyFont="1" applyNumberFormat="1">
      <alignment horizontal="left" shrinkToFit="0" vertical="center" wrapText="0"/>
    </xf>
    <xf borderId="0" fillId="0" fontId="17" numFmtId="40" xfId="0" applyAlignment="1" applyFont="1" applyNumberFormat="1">
      <alignment horizontal="center" shrinkToFit="0" vertical="center" wrapText="1"/>
    </xf>
    <xf borderId="0" fillId="0" fontId="17" numFmtId="166" xfId="0" applyAlignment="1" applyFont="1" applyNumberFormat="1">
      <alignment horizontal="center" shrinkToFit="0" vertical="bottom" wrapText="0"/>
    </xf>
    <xf borderId="0" fillId="0" fontId="18" numFmtId="40" xfId="0" applyAlignment="1" applyFont="1" applyNumberFormat="1">
      <alignment horizontal="center" shrinkToFit="0" vertical="center" wrapText="1"/>
    </xf>
    <xf borderId="0" fillId="0" fontId="19" numFmtId="0" xfId="0" applyAlignment="1" applyFont="1">
      <alignment horizontal="center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DA0000"/>
      </font>
      <fill>
        <patternFill patternType="none"/>
      </fill>
      <border/>
    </dxf>
  </dxfs>
  <tableStyles count="4">
    <tableStyle count="4" pivot="0" name="Personnel Expenses-style">
      <tableStyleElement type="headerRow"/>
      <tableStyleElement dxfId="1" type="firstRowStripe"/>
      <tableStyleElement dxfId="2" type="secondRowStripe"/>
      <tableStyleElement dxfId="2" type="totalRow"/>
    </tableStyle>
    <tableStyle count="4" pivot="0" name="Income-style">
      <tableStyleElement type="headerRow"/>
      <tableStyleElement dxfId="1" type="firstRowStripe"/>
      <tableStyleElement dxfId="2" type="secondRowStripe"/>
      <tableStyleElement dxfId="2" type="totalRow"/>
    </tableStyle>
    <tableStyle count="4" pivot="0" name="Operating Expenses-style">
      <tableStyleElement type="headerRow"/>
      <tableStyleElement dxfId="1" type="firstRowStripe"/>
      <tableStyleElement dxfId="2" type="secondRowStripe"/>
      <tableStyleElement dxfId="2" type="totalRow"/>
    </tableStyle>
    <tableStyle count="4" pivot="0" name="Monthly Budget Summary-style">
      <tableStyleElement type="headerRow"/>
      <tableStyleElement dxfId="1" type="firstRowStripe"/>
      <tableStyleElement dxfId="2" type="secondRowStripe"/>
      <tableStyleElement dxfId="2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44382C"/>
                </a:solidFill>
                <a:latin typeface="+mn-lt"/>
              </a:defRPr>
            </a:pPr>
            <a:r>
              <a:t>BUDGET OVERVIEW</a:t>
            </a:r>
          </a:p>
        </c:rich>
      </c:tx>
      <c:overlay val="0"/>
    </c:title>
    <c:plotArea>
      <c:layout>
        <c:manualLayout>
          <c:xMode val="edge"/>
          <c:yMode val="edge"/>
          <c:x val="0.09114893683795673"/>
          <c:y val="0.12272268224536449"/>
          <c:w val="0.902719118931352"/>
          <c:h val="0.735722631445263"/>
        </c:manualLayout>
      </c:layout>
      <c:barChart>
        <c:barDir val="col"/>
        <c:ser>
          <c:idx val="0"/>
          <c:order val="0"/>
          <c:tx>
            <c:strRef>
              <c:f>'Monthly Budget Summary'!$C$4</c:f>
            </c:strRef>
          </c:tx>
          <c:spPr>
            <a:solidFill>
              <a:srgbClr val="5A5044"/>
            </a:solidFill>
          </c:spPr>
          <c:cat>
            <c:strRef>
              <c:f>'Monthly Budget Summary'!$B$5:$B$7</c:f>
            </c:strRef>
          </c:cat>
          <c:val>
            <c:numRef>
              <c:f>'Monthly Budget Summary'!$C$5:$C$7</c:f>
            </c:numRef>
          </c:val>
        </c:ser>
        <c:ser>
          <c:idx val="1"/>
          <c:order val="1"/>
          <c:tx>
            <c:strRef>
              <c:f>'Monthly Budget Summary'!$D$4</c:f>
            </c:strRef>
          </c:tx>
          <c:spPr>
            <a:solidFill>
              <a:srgbClr val="EEEADE"/>
            </a:solidFill>
          </c:spPr>
          <c:cat>
            <c:strRef>
              <c:f>'Monthly Budget Summary'!$B$5:$B$7</c:f>
            </c:strRef>
          </c:cat>
          <c:val>
            <c:numRef>
              <c:f>'Monthly Budget Summary'!$D$5:$D$7</c:f>
            </c:numRef>
          </c:val>
        </c:ser>
        <c:axId val="938184728"/>
        <c:axId val="1340015468"/>
      </c:barChart>
      <c:catAx>
        <c:axId val="93818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ill Sans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4382C"/>
                </a:solidFill>
                <a:latin typeface="+mn-lt"/>
              </a:defRPr>
            </a:pPr>
          </a:p>
        </c:txPr>
        <c:crossAx val="1340015468"/>
      </c:catAx>
      <c:valAx>
        <c:axId val="1340015468"/>
        <c:scaling>
          <c:orientation val="minMax"/>
        </c:scaling>
        <c:delete val="0"/>
        <c:axPos val="l"/>
        <c:majorGridlines>
          <c:spPr>
            <a:ln>
              <a:solidFill>
                <a:srgbClr val="-D0D0E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ill Sans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44382C"/>
                </a:solidFill>
                <a:latin typeface="+mn-lt"/>
              </a:defRPr>
            </a:pPr>
          </a:p>
        </c:txPr>
        <c:crossAx val="93818472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4382C"/>
              </a:solidFill>
              <a:latin typeface="+mn-lt"/>
            </a:defRPr>
          </a:pPr>
        </a:p>
      </c:txPr>
    </c:legend>
    <c:plotVisOnly val="1"/>
  </c:chart>
  <c:spPr>
    <a:solidFill>
      <a:srgbClr val="EEEADE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8315325" cy="5029200"/>
    <xdr:graphicFrame>
      <xdr:nvGraphicFramePr>
        <xdr:cNvPr descr="Bar overview chart showing estimated versus actual income and expenses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0</xdr:row>
      <xdr:rowOff>0</xdr:rowOff>
    </xdr:from>
    <xdr:ext cx="8277225" cy="1209675"/>
    <xdr:pic>
      <xdr:nvPicPr>
        <xdr:cNvPr descr="cartoon dollars, dollar sign, and coins image"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1:E17" displayName="Table_4" id="4">
  <tableColumns count="4">
    <tableColumn name="ACTUAL EXPENSES" id="1"/>
    <tableColumn name="AMOUNT" id="2"/>
    <tableColumn name="% OF EXPENSES" id="3"/>
    <tableColumn name="15% REDUCTION" id="4"/>
  </tableColumns>
  <tableStyleInfo name="Monthly Budget Summary-style" showColumnStripes="0" showFirstColumn="1" showLastColumn="1" showRowStripes="1"/>
</table>
</file>

<file path=xl/tables/table2.xml><?xml version="1.0" encoding="utf-8"?>
<table xmlns="http://schemas.openxmlformats.org/spreadsheetml/2006/main" ref="B4:F8" displayName="Table_2" id="2">
  <tableColumns count="5">
    <tableColumn name="INCOME" id="1"/>
    <tableColumn name="ESTIMATED" id="2"/>
    <tableColumn name="ACTUAL" id="3"/>
    <tableColumn name="TOP 5 AMOUNT" id="4"/>
    <tableColumn name="DIFFERENCE" id="5"/>
  </tableColumns>
  <tableStyleInfo name="Income-style" showColumnStripes="0" showFirstColumn="1" showLastColumn="1" showRowStripes="1"/>
</table>
</file>

<file path=xl/tables/table3.xml><?xml version="1.0" encoding="utf-8"?>
<table xmlns="http://schemas.openxmlformats.org/spreadsheetml/2006/main" ref="B4:F8" displayName="Table_1" id="1">
  <tableColumns count="5">
    <tableColumn name="INCOME" id="1"/>
    <tableColumn name="ESTIMATED" id="2"/>
    <tableColumn name="ACTUAL" id="3"/>
    <tableColumn name="TOP 5 AMOUNT" id="4"/>
    <tableColumn name="DIFFERENCE" id="5"/>
  </tableColumns>
  <tableStyleInfo name="Personnel Expenses-style" showColumnStripes="0" showFirstColumn="1" showLastColumn="1" showRowStripes="1"/>
</table>
</file>

<file path=xl/tables/table4.xml><?xml version="1.0" encoding="utf-8"?>
<table xmlns="http://schemas.openxmlformats.org/spreadsheetml/2006/main" ref="B4:F25" displayName="Table_3" id="3">
  <tableColumns count="5">
    <tableColumn name="OPERATING EXPENSES" id="1"/>
    <tableColumn name="ESTIMATED" id="2"/>
    <tableColumn name="ACTUAL" id="3"/>
    <tableColumn name="TOP 5 AMOUNT" id="4"/>
    <tableColumn name="DIFFERENCE" id="5"/>
  </tableColumns>
  <tableStyleInfo name="Operating Expe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66AACD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8E8E3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29.13"/>
    <col customWidth="1" min="3" max="5" width="19.0"/>
    <col customWidth="1" min="6" max="7" width="4.13"/>
    <col customWidth="1" min="8" max="18" width="9.0"/>
    <col customWidth="1" min="19" max="19" width="6.0"/>
    <col customWidth="1" min="20" max="20" width="4.38"/>
    <col customWidth="1" min="21" max="26" width="9.0"/>
  </cols>
  <sheetData>
    <row r="1" ht="37.5" customHeight="1">
      <c r="A1" s="11"/>
      <c r="B1" s="30" t="s">
        <v>1</v>
      </c>
      <c r="C1" s="3"/>
      <c r="D1" s="31"/>
      <c r="E1" s="32" t="s">
        <v>3</v>
      </c>
      <c r="F1" s="33"/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6"/>
      <c r="T1" s="38"/>
    </row>
    <row r="2" ht="58.5" customHeight="1">
      <c r="A2" s="11"/>
      <c r="B2" s="39" t="s">
        <v>24</v>
      </c>
      <c r="C2" s="10"/>
      <c r="D2" s="10"/>
      <c r="E2" s="3"/>
      <c r="F2" s="33"/>
      <c r="G2" s="40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2"/>
      <c r="T2" s="38"/>
    </row>
    <row r="3" ht="15.0" customHeight="1">
      <c r="T3" s="38"/>
    </row>
    <row r="4" ht="36.0" customHeight="1">
      <c r="A4" s="16"/>
      <c r="B4" s="43" t="s">
        <v>26</v>
      </c>
      <c r="C4" s="44" t="s">
        <v>7</v>
      </c>
      <c r="D4" s="44" t="s">
        <v>8</v>
      </c>
      <c r="E4" s="45" t="s">
        <v>10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46"/>
      <c r="U4" s="16"/>
      <c r="V4" s="16"/>
      <c r="W4" s="16"/>
      <c r="X4" s="16"/>
      <c r="Y4" s="16"/>
      <c r="Z4" s="16"/>
    </row>
    <row r="5" ht="28.5" customHeight="1">
      <c r="B5" s="47" t="s">
        <v>29</v>
      </c>
      <c r="C5" s="48">
        <v>160401.0</v>
      </c>
      <c r="D5" s="48">
        <v>158052.0</v>
      </c>
      <c r="E5" s="49">
        <f>IF('Monthly Budget Summary'!$B5="Income",'Monthly Budget Summary'!$D5-'Monthly Budget Summary'!$C5,'Monthly Budget Summary'!$C5-'Monthly Budget Summary'!$D5)</f>
        <v>-2349</v>
      </c>
      <c r="T5" s="38"/>
    </row>
    <row r="6" ht="28.5" customHeight="1">
      <c r="B6" s="47" t="s">
        <v>4</v>
      </c>
      <c r="C6" s="48">
        <v>48866.0</v>
      </c>
      <c r="D6" s="48">
        <v>48288.0</v>
      </c>
      <c r="E6" s="49">
        <f>IF('Monthly Budget Summary'!$B6="Income",'Monthly Budget Summary'!$D6-'Monthly Budget Summary'!$C6,'Monthly Budget Summary'!$C6-'Monthly Budget Summary'!$D6)</f>
        <v>578</v>
      </c>
      <c r="T6" s="38"/>
    </row>
    <row r="7" ht="28.5" customHeight="1">
      <c r="B7" s="47" t="s">
        <v>21</v>
      </c>
      <c r="C7" s="48">
        <v>94597.0</v>
      </c>
      <c r="D7" s="48">
        <v>90835.0</v>
      </c>
      <c r="E7" s="49">
        <f>IF('Monthly Budget Summary'!$B7="Income",'Monthly Budget Summary'!$D7-'Monthly Budget Summary'!$C7,'Monthly Budget Summary'!$C7-'Monthly Budget Summary'!$D7)</f>
        <v>3762</v>
      </c>
      <c r="T7" s="38"/>
    </row>
    <row r="8" ht="28.5" customHeight="1">
      <c r="B8" s="50" t="s">
        <v>35</v>
      </c>
      <c r="C8" s="48">
        <f>C5-C6-C7</f>
        <v>16938</v>
      </c>
      <c r="D8" s="48">
        <v>18879.0</v>
      </c>
      <c r="E8" s="49">
        <f>SUBTOTAL(109,'Monthly Budget Summary'!$E$5:$E$7)</f>
        <v>1991</v>
      </c>
      <c r="T8" s="38"/>
    </row>
    <row r="9" ht="15.75" customHeight="1">
      <c r="T9" s="38"/>
    </row>
    <row r="10" ht="36.0" customHeight="1">
      <c r="B10" s="51" t="s">
        <v>39</v>
      </c>
      <c r="T10" s="38"/>
    </row>
    <row r="11" ht="28.5" customHeight="1">
      <c r="B11" s="18" t="s">
        <v>41</v>
      </c>
      <c r="C11" s="19" t="s">
        <v>42</v>
      </c>
      <c r="D11" s="19" t="s">
        <v>44</v>
      </c>
      <c r="E11" s="19" t="s">
        <v>45</v>
      </c>
      <c r="T11" s="38"/>
    </row>
    <row r="12" ht="28.5" customHeight="1">
      <c r="B12" s="52" t="s">
        <v>46</v>
      </c>
      <c r="C12" s="25">
        <v>1004.0</v>
      </c>
      <c r="D12" s="53">
        <v>0.006</v>
      </c>
      <c r="E12" s="25">
        <v>150.6</v>
      </c>
      <c r="T12" s="38"/>
    </row>
    <row r="13" ht="28.5" customHeight="1">
      <c r="B13" s="52" t="s">
        <v>48</v>
      </c>
      <c r="C13" s="25">
        <v>3587.0</v>
      </c>
      <c r="D13" s="53">
        <v>0.022</v>
      </c>
      <c r="E13" s="25">
        <v>538.05</v>
      </c>
      <c r="T13" s="38"/>
    </row>
    <row r="14" ht="28.5" customHeight="1">
      <c r="B14" s="52" t="s">
        <v>49</v>
      </c>
      <c r="C14" s="25">
        <v>25034.0</v>
      </c>
      <c r="D14" s="53">
        <v>0.158</v>
      </c>
      <c r="E14" s="25">
        <v>3755.1</v>
      </c>
      <c r="T14" s="38"/>
    </row>
    <row r="15" ht="28.5" customHeight="1">
      <c r="B15" s="52" t="s">
        <v>50</v>
      </c>
      <c r="C15" s="25">
        <v>5557.0</v>
      </c>
      <c r="D15" s="53">
        <v>0.035</v>
      </c>
      <c r="E15" s="25">
        <v>836.55</v>
      </c>
      <c r="T15" s="38"/>
    </row>
    <row r="16" ht="28.5" customHeight="1">
      <c r="B16" s="52" t="s">
        <v>23</v>
      </c>
      <c r="C16" s="25">
        <v>3951.0</v>
      </c>
      <c r="D16" s="53">
        <v>0.025</v>
      </c>
      <c r="E16" s="25">
        <v>592.65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38"/>
    </row>
    <row r="17" ht="28.5" customHeight="1">
      <c r="B17" s="55" t="s">
        <v>53</v>
      </c>
      <c r="C17" s="56">
        <v>39133.0</v>
      </c>
      <c r="D17" s="57">
        <v>0.246</v>
      </c>
      <c r="E17" s="56">
        <f>SUBTOTAL(109,'Monthly Budget Summary'!$E$12:$E$16)</f>
        <v>5872.95</v>
      </c>
      <c r="Q17" s="58"/>
      <c r="R17" s="58"/>
    </row>
    <row r="18" ht="16.5" customHeight="1">
      <c r="Q18" s="58"/>
      <c r="R18" s="58"/>
    </row>
    <row r="19" ht="16.5" customHeight="1">
      <c r="Q19" s="58"/>
      <c r="R19" s="58"/>
    </row>
    <row r="20" ht="16.5" customHeight="1">
      <c r="Q20" s="58"/>
      <c r="R20" s="58"/>
    </row>
    <row r="21" ht="16.5" customHeight="1">
      <c r="Q21" s="58"/>
      <c r="R21" s="58"/>
    </row>
    <row r="22" ht="16.5" customHeight="1">
      <c r="Q22" s="58"/>
      <c r="R22" s="58"/>
    </row>
    <row r="23" ht="16.5" customHeight="1">
      <c r="Q23" s="58"/>
      <c r="R23" s="58"/>
    </row>
    <row r="24" ht="16.5" customHeight="1">
      <c r="Q24" s="58"/>
      <c r="R24" s="58"/>
    </row>
    <row r="25" ht="16.5" customHeight="1">
      <c r="Q25" s="58"/>
      <c r="R25" s="58"/>
    </row>
    <row r="26" ht="16.5" customHeight="1">
      <c r="Q26" s="58"/>
      <c r="R26" s="58"/>
      <c r="S26" s="59"/>
      <c r="T26" s="59"/>
      <c r="U26" s="59"/>
    </row>
    <row r="27" ht="16.5" customHeight="1">
      <c r="Q27" s="58"/>
      <c r="R27" s="58"/>
    </row>
    <row r="28" ht="16.5" customHeight="1">
      <c r="Q28" s="58"/>
      <c r="R28" s="58"/>
    </row>
    <row r="29" ht="16.5" customHeight="1">
      <c r="Q29" s="58"/>
      <c r="R29" s="58"/>
    </row>
    <row r="30" ht="16.5" customHeight="1">
      <c r="Q30" s="58"/>
      <c r="R30" s="58"/>
    </row>
    <row r="31" ht="16.5" customHeight="1">
      <c r="Q31" s="58"/>
      <c r="R31" s="58"/>
    </row>
    <row r="32" ht="16.5" customHeight="1">
      <c r="Q32" s="58"/>
      <c r="R32" s="58"/>
    </row>
    <row r="33" ht="16.5" customHeight="1">
      <c r="Q33" s="58"/>
      <c r="R33" s="58"/>
    </row>
    <row r="34" ht="16.5" customHeight="1">
      <c r="Q34" s="58"/>
      <c r="R34" s="58"/>
    </row>
    <row r="35" ht="16.5" customHeight="1">
      <c r="Q35" s="58"/>
      <c r="R35" s="58"/>
    </row>
    <row r="36" ht="16.5" customHeight="1">
      <c r="Q36" s="58"/>
      <c r="R36" s="58"/>
    </row>
    <row r="37" ht="16.5" customHeight="1">
      <c r="Q37" s="58"/>
      <c r="R37" s="58"/>
    </row>
    <row r="38" ht="16.5" customHeight="1">
      <c r="Q38" s="58"/>
      <c r="R38" s="58"/>
    </row>
    <row r="39" ht="16.5" customHeight="1">
      <c r="Q39" s="58"/>
      <c r="R39" s="58"/>
    </row>
    <row r="40" ht="16.5" customHeight="1">
      <c r="Q40" s="58"/>
      <c r="R40" s="58"/>
    </row>
    <row r="41" ht="16.5" customHeight="1">
      <c r="Q41" s="58"/>
      <c r="R41" s="58"/>
    </row>
    <row r="42" ht="16.5" customHeight="1">
      <c r="Q42" s="58"/>
      <c r="R42" s="58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E2"/>
    <mergeCell ref="G1:S2"/>
    <mergeCell ref="B1:C1"/>
    <mergeCell ref="B10:E10"/>
  </mergeCells>
  <conditionalFormatting sqref="C5:E6 C11:E1000 C9:E9">
    <cfRule type="cellIs" dxfId="3" priority="1" operator="lessThan">
      <formula>0</formula>
    </cfRule>
  </conditionalFormatting>
  <conditionalFormatting sqref="D12:E17">
    <cfRule type="cellIs" dxfId="3" priority="2" operator="lessThan">
      <formula>0</formula>
    </cfRule>
  </conditionalFormatting>
  <conditionalFormatting sqref="I17:K42 O17:Q42">
    <cfRule type="cellIs" dxfId="3" priority="3" operator="lessThan">
      <formula>0</formula>
    </cfRule>
  </conditionalFormatting>
  <conditionalFormatting sqref="C7:E7">
    <cfRule type="cellIs" dxfId="3" priority="4" operator="lessThan">
      <formula>0</formula>
    </cfRule>
  </conditionalFormatting>
  <conditionalFormatting sqref="C8">
    <cfRule type="cellIs" dxfId="3" priority="5" operator="lessThan">
      <formula>0</formula>
    </cfRule>
  </conditionalFormatting>
  <conditionalFormatting sqref="D8">
    <cfRule type="cellIs" dxfId="3" priority="6" operator="lessThan">
      <formula>0</formula>
    </cfRule>
  </conditionalFormatting>
  <printOptions horizontalCentered="1"/>
  <pageMargins bottom="0.25" footer="0.0" header="0.0" left="0.25" right="0.25" top="0.25"/>
  <pageSetup fitToHeight="0" orientation="portrait"/>
  <headerFooter>
    <oddFooter/>
  </headerFooter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1C9B2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29.13"/>
    <col customWidth="1" min="3" max="3" width="19.0"/>
    <col customWidth="1" min="4" max="4" width="18.75"/>
    <col customWidth="1" hidden="1" min="5" max="5" width="26.0"/>
    <col customWidth="1" min="6" max="6" width="19.0"/>
    <col customWidth="1" min="7" max="8" width="4.13"/>
    <col customWidth="1" min="9" max="26" width="9.0"/>
  </cols>
  <sheetData>
    <row r="1" ht="31.5" customHeight="1">
      <c r="A1" s="1"/>
      <c r="B1" s="2" t="s">
        <v>0</v>
      </c>
      <c r="C1" s="3"/>
      <c r="D1" s="4"/>
      <c r="E1" s="5" t="s">
        <v>2</v>
      </c>
      <c r="F1" s="6" t="s">
        <v>3</v>
      </c>
      <c r="G1" s="7"/>
      <c r="H1" s="8"/>
      <c r="I1" s="8"/>
    </row>
    <row r="2" ht="42.0" customHeight="1">
      <c r="A2" s="1"/>
      <c r="B2" s="9" t="s">
        <v>5</v>
      </c>
      <c r="C2" s="10"/>
      <c r="D2" s="10"/>
      <c r="E2" s="3"/>
      <c r="F2" s="11"/>
      <c r="G2" s="12"/>
      <c r="H2" s="14"/>
      <c r="I2" s="14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ht="15.0" customHeight="1">
      <c r="A3" s="13"/>
      <c r="B3" s="13"/>
      <c r="C3" s="13"/>
      <c r="D3" s="13"/>
      <c r="E3" s="13"/>
      <c r="F3" s="13"/>
      <c r="G3" s="21"/>
      <c r="H3" s="8"/>
      <c r="I3" s="8"/>
    </row>
    <row r="4" ht="30.0" customHeight="1">
      <c r="A4" s="17"/>
      <c r="B4" s="23" t="s">
        <v>6</v>
      </c>
      <c r="C4" s="19" t="s">
        <v>7</v>
      </c>
      <c r="D4" s="19" t="s">
        <v>8</v>
      </c>
      <c r="E4" s="20" t="s">
        <v>9</v>
      </c>
      <c r="F4" s="19" t="s">
        <v>10</v>
      </c>
      <c r="G4" s="21"/>
      <c r="H4" s="8"/>
      <c r="I4" s="8"/>
      <c r="T4" s="16"/>
      <c r="U4" s="16"/>
      <c r="V4" s="16"/>
      <c r="W4" s="16"/>
      <c r="X4" s="16"/>
      <c r="Y4" s="16"/>
      <c r="Z4" s="16"/>
    </row>
    <row r="5" ht="30.0" customHeight="1">
      <c r="A5" s="13"/>
      <c r="B5" s="24" t="s">
        <v>12</v>
      </c>
      <c r="C5" s="25">
        <v>160401.0</v>
      </c>
      <c r="D5" s="25">
        <v>158052.0</v>
      </c>
      <c r="E5" s="25">
        <f>Income!$D5+(10^-6)*ROW(Income!$D5)</f>
        <v>158052</v>
      </c>
      <c r="F5" s="25">
        <v>2349.0</v>
      </c>
      <c r="G5" s="21"/>
      <c r="H5" s="8"/>
      <c r="I5" s="8"/>
    </row>
    <row r="6" ht="30.0" customHeight="1">
      <c r="A6" s="13"/>
      <c r="B6" s="24" t="s">
        <v>14</v>
      </c>
      <c r="C6" s="25" t="s">
        <v>15</v>
      </c>
      <c r="D6" s="25" t="s">
        <v>15</v>
      </c>
      <c r="E6" s="25" t="str">
        <f>Income!$D6+(10^-6)*ROW(Income!$D6)</f>
        <v>#VALUE!</v>
      </c>
      <c r="F6" s="25" t="s">
        <v>15</v>
      </c>
      <c r="G6" s="21"/>
      <c r="H6" s="8"/>
      <c r="I6" s="8"/>
    </row>
    <row r="7" ht="30.0" customHeight="1">
      <c r="A7" s="13"/>
      <c r="B7" s="24" t="s">
        <v>17</v>
      </c>
      <c r="C7" s="25">
        <v>15818.0</v>
      </c>
      <c r="D7" s="25">
        <v>16977.0</v>
      </c>
      <c r="E7" s="25">
        <f>Income!$D7+(10^-6)*ROW(Income!$D7)</f>
        <v>16977.00001</v>
      </c>
      <c r="F7" s="25">
        <v>-1159.0</v>
      </c>
      <c r="G7" s="13"/>
      <c r="H7" s="8"/>
      <c r="I7" s="8"/>
    </row>
    <row r="8" ht="30.0" customHeight="1">
      <c r="A8" s="13"/>
      <c r="B8" s="24" t="s">
        <v>19</v>
      </c>
      <c r="C8" s="25">
        <v>9022.0</v>
      </c>
      <c r="D8" s="25">
        <v>10464.0</v>
      </c>
      <c r="E8" s="25"/>
      <c r="F8" s="25">
        <v>-1442.0</v>
      </c>
      <c r="G8" s="13"/>
      <c r="H8" s="8"/>
      <c r="I8" s="8"/>
    </row>
    <row r="9" ht="30.0" customHeight="1">
      <c r="H9" s="28"/>
      <c r="I9" s="28"/>
    </row>
    <row r="10" ht="30.0" customHeight="1">
      <c r="H10" s="28"/>
      <c r="I10" s="28"/>
    </row>
    <row r="11" ht="30.0" customHeight="1">
      <c r="H11" s="28"/>
      <c r="I11" s="28"/>
    </row>
    <row r="12" ht="30.0" customHeight="1">
      <c r="H12" s="28"/>
      <c r="I12" s="28"/>
    </row>
    <row r="13" ht="30.0" customHeight="1">
      <c r="H13" s="28"/>
      <c r="I13" s="28"/>
    </row>
    <row r="14" ht="30.0" customHeight="1">
      <c r="H14" s="28"/>
      <c r="I14" s="28"/>
    </row>
    <row r="15" ht="30.0" customHeight="1">
      <c r="H15" s="28"/>
      <c r="I15" s="28"/>
    </row>
    <row r="16" ht="30.0" customHeight="1">
      <c r="H16" s="28"/>
      <c r="I16" s="28"/>
    </row>
    <row r="17" ht="30.0" customHeight="1">
      <c r="H17" s="28"/>
      <c r="I17" s="28"/>
    </row>
    <row r="18" ht="30.0" customHeight="1">
      <c r="H18" s="28"/>
      <c r="I18" s="28"/>
    </row>
    <row r="19" ht="30.0" customHeight="1">
      <c r="H19" s="28"/>
      <c r="I19" s="28"/>
    </row>
    <row r="20" ht="30.0" customHeight="1">
      <c r="H20" s="28"/>
      <c r="I20" s="28"/>
    </row>
    <row r="21" ht="30.0" customHeight="1">
      <c r="H21" s="28"/>
      <c r="I21" s="28"/>
    </row>
    <row r="22" ht="30.0" customHeight="1">
      <c r="H22" s="28"/>
      <c r="I22" s="28"/>
    </row>
    <row r="23" ht="30.0" customHeight="1">
      <c r="H23" s="28"/>
      <c r="I23" s="28"/>
    </row>
    <row r="24" ht="30.0" customHeight="1">
      <c r="H24" s="28"/>
      <c r="I24" s="28"/>
    </row>
    <row r="25" ht="30.0" customHeight="1">
      <c r="H25" s="28"/>
      <c r="I25" s="28"/>
    </row>
    <row r="26" ht="30.0" customHeight="1">
      <c r="H26" s="28"/>
      <c r="I26" s="28"/>
    </row>
    <row r="27" ht="30.0" customHeight="1">
      <c r="H27" s="28"/>
      <c r="I27" s="28"/>
    </row>
    <row r="28" ht="30.0" customHeight="1">
      <c r="H28" s="28"/>
      <c r="I28" s="28"/>
    </row>
    <row r="29" ht="30.0" customHeight="1">
      <c r="H29" s="28"/>
      <c r="I29" s="28"/>
    </row>
    <row r="30" ht="30.0" customHeight="1">
      <c r="H30" s="28"/>
      <c r="I30" s="28"/>
    </row>
    <row r="31" ht="30.0" customHeight="1">
      <c r="H31" s="28"/>
      <c r="I31" s="28"/>
    </row>
    <row r="32" ht="30.0" customHeight="1">
      <c r="H32" s="28"/>
      <c r="I32" s="28"/>
    </row>
    <row r="33" ht="30.0" customHeight="1">
      <c r="H33" s="28"/>
      <c r="I33" s="28"/>
    </row>
    <row r="34" ht="30.0" customHeight="1">
      <c r="H34" s="28"/>
      <c r="I34" s="28"/>
    </row>
    <row r="35" ht="30.0" customHeight="1">
      <c r="H35" s="28"/>
      <c r="I35" s="28"/>
    </row>
    <row r="36" ht="30.0" customHeight="1">
      <c r="H36" s="28"/>
      <c r="I36" s="28"/>
    </row>
    <row r="37" ht="30.0" customHeight="1">
      <c r="H37" s="28"/>
      <c r="I37" s="28"/>
    </row>
    <row r="38" ht="30.0" customHeight="1">
      <c r="H38" s="28"/>
      <c r="I38" s="28"/>
    </row>
    <row r="39" ht="30.0" customHeight="1">
      <c r="H39" s="28"/>
      <c r="I39" s="28"/>
    </row>
    <row r="40" ht="30.0" customHeight="1">
      <c r="H40" s="28"/>
      <c r="I40" s="28"/>
    </row>
    <row r="41" ht="30.0" customHeight="1">
      <c r="H41" s="28"/>
      <c r="I41" s="28"/>
    </row>
    <row r="42" ht="30.0" customHeight="1">
      <c r="H42" s="28"/>
      <c r="I42" s="28"/>
    </row>
    <row r="43" ht="30.0" customHeight="1">
      <c r="H43" s="28"/>
      <c r="I43" s="28"/>
    </row>
    <row r="44" ht="30.0" customHeight="1">
      <c r="H44" s="28"/>
      <c r="I44" s="28"/>
    </row>
    <row r="45" ht="30.0" customHeight="1">
      <c r="H45" s="28"/>
      <c r="I45" s="28"/>
    </row>
    <row r="46" ht="30.0" customHeight="1">
      <c r="H46" s="28"/>
      <c r="I46" s="28"/>
    </row>
    <row r="47" ht="30.0" customHeight="1">
      <c r="H47" s="28"/>
      <c r="I47" s="28"/>
    </row>
    <row r="48" ht="30.0" customHeight="1">
      <c r="H48" s="28"/>
      <c r="I48" s="28"/>
    </row>
    <row r="49" ht="30.0" customHeight="1">
      <c r="H49" s="28"/>
      <c r="I49" s="28"/>
    </row>
    <row r="50" ht="30.0" customHeight="1">
      <c r="H50" s="28"/>
      <c r="I50" s="28"/>
    </row>
    <row r="51" ht="30.0" customHeight="1">
      <c r="H51" s="28"/>
      <c r="I51" s="28"/>
    </row>
    <row r="52" ht="30.0" customHeight="1">
      <c r="H52" s="28"/>
      <c r="I52" s="28"/>
    </row>
    <row r="53" ht="30.0" customHeight="1">
      <c r="H53" s="28"/>
      <c r="I53" s="28"/>
    </row>
    <row r="54" ht="30.0" customHeight="1">
      <c r="H54" s="28"/>
      <c r="I54" s="28"/>
    </row>
    <row r="55" ht="30.0" customHeight="1">
      <c r="H55" s="28"/>
      <c r="I55" s="28"/>
    </row>
    <row r="56" ht="30.0" customHeight="1">
      <c r="H56" s="28"/>
      <c r="I56" s="28"/>
    </row>
    <row r="57" ht="30.0" customHeight="1">
      <c r="H57" s="28"/>
      <c r="I57" s="28"/>
    </row>
    <row r="58" ht="30.0" customHeight="1">
      <c r="H58" s="28"/>
      <c r="I58" s="28"/>
    </row>
    <row r="59" ht="30.0" customHeight="1">
      <c r="H59" s="28"/>
      <c r="I59" s="28"/>
    </row>
    <row r="60" ht="30.0" customHeight="1">
      <c r="H60" s="28"/>
      <c r="I60" s="28"/>
    </row>
    <row r="61" ht="30.0" customHeight="1">
      <c r="H61" s="28"/>
      <c r="I61" s="28"/>
    </row>
    <row r="62" ht="30.0" customHeight="1">
      <c r="H62" s="28"/>
      <c r="I62" s="28"/>
    </row>
    <row r="63" ht="30.0" customHeight="1">
      <c r="H63" s="28"/>
      <c r="I63" s="28"/>
    </row>
    <row r="64" ht="30.0" customHeight="1">
      <c r="H64" s="28"/>
      <c r="I64" s="28"/>
    </row>
    <row r="65" ht="30.0" customHeight="1">
      <c r="H65" s="28"/>
      <c r="I65" s="28"/>
    </row>
    <row r="66" ht="30.0" customHeight="1">
      <c r="H66" s="28"/>
      <c r="I66" s="28"/>
    </row>
    <row r="67" ht="30.0" customHeight="1">
      <c r="H67" s="28"/>
      <c r="I67" s="28"/>
    </row>
    <row r="68" ht="30.0" customHeight="1">
      <c r="H68" s="28"/>
      <c r="I68" s="28"/>
    </row>
    <row r="69" ht="30.0" customHeight="1">
      <c r="H69" s="28"/>
      <c r="I69" s="28"/>
    </row>
    <row r="70" ht="30.0" customHeight="1">
      <c r="H70" s="28"/>
      <c r="I70" s="28"/>
    </row>
    <row r="71" ht="30.0" customHeight="1">
      <c r="H71" s="28"/>
      <c r="I71" s="28"/>
    </row>
    <row r="72" ht="30.0" customHeight="1">
      <c r="H72" s="28"/>
      <c r="I72" s="28"/>
    </row>
    <row r="73" ht="30.0" customHeight="1">
      <c r="H73" s="28"/>
      <c r="I73" s="28"/>
    </row>
    <row r="74" ht="30.0" customHeight="1">
      <c r="H74" s="28"/>
      <c r="I74" s="28"/>
    </row>
    <row r="75" ht="30.0" customHeight="1">
      <c r="H75" s="28"/>
      <c r="I75" s="28"/>
    </row>
    <row r="76" ht="30.0" customHeight="1">
      <c r="H76" s="28"/>
      <c r="I76" s="28"/>
    </row>
    <row r="77" ht="30.0" customHeight="1">
      <c r="H77" s="28"/>
      <c r="I77" s="28"/>
    </row>
    <row r="78" ht="30.0" customHeight="1">
      <c r="H78" s="28"/>
      <c r="I78" s="28"/>
    </row>
    <row r="79" ht="30.0" customHeight="1">
      <c r="H79" s="28"/>
      <c r="I79" s="28"/>
    </row>
    <row r="80" ht="30.0" customHeight="1">
      <c r="H80" s="28"/>
      <c r="I80" s="28"/>
    </row>
    <row r="81" ht="30.0" customHeight="1">
      <c r="H81" s="28"/>
      <c r="I81" s="28"/>
    </row>
    <row r="82" ht="30.0" customHeight="1">
      <c r="H82" s="28"/>
      <c r="I82" s="28"/>
    </row>
    <row r="83" ht="30.0" customHeight="1">
      <c r="H83" s="28"/>
      <c r="I83" s="28"/>
    </row>
    <row r="84" ht="30.0" customHeight="1">
      <c r="H84" s="28"/>
      <c r="I84" s="28"/>
    </row>
    <row r="85" ht="30.0" customHeight="1">
      <c r="H85" s="28"/>
      <c r="I85" s="28"/>
    </row>
    <row r="86" ht="30.0" customHeight="1">
      <c r="H86" s="28"/>
      <c r="I86" s="28"/>
    </row>
    <row r="87" ht="30.0" customHeight="1">
      <c r="H87" s="28"/>
      <c r="I87" s="28"/>
    </row>
    <row r="88" ht="30.0" customHeight="1">
      <c r="H88" s="28"/>
      <c r="I88" s="28"/>
    </row>
    <row r="89" ht="30.0" customHeight="1">
      <c r="H89" s="28"/>
      <c r="I89" s="28"/>
    </row>
    <row r="90" ht="30.0" customHeight="1">
      <c r="H90" s="28"/>
      <c r="I90" s="28"/>
    </row>
    <row r="91" ht="30.0" customHeight="1">
      <c r="H91" s="28"/>
      <c r="I91" s="28"/>
    </row>
    <row r="92" ht="30.0" customHeight="1">
      <c r="H92" s="28"/>
      <c r="I92" s="28"/>
    </row>
    <row r="93" ht="30.0" customHeight="1">
      <c r="H93" s="28"/>
      <c r="I93" s="28"/>
    </row>
    <row r="94" ht="30.0" customHeight="1">
      <c r="H94" s="28"/>
      <c r="I94" s="28"/>
    </row>
    <row r="95" ht="30.0" customHeight="1">
      <c r="H95" s="28"/>
      <c r="I95" s="28"/>
    </row>
    <row r="96" ht="30.0" customHeight="1">
      <c r="H96" s="28"/>
      <c r="I96" s="28"/>
    </row>
    <row r="97" ht="30.0" customHeight="1">
      <c r="H97" s="28"/>
      <c r="I97" s="28"/>
    </row>
    <row r="98" ht="30.0" customHeight="1">
      <c r="H98" s="28"/>
      <c r="I98" s="28"/>
    </row>
    <row r="99" ht="30.0" customHeight="1">
      <c r="H99" s="28"/>
      <c r="I99" s="28"/>
    </row>
    <row r="100" ht="30.0" customHeight="1">
      <c r="H100" s="28"/>
      <c r="I100" s="28"/>
    </row>
    <row r="101" ht="30.0" customHeight="1">
      <c r="H101" s="28"/>
      <c r="I101" s="28"/>
    </row>
    <row r="102" ht="30.0" customHeight="1">
      <c r="H102" s="28"/>
      <c r="I102" s="28"/>
    </row>
    <row r="103" ht="30.0" customHeight="1">
      <c r="H103" s="28"/>
      <c r="I103" s="28"/>
    </row>
    <row r="104" ht="30.0" customHeight="1">
      <c r="H104" s="28"/>
      <c r="I104" s="28"/>
    </row>
    <row r="105" ht="30.0" customHeight="1">
      <c r="H105" s="28"/>
      <c r="I105" s="28"/>
    </row>
    <row r="106" ht="30.0" customHeight="1">
      <c r="H106" s="28"/>
      <c r="I106" s="28"/>
    </row>
    <row r="107" ht="30.0" customHeight="1">
      <c r="H107" s="28"/>
      <c r="I107" s="28"/>
    </row>
    <row r="108" ht="30.0" customHeight="1">
      <c r="H108" s="28"/>
      <c r="I108" s="28"/>
    </row>
    <row r="109" ht="30.0" customHeight="1">
      <c r="H109" s="28"/>
      <c r="I109" s="28"/>
    </row>
    <row r="110" ht="30.0" customHeight="1">
      <c r="H110" s="28"/>
      <c r="I110" s="28"/>
    </row>
    <row r="111" ht="30.0" customHeight="1">
      <c r="H111" s="28"/>
      <c r="I111" s="28"/>
    </row>
    <row r="112" ht="30.0" customHeight="1">
      <c r="H112" s="28"/>
      <c r="I112" s="28"/>
    </row>
    <row r="113" ht="30.0" customHeight="1">
      <c r="H113" s="28"/>
      <c r="I113" s="28"/>
    </row>
    <row r="114" ht="30.0" customHeight="1">
      <c r="H114" s="28"/>
      <c r="I114" s="28"/>
    </row>
    <row r="115" ht="30.0" customHeight="1">
      <c r="H115" s="28"/>
      <c r="I115" s="28"/>
    </row>
    <row r="116" ht="30.0" customHeight="1">
      <c r="H116" s="28"/>
      <c r="I116" s="28"/>
    </row>
    <row r="117" ht="30.0" customHeight="1">
      <c r="H117" s="28"/>
      <c r="I117" s="28"/>
    </row>
    <row r="118" ht="30.0" customHeight="1">
      <c r="H118" s="28"/>
      <c r="I118" s="28"/>
    </row>
    <row r="119" ht="30.0" customHeight="1">
      <c r="H119" s="28"/>
      <c r="I119" s="28"/>
    </row>
    <row r="120" ht="30.0" customHeight="1">
      <c r="H120" s="28"/>
      <c r="I120" s="28"/>
    </row>
    <row r="121" ht="30.0" customHeight="1">
      <c r="H121" s="28"/>
      <c r="I121" s="28"/>
    </row>
    <row r="122" ht="30.0" customHeight="1">
      <c r="H122" s="28"/>
      <c r="I122" s="28"/>
    </row>
    <row r="123" ht="30.0" customHeight="1">
      <c r="H123" s="28"/>
      <c r="I123" s="28"/>
    </row>
    <row r="124" ht="30.0" customHeight="1">
      <c r="H124" s="28"/>
      <c r="I124" s="28"/>
    </row>
    <row r="125" ht="30.0" customHeight="1">
      <c r="H125" s="28"/>
      <c r="I125" s="28"/>
    </row>
    <row r="126" ht="30.0" customHeight="1">
      <c r="H126" s="28"/>
      <c r="I126" s="28"/>
    </row>
    <row r="127" ht="30.0" customHeight="1">
      <c r="H127" s="28"/>
      <c r="I127" s="28"/>
    </row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2">
    <mergeCell ref="B1:C1"/>
    <mergeCell ref="B2:E2"/>
  </mergeCells>
  <conditionalFormatting sqref="F8">
    <cfRule type="cellIs" dxfId="3" priority="1" operator="lessThan">
      <formula>0</formula>
    </cfRule>
  </conditionalFormatting>
  <printOptions horizontalCentered="1"/>
  <pageMargins bottom="0.25" footer="0.0" header="0.0" left="0.25" right="0.25" top="0.25"/>
  <pageSetup fitToHeight="0" orientation="portrait"/>
  <headerFooter>
    <oddFooter/>
  </headerFooter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1C9B2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29.13"/>
    <col customWidth="1" min="3" max="3" width="19.0"/>
    <col customWidth="1" min="4" max="4" width="18.75"/>
    <col customWidth="1" hidden="1" min="5" max="5" width="18.0"/>
    <col customWidth="1" min="6" max="6" width="19.0"/>
    <col customWidth="1" min="7" max="7" width="4.13"/>
    <col customWidth="1" min="8" max="26" width="9.0"/>
  </cols>
  <sheetData>
    <row r="1" ht="31.5" customHeight="1">
      <c r="A1" s="1"/>
      <c r="B1" s="2" t="s">
        <v>1</v>
      </c>
      <c r="C1" s="3"/>
      <c r="D1" s="4"/>
      <c r="E1" s="5" t="s">
        <v>2</v>
      </c>
      <c r="F1" s="6" t="s">
        <v>3</v>
      </c>
      <c r="G1" s="7"/>
    </row>
    <row r="2" ht="42.0" customHeight="1">
      <c r="A2" s="1"/>
      <c r="B2" s="9" t="s">
        <v>4</v>
      </c>
      <c r="C2" s="10"/>
      <c r="D2" s="10"/>
      <c r="E2" s="3"/>
      <c r="F2" s="11"/>
      <c r="G2" s="12"/>
    </row>
    <row r="3" ht="15.0" customHeight="1">
      <c r="A3" s="13"/>
      <c r="B3" s="13"/>
      <c r="C3" s="13"/>
      <c r="D3" s="13"/>
      <c r="E3" s="13"/>
      <c r="F3" s="13"/>
      <c r="G3" s="15"/>
    </row>
    <row r="4" ht="30.0" customHeight="1">
      <c r="A4" s="17"/>
      <c r="B4" s="18" t="s">
        <v>6</v>
      </c>
      <c r="C4" s="19" t="s">
        <v>7</v>
      </c>
      <c r="D4" s="19" t="s">
        <v>8</v>
      </c>
      <c r="E4" s="20" t="s">
        <v>9</v>
      </c>
      <c r="F4" s="19" t="s">
        <v>10</v>
      </c>
      <c r="G4" s="22"/>
    </row>
    <row r="5" ht="30.0" customHeight="1">
      <c r="A5" s="13"/>
      <c r="B5" s="24" t="s">
        <v>11</v>
      </c>
      <c r="C5" s="25">
        <v>43077.0</v>
      </c>
      <c r="D5" s="25">
        <v>42731.0</v>
      </c>
      <c r="E5" s="25">
        <f>'Personnel Expenses'!$D5+(10^-6)*ROW('Personnel Expenses'!$D5)</f>
        <v>42731.00001</v>
      </c>
      <c r="F5" s="25">
        <v>346.0</v>
      </c>
      <c r="G5" s="21"/>
    </row>
    <row r="6" ht="30.0" customHeight="1">
      <c r="A6" s="13"/>
      <c r="B6" s="24" t="s">
        <v>13</v>
      </c>
      <c r="C6" s="25">
        <v>5073.0</v>
      </c>
      <c r="D6" s="25">
        <v>4429.0</v>
      </c>
      <c r="E6" s="25">
        <f>'Personnel Expenses'!$D6+(10^-6)*ROW('Personnel Expenses'!$D6)</f>
        <v>4429.000006</v>
      </c>
      <c r="F6" s="25">
        <v>644.0</v>
      </c>
      <c r="G6" s="21"/>
    </row>
    <row r="7" ht="30.0" customHeight="1">
      <c r="A7" s="13"/>
      <c r="B7" s="24" t="s">
        <v>16</v>
      </c>
      <c r="C7" s="25" t="s">
        <v>15</v>
      </c>
      <c r="D7" s="25" t="s">
        <v>15</v>
      </c>
      <c r="E7" s="25" t="str">
        <f>'Personnel Expenses'!$D7+(10^-6)*ROW('Personnel Expenses'!$D7)</f>
        <v>#VALUE!</v>
      </c>
      <c r="F7" s="25" t="s">
        <v>15</v>
      </c>
      <c r="G7" s="21"/>
    </row>
    <row r="8" ht="30.0" customHeight="1">
      <c r="A8" s="13"/>
      <c r="B8" s="26" t="s">
        <v>18</v>
      </c>
      <c r="C8" s="25">
        <v>48150.0</v>
      </c>
      <c r="D8" s="25">
        <v>47160.0</v>
      </c>
      <c r="E8" s="27"/>
      <c r="F8" s="25">
        <v>990.0</v>
      </c>
      <c r="G8" s="21"/>
    </row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>
      <c r="F19" s="29" t="s">
        <v>20</v>
      </c>
    </row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2">
    <mergeCell ref="B1:C1"/>
    <mergeCell ref="B2:E2"/>
  </mergeCells>
  <printOptions horizontalCentered="1"/>
  <pageMargins bottom="0.25" footer="0.0" header="0.0" left="0.25" right="0.25" top="0.25"/>
  <pageSetup fitToHeight="0" orientation="portrait"/>
  <headerFooter>
    <oddFooter/>
  </headerFoo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1C9B2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29.13"/>
    <col customWidth="1" min="3" max="3" width="19.0"/>
    <col customWidth="1" min="4" max="4" width="18.75"/>
    <col customWidth="1" hidden="1" min="5" max="5" width="21.75"/>
    <col customWidth="1" min="6" max="6" width="19.0"/>
    <col customWidth="1" min="7" max="7" width="4.13"/>
    <col customWidth="1" min="8" max="8" width="3.75"/>
    <col customWidth="1" min="9" max="26" width="9.0"/>
  </cols>
  <sheetData>
    <row r="1" ht="31.5" customHeight="1">
      <c r="A1" s="1"/>
      <c r="B1" s="2" t="s">
        <v>0</v>
      </c>
      <c r="C1" s="3"/>
      <c r="D1" s="4"/>
      <c r="E1" s="5" t="s">
        <v>2</v>
      </c>
      <c r="F1" s="6" t="s">
        <v>3</v>
      </c>
      <c r="G1" s="7"/>
    </row>
    <row r="2" ht="42.0" customHeight="1">
      <c r="A2" s="1"/>
      <c r="B2" s="9" t="s">
        <v>21</v>
      </c>
      <c r="C2" s="10"/>
      <c r="D2" s="10"/>
      <c r="E2" s="3"/>
      <c r="F2" s="11"/>
      <c r="G2" s="12"/>
    </row>
    <row r="3" ht="15.0" customHeight="1">
      <c r="A3" s="13"/>
      <c r="B3" s="13"/>
      <c r="C3" s="13"/>
      <c r="D3" s="13"/>
      <c r="E3" s="13"/>
      <c r="F3" s="13"/>
      <c r="G3" s="15"/>
    </row>
    <row r="4" ht="30.0" customHeight="1">
      <c r="A4" s="13"/>
      <c r="B4" s="18" t="s">
        <v>22</v>
      </c>
      <c r="C4" s="19" t="s">
        <v>7</v>
      </c>
      <c r="D4" s="19" t="s">
        <v>8</v>
      </c>
      <c r="E4" s="20" t="s">
        <v>9</v>
      </c>
      <c r="F4" s="19" t="s">
        <v>10</v>
      </c>
      <c r="G4" s="37"/>
    </row>
    <row r="5" ht="30.0" customHeight="1">
      <c r="A5" s="13"/>
      <c r="B5" s="24" t="s">
        <v>23</v>
      </c>
      <c r="C5" s="25">
        <v>3157.0</v>
      </c>
      <c r="D5" s="25">
        <v>3951.0</v>
      </c>
      <c r="E5" s="25">
        <f>'Operating Expenses'!$D5+(10^-6)*ROW('Operating Expenses'!$D5)</f>
        <v>3951.000005</v>
      </c>
      <c r="F5" s="25">
        <v>-794.0</v>
      </c>
      <c r="G5" s="21"/>
    </row>
    <row r="6" ht="30.0" customHeight="1">
      <c r="A6" s="13"/>
      <c r="B6" s="24" t="s">
        <v>25</v>
      </c>
      <c r="C6" s="25" t="s">
        <v>15</v>
      </c>
      <c r="D6" s="25" t="s">
        <v>15</v>
      </c>
      <c r="E6" s="25" t="str">
        <f>'Operating Expenses'!$D6+(10^-6)*ROW('Operating Expenses'!$D6)</f>
        <v>#VALUE!</v>
      </c>
      <c r="F6" s="25" t="s">
        <v>15</v>
      </c>
      <c r="G6" s="21"/>
    </row>
    <row r="7" ht="30.0" customHeight="1">
      <c r="A7" s="13"/>
      <c r="B7" s="24" t="s">
        <v>27</v>
      </c>
      <c r="C7" s="25" t="s">
        <v>15</v>
      </c>
      <c r="D7" s="25" t="s">
        <v>15</v>
      </c>
      <c r="E7" s="25" t="str">
        <f>'Operating Expenses'!$D7+(10^-6)*ROW('Operating Expenses'!$D7)</f>
        <v>#VALUE!</v>
      </c>
      <c r="F7" s="25" t="s">
        <v>15</v>
      </c>
      <c r="G7" s="21"/>
    </row>
    <row r="8" ht="30.0" customHeight="1">
      <c r="A8" s="13"/>
      <c r="B8" s="24" t="s">
        <v>28</v>
      </c>
      <c r="C8" s="25" t="s">
        <v>15</v>
      </c>
      <c r="D8" s="25" t="s">
        <v>15</v>
      </c>
      <c r="E8" s="25" t="str">
        <f>'Operating Expenses'!$D8+(10^-6)*ROW('Operating Expenses'!$D8)</f>
        <v>#VALUE!</v>
      </c>
      <c r="F8" s="25" t="s">
        <v>15</v>
      </c>
      <c r="G8" s="21"/>
    </row>
    <row r="9" ht="30.0" customHeight="1">
      <c r="A9" s="13"/>
      <c r="B9" s="24" t="s">
        <v>30</v>
      </c>
      <c r="C9" s="25">
        <v>6606.0</v>
      </c>
      <c r="D9" s="25">
        <v>6513.0</v>
      </c>
      <c r="E9" s="25">
        <f>'Operating Expenses'!$D9+(10^-6)*ROW('Operating Expenses'!$D9)</f>
        <v>6513.000009</v>
      </c>
      <c r="F9" s="25">
        <v>93.0</v>
      </c>
      <c r="G9" s="21"/>
    </row>
    <row r="10" ht="30.0" customHeight="1">
      <c r="A10" s="13"/>
      <c r="B10" s="24" t="s">
        <v>31</v>
      </c>
      <c r="C10" s="25" t="s">
        <v>15</v>
      </c>
      <c r="D10" s="25" t="s">
        <v>15</v>
      </c>
      <c r="E10" s="25" t="str">
        <f>'Operating Expenses'!$D10+(10^-6)*ROW('Operating Expenses'!$D10)</f>
        <v>#VALUE!</v>
      </c>
      <c r="F10" s="25" t="s">
        <v>15</v>
      </c>
      <c r="G10" s="21"/>
    </row>
    <row r="11" ht="30.0" customHeight="1">
      <c r="A11" s="13"/>
      <c r="B11" s="24" t="s">
        <v>32</v>
      </c>
      <c r="C11" s="25">
        <v>647.0</v>
      </c>
      <c r="D11" s="25">
        <v>549.0</v>
      </c>
      <c r="E11" s="25">
        <f>'Operating Expenses'!$D11+(10^-6)*ROW('Operating Expenses'!$D11)</f>
        <v>549.000011</v>
      </c>
      <c r="F11" s="25">
        <v>98.0</v>
      </c>
      <c r="G11" s="21"/>
    </row>
    <row r="12" ht="30.0" customHeight="1">
      <c r="A12" s="13"/>
      <c r="B12" s="24" t="s">
        <v>33</v>
      </c>
      <c r="C12" s="25" t="s">
        <v>15</v>
      </c>
      <c r="D12" s="25" t="s">
        <v>15</v>
      </c>
      <c r="E12" s="25" t="str">
        <f>'Operating Expenses'!$D12+(10^-6)*ROW('Operating Expenses'!$D12)</f>
        <v>#VALUE!</v>
      </c>
      <c r="F12" s="25" t="s">
        <v>15</v>
      </c>
      <c r="G12" s="21"/>
    </row>
    <row r="13" ht="30.0" customHeight="1">
      <c r="A13" s="13"/>
      <c r="B13" s="24" t="s">
        <v>34</v>
      </c>
      <c r="C13" s="25" t="s">
        <v>15</v>
      </c>
      <c r="D13" s="25" t="s">
        <v>15</v>
      </c>
      <c r="E13" s="25" t="str">
        <f>'Operating Expenses'!$D13+(10^-6)*ROW('Operating Expenses'!$D13)</f>
        <v>#VALUE!</v>
      </c>
      <c r="F13" s="25" t="s">
        <v>15</v>
      </c>
      <c r="G13" s="21"/>
    </row>
    <row r="14" ht="30.0" customHeight="1">
      <c r="A14" s="13"/>
      <c r="B14" s="24" t="s">
        <v>36</v>
      </c>
      <c r="C14" s="25">
        <v>1395.0</v>
      </c>
      <c r="D14" s="25">
        <v>1004.0</v>
      </c>
      <c r="E14" s="25">
        <f>'Operating Expenses'!$D14+(10^-6)*ROW('Operating Expenses'!$D14)</f>
        <v>1004.000014</v>
      </c>
      <c r="F14" s="25">
        <v>391.0</v>
      </c>
      <c r="G14" s="21"/>
    </row>
    <row r="15" ht="30.0" customHeight="1">
      <c r="A15" s="13"/>
      <c r="B15" s="24" t="s">
        <v>37</v>
      </c>
      <c r="C15" s="25">
        <v>105.0</v>
      </c>
      <c r="D15" s="25">
        <v>349.0</v>
      </c>
      <c r="E15" s="25">
        <f>'Operating Expenses'!$D15+(10^-6)*ROW('Operating Expenses'!$D15)</f>
        <v>349.000015</v>
      </c>
      <c r="F15" s="25">
        <v>-244.0</v>
      </c>
      <c r="G15" s="21"/>
    </row>
    <row r="16" ht="30.0" customHeight="1">
      <c r="A16" s="13"/>
      <c r="B16" s="24" t="s">
        <v>38</v>
      </c>
      <c r="C16" s="25" t="s">
        <v>15</v>
      </c>
      <c r="D16" s="25" t="s">
        <v>15</v>
      </c>
      <c r="E16" s="25" t="str">
        <f>'Operating Expenses'!$D16+(10^-6)*ROW('Operating Expenses'!$D16)</f>
        <v>#VALUE!</v>
      </c>
      <c r="F16" s="25" t="s">
        <v>15</v>
      </c>
      <c r="G16" s="21"/>
    </row>
    <row r="17" ht="30.0" customHeight="1">
      <c r="A17" s="13"/>
      <c r="B17" s="24" t="s">
        <v>40</v>
      </c>
      <c r="C17" s="25">
        <v>25367.0</v>
      </c>
      <c r="D17" s="25">
        <v>25034.0</v>
      </c>
      <c r="E17" s="25">
        <f>'Operating Expenses'!$D17+(10^-6)*ROW('Operating Expenses'!$D17)</f>
        <v>25034.00002</v>
      </c>
      <c r="F17" s="25">
        <v>333.0</v>
      </c>
      <c r="G17" s="21"/>
    </row>
    <row r="18" ht="30.0" customHeight="1">
      <c r="A18" s="13"/>
      <c r="B18" s="24" t="s">
        <v>43</v>
      </c>
      <c r="C18" s="25" t="s">
        <v>15</v>
      </c>
      <c r="D18" s="25" t="s">
        <v>15</v>
      </c>
      <c r="E18" s="25" t="str">
        <f>'Operating Expenses'!$D18+(10^-6)*ROW('Operating Expenses'!$D18)</f>
        <v>#VALUE!</v>
      </c>
      <c r="F18" s="25" t="s">
        <v>15</v>
      </c>
      <c r="G18" s="21"/>
    </row>
    <row r="19" ht="30.0" customHeight="1">
      <c r="A19" s="13"/>
      <c r="B19" s="24" t="s">
        <v>47</v>
      </c>
      <c r="C19" s="25" t="s">
        <v>15</v>
      </c>
      <c r="D19" s="25" t="s">
        <v>15</v>
      </c>
      <c r="E19" s="25" t="str">
        <f>'Operating Expenses'!$D19+(10^-6)*ROW('Operating Expenses'!$D19)</f>
        <v>#VALUE!</v>
      </c>
      <c r="F19" s="25" t="s">
        <v>15</v>
      </c>
      <c r="G19" s="21"/>
      <c r="K19" s="29" t="s">
        <v>20</v>
      </c>
    </row>
    <row r="20" ht="30.0" customHeight="1">
      <c r="A20" s="13"/>
      <c r="B20" s="24" t="s">
        <v>51</v>
      </c>
      <c r="C20" s="25">
        <v>1185.0</v>
      </c>
      <c r="D20" s="25">
        <v>2421.0</v>
      </c>
      <c r="E20" s="25">
        <f>'Operating Expenses'!$D20+(10^-6)*ROW('Operating Expenses'!$D20)</f>
        <v>2421.00002</v>
      </c>
      <c r="F20" s="25">
        <v>-1236.0</v>
      </c>
      <c r="G20" s="21"/>
    </row>
    <row r="21" ht="30.0" customHeight="1">
      <c r="A21" s="13"/>
      <c r="B21" s="24" t="s">
        <v>50</v>
      </c>
      <c r="C21" s="25">
        <v>5789.0</v>
      </c>
      <c r="D21" s="25">
        <v>5557.0</v>
      </c>
      <c r="E21" s="25">
        <f>'Operating Expenses'!$D21+(10^-6)*ROW('Operating Expenses'!$D21)</f>
        <v>5557.000021</v>
      </c>
      <c r="F21" s="25">
        <v>232.0</v>
      </c>
      <c r="G21" s="21"/>
    </row>
    <row r="22" ht="30.0" customHeight="1">
      <c r="A22" s="13"/>
      <c r="B22" s="24" t="s">
        <v>52</v>
      </c>
      <c r="C22" s="25">
        <v>429.0</v>
      </c>
      <c r="D22" s="25">
        <v>417.0</v>
      </c>
      <c r="E22" s="25">
        <f>'Operating Expenses'!$D22+(10^-6)*ROW('Operating Expenses'!$D22)</f>
        <v>417.000022</v>
      </c>
      <c r="F22" s="25">
        <v>12.0</v>
      </c>
      <c r="G22" s="21"/>
    </row>
    <row r="23" ht="30.0" customHeight="1">
      <c r="A23" s="13"/>
      <c r="B23" s="24" t="s">
        <v>54</v>
      </c>
      <c r="C23" s="25">
        <v>2114.0</v>
      </c>
      <c r="D23" s="25">
        <v>1544.0</v>
      </c>
      <c r="E23" s="25">
        <f>'Operating Expenses'!$D23+(10^-6)*ROW('Operating Expenses'!$D23)</f>
        <v>1544.000023</v>
      </c>
      <c r="F23" s="25">
        <v>570.0</v>
      </c>
      <c r="G23" s="21"/>
    </row>
    <row r="24" ht="30.0" customHeight="1">
      <c r="A24" s="13"/>
      <c r="B24" s="24" t="s">
        <v>55</v>
      </c>
      <c r="C24" s="25">
        <v>962.0</v>
      </c>
      <c r="D24" s="25">
        <v>1150.0</v>
      </c>
      <c r="E24" s="25">
        <f>'Operating Expenses'!$D24+(10^-6)*ROW('Operating Expenses'!$D24)</f>
        <v>1150.000024</v>
      </c>
      <c r="F24" s="25">
        <v>-188.0</v>
      </c>
      <c r="G24" s="21"/>
    </row>
    <row r="25" ht="30.0" customHeight="1">
      <c r="A25" s="13"/>
      <c r="B25" s="24" t="s">
        <v>56</v>
      </c>
      <c r="C25" s="25">
        <v>47756.0</v>
      </c>
      <c r="D25" s="25">
        <v>48489.0</v>
      </c>
      <c r="E25" s="25"/>
      <c r="F25" s="25">
        <v>-733.0</v>
      </c>
      <c r="G25" s="21"/>
    </row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mergeCells count="2">
    <mergeCell ref="B1:C1"/>
    <mergeCell ref="B2:E2"/>
  </mergeCells>
  <conditionalFormatting sqref="F25">
    <cfRule type="cellIs" dxfId="3" priority="1" operator="lessThan">
      <formula>0</formula>
    </cfRule>
  </conditionalFormatting>
  <printOptions horizontalCentered="1"/>
  <pageMargins bottom="0.25" footer="0.0" header="0.0" left="0.25" right="0.25" top="0.25"/>
  <pageSetup fitToHeight="0" orientation="portrait"/>
  <headerFooter>
    <oddFooter/>
  </headerFooter>
  <drawing r:id="rId1"/>
  <tableParts count="1">
    <tablePart r:id="rId3"/>
  </tableParts>
</worksheet>
</file>