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ratia Multistrain Analysis" sheetId="1" r:id="rId4"/>
    <sheet state="visible" name="Donut_Pvalues" sheetId="2" r:id="rId5"/>
    <sheet state="visible" name="Donut_percentinhibtion" sheetId="3" r:id="rId6"/>
    <sheet state="visible" name="Actino" sheetId="4" r:id="rId7"/>
    <sheet state="visible" name="Alter" sheetId="5" r:id="rId8"/>
    <sheet state="visible" name="AF" sheetId="6" r:id="rId9"/>
    <sheet state="visible" name="Basidiobolus" sheetId="7" r:id="rId10"/>
    <sheet state="visible" name="Conidi" sheetId="8" r:id="rId11"/>
    <sheet state="visible" name="Mucor" sheetId="9" r:id="rId12"/>
    <sheet state="visible" name="Rhizo" sheetId="10" r:id="rId13"/>
    <sheet state="visible" name="Ncrassa" sheetId="11" r:id="rId14"/>
    <sheet state="visible" name="VolaTable" sheetId="12" r:id="rId15"/>
    <sheet state="visible" name="Total_production" sheetId="13" r:id="rId16"/>
    <sheet state="visible" name="Most Abundant" sheetId="14" r:id="rId17"/>
    <sheet state="visible" name="NMDS_1" sheetId="15" r:id="rId18"/>
    <sheet state="visible" name="NMDS_2" sheetId="16" r:id="rId19"/>
    <sheet state="visible" name="ANOVA" sheetId="17" r:id="rId20"/>
    <sheet state="visible" name="Abundant_VOC_RS_24" sheetId="18" r:id="rId21"/>
    <sheet state="visible" name="Comparative_Genus" sheetId="19" r:id="rId22"/>
  </sheets>
  <definedNames/>
  <calcPr/>
  <extLst>
    <ext uri="GoogleSheetsCustomDataVersion1">
      <go:sheetsCustomData xmlns:go="http://customooxmlschemas.google.com/" r:id="rId23" roundtripDataSignature="AMtx7mi2/plIxSUFXryc1nlk8TqEDTLCkQ=="/>
    </ext>
  </extLst>
</workbook>
</file>

<file path=xl/sharedStrings.xml><?xml version="1.0" encoding="utf-8"?>
<sst xmlns="http://schemas.openxmlformats.org/spreadsheetml/2006/main" count="2552" uniqueCount="287">
  <si>
    <t>Strain</t>
  </si>
  <si>
    <t>Condition</t>
  </si>
  <si>
    <t>0 Hours</t>
  </si>
  <si>
    <t>24 Hours</t>
  </si>
  <si>
    <t>48 Hours</t>
  </si>
  <si>
    <t>72 Hours</t>
  </si>
  <si>
    <t>Bsub pValue</t>
  </si>
  <si>
    <t>Same Day</t>
  </si>
  <si>
    <t>24 Hours Later</t>
  </si>
  <si>
    <t>AF 293</t>
  </si>
  <si>
    <t>Blank</t>
  </si>
  <si>
    <t>48 Hours Later</t>
  </si>
  <si>
    <t>Aspergillus fumigatus</t>
  </si>
  <si>
    <t>Basidiobolus ranarum</t>
  </si>
  <si>
    <t>Average of 24 Hours</t>
  </si>
  <si>
    <t>Average of 48 Hours</t>
  </si>
  <si>
    <t>Average of 72 Hours</t>
  </si>
  <si>
    <t>AGB5</t>
  </si>
  <si>
    <t>Alternaria infectoria</t>
  </si>
  <si>
    <t>ARSEF 448</t>
  </si>
  <si>
    <t>CBS 277.49</t>
  </si>
  <si>
    <t>FGSC 4289</t>
  </si>
  <si>
    <t>NRRL 1706</t>
  </si>
  <si>
    <t>NRRL 66455</t>
  </si>
  <si>
    <t>E. coli</t>
  </si>
  <si>
    <t>Bsub</t>
  </si>
  <si>
    <t>na</t>
  </si>
  <si>
    <t>Smar</t>
  </si>
  <si>
    <t>Spro</t>
  </si>
  <si>
    <t>Sdblank</t>
  </si>
  <si>
    <t>Sdbsub</t>
  </si>
  <si>
    <t>sdSmar</t>
  </si>
  <si>
    <t>Mucor circinelloides</t>
  </si>
  <si>
    <t>Neurospora crassa</t>
  </si>
  <si>
    <t>S. proteamaculans</t>
  </si>
  <si>
    <t>Actinomucor elegans</t>
  </si>
  <si>
    <t>Rhizopus stolonifer</t>
  </si>
  <si>
    <t>Smar pValue</t>
  </si>
  <si>
    <t>S. liquefaciens</t>
  </si>
  <si>
    <t>Conidiobolus rhizosporus</t>
  </si>
  <si>
    <t>S. marcescens (ADJS_Red)</t>
  </si>
  <si>
    <t>Spro pValue</t>
  </si>
  <si>
    <t>sdSpro</t>
  </si>
  <si>
    <t>ADJS_2D White</t>
  </si>
  <si>
    <t>Time</t>
  </si>
  <si>
    <t>Fungi</t>
  </si>
  <si>
    <t>S. marcescens (ADJS_2D White)</t>
  </si>
  <si>
    <t>S. marcescens DB11</t>
  </si>
  <si>
    <t>S. marcescens (DB11)</t>
  </si>
  <si>
    <t>Bacteria</t>
  </si>
  <si>
    <t>Hours</t>
  </si>
  <si>
    <t>PI</t>
  </si>
  <si>
    <t>sd</t>
  </si>
  <si>
    <t>Aspergillus</t>
  </si>
  <si>
    <t>72Hrs</t>
  </si>
  <si>
    <t>Basid</t>
  </si>
  <si>
    <t>48Hrs</t>
  </si>
  <si>
    <t>Alter</t>
  </si>
  <si>
    <t>Conidi</t>
  </si>
  <si>
    <t>Mucor</t>
  </si>
  <si>
    <t>24Hrs</t>
  </si>
  <si>
    <t>Neurospora</t>
  </si>
  <si>
    <t>Actino</t>
  </si>
  <si>
    <t>Rhizo</t>
  </si>
  <si>
    <t>spro</t>
  </si>
  <si>
    <t>SdBsub</t>
  </si>
  <si>
    <t>Sample</t>
  </si>
  <si>
    <t>Compound</t>
  </si>
  <si>
    <t>Detected Volatiles (ng)</t>
  </si>
  <si>
    <t>Bsub-A</t>
  </si>
  <si>
    <t>variable</t>
  </si>
  <si>
    <t>value</t>
  </si>
  <si>
    <t>Bsub-B</t>
  </si>
  <si>
    <t>Butanoic acid, 2-methyl-</t>
  </si>
  <si>
    <t>Bsub-C</t>
  </si>
  <si>
    <t>Bsub-D</t>
  </si>
  <si>
    <t>Bsub-E</t>
  </si>
  <si>
    <t>Butanoic acid, 3-methyl-</t>
  </si>
  <si>
    <t>Bsub-F</t>
  </si>
  <si>
    <t>Bsub-G</t>
  </si>
  <si>
    <t>Bsub-H</t>
  </si>
  <si>
    <t>Bsub-I</t>
  </si>
  <si>
    <t>Smar-A</t>
  </si>
  <si>
    <t>Smar-B</t>
  </si>
  <si>
    <t>Smar-C</t>
  </si>
  <si>
    <t>2-Undecanol</t>
  </si>
  <si>
    <t>Smar-D</t>
  </si>
  <si>
    <t>Sum of value</t>
  </si>
  <si>
    <t>Smar-E</t>
  </si>
  <si>
    <t>Smar-G</t>
  </si>
  <si>
    <t>Smar-H</t>
  </si>
  <si>
    <t>Smar-I</t>
  </si>
  <si>
    <t>Spro-A</t>
  </si>
  <si>
    <t>Spro-B</t>
  </si>
  <si>
    <t>Spro-C</t>
  </si>
  <si>
    <t>Spro-D</t>
  </si>
  <si>
    <t>Spro-E</t>
  </si>
  <si>
    <t>Spro-F</t>
  </si>
  <si>
    <t>Spro-G</t>
  </si>
  <si>
    <t>2-Undecanone</t>
  </si>
  <si>
    <t>Spro-H</t>
  </si>
  <si>
    <t>1-(2-Thienyl)-1-propanone</t>
  </si>
  <si>
    <t>1-Decanol</t>
  </si>
  <si>
    <t>Grand Total</t>
  </si>
  <si>
    <t>1-Hexanol</t>
  </si>
  <si>
    <t>Propanoic acid, 2-methyl-</t>
  </si>
  <si>
    <t>1-Nonanol</t>
  </si>
  <si>
    <t>1-Phenyl-2-propanone OR Benzyl methyl ketone</t>
  </si>
  <si>
    <t>1,3-Cyclopentadiene, 5-methyl-</t>
  </si>
  <si>
    <t>Unknown methyl ketone 2</t>
  </si>
  <si>
    <t>2-Decanol</t>
  </si>
  <si>
    <t>Unknown methyl ketone 3</t>
  </si>
  <si>
    <t>2-Decanone</t>
  </si>
  <si>
    <t>2-Nonanone</t>
  </si>
  <si>
    <t>2-Dodecanol</t>
  </si>
  <si>
    <t>2-Tridecanone</t>
  </si>
  <si>
    <t>2-Dodecanone</t>
  </si>
  <si>
    <t>Butylated Hydroxytoluene</t>
  </si>
  <si>
    <t>2-Heptanone</t>
  </si>
  <si>
    <t>Prenol</t>
  </si>
  <si>
    <t>2-Heptanone, 4-methyl-</t>
  </si>
  <si>
    <t>2-Nonanol</t>
  </si>
  <si>
    <t>2-Heptanone, 5-methyl-</t>
  </si>
  <si>
    <t>3-Hexanone OR Butanoic acid</t>
  </si>
  <si>
    <t>2-Heptanone, 6-methyl-</t>
  </si>
  <si>
    <t>2-Furanmethanol, 5-methyl-</t>
  </si>
  <si>
    <t>2-Hydroxy-3-hexanone</t>
  </si>
  <si>
    <t>2-Methyl-3-isopropylpyrazine</t>
  </si>
  <si>
    <t>2-Naphthalenol, 1,2-dihydro-, acetate</t>
  </si>
  <si>
    <t>2-Propionyl-6-methyl-3,4-dihydropyran</t>
  </si>
  <si>
    <t>2,4,6-Cycloheptatrien-1-one</t>
  </si>
  <si>
    <t>2,5-Hexanedione OR 3-Methyl-2,4-hexanedione</t>
  </si>
  <si>
    <t>2(3H)-Furanone, 4,5-dihydro-4-(2-methyl-3-methylenebut-4-yl)-</t>
  </si>
  <si>
    <t>2(3H)-Furanone, dihydro-3,5-dimethyl-</t>
  </si>
  <si>
    <t>3-Aminoacetophenone OR Ethanone, 1-(2-aminophenyl)-</t>
  </si>
  <si>
    <t>3-Hydroxybutyric acid, t-butyl ester</t>
  </si>
  <si>
    <t>4-Acetonylcycloheptanone</t>
  </si>
  <si>
    <t>4-Acetyl-1-methylcyclohexene</t>
  </si>
  <si>
    <t>4-Butoxy-2-butanone</t>
  </si>
  <si>
    <t>5,9-Undecadien-2-one, 6,10-dimethyl-</t>
  </si>
  <si>
    <t>7-Oxabicyclo[4.1.0]heptane, 2-methylene-</t>
  </si>
  <si>
    <t>a-Phellandrene</t>
  </si>
  <si>
    <t>Allyl 2-ethyl butyrate</t>
  </si>
  <si>
    <t>Alpha selinene</t>
  </si>
  <si>
    <t>Anisole</t>
  </si>
  <si>
    <t>Benzene, 1-chloro-2-methoxy- OR Amantadine</t>
  </si>
  <si>
    <t>Benzene, 1-methoxy-4-methyl-</t>
  </si>
  <si>
    <t>Benzophenone</t>
  </si>
  <si>
    <t>Bicyclo[3.2.0]hept-3-en-2-one</t>
  </si>
  <si>
    <t>Butane, 1-(methylsulfinyl)-</t>
  </si>
  <si>
    <t>Caprolactam</t>
  </si>
  <si>
    <t>Cyclohept-4-enone</t>
  </si>
  <si>
    <t>Cyclohexane, isothiocyanato-</t>
  </si>
  <si>
    <t>Cyclohexanone</t>
  </si>
  <si>
    <t>Cyclooctene</t>
  </si>
  <si>
    <t>Cyclopentadecanone</t>
  </si>
  <si>
    <t>Dimethyl trisulfide</t>
  </si>
  <si>
    <t>Formamide, N,N-dibutyl-</t>
  </si>
  <si>
    <t>Methyl 2-methoxypropenoate</t>
  </si>
  <si>
    <t>Oxime-, methoxy-phenyl-</t>
  </si>
  <si>
    <t>Oxime-, methoxy-phenyl-_</t>
  </si>
  <si>
    <t>Phenol, 2-ethyl-6-methyl-</t>
  </si>
  <si>
    <t>Phenol, 2-iodo-</t>
  </si>
  <si>
    <t>Phenol, 2-methoxy-</t>
  </si>
  <si>
    <t>Phenol, 2-methoxy- OR Phenol, 4-methoxy-</t>
  </si>
  <si>
    <t>Phenol, 3-ethyl-</t>
  </si>
  <si>
    <t>Phenylethyl Alcohol</t>
  </si>
  <si>
    <t>Pyrazine, 2-ethyl-3,5-dimethyl-</t>
  </si>
  <si>
    <t>Pyrazine, 2-ethyl-5-methyl-</t>
  </si>
  <si>
    <t>Pyrazine, 2-ethyl-6-methyl-</t>
  </si>
  <si>
    <t>Pyrazine, 2-methyl-5-propyl- OR 2-Methyl-3-isopropylpyrazine</t>
  </si>
  <si>
    <t>Pyrazine, 2,5-dimethyl-3-(3-methylbutyl)-</t>
  </si>
  <si>
    <t>Pyrazine, trimethyl-</t>
  </si>
  <si>
    <t>Pyridine, 2,3,5-trimethyl-</t>
  </si>
  <si>
    <t>Pyridine, 2,4,6-trimethyl-</t>
  </si>
  <si>
    <t>Pyridine, 3-methyl-</t>
  </si>
  <si>
    <t>Pyridine, 4-methyl-</t>
  </si>
  <si>
    <t>Quinazoline, 4-methyl-</t>
  </si>
  <si>
    <t>Quinoline, 3-methyl-</t>
  </si>
  <si>
    <t>Quinoline, 4-methyl-</t>
  </si>
  <si>
    <t>S-Methyl methanethiosulfinate</t>
  </si>
  <si>
    <t>Unknown aromatic 1</t>
  </si>
  <si>
    <t>Unknown aromatic 2</t>
  </si>
  <si>
    <t>Unknown methyl ketone 0</t>
  </si>
  <si>
    <t>unknown methyl ketone 1</t>
  </si>
  <si>
    <t>Unknown methyl ketone 4</t>
  </si>
  <si>
    <t>Unknown sesquiterpene</t>
  </si>
  <si>
    <t>unknown straight-chain alcohol 1</t>
  </si>
  <si>
    <t>unknown straight-chain alcohol 2</t>
  </si>
  <si>
    <t>Unknown straight-chain alcohol 3</t>
  </si>
  <si>
    <t>Class</t>
  </si>
  <si>
    <t>Compounds</t>
  </si>
  <si>
    <t>Ketone</t>
  </si>
  <si>
    <t>Carbon Chain</t>
  </si>
  <si>
    <t>Phenolic Acid</t>
  </si>
  <si>
    <t>Tropone</t>
  </si>
  <si>
    <t>Lepidine</t>
  </si>
  <si>
    <t>p-value</t>
  </si>
  <si>
    <t>FDR</t>
  </si>
  <si>
    <t>Tukey's HSD</t>
  </si>
  <si>
    <t>Smar-Bsub; Spro-Bsub</t>
  </si>
  <si>
    <t>23H-Furanone, 4,5-dihydro-4-2-methyl-3-methylenebut-4-yl-</t>
  </si>
  <si>
    <t>Spro-Bsub; Spro-Smar</t>
  </si>
  <si>
    <t>Bicyclo3.2.0hept-3-en-2-one</t>
  </si>
  <si>
    <t>Smar-Bsub; Spro-Smar</t>
  </si>
  <si>
    <t>Spro-Bsub</t>
  </si>
  <si>
    <t>3-Aminoacetophenone OR Ethanone, 1-2-aminophenyl-</t>
  </si>
  <si>
    <t>23H-Furanone, dihydro-3,5-dimethyl-</t>
  </si>
  <si>
    <t>Smar-Bsub</t>
  </si>
  <si>
    <t>Butane, 1-methylsulfinyl-</t>
  </si>
  <si>
    <t>Diameter</t>
  </si>
  <si>
    <t>2,5-Dimethylpyrazine</t>
  </si>
  <si>
    <t>5-Methyl-2-furylmethanol</t>
  </si>
  <si>
    <t>Unexposed</t>
  </si>
  <si>
    <t>Genus</t>
  </si>
  <si>
    <t>2-undecanone</t>
  </si>
  <si>
    <t>Dimethyl disulfide</t>
  </si>
  <si>
    <t>1-Undecene</t>
  </si>
  <si>
    <t>2-phenylethanol</t>
  </si>
  <si>
    <t>2-tridecanone</t>
  </si>
  <si>
    <t>2-pentadecanone</t>
  </si>
  <si>
    <t>3-methyl-1-butanol</t>
  </si>
  <si>
    <t>1H-benzotriazole</t>
  </si>
  <si>
    <t>2-aminoacetophenone</t>
  </si>
  <si>
    <t>indole</t>
  </si>
  <si>
    <t>Phenylacetone</t>
  </si>
  <si>
    <t>Phenylmethanol</t>
  </si>
  <si>
    <t>1-Butoxy-2-propanol</t>
  </si>
  <si>
    <t>1-decanol</t>
  </si>
  <si>
    <t>1-heptanol</t>
  </si>
  <si>
    <t>2-decanone</t>
  </si>
  <si>
    <t>2-dodecanone</t>
  </si>
  <si>
    <t>2-furaldehyde</t>
  </si>
  <si>
    <t>2-heptanone</t>
  </si>
  <si>
    <t>2-methylquinoxaline</t>
  </si>
  <si>
    <t>2,3-butanediol</t>
  </si>
  <si>
    <t>2,3-dimethylpyrazine</t>
  </si>
  <si>
    <t>acetoin</t>
  </si>
  <si>
    <t>dodecane</t>
  </si>
  <si>
    <t>undecane</t>
  </si>
  <si>
    <t>2-Acetylfuran</t>
  </si>
  <si>
    <t>2-decanol</t>
  </si>
  <si>
    <t>2-ethylhexanol</t>
  </si>
  <si>
    <t>2-methylpentanal</t>
  </si>
  <si>
    <t>3-hydroxybutanone</t>
  </si>
  <si>
    <t>3-methylbutanol</t>
  </si>
  <si>
    <t>4-methyl-1-hexene</t>
  </si>
  <si>
    <t>4-Methylanisole</t>
  </si>
  <si>
    <t>Benzaldehyde</t>
  </si>
  <si>
    <t>butanoI 3methyl-acetate</t>
  </si>
  <si>
    <t>caproic acid</t>
  </si>
  <si>
    <t>Diphenylamine</t>
  </si>
  <si>
    <t>Dodecanoic acid</t>
  </si>
  <si>
    <t>ethyl caprylate</t>
  </si>
  <si>
    <t>Î±-terpineol</t>
  </si>
  <si>
    <t>n-caprylic acid</t>
  </si>
  <si>
    <t>n-dodecanal</t>
  </si>
  <si>
    <t>n-nonanoic acid</t>
  </si>
  <si>
    <t>p-dimethylbenzene</t>
  </si>
  <si>
    <t>p-methyl acetophenone</t>
  </si>
  <si>
    <t>pentadecane</t>
  </si>
  <si>
    <t>phenylethyl alcohol</t>
  </si>
  <si>
    <t>S-Methyl methanethiosulfonate</t>
  </si>
  <si>
    <t>Tetradecanoic acid</t>
  </si>
  <si>
    <t>tridecane</t>
  </si>
  <si>
    <t>trimethyl benzene</t>
  </si>
  <si>
    <t>Trimethylpyrazine</t>
  </si>
  <si>
    <t>Bacillus pumilus ES4</t>
  </si>
  <si>
    <t>Bacillus</t>
  </si>
  <si>
    <t>Bacillus subtilis GB03</t>
  </si>
  <si>
    <t>Escherichia coli DH5a</t>
  </si>
  <si>
    <t>Escherichia</t>
  </si>
  <si>
    <t>Pseudomonas fluorescens R76</t>
  </si>
  <si>
    <t>Pseudomonas</t>
  </si>
  <si>
    <t>Pseudomonas fluorescens WCS 417r</t>
  </si>
  <si>
    <t>Pseudomonas flureorescens SBW25</t>
  </si>
  <si>
    <t>Pseudomonas putida BP25R</t>
  </si>
  <si>
    <t>Pseudomonas putida ISOf</t>
  </si>
  <si>
    <t>Pseudomonas syringae S22</t>
  </si>
  <si>
    <t>Serratia marcescens Db11</t>
  </si>
  <si>
    <t>Serratia</t>
  </si>
  <si>
    <t>Serratia marcescens MG1</t>
  </si>
  <si>
    <t>Serratia odorifera DSM 4582</t>
  </si>
  <si>
    <t>Serratia plymuthica 4Rx13</t>
  </si>
  <si>
    <t>Serratia plymuthica HRO-C48</t>
  </si>
  <si>
    <t>Serratia proteamaculans 42M</t>
  </si>
  <si>
    <t>Serratia proteamaculans 568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</si>
</sst>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0.0"/>
      <color theme="1"/>
      <name val="Arial"/>
    </font>
    <font>
      <sz val="12.0"/>
      <color rgb="FF000000"/>
      <name val="Arial"/>
    </font>
    <font>
      <sz val="12.0"/>
      <color rgb="FF000000"/>
      <name val="Calibri"/>
    </font>
    <font>
      <sz val="11.0"/>
      <color rgb="FF000000"/>
      <name val="Arial"/>
    </font>
    <font>
      <color theme="1"/>
      <name val="Calibri"/>
    </font>
    <font>
      <color theme="1"/>
      <name val="Arial"/>
    </font>
    <font>
      <sz val="12.0"/>
      <color theme="1"/>
      <name val="Calibri"/>
    </font>
    <font>
      <sz val="12.0"/>
      <color theme="1"/>
      <name val="Arial"/>
    </font>
    <font>
      <sz val="11.0"/>
      <color rgb="FF1155CC"/>
      <name val="Inconsolata"/>
    </font>
    <font>
      <sz val="11.0"/>
      <color rgb="FF000000"/>
      <name val="Inconsolata"/>
    </font>
    <font>
      <color rgb="FF000000"/>
      <name val="Calibri"/>
    </font>
    <font>
      <b/>
      <sz val="12.0"/>
      <color theme="1"/>
      <name val="Arial"/>
    </font>
    <font>
      <i/>
      <sz val="12.0"/>
      <color theme="1"/>
      <name val="Arial"/>
    </font>
    <font>
      <sz val="12.0"/>
      <name val="Calibri"/>
    </font>
    <font>
      <sz val="12.0"/>
      <color rgb="FFFFFFFF"/>
      <name val="Calibri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</fills>
  <borders count="12">
    <border/>
    <border>
      <left/>
      <right/>
      <top/>
      <bottom style="thin">
        <color rgb="FF8EAADB"/>
      </bottom>
    </border>
    <border>
      <right/>
      <top/>
      <bottom style="thin">
        <color rgb="FF8EAADB"/>
      </bottom>
    </border>
    <border>
      <right/>
    </border>
    <border>
      <bottom style="thick">
        <color rgb="FF657BA3"/>
      </bottom>
    </border>
    <border>
      <right/>
      <bottom style="thick">
        <color rgb="FF657BA3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  <border>
      <bottom/>
    </border>
    <border>
      <right/>
      <bottom style="thin">
        <color rgb="FF8EAADB"/>
      </bottom>
    </border>
    <border>
      <left/>
      <right/>
      <bottom style="thin">
        <color rgb="FF8EAADB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2" fontId="9" numFmtId="0" xfId="0" applyAlignment="1" applyFill="1" applyFont="1">
      <alignment horizontal="right" vertical="bottom"/>
    </xf>
    <xf borderId="0" fillId="0" fontId="10" numFmtId="0" xfId="0" applyFont="1"/>
    <xf borderId="0" fillId="0" fontId="11" numFmtId="0" xfId="0" applyFont="1"/>
    <xf borderId="0" fillId="0" fontId="3" numFmtId="0" xfId="0" applyFont="1"/>
    <xf borderId="1" fillId="3" fontId="12" numFmtId="0" xfId="0" applyAlignment="1" applyBorder="1" applyFill="1" applyFont="1">
      <alignment vertical="bottom"/>
    </xf>
    <xf borderId="1" fillId="3" fontId="12" numFmtId="0" xfId="0" applyBorder="1" applyFont="1"/>
    <xf borderId="0" fillId="0" fontId="7" numFmtId="0" xfId="0" applyFont="1"/>
    <xf borderId="0" fillId="0" fontId="3" numFmtId="0" xfId="0" applyAlignment="1" applyFont="1">
      <alignment horizontal="right" vertical="bottom"/>
    </xf>
    <xf borderId="2" fillId="3" fontId="12" numFmtId="0" xfId="0" applyAlignment="1" applyBorder="1" applyFont="1">
      <alignment vertical="bottom"/>
    </xf>
    <xf borderId="0" fillId="4" fontId="13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3" fillId="0" fontId="8" numFmtId="0" xfId="0" applyAlignment="1" applyBorder="1" applyFont="1">
      <alignment shrinkToFit="0" vertical="bottom" wrapText="0"/>
    </xf>
    <xf borderId="4" fillId="4" fontId="13" numFmtId="0" xfId="0" applyAlignment="1" applyBorder="1" applyFont="1">
      <alignment vertical="bottom"/>
    </xf>
    <xf borderId="4" fillId="5" fontId="15" numFmtId="0" xfId="0" applyAlignment="1" applyBorder="1" applyFill="1" applyFont="1">
      <alignment vertical="bottom"/>
    </xf>
    <xf borderId="5" fillId="5" fontId="15" numFmtId="0" xfId="0" applyAlignment="1" applyBorder="1" applyFont="1">
      <alignment shrinkToFit="0" vertical="bottom" wrapText="0"/>
    </xf>
    <xf borderId="6" fillId="6" fontId="8" numFmtId="0" xfId="0" applyAlignment="1" applyBorder="1" applyFill="1" applyFont="1">
      <alignment vertical="bottom"/>
    </xf>
    <xf borderId="0" fillId="2" fontId="7" numFmtId="0" xfId="0" applyAlignment="1" applyFont="1">
      <alignment vertical="bottom"/>
    </xf>
    <xf borderId="3" fillId="0" fontId="7" numFmtId="0" xfId="0" applyAlignment="1" applyBorder="1" applyFont="1">
      <alignment vertical="bottom"/>
    </xf>
    <xf borderId="0" fillId="2" fontId="8" numFmtId="0" xfId="0" applyAlignment="1" applyFont="1">
      <alignment horizontal="right" vertical="bottom"/>
    </xf>
    <xf borderId="2" fillId="3" fontId="7" numFmtId="0" xfId="0" applyAlignment="1" applyBorder="1" applyFont="1">
      <alignment vertical="bottom"/>
    </xf>
    <xf borderId="7" fillId="6" fontId="8" numFmtId="0" xfId="0" applyAlignment="1" applyBorder="1" applyFont="1">
      <alignment vertical="bottom"/>
    </xf>
    <xf borderId="8" fillId="2" fontId="8" numFmtId="0" xfId="0" applyAlignment="1" applyBorder="1" applyFont="1">
      <alignment horizontal="right" vertical="bottom"/>
    </xf>
    <xf borderId="8" fillId="2" fontId="7" numFmtId="0" xfId="0" applyAlignment="1" applyBorder="1" applyFont="1">
      <alignment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9" fillId="0" fontId="7" numFmtId="0" xfId="0" applyAlignment="1" applyBorder="1" applyFont="1">
      <alignment vertical="bottom"/>
    </xf>
    <xf borderId="3" fillId="0" fontId="14" numFmtId="0" xfId="0" applyAlignment="1" applyBorder="1" applyFont="1">
      <alignment readingOrder="0" vertical="bottom"/>
    </xf>
    <xf borderId="10" fillId="3" fontId="12" numFmtId="0" xfId="0" applyAlignment="1" applyBorder="1" applyFont="1">
      <alignment vertical="bottom"/>
    </xf>
    <xf borderId="11" fillId="3" fontId="12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0" fontId="8" numFmtId="11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6" numFmtId="0" xfId="0" applyAlignment="1" applyFont="1">
      <alignment readingOrder="0" vertical="bottom"/>
    </xf>
    <xf borderId="3" fillId="0" fontId="7" numFmtId="0" xfId="0" applyAlignment="1" applyBorder="1" applyFont="1">
      <alignment shrinkToFit="0" vertical="bottom" wrapText="0"/>
    </xf>
    <xf borderId="0" fillId="0" fontId="8" numFmtId="1" xfId="0" applyAlignment="1" applyFont="1" applyNumberFormat="1">
      <alignment horizontal="right" vertical="bottom"/>
    </xf>
    <xf borderId="0" fillId="0" fontId="7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7</v>
      </c>
      <c r="C1" s="2" t="s">
        <v>8</v>
      </c>
      <c r="D1" s="3" t="s">
        <v>11</v>
      </c>
      <c r="F1" s="2" t="s">
        <v>0</v>
      </c>
      <c r="G1" s="2" t="s">
        <v>7</v>
      </c>
      <c r="H1" s="2" t="s">
        <v>8</v>
      </c>
      <c r="I1" s="3" t="s">
        <v>11</v>
      </c>
      <c r="J1" s="2" t="s">
        <v>0</v>
      </c>
      <c r="K1" s="2" t="s">
        <v>7</v>
      </c>
      <c r="L1" s="2" t="s">
        <v>8</v>
      </c>
      <c r="M1" s="3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" t="s">
        <v>24</v>
      </c>
      <c r="B2" s="8">
        <v>23.0</v>
      </c>
      <c r="C2" s="8">
        <v>6.0</v>
      </c>
      <c r="D2" s="8">
        <v>5.0</v>
      </c>
      <c r="E2" s="8">
        <v>27.0</v>
      </c>
      <c r="F2" s="2" t="s">
        <v>24</v>
      </c>
      <c r="G2" s="9">
        <f t="shared" ref="G2:I2" si="1">(23-(B2-4))/23</f>
        <v>0.1739130435</v>
      </c>
      <c r="H2" s="9">
        <f t="shared" si="1"/>
        <v>0.9130434783</v>
      </c>
      <c r="I2" s="9">
        <f t="shared" si="1"/>
        <v>0.9565217391</v>
      </c>
      <c r="J2" s="2" t="s">
        <v>24</v>
      </c>
      <c r="K2" s="9">
        <f t="shared" ref="K2:M2" si="2">G2*100</f>
        <v>17.39130435</v>
      </c>
      <c r="L2" s="9">
        <f t="shared" si="2"/>
        <v>91.30434783</v>
      </c>
      <c r="M2" s="9">
        <f t="shared" si="2"/>
        <v>95.65217391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 t="s">
        <v>24</v>
      </c>
      <c r="B3" s="8">
        <v>21.0</v>
      </c>
      <c r="C3" s="8">
        <v>8.0</v>
      </c>
      <c r="D3" s="8">
        <v>4.0</v>
      </c>
      <c r="E3" s="8">
        <v>30.0</v>
      </c>
      <c r="F3" s="2" t="s">
        <v>24</v>
      </c>
      <c r="G3" s="9">
        <f t="shared" ref="G3:I3" si="3">(23-(B3-4))/23</f>
        <v>0.2608695652</v>
      </c>
      <c r="H3" s="9">
        <f t="shared" si="3"/>
        <v>0.8260869565</v>
      </c>
      <c r="I3" s="9">
        <f t="shared" si="3"/>
        <v>1</v>
      </c>
      <c r="J3" s="2" t="s">
        <v>24</v>
      </c>
      <c r="K3" s="9">
        <f t="shared" ref="K3:M3" si="4">G3*100</f>
        <v>26.08695652</v>
      </c>
      <c r="L3" s="9">
        <f t="shared" si="4"/>
        <v>82.60869565</v>
      </c>
      <c r="M3" s="9">
        <f t="shared" si="4"/>
        <v>100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" t="s">
        <v>24</v>
      </c>
      <c r="B4" s="8">
        <v>20.0</v>
      </c>
      <c r="C4" s="8">
        <v>7.0</v>
      </c>
      <c r="D4" s="8">
        <v>5.0</v>
      </c>
      <c r="E4" s="8">
        <v>24.0</v>
      </c>
      <c r="F4" s="2" t="s">
        <v>24</v>
      </c>
      <c r="G4" s="9">
        <f t="shared" ref="G4:I4" si="5">(23-(B4-4))/23</f>
        <v>0.3043478261</v>
      </c>
      <c r="H4" s="9">
        <f t="shared" si="5"/>
        <v>0.8695652174</v>
      </c>
      <c r="I4" s="9">
        <f t="shared" si="5"/>
        <v>0.9565217391</v>
      </c>
      <c r="J4" s="2" t="s">
        <v>24</v>
      </c>
      <c r="K4" s="9">
        <f t="shared" ref="K4:M4" si="6">G4*100</f>
        <v>30.43478261</v>
      </c>
      <c r="L4" s="9">
        <f t="shared" si="6"/>
        <v>86.95652174</v>
      </c>
      <c r="M4" s="9">
        <f t="shared" si="6"/>
        <v>95.65217391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" t="s">
        <v>34</v>
      </c>
      <c r="B5" s="8">
        <v>8.0</v>
      </c>
      <c r="C5" s="8">
        <v>5.0</v>
      </c>
      <c r="D5" s="8">
        <v>4.0</v>
      </c>
      <c r="E5" s="8">
        <v>27.0</v>
      </c>
      <c r="F5" s="2" t="s">
        <v>34</v>
      </c>
      <c r="G5" s="9">
        <f t="shared" ref="G5:I5" si="7">(23-(B5-4))/23</f>
        <v>0.8260869565</v>
      </c>
      <c r="H5" s="9">
        <f t="shared" si="7"/>
        <v>0.9565217391</v>
      </c>
      <c r="I5" s="9">
        <f t="shared" si="7"/>
        <v>1</v>
      </c>
      <c r="J5" s="2" t="s">
        <v>34</v>
      </c>
      <c r="K5" s="9">
        <f t="shared" ref="K5:M5" si="8">G5*100</f>
        <v>82.60869565</v>
      </c>
      <c r="L5" s="9">
        <f t="shared" si="8"/>
        <v>95.65217391</v>
      </c>
      <c r="M5" s="9">
        <f t="shared" si="8"/>
        <v>100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" t="s">
        <v>34</v>
      </c>
      <c r="B6" s="8">
        <v>7.0</v>
      </c>
      <c r="C6" s="8">
        <v>4.0</v>
      </c>
      <c r="D6" s="8">
        <v>4.0</v>
      </c>
      <c r="E6" s="8">
        <v>30.0</v>
      </c>
      <c r="F6" s="2" t="s">
        <v>34</v>
      </c>
      <c r="G6" s="9">
        <f t="shared" ref="G6:I6" si="9">(23-(B6-4))/23</f>
        <v>0.8695652174</v>
      </c>
      <c r="H6" s="9">
        <f t="shared" si="9"/>
        <v>1</v>
      </c>
      <c r="I6" s="9">
        <f t="shared" si="9"/>
        <v>1</v>
      </c>
      <c r="J6" s="2" t="s">
        <v>34</v>
      </c>
      <c r="K6" s="9">
        <f t="shared" ref="K6:M6" si="10">G6*100</f>
        <v>86.95652174</v>
      </c>
      <c r="L6" s="9">
        <f t="shared" si="10"/>
        <v>100</v>
      </c>
      <c r="M6" s="9">
        <f t="shared" si="10"/>
        <v>100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" t="s">
        <v>34</v>
      </c>
      <c r="B7" s="8">
        <v>7.0</v>
      </c>
      <c r="C7" s="8">
        <v>5.0</v>
      </c>
      <c r="D7" s="8">
        <v>4.0</v>
      </c>
      <c r="E7" s="8">
        <v>24.0</v>
      </c>
      <c r="F7" s="2" t="s">
        <v>34</v>
      </c>
      <c r="G7" s="9">
        <f t="shared" ref="G7:I7" si="11">(23-(B7-4))/23</f>
        <v>0.8695652174</v>
      </c>
      <c r="H7" s="9">
        <f t="shared" si="11"/>
        <v>0.9565217391</v>
      </c>
      <c r="I7" s="9">
        <f t="shared" si="11"/>
        <v>1</v>
      </c>
      <c r="J7" s="2" t="s">
        <v>34</v>
      </c>
      <c r="K7" s="9">
        <f t="shared" ref="K7:M7" si="12">G7*100</f>
        <v>86.95652174</v>
      </c>
      <c r="L7" s="9">
        <f t="shared" si="12"/>
        <v>95.65217391</v>
      </c>
      <c r="M7" s="9">
        <f t="shared" si="12"/>
        <v>100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 t="s">
        <v>38</v>
      </c>
      <c r="B8" s="8">
        <v>10.0</v>
      </c>
      <c r="C8" s="8">
        <v>4.0</v>
      </c>
      <c r="D8" s="8">
        <v>4.0</v>
      </c>
      <c r="E8" s="8">
        <v>28.0</v>
      </c>
      <c r="F8" s="2" t="s">
        <v>38</v>
      </c>
      <c r="G8" s="9">
        <f t="shared" ref="G8:I8" si="13">(28-(B8-4))/28</f>
        <v>0.7857142857</v>
      </c>
      <c r="H8" s="9">
        <f t="shared" si="13"/>
        <v>1</v>
      </c>
      <c r="I8" s="9">
        <f t="shared" si="13"/>
        <v>1</v>
      </c>
      <c r="J8" s="2" t="s">
        <v>38</v>
      </c>
      <c r="K8" s="9">
        <f t="shared" ref="K8:M8" si="14">G8*100</f>
        <v>78.57142857</v>
      </c>
      <c r="L8" s="9">
        <f t="shared" si="14"/>
        <v>100</v>
      </c>
      <c r="M8" s="9">
        <f t="shared" si="14"/>
        <v>100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" t="s">
        <v>38</v>
      </c>
      <c r="B9" s="8">
        <v>15.0</v>
      </c>
      <c r="C9" s="8">
        <v>4.0</v>
      </c>
      <c r="D9" s="8">
        <v>4.0</v>
      </c>
      <c r="E9" s="8">
        <v>38.0</v>
      </c>
      <c r="F9" s="2" t="s">
        <v>38</v>
      </c>
      <c r="G9" s="9">
        <f t="shared" ref="G9:I9" si="15">(28-(B9-4))/28</f>
        <v>0.6071428571</v>
      </c>
      <c r="H9" s="9">
        <f t="shared" si="15"/>
        <v>1</v>
      </c>
      <c r="I9" s="9">
        <f t="shared" si="15"/>
        <v>1</v>
      </c>
      <c r="J9" s="2" t="s">
        <v>38</v>
      </c>
      <c r="K9" s="9">
        <f t="shared" ref="K9:M9" si="16">G9*100</f>
        <v>60.71428571</v>
      </c>
      <c r="L9" s="9">
        <f t="shared" si="16"/>
        <v>100</v>
      </c>
      <c r="M9" s="9">
        <f t="shared" si="16"/>
        <v>100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" t="s">
        <v>38</v>
      </c>
      <c r="B10" s="8">
        <v>10.0</v>
      </c>
      <c r="C10" s="8">
        <v>4.0</v>
      </c>
      <c r="D10" s="8">
        <v>4.0</v>
      </c>
      <c r="E10" s="8">
        <v>30.0</v>
      </c>
      <c r="F10" s="2" t="s">
        <v>38</v>
      </c>
      <c r="G10" s="9">
        <f t="shared" ref="G10:I10" si="17">(28-(B10-4))/28</f>
        <v>0.7857142857</v>
      </c>
      <c r="H10" s="9">
        <f t="shared" si="17"/>
        <v>1</v>
      </c>
      <c r="I10" s="9">
        <f t="shared" si="17"/>
        <v>1</v>
      </c>
      <c r="J10" s="2" t="s">
        <v>38</v>
      </c>
      <c r="K10" s="9">
        <f t="shared" ref="K10:M10" si="18">G10*100</f>
        <v>78.57142857</v>
      </c>
      <c r="L10" s="9">
        <f t="shared" si="18"/>
        <v>100</v>
      </c>
      <c r="M10" s="9">
        <f t="shared" si="18"/>
        <v>100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" t="s">
        <v>40</v>
      </c>
      <c r="B11" s="8">
        <v>22.0</v>
      </c>
      <c r="C11" s="8">
        <v>11.0</v>
      </c>
      <c r="D11" s="8">
        <v>7.0</v>
      </c>
      <c r="E11" s="8">
        <v>29.0</v>
      </c>
      <c r="F11" s="2" t="s">
        <v>40</v>
      </c>
      <c r="G11" s="9">
        <f t="shared" ref="G11:I11" si="19">(23.666-(B11-4))/23.666</f>
        <v>0.2394151948</v>
      </c>
      <c r="H11" s="9">
        <f t="shared" si="19"/>
        <v>0.7042170202</v>
      </c>
      <c r="I11" s="9">
        <f t="shared" si="19"/>
        <v>0.8732358658</v>
      </c>
      <c r="J11" s="2" t="s">
        <v>40</v>
      </c>
      <c r="K11" s="9">
        <f t="shared" ref="K11:M11" si="20">G11*100</f>
        <v>23.94151948</v>
      </c>
      <c r="L11" s="9">
        <f t="shared" si="20"/>
        <v>70.42170202</v>
      </c>
      <c r="M11" s="9">
        <f t="shared" si="20"/>
        <v>87.32358658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" t="s">
        <v>40</v>
      </c>
      <c r="B12" s="8">
        <v>24.0</v>
      </c>
      <c r="C12" s="8">
        <v>9.0</v>
      </c>
      <c r="D12" s="8">
        <v>5.0</v>
      </c>
      <c r="E12" s="8">
        <v>28.0</v>
      </c>
      <c r="F12" s="2" t="s">
        <v>40</v>
      </c>
      <c r="G12" s="9">
        <f t="shared" ref="G12:I12" si="21">(23.666-(B12-4))/23.666</f>
        <v>0.154905772</v>
      </c>
      <c r="H12" s="9">
        <f t="shared" si="21"/>
        <v>0.788726443</v>
      </c>
      <c r="I12" s="9">
        <f t="shared" si="21"/>
        <v>0.9577452886</v>
      </c>
      <c r="J12" s="2" t="s">
        <v>40</v>
      </c>
      <c r="K12" s="9">
        <f t="shared" ref="K12:M12" si="22">G12*100</f>
        <v>15.4905772</v>
      </c>
      <c r="L12" s="9">
        <f t="shared" si="22"/>
        <v>78.8726443</v>
      </c>
      <c r="M12" s="9">
        <f t="shared" si="22"/>
        <v>95.77452886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" t="s">
        <v>40</v>
      </c>
      <c r="B13" s="8">
        <v>22.0</v>
      </c>
      <c r="C13" s="8">
        <v>6.0</v>
      </c>
      <c r="D13" s="8">
        <v>7.0</v>
      </c>
      <c r="E13" s="8">
        <v>26.0</v>
      </c>
      <c r="F13" s="2" t="s">
        <v>40</v>
      </c>
      <c r="G13" s="9">
        <f t="shared" ref="G13:I13" si="23">(23.666-(B13-4))/23.666</f>
        <v>0.2394151948</v>
      </c>
      <c r="H13" s="9">
        <f t="shared" si="23"/>
        <v>0.9154905772</v>
      </c>
      <c r="I13" s="9">
        <f t="shared" si="23"/>
        <v>0.8732358658</v>
      </c>
      <c r="J13" s="2" t="s">
        <v>40</v>
      </c>
      <c r="K13" s="9">
        <f t="shared" ref="K13:M13" si="24">G13*100</f>
        <v>23.94151948</v>
      </c>
      <c r="L13" s="9">
        <f t="shared" si="24"/>
        <v>91.54905772</v>
      </c>
      <c r="M13" s="9">
        <f t="shared" si="24"/>
        <v>87.32358658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 t="s">
        <v>43</v>
      </c>
      <c r="B14" s="11">
        <v>3.1</v>
      </c>
      <c r="C14" s="11">
        <v>0.5</v>
      </c>
      <c r="D14" s="11">
        <v>0.4</v>
      </c>
      <c r="E14" s="11">
        <v>2.7</v>
      </c>
      <c r="F14" s="7" t="s">
        <v>46</v>
      </c>
      <c r="G14" s="9">
        <f t="shared" ref="G14:I14" si="25">(2.233-(B14-0.4))/2.2333</f>
        <v>-0.2091075986</v>
      </c>
      <c r="H14" s="9">
        <f t="shared" si="25"/>
        <v>0.9550888819</v>
      </c>
      <c r="I14" s="9">
        <f t="shared" si="25"/>
        <v>0.9998656696</v>
      </c>
      <c r="J14" s="7" t="s">
        <v>46</v>
      </c>
      <c r="K14" s="9">
        <f t="shared" ref="K14:M14" si="26">G14*100</f>
        <v>-20.91075986</v>
      </c>
      <c r="L14" s="9">
        <f t="shared" si="26"/>
        <v>95.50888819</v>
      </c>
      <c r="M14" s="9">
        <f t="shared" si="26"/>
        <v>99.98656696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 t="s">
        <v>43</v>
      </c>
      <c r="B15" s="11">
        <v>2.1</v>
      </c>
      <c r="C15" s="11">
        <v>0.4</v>
      </c>
      <c r="D15" s="11">
        <v>0.5</v>
      </c>
      <c r="E15" s="11">
        <v>2.6</v>
      </c>
      <c r="F15" s="7" t="s">
        <v>46</v>
      </c>
      <c r="G15" s="9">
        <f t="shared" ref="G15:I15" si="27">(2.233-(B15-0.4))/2.2333</f>
        <v>0.2386602785</v>
      </c>
      <c r="H15" s="9">
        <f t="shared" si="27"/>
        <v>0.9998656696</v>
      </c>
      <c r="I15" s="9">
        <f t="shared" si="27"/>
        <v>0.9550888819</v>
      </c>
      <c r="J15" s="7" t="s">
        <v>46</v>
      </c>
      <c r="K15" s="9">
        <f t="shared" ref="K15:M15" si="28">G15*100</f>
        <v>23.86602785</v>
      </c>
      <c r="L15" s="9">
        <f t="shared" si="28"/>
        <v>99.98656696</v>
      </c>
      <c r="M15" s="9">
        <f t="shared" si="28"/>
        <v>95.50888819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43</v>
      </c>
      <c r="B16" s="11">
        <v>2.2</v>
      </c>
      <c r="C16" s="11">
        <v>0.4</v>
      </c>
      <c r="D16" s="11">
        <v>0.4</v>
      </c>
      <c r="E16" s="11">
        <v>2.6</v>
      </c>
      <c r="F16" s="7" t="s">
        <v>46</v>
      </c>
      <c r="G16" s="9">
        <f t="shared" ref="G16:I16" si="29">(2.233-(B16-0.4))/2.2333</f>
        <v>0.1938834908</v>
      </c>
      <c r="H16" s="9">
        <f t="shared" si="29"/>
        <v>0.9998656696</v>
      </c>
      <c r="I16" s="9">
        <f t="shared" si="29"/>
        <v>0.9998656696</v>
      </c>
      <c r="J16" s="7" t="s">
        <v>46</v>
      </c>
      <c r="K16" s="9">
        <f t="shared" ref="K16:M16" si="30">G16*100</f>
        <v>19.38834908</v>
      </c>
      <c r="L16" s="9">
        <f t="shared" si="30"/>
        <v>99.98656696</v>
      </c>
      <c r="M16" s="9">
        <f t="shared" si="30"/>
        <v>99.98656696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47</v>
      </c>
      <c r="B17" s="11">
        <v>24.0</v>
      </c>
      <c r="C17" s="11">
        <v>5.0</v>
      </c>
      <c r="D17" s="11">
        <v>4.0</v>
      </c>
      <c r="E17" s="11">
        <v>29.0</v>
      </c>
      <c r="F17" s="10" t="s">
        <v>48</v>
      </c>
      <c r="G17" s="12">
        <f t="shared" ref="G17:I17" si="31">(23.666-(B17-4))/23.666</f>
        <v>0.154905772</v>
      </c>
      <c r="H17" s="12">
        <f t="shared" si="31"/>
        <v>0.9577452886</v>
      </c>
      <c r="I17" s="12">
        <f t="shared" si="31"/>
        <v>1</v>
      </c>
      <c r="J17" s="10" t="s">
        <v>48</v>
      </c>
      <c r="K17" s="9">
        <f t="shared" ref="K17:M17" si="32">G17*100</f>
        <v>15.4905772</v>
      </c>
      <c r="L17" s="9">
        <f t="shared" si="32"/>
        <v>95.77452886</v>
      </c>
      <c r="M17" s="9">
        <f t="shared" si="32"/>
        <v>100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47</v>
      </c>
      <c r="B18" s="11">
        <v>15.0</v>
      </c>
      <c r="C18" s="11">
        <v>6.0</v>
      </c>
      <c r="D18" s="11">
        <v>4.0</v>
      </c>
      <c r="E18" s="11">
        <v>28.0</v>
      </c>
      <c r="F18" s="10" t="s">
        <v>48</v>
      </c>
      <c r="G18" s="12">
        <f t="shared" ref="G18:I18" si="33">(23.666-(B18-4))/23.666</f>
        <v>0.5351981746</v>
      </c>
      <c r="H18" s="12">
        <f t="shared" si="33"/>
        <v>0.9154905772</v>
      </c>
      <c r="I18" s="12">
        <f t="shared" si="33"/>
        <v>1</v>
      </c>
      <c r="J18" s="10" t="s">
        <v>48</v>
      </c>
      <c r="K18" s="9">
        <f t="shared" ref="K18:M18" si="34">G18*100</f>
        <v>53.51981746</v>
      </c>
      <c r="L18" s="9">
        <f t="shared" si="34"/>
        <v>91.54905772</v>
      </c>
      <c r="M18" s="9">
        <f t="shared" si="34"/>
        <v>100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47</v>
      </c>
      <c r="B19" s="11">
        <v>25.0</v>
      </c>
      <c r="C19" s="11">
        <v>5.0</v>
      </c>
      <c r="D19" s="11">
        <v>4.0</v>
      </c>
      <c r="E19" s="11">
        <v>26.0</v>
      </c>
      <c r="F19" s="10" t="s">
        <v>48</v>
      </c>
      <c r="G19" s="12">
        <f t="shared" ref="G19:I19" si="35">(23.666-(B19-4))/23.666</f>
        <v>0.1126510606</v>
      </c>
      <c r="H19" s="12">
        <f t="shared" si="35"/>
        <v>0.9577452886</v>
      </c>
      <c r="I19" s="12">
        <f t="shared" si="35"/>
        <v>1</v>
      </c>
      <c r="J19" s="10" t="s">
        <v>48</v>
      </c>
      <c r="K19" s="9">
        <f t="shared" ref="K19:M19" si="36">G19*100</f>
        <v>11.26510606</v>
      </c>
      <c r="L19" s="9">
        <f t="shared" si="36"/>
        <v>95.77452886</v>
      </c>
      <c r="M19" s="9">
        <f t="shared" si="36"/>
        <v>100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3.57"/>
    <col customWidth="1" min="8" max="8" width="28.43"/>
    <col customWidth="1" min="9" max="9" width="15.57"/>
    <col customWidth="1" min="10" max="10" width="14.29"/>
    <col customWidth="1" min="11" max="11" width="13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3</v>
      </c>
      <c r="J1" s="1" t="s">
        <v>4</v>
      </c>
      <c r="K1" s="1" t="s">
        <v>5</v>
      </c>
    </row>
    <row r="2" ht="15.75" customHeight="1">
      <c r="A2" s="1" t="s">
        <v>9</v>
      </c>
      <c r="B2" s="1" t="s">
        <v>10</v>
      </c>
      <c r="C2" s="1">
        <v>5.0</v>
      </c>
      <c r="D2" s="1">
        <v>5.0</v>
      </c>
      <c r="E2" s="1">
        <v>5.0</v>
      </c>
      <c r="F2" s="1">
        <v>24.0</v>
      </c>
      <c r="H2" s="4" t="s">
        <v>12</v>
      </c>
      <c r="I2" s="5" t="str">
        <f t="shared" ref="I2:K2" si="1">T.TEST(D2:D6,D7:D15,2,2)</f>
        <v>#NUM!</v>
      </c>
      <c r="J2" s="5" t="str">
        <f t="shared" si="1"/>
        <v>#NUM!</v>
      </c>
      <c r="K2" s="5">
        <f t="shared" si="1"/>
        <v>0.0000024870698</v>
      </c>
    </row>
    <row r="3" ht="15.75" customHeight="1">
      <c r="A3" s="1" t="s">
        <v>9</v>
      </c>
      <c r="B3" s="1" t="s">
        <v>10</v>
      </c>
      <c r="C3" s="1">
        <v>5.0</v>
      </c>
      <c r="D3" s="1">
        <v>5.0</v>
      </c>
      <c r="E3" s="1">
        <v>5.0</v>
      </c>
      <c r="F3" s="1">
        <v>24.0</v>
      </c>
      <c r="H3" s="5" t="s">
        <v>13</v>
      </c>
      <c r="I3" s="5">
        <f t="shared" ref="I3:K3" si="2">T.TEST(D34:D39,D40:D42,2,2)</f>
        <v>0.4268637994</v>
      </c>
      <c r="J3" s="5">
        <f t="shared" si="2"/>
        <v>0.01162944497</v>
      </c>
      <c r="K3" s="5" t="str">
        <f t="shared" si="2"/>
        <v>#DIV/0!</v>
      </c>
    </row>
    <row r="4" ht="15.75" customHeight="1">
      <c r="A4" s="1" t="s">
        <v>9</v>
      </c>
      <c r="B4" s="1" t="s">
        <v>10</v>
      </c>
      <c r="C4" s="1">
        <v>5.0</v>
      </c>
      <c r="D4" s="1">
        <v>5.0</v>
      </c>
      <c r="E4" s="1">
        <v>5.0</v>
      </c>
      <c r="F4" s="1">
        <v>23.0</v>
      </c>
      <c r="H4" s="5" t="s">
        <v>32</v>
      </c>
      <c r="I4" s="5">
        <f t="shared" ref="I4:K4" si="3">T.TEST(D67:D76,D77:D87,2,2)</f>
        <v>0.0000303900232</v>
      </c>
      <c r="J4" s="5">
        <f t="shared" si="3"/>
        <v>0.4081479642</v>
      </c>
      <c r="K4" s="5" t="str">
        <f t="shared" si="3"/>
        <v>#NUM!</v>
      </c>
    </row>
    <row r="5" ht="15.75" customHeight="1">
      <c r="A5" s="1" t="s">
        <v>9</v>
      </c>
      <c r="B5" s="1" t="s">
        <v>10</v>
      </c>
      <c r="C5" s="1">
        <v>5.0</v>
      </c>
      <c r="D5" s="1">
        <v>5.0</v>
      </c>
      <c r="E5" s="1">
        <v>5.0</v>
      </c>
      <c r="F5" s="1">
        <v>23.0</v>
      </c>
      <c r="H5" s="5" t="s">
        <v>33</v>
      </c>
      <c r="I5" s="5">
        <f t="shared" ref="I5:K5" si="4">T.TEST(D112:D116,D117:D125,2,2)</f>
        <v>0.00000008752390684</v>
      </c>
      <c r="J5" s="5">
        <f t="shared" si="4"/>
        <v>0.003256309781</v>
      </c>
      <c r="K5" s="5" t="str">
        <f t="shared" si="4"/>
        <v>#NUM!</v>
      </c>
    </row>
    <row r="6" ht="15.75" customHeight="1">
      <c r="A6" s="1" t="s">
        <v>9</v>
      </c>
      <c r="B6" s="1" t="s">
        <v>10</v>
      </c>
      <c r="C6" s="1">
        <v>5.0</v>
      </c>
      <c r="D6" s="1">
        <v>5.0</v>
      </c>
      <c r="E6" s="1">
        <v>5.0</v>
      </c>
      <c r="F6" s="1">
        <v>22.0</v>
      </c>
      <c r="H6" s="5" t="s">
        <v>35</v>
      </c>
      <c r="I6" s="5">
        <f t="shared" ref="I6:K6" si="5">T.TEST(D144:D149,D150:D152,2,2)</f>
        <v>0.7219817684</v>
      </c>
      <c r="J6" s="5">
        <f t="shared" si="5"/>
        <v>0.9414754176</v>
      </c>
      <c r="K6" s="5" t="str">
        <f t="shared" si="5"/>
        <v>#NUM!</v>
      </c>
    </row>
    <row r="7" ht="15.75" customHeight="1">
      <c r="A7" s="1" t="s">
        <v>9</v>
      </c>
      <c r="B7" s="1" t="s">
        <v>25</v>
      </c>
      <c r="C7" s="1">
        <v>5.0</v>
      </c>
      <c r="D7" s="1">
        <v>5.0</v>
      </c>
      <c r="E7" s="1">
        <v>5.0</v>
      </c>
      <c r="F7" s="1">
        <v>18.0</v>
      </c>
      <c r="H7" s="5" t="s">
        <v>36</v>
      </c>
      <c r="I7" s="5">
        <f t="shared" ref="I7:K7" si="6">T.TEST(D159:D170,D171:D187,2,2)</f>
        <v>0</v>
      </c>
      <c r="J7" s="5">
        <f t="shared" si="6"/>
        <v>0.3063204189</v>
      </c>
      <c r="K7" s="5" t="str">
        <f t="shared" si="6"/>
        <v>#NUM!</v>
      </c>
    </row>
    <row r="8" ht="15.75" customHeight="1">
      <c r="A8" s="1" t="s">
        <v>9</v>
      </c>
      <c r="B8" s="1" t="s">
        <v>25</v>
      </c>
      <c r="C8" s="1">
        <v>5.0</v>
      </c>
      <c r="D8" s="1">
        <v>5.0</v>
      </c>
      <c r="E8" s="1">
        <v>5.0</v>
      </c>
      <c r="F8" s="1">
        <v>18.0</v>
      </c>
      <c r="H8" s="4"/>
    </row>
    <row r="9" ht="15.75" customHeight="1">
      <c r="A9" s="1" t="s">
        <v>9</v>
      </c>
      <c r="B9" s="1" t="s">
        <v>25</v>
      </c>
      <c r="C9" s="1">
        <v>5.0</v>
      </c>
      <c r="D9" s="1">
        <v>5.0</v>
      </c>
      <c r="E9" s="1">
        <v>5.0</v>
      </c>
      <c r="F9" s="1">
        <v>16.0</v>
      </c>
      <c r="H9" s="1" t="s">
        <v>37</v>
      </c>
      <c r="I9" s="1" t="s">
        <v>3</v>
      </c>
      <c r="J9" s="1" t="s">
        <v>4</v>
      </c>
      <c r="K9" s="1" t="s">
        <v>5</v>
      </c>
    </row>
    <row r="10" ht="15.75" customHeight="1">
      <c r="A10" s="1" t="s">
        <v>9</v>
      </c>
      <c r="B10" s="1" t="s">
        <v>25</v>
      </c>
      <c r="C10" s="1">
        <v>5.0</v>
      </c>
      <c r="D10" s="1">
        <v>5.0</v>
      </c>
      <c r="E10" s="1">
        <v>5.0</v>
      </c>
      <c r="F10" s="1">
        <v>18.0</v>
      </c>
      <c r="H10" s="4" t="s">
        <v>12</v>
      </c>
      <c r="I10" s="5" t="str">
        <f t="shared" ref="I10:K10" si="7">T.TEST(D2:D6,D16:D24,2,2)</f>
        <v>#NUM!</v>
      </c>
      <c r="J10" s="5" t="str">
        <f t="shared" si="7"/>
        <v>#NUM!</v>
      </c>
      <c r="K10" s="5">
        <f t="shared" si="7"/>
        <v>0.000000000470495811</v>
      </c>
    </row>
    <row r="11" ht="15.75" customHeight="1">
      <c r="A11" s="1" t="s">
        <v>9</v>
      </c>
      <c r="B11" s="1" t="s">
        <v>25</v>
      </c>
      <c r="C11" s="1">
        <v>5.0</v>
      </c>
      <c r="D11" s="1">
        <v>5.0</v>
      </c>
      <c r="E11" s="1">
        <v>5.0</v>
      </c>
      <c r="F11" s="1">
        <v>20.0</v>
      </c>
      <c r="H11" s="5" t="s">
        <v>13</v>
      </c>
      <c r="I11" s="5">
        <f t="shared" ref="I11:K11" si="8">T.TEST(D34:D39,D43:D45,2,2)</f>
        <v>0.6130601519</v>
      </c>
      <c r="J11" s="5">
        <f t="shared" si="8"/>
        <v>0.01460833459</v>
      </c>
      <c r="K11" s="5">
        <f t="shared" si="8"/>
        <v>0.0006012463463</v>
      </c>
    </row>
    <row r="12" ht="15.75" customHeight="1">
      <c r="A12" s="1" t="s">
        <v>9</v>
      </c>
      <c r="B12" s="1" t="s">
        <v>25</v>
      </c>
      <c r="C12" s="1">
        <v>5.0</v>
      </c>
      <c r="D12" s="1">
        <v>5.0</v>
      </c>
      <c r="E12" s="1">
        <v>5.0</v>
      </c>
      <c r="F12" s="1">
        <v>18.0</v>
      </c>
      <c r="H12" s="4" t="s">
        <v>18</v>
      </c>
      <c r="I12" s="5">
        <f t="shared" ref="I12:K12" si="9">T.TEST(D49:D51,D52:D54,2,2)</f>
        <v>0</v>
      </c>
      <c r="J12" s="5">
        <f t="shared" si="9"/>
        <v>0.06676654481</v>
      </c>
      <c r="K12" s="5">
        <f t="shared" si="9"/>
        <v>0.5410335011</v>
      </c>
    </row>
    <row r="13" ht="15.75" customHeight="1">
      <c r="A13" s="1" t="s">
        <v>9</v>
      </c>
      <c r="B13" s="1" t="s">
        <v>25</v>
      </c>
      <c r="C13" s="1">
        <v>5.0</v>
      </c>
      <c r="D13" s="1">
        <v>5.0</v>
      </c>
      <c r="E13" s="1">
        <v>5.0</v>
      </c>
      <c r="F13" s="1">
        <v>19.0</v>
      </c>
      <c r="H13" s="5" t="s">
        <v>39</v>
      </c>
      <c r="I13" s="5">
        <f t="shared" ref="I13:K13" si="10">T.TEST(D58:D60,D61:D63,2,2)</f>
        <v>0.184074032</v>
      </c>
      <c r="J13" s="5">
        <f t="shared" si="10"/>
        <v>0.06993398937</v>
      </c>
      <c r="K13" s="5" t="str">
        <f t="shared" si="10"/>
        <v>#DIV/0!</v>
      </c>
    </row>
    <row r="14" ht="15.75" customHeight="1">
      <c r="A14" s="1" t="s">
        <v>9</v>
      </c>
      <c r="B14" s="1" t="s">
        <v>25</v>
      </c>
      <c r="C14" s="1">
        <v>5.0</v>
      </c>
      <c r="D14" s="1">
        <v>5.0</v>
      </c>
      <c r="E14" s="1">
        <v>5.0</v>
      </c>
      <c r="F14" s="1">
        <v>18.0</v>
      </c>
      <c r="H14" s="5" t="s">
        <v>32</v>
      </c>
      <c r="I14" s="5">
        <f t="shared" ref="I14:K14" si="11">T.TEST(D67:D76,D88:D99,2,2)</f>
        <v>0.001602150551</v>
      </c>
      <c r="J14" s="5">
        <f t="shared" si="11"/>
        <v>0.003129045225</v>
      </c>
      <c r="K14" s="5">
        <f t="shared" si="11"/>
        <v>0.4608321383</v>
      </c>
    </row>
    <row r="15" ht="15.75" customHeight="1">
      <c r="A15" s="1" t="s">
        <v>9</v>
      </c>
      <c r="B15" s="1" t="s">
        <v>25</v>
      </c>
      <c r="C15" s="1">
        <v>5.0</v>
      </c>
      <c r="D15" s="1">
        <v>5.0</v>
      </c>
      <c r="E15" s="1">
        <v>5.0</v>
      </c>
      <c r="F15" s="1">
        <v>16.0</v>
      </c>
      <c r="H15" s="5" t="s">
        <v>33</v>
      </c>
      <c r="I15" s="5">
        <f t="shared" ref="I15:K15" si="12">T.TEST(D112:D116,D127:D143,2,2)</f>
        <v>0</v>
      </c>
      <c r="J15" s="5">
        <f t="shared" si="12"/>
        <v>0</v>
      </c>
      <c r="K15" s="5">
        <f t="shared" si="12"/>
        <v>0.1288316826</v>
      </c>
    </row>
    <row r="16" ht="15.75" customHeight="1">
      <c r="A16" s="1" t="s">
        <v>9</v>
      </c>
      <c r="B16" s="1" t="s">
        <v>27</v>
      </c>
      <c r="C16" s="1">
        <v>5.0</v>
      </c>
      <c r="D16" s="1">
        <v>5.0</v>
      </c>
      <c r="E16" s="1">
        <v>5.0</v>
      </c>
      <c r="F16" s="1">
        <v>15.0</v>
      </c>
      <c r="H16" s="5" t="s">
        <v>35</v>
      </c>
      <c r="I16" s="5">
        <f t="shared" ref="I16:K16" si="13">T.TEST(D144:D149,D153:D155,2,2)</f>
        <v>0.1457879229</v>
      </c>
      <c r="J16" s="5">
        <f t="shared" si="13"/>
        <v>0.2173013657</v>
      </c>
      <c r="K16" s="5" t="str">
        <f t="shared" si="13"/>
        <v>#NUM!</v>
      </c>
    </row>
    <row r="17" ht="15.75" customHeight="1">
      <c r="A17" s="1" t="s">
        <v>9</v>
      </c>
      <c r="B17" s="1" t="s">
        <v>27</v>
      </c>
      <c r="C17" s="1">
        <v>5.0</v>
      </c>
      <c r="D17" s="1">
        <v>5.0</v>
      </c>
      <c r="E17" s="1">
        <v>5.0</v>
      </c>
      <c r="F17" s="1">
        <v>14.0</v>
      </c>
      <c r="H17" s="5" t="s">
        <v>36</v>
      </c>
      <c r="I17" s="5">
        <f t="shared" ref="I17:K17" si="14">T.TEST(D159:D170,D188:D199,2,2)</f>
        <v>0</v>
      </c>
      <c r="J17" s="5">
        <f t="shared" si="14"/>
        <v>0.00002310768998</v>
      </c>
      <c r="K17" s="5" t="str">
        <f t="shared" si="14"/>
        <v>#NUM!</v>
      </c>
    </row>
    <row r="18" ht="15.75" customHeight="1">
      <c r="A18" s="1" t="s">
        <v>9</v>
      </c>
      <c r="B18" s="1" t="s">
        <v>27</v>
      </c>
      <c r="C18" s="1">
        <v>5.0</v>
      </c>
      <c r="D18" s="1">
        <v>5.0</v>
      </c>
      <c r="E18" s="1">
        <v>5.0</v>
      </c>
      <c r="F18" s="1">
        <v>13.0</v>
      </c>
    </row>
    <row r="19" ht="15.75" customHeight="1">
      <c r="A19" s="1" t="s">
        <v>9</v>
      </c>
      <c r="B19" s="1" t="s">
        <v>27</v>
      </c>
      <c r="C19" s="1">
        <v>5.0</v>
      </c>
      <c r="D19" s="1">
        <v>5.0</v>
      </c>
      <c r="E19" s="1">
        <v>5.0</v>
      </c>
      <c r="F19" s="1">
        <v>13.0</v>
      </c>
      <c r="H19" s="1" t="s">
        <v>41</v>
      </c>
      <c r="I19" s="1" t="s">
        <v>3</v>
      </c>
      <c r="J19" s="1" t="s">
        <v>4</v>
      </c>
      <c r="K19" s="1" t="s">
        <v>5</v>
      </c>
    </row>
    <row r="20" ht="15.75" customHeight="1">
      <c r="A20" s="1" t="s">
        <v>9</v>
      </c>
      <c r="B20" s="1" t="s">
        <v>27</v>
      </c>
      <c r="C20" s="1">
        <v>5.0</v>
      </c>
      <c r="D20" s="1">
        <v>5.0</v>
      </c>
      <c r="E20" s="1">
        <v>5.0</v>
      </c>
      <c r="F20" s="1">
        <v>12.0</v>
      </c>
      <c r="H20" s="4" t="s">
        <v>12</v>
      </c>
      <c r="I20" s="5" t="str">
        <f t="shared" ref="I20:K20" si="15">T.TEST(D2:D6,D25:D33,2,2)</f>
        <v>#NUM!</v>
      </c>
      <c r="J20" s="5" t="str">
        <f t="shared" si="15"/>
        <v>#NUM!</v>
      </c>
      <c r="K20" s="5">
        <f t="shared" si="15"/>
        <v>0.0000001280765384</v>
      </c>
    </row>
    <row r="21" ht="15.75" customHeight="1">
      <c r="A21" s="1" t="s">
        <v>9</v>
      </c>
      <c r="B21" s="1" t="s">
        <v>27</v>
      </c>
      <c r="C21" s="1">
        <v>5.0</v>
      </c>
      <c r="D21" s="1">
        <v>5.0</v>
      </c>
      <c r="E21" s="1">
        <v>5.0</v>
      </c>
      <c r="F21" s="1">
        <v>14.0</v>
      </c>
      <c r="H21" s="5" t="s">
        <v>13</v>
      </c>
      <c r="I21" s="5">
        <f t="shared" ref="I21:K21" si="16">T.TEST(D34:D39,D46:D48,2,2)</f>
        <v>0.8752496904</v>
      </c>
      <c r="J21" s="5">
        <f t="shared" si="16"/>
        <v>0.004161887319</v>
      </c>
      <c r="K21" s="5">
        <f t="shared" si="16"/>
        <v>0.2736659873</v>
      </c>
    </row>
    <row r="22" ht="15.75" customHeight="1">
      <c r="A22" s="1" t="s">
        <v>9</v>
      </c>
      <c r="B22" s="1" t="s">
        <v>27</v>
      </c>
      <c r="C22" s="1">
        <v>5.0</v>
      </c>
      <c r="D22" s="1">
        <v>5.0</v>
      </c>
      <c r="E22" s="1">
        <v>5.0</v>
      </c>
      <c r="F22" s="1">
        <v>14.0</v>
      </c>
      <c r="H22" s="4" t="s">
        <v>18</v>
      </c>
      <c r="I22" s="5">
        <f t="shared" ref="I22:K22" si="17">T.TEST(D49:D51,D55:D57,2,2)</f>
        <v>0</v>
      </c>
      <c r="J22" s="5">
        <f t="shared" si="17"/>
        <v>0.03267792334</v>
      </c>
      <c r="K22" s="5">
        <f t="shared" si="17"/>
        <v>0.1155269411</v>
      </c>
    </row>
    <row r="23" ht="15.75" customHeight="1">
      <c r="A23" s="1" t="s">
        <v>9</v>
      </c>
      <c r="B23" s="1" t="s">
        <v>27</v>
      </c>
      <c r="C23" s="1">
        <v>5.0</v>
      </c>
      <c r="D23" s="1">
        <v>5.0</v>
      </c>
      <c r="E23" s="1">
        <v>5.0</v>
      </c>
      <c r="F23" s="1">
        <v>13.0</v>
      </c>
      <c r="H23" s="5" t="s">
        <v>39</v>
      </c>
      <c r="I23" s="5">
        <f t="shared" ref="I23:K23" si="18">T.TEST(D58:D60,D64:D66,2,2)</f>
        <v>0.003772016502</v>
      </c>
      <c r="J23" s="5">
        <f t="shared" si="18"/>
        <v>0.0000368831058</v>
      </c>
      <c r="K23" s="5">
        <f t="shared" si="18"/>
        <v>0.00006015096676</v>
      </c>
    </row>
    <row r="24" ht="15.75" customHeight="1">
      <c r="A24" s="1" t="s">
        <v>9</v>
      </c>
      <c r="B24" s="1" t="s">
        <v>27</v>
      </c>
      <c r="C24" s="1">
        <v>5.0</v>
      </c>
      <c r="D24" s="1">
        <v>5.0</v>
      </c>
      <c r="E24" s="1">
        <v>5.0</v>
      </c>
      <c r="F24" s="1">
        <v>15.0</v>
      </c>
      <c r="H24" s="5" t="s">
        <v>32</v>
      </c>
      <c r="I24" s="5">
        <f t="shared" ref="I24:K24" si="19">T.TEST(D67:D76,D100:D111,2,2)</f>
        <v>0.0004596636341</v>
      </c>
      <c r="J24" s="5">
        <f t="shared" si="19"/>
        <v>0.01891544291</v>
      </c>
      <c r="K24" s="5">
        <f t="shared" si="19"/>
        <v>0.03071923569</v>
      </c>
    </row>
    <row r="25" ht="15.75" customHeight="1">
      <c r="A25" s="1" t="s">
        <v>9</v>
      </c>
      <c r="B25" s="1" t="s">
        <v>28</v>
      </c>
      <c r="C25" s="1">
        <v>5.0</v>
      </c>
      <c r="D25" s="1">
        <v>5.0</v>
      </c>
      <c r="E25" s="1">
        <v>5.0</v>
      </c>
      <c r="F25" s="1">
        <v>15.0</v>
      </c>
      <c r="H25" s="5" t="s">
        <v>33</v>
      </c>
      <c r="I25" s="5">
        <f t="shared" ref="I25:K25" si="20">T.TEST(D112:D116,D135:D143,2,2)</f>
        <v>0.000000003020461203</v>
      </c>
      <c r="J25" s="5">
        <f t="shared" si="20"/>
        <v>0.00000001135590519</v>
      </c>
      <c r="K25" s="5">
        <f t="shared" si="20"/>
        <v>0.03014286217</v>
      </c>
    </row>
    <row r="26" ht="15.75" customHeight="1">
      <c r="A26" s="1" t="s">
        <v>9</v>
      </c>
      <c r="B26" s="1" t="s">
        <v>28</v>
      </c>
      <c r="C26" s="1">
        <v>5.0</v>
      </c>
      <c r="D26" s="1">
        <v>5.0</v>
      </c>
      <c r="E26" s="1">
        <v>5.0</v>
      </c>
      <c r="F26" s="1">
        <v>14.0</v>
      </c>
      <c r="H26" s="5" t="s">
        <v>35</v>
      </c>
      <c r="I26" s="5">
        <f t="shared" ref="I26:K26" si="21">T.TEST(D144:D149,D156:D158,2,2)</f>
        <v>0.946860123</v>
      </c>
      <c r="J26" s="5">
        <f t="shared" si="21"/>
        <v>0.7363182968</v>
      </c>
      <c r="K26" s="5" t="str">
        <f t="shared" si="21"/>
        <v>#NUM!</v>
      </c>
    </row>
    <row r="27" ht="15.75" customHeight="1">
      <c r="A27" s="1" t="s">
        <v>9</v>
      </c>
      <c r="B27" s="1" t="s">
        <v>28</v>
      </c>
      <c r="C27" s="1">
        <v>5.0</v>
      </c>
      <c r="D27" s="1">
        <v>5.0</v>
      </c>
      <c r="E27" s="1">
        <v>5.0</v>
      </c>
      <c r="F27" s="1">
        <v>15.0</v>
      </c>
      <c r="H27" s="5" t="s">
        <v>36</v>
      </c>
      <c r="I27" s="5">
        <f t="shared" ref="I27:K27" si="22">T.TEST(D159:D170,D200:D211,2,2)</f>
        <v>0</v>
      </c>
      <c r="J27" s="5">
        <f t="shared" si="22"/>
        <v>0.00000008175289324</v>
      </c>
      <c r="K27" s="5" t="str">
        <f t="shared" si="22"/>
        <v>#NUM!</v>
      </c>
    </row>
    <row r="28" ht="15.75" customHeight="1">
      <c r="A28" s="1" t="s">
        <v>9</v>
      </c>
      <c r="B28" s="1" t="s">
        <v>28</v>
      </c>
      <c r="C28" s="1">
        <v>5.0</v>
      </c>
      <c r="D28" s="1">
        <v>5.0</v>
      </c>
      <c r="E28" s="1">
        <v>5.0</v>
      </c>
      <c r="F28" s="1">
        <v>15.0</v>
      </c>
    </row>
    <row r="29" ht="15.75" customHeight="1">
      <c r="A29" s="1" t="s">
        <v>9</v>
      </c>
      <c r="B29" s="1" t="s">
        <v>28</v>
      </c>
      <c r="C29" s="1">
        <v>5.0</v>
      </c>
      <c r="D29" s="1">
        <v>5.0</v>
      </c>
      <c r="E29" s="1">
        <v>5.0</v>
      </c>
      <c r="F29" s="1">
        <v>15.0</v>
      </c>
      <c r="H29" s="5">
        <f>T.TEST(D77:D87,D100:D111,2,2)</f>
        <v>0.06599719169</v>
      </c>
    </row>
    <row r="30" ht="15.75" customHeight="1">
      <c r="A30" s="1" t="s">
        <v>9</v>
      </c>
      <c r="B30" s="1" t="s">
        <v>28</v>
      </c>
      <c r="C30" s="1">
        <v>5.0</v>
      </c>
      <c r="D30" s="1">
        <v>5.0</v>
      </c>
      <c r="E30" s="1">
        <v>5.0</v>
      </c>
      <c r="F30" s="1">
        <v>10.0</v>
      </c>
    </row>
    <row r="31" ht="15.75" customHeight="1">
      <c r="A31" s="1" t="s">
        <v>9</v>
      </c>
      <c r="B31" s="1" t="s">
        <v>28</v>
      </c>
      <c r="C31" s="1">
        <v>5.0</v>
      </c>
      <c r="D31" s="1">
        <v>5.0</v>
      </c>
      <c r="E31" s="1">
        <v>5.0</v>
      </c>
      <c r="F31" s="1">
        <v>15.0</v>
      </c>
    </row>
    <row r="32" ht="15.75" customHeight="1">
      <c r="A32" s="1" t="s">
        <v>9</v>
      </c>
      <c r="B32" s="1" t="s">
        <v>28</v>
      </c>
      <c r="C32" s="1">
        <v>5.0</v>
      </c>
      <c r="D32" s="1">
        <v>5.0</v>
      </c>
      <c r="E32" s="1">
        <v>5.0</v>
      </c>
      <c r="F32" s="1">
        <v>12.0</v>
      </c>
    </row>
    <row r="33" ht="15.75" customHeight="1">
      <c r="A33" s="1" t="s">
        <v>9</v>
      </c>
      <c r="B33" s="1" t="s">
        <v>28</v>
      </c>
      <c r="C33" s="1">
        <v>5.0</v>
      </c>
      <c r="D33" s="1">
        <v>5.0</v>
      </c>
      <c r="E33" s="1">
        <v>5.0</v>
      </c>
      <c r="F33" s="1">
        <v>13.0</v>
      </c>
    </row>
    <row r="34" ht="15.75" customHeight="1">
      <c r="A34" s="1" t="s">
        <v>17</v>
      </c>
      <c r="B34" s="1" t="s">
        <v>10</v>
      </c>
      <c r="C34" s="1">
        <v>10.0</v>
      </c>
      <c r="D34" s="1">
        <v>21.0</v>
      </c>
      <c r="E34" s="1">
        <v>38.0</v>
      </c>
      <c r="F34" s="1">
        <v>48.0</v>
      </c>
    </row>
    <row r="35" ht="15.75" customHeight="1">
      <c r="A35" s="1" t="s">
        <v>17</v>
      </c>
      <c r="B35" s="1" t="s">
        <v>10</v>
      </c>
      <c r="C35" s="1">
        <v>10.0</v>
      </c>
      <c r="D35" s="1">
        <v>16.0</v>
      </c>
      <c r="E35" s="1">
        <v>37.0</v>
      </c>
      <c r="F35" s="1">
        <v>47.0</v>
      </c>
    </row>
    <row r="36" ht="15.75" customHeight="1">
      <c r="A36" s="1" t="s">
        <v>17</v>
      </c>
      <c r="B36" s="1" t="s">
        <v>10</v>
      </c>
      <c r="C36" s="1">
        <v>10.0</v>
      </c>
      <c r="D36" s="1">
        <v>18.0</v>
      </c>
      <c r="E36" s="1">
        <v>34.0</v>
      </c>
      <c r="F36" s="1">
        <v>50.0</v>
      </c>
    </row>
    <row r="37" ht="15.75" customHeight="1">
      <c r="A37" s="1" t="s">
        <v>17</v>
      </c>
      <c r="B37" s="1" t="s">
        <v>10</v>
      </c>
      <c r="C37" s="1">
        <v>10.0</v>
      </c>
      <c r="D37" s="1">
        <v>19.0</v>
      </c>
      <c r="E37" s="1">
        <v>40.0</v>
      </c>
      <c r="F37" s="1"/>
    </row>
    <row r="38" ht="15.75" customHeight="1">
      <c r="A38" s="1" t="s">
        <v>17</v>
      </c>
      <c r="B38" s="1" t="s">
        <v>10</v>
      </c>
      <c r="C38" s="1">
        <v>10.0</v>
      </c>
      <c r="D38" s="1">
        <v>22.0</v>
      </c>
      <c r="E38" s="1">
        <v>40.0</v>
      </c>
      <c r="F38" s="1"/>
    </row>
    <row r="39" ht="15.75" customHeight="1">
      <c r="A39" s="1" t="s">
        <v>17</v>
      </c>
      <c r="B39" s="1" t="s">
        <v>10</v>
      </c>
      <c r="C39" s="1">
        <v>10.0</v>
      </c>
      <c r="D39" s="1">
        <v>24.0</v>
      </c>
      <c r="E39" s="1">
        <v>40.0</v>
      </c>
      <c r="F39" s="1"/>
    </row>
    <row r="40" ht="15.75" customHeight="1">
      <c r="A40" s="1" t="s">
        <v>17</v>
      </c>
      <c r="B40" s="1" t="s">
        <v>25</v>
      </c>
      <c r="C40" s="1">
        <v>10.0</v>
      </c>
      <c r="D40" s="1">
        <v>22.0</v>
      </c>
      <c r="E40" s="1">
        <v>30.0</v>
      </c>
      <c r="F40" s="1"/>
    </row>
    <row r="41" ht="15.75" customHeight="1">
      <c r="A41" s="1" t="s">
        <v>17</v>
      </c>
      <c r="B41" s="1" t="s">
        <v>25</v>
      </c>
      <c r="C41" s="1">
        <v>10.0</v>
      </c>
      <c r="D41" s="1">
        <v>19.0</v>
      </c>
      <c r="E41" s="1">
        <v>32.0</v>
      </c>
      <c r="F41" s="1"/>
    </row>
    <row r="42" ht="15.75" customHeight="1">
      <c r="A42" s="1" t="s">
        <v>17</v>
      </c>
      <c r="B42" s="1" t="s">
        <v>25</v>
      </c>
      <c r="C42" s="1">
        <v>10.0</v>
      </c>
      <c r="D42" s="1">
        <v>24.0</v>
      </c>
      <c r="E42" s="1">
        <v>35.0</v>
      </c>
      <c r="F42" s="1"/>
    </row>
    <row r="43" ht="15.75" customHeight="1">
      <c r="A43" s="1" t="s">
        <v>17</v>
      </c>
      <c r="B43" s="1" t="s">
        <v>27</v>
      </c>
      <c r="C43" s="1">
        <v>10.0</v>
      </c>
      <c r="D43" s="1">
        <v>19.0</v>
      </c>
      <c r="E43" s="1">
        <v>34.0</v>
      </c>
      <c r="F43" s="1">
        <v>57.0</v>
      </c>
    </row>
    <row r="44" ht="15.75" customHeight="1">
      <c r="A44" s="1" t="s">
        <v>17</v>
      </c>
      <c r="B44" s="1" t="s">
        <v>27</v>
      </c>
      <c r="C44" s="1">
        <v>10.0</v>
      </c>
      <c r="D44" s="1">
        <v>17.0</v>
      </c>
      <c r="E44" s="1">
        <v>32.0</v>
      </c>
      <c r="F44" s="1">
        <v>57.0</v>
      </c>
    </row>
    <row r="45" ht="15.75" customHeight="1">
      <c r="A45" s="1" t="s">
        <v>17</v>
      </c>
      <c r="B45" s="1" t="s">
        <v>27</v>
      </c>
      <c r="C45" s="1">
        <v>10.0</v>
      </c>
      <c r="D45" s="1">
        <v>21.0</v>
      </c>
      <c r="E45" s="1">
        <v>34.0</v>
      </c>
      <c r="F45" s="1">
        <v>57.0</v>
      </c>
    </row>
    <row r="46" ht="15.75" customHeight="1">
      <c r="A46" s="1" t="s">
        <v>17</v>
      </c>
      <c r="B46" s="1" t="s">
        <v>28</v>
      </c>
      <c r="C46" s="1">
        <v>10.0</v>
      </c>
      <c r="D46" s="1">
        <v>23.0</v>
      </c>
      <c r="E46" s="1">
        <v>32.0</v>
      </c>
      <c r="F46" s="1">
        <v>36.0</v>
      </c>
    </row>
    <row r="47" ht="15.75" customHeight="1">
      <c r="A47" s="1" t="s">
        <v>17</v>
      </c>
      <c r="B47" s="1" t="s">
        <v>28</v>
      </c>
      <c r="C47" s="1">
        <v>10.0</v>
      </c>
      <c r="D47" s="1">
        <v>18.0</v>
      </c>
      <c r="E47" s="1">
        <v>33.0</v>
      </c>
      <c r="F47" s="1">
        <v>49.0</v>
      </c>
    </row>
    <row r="48" ht="15.75" customHeight="1">
      <c r="A48" s="1" t="s">
        <v>17</v>
      </c>
      <c r="B48" s="1" t="s">
        <v>28</v>
      </c>
      <c r="C48" s="1">
        <v>10.0</v>
      </c>
      <c r="D48" s="1">
        <v>18.0</v>
      </c>
      <c r="E48" s="1">
        <v>29.0</v>
      </c>
      <c r="F48" s="1">
        <v>45.0</v>
      </c>
    </row>
    <row r="49" ht="15.75" customHeight="1">
      <c r="A49" s="13" t="s">
        <v>18</v>
      </c>
      <c r="B49" s="1" t="s">
        <v>10</v>
      </c>
      <c r="C49" s="1">
        <v>10.0</v>
      </c>
      <c r="D49" s="1">
        <v>12.0</v>
      </c>
      <c r="E49" s="1">
        <v>21.0</v>
      </c>
      <c r="F49" s="1">
        <v>28.0</v>
      </c>
    </row>
    <row r="50" ht="15.75" customHeight="1">
      <c r="A50" s="13" t="s">
        <v>18</v>
      </c>
      <c r="B50" s="1" t="s">
        <v>10</v>
      </c>
      <c r="C50" s="1">
        <v>10.0</v>
      </c>
      <c r="D50" s="1">
        <v>12.0</v>
      </c>
      <c r="E50" s="1">
        <v>22.0</v>
      </c>
      <c r="F50" s="1">
        <v>29.0</v>
      </c>
    </row>
    <row r="51" ht="15.75" customHeight="1">
      <c r="A51" s="13" t="s">
        <v>18</v>
      </c>
      <c r="B51" s="1" t="s">
        <v>10</v>
      </c>
      <c r="C51" s="1">
        <v>10.0</v>
      </c>
      <c r="D51" s="1">
        <v>12.0</v>
      </c>
      <c r="E51" s="1">
        <v>22.0</v>
      </c>
      <c r="F51" s="1">
        <v>32.0</v>
      </c>
    </row>
    <row r="52" ht="15.75" customHeight="1">
      <c r="A52" s="13" t="s">
        <v>18</v>
      </c>
      <c r="B52" s="1" t="s">
        <v>27</v>
      </c>
      <c r="C52" s="1">
        <v>10.0</v>
      </c>
      <c r="D52" s="1">
        <v>10.0</v>
      </c>
      <c r="E52" s="1">
        <v>19.0</v>
      </c>
      <c r="F52" s="1">
        <v>21.0</v>
      </c>
    </row>
    <row r="53" ht="15.75" customHeight="1">
      <c r="A53" s="13" t="s">
        <v>18</v>
      </c>
      <c r="B53" s="1" t="s">
        <v>27</v>
      </c>
      <c r="C53" s="1">
        <v>10.0</v>
      </c>
      <c r="D53" s="1">
        <v>10.0</v>
      </c>
      <c r="E53" s="1">
        <v>20.0</v>
      </c>
      <c r="F53" s="1">
        <v>29.0</v>
      </c>
    </row>
    <row r="54" ht="15.75" customHeight="1">
      <c r="A54" s="13" t="s">
        <v>18</v>
      </c>
      <c r="B54" s="1" t="s">
        <v>27</v>
      </c>
      <c r="C54" s="1">
        <v>10.0</v>
      </c>
      <c r="D54" s="1">
        <v>10.0</v>
      </c>
      <c r="E54" s="1">
        <v>21.0</v>
      </c>
      <c r="F54" s="1">
        <v>32.0</v>
      </c>
    </row>
    <row r="55" ht="15.75" customHeight="1">
      <c r="A55" s="13" t="s">
        <v>18</v>
      </c>
      <c r="B55" s="1" t="s">
        <v>28</v>
      </c>
      <c r="C55" s="1">
        <v>10.0</v>
      </c>
      <c r="D55" s="1">
        <v>10.0</v>
      </c>
      <c r="E55" s="1">
        <v>17.0</v>
      </c>
      <c r="F55" s="1">
        <v>23.0</v>
      </c>
    </row>
    <row r="56" ht="15.75" customHeight="1">
      <c r="A56" s="13" t="s">
        <v>18</v>
      </c>
      <c r="B56" s="1" t="s">
        <v>28</v>
      </c>
      <c r="C56" s="1">
        <v>10.0</v>
      </c>
      <c r="D56" s="1">
        <v>10.0</v>
      </c>
      <c r="E56" s="1">
        <v>20.0</v>
      </c>
      <c r="F56" s="1">
        <v>29.0</v>
      </c>
    </row>
    <row r="57" ht="15.75" customHeight="1">
      <c r="A57" s="13" t="s">
        <v>18</v>
      </c>
      <c r="B57" s="1" t="s">
        <v>28</v>
      </c>
      <c r="C57" s="1">
        <v>10.0</v>
      </c>
      <c r="D57" s="1">
        <v>10.0</v>
      </c>
      <c r="E57" s="1">
        <v>16.0</v>
      </c>
      <c r="F57" s="1">
        <v>22.0</v>
      </c>
    </row>
    <row r="58" ht="15.75" customHeight="1">
      <c r="A58" s="1" t="s">
        <v>19</v>
      </c>
      <c r="B58" s="1" t="s">
        <v>10</v>
      </c>
      <c r="C58" s="1">
        <v>10.0</v>
      </c>
      <c r="D58" s="1">
        <v>17.0</v>
      </c>
      <c r="E58" s="1">
        <v>27.0</v>
      </c>
      <c r="F58" s="1">
        <v>38.0</v>
      </c>
    </row>
    <row r="59" ht="15.75" customHeight="1">
      <c r="A59" s="1" t="s">
        <v>19</v>
      </c>
      <c r="B59" s="1" t="s">
        <v>10</v>
      </c>
      <c r="C59" s="1">
        <v>10.0</v>
      </c>
      <c r="D59" s="1">
        <v>15.0</v>
      </c>
      <c r="E59" s="1">
        <v>28.0</v>
      </c>
      <c r="F59" s="1">
        <v>37.0</v>
      </c>
    </row>
    <row r="60" ht="15.75" customHeight="1">
      <c r="A60" s="1" t="s">
        <v>19</v>
      </c>
      <c r="B60" s="1" t="s">
        <v>10</v>
      </c>
      <c r="C60" s="1">
        <v>10.0</v>
      </c>
      <c r="D60" s="1">
        <v>14.0</v>
      </c>
      <c r="E60" s="1">
        <v>29.0</v>
      </c>
      <c r="F60" s="1">
        <v>37.0</v>
      </c>
    </row>
    <row r="61" ht="15.75" customHeight="1">
      <c r="A61" s="1" t="s">
        <v>19</v>
      </c>
      <c r="B61" s="1" t="s">
        <v>27</v>
      </c>
      <c r="C61" s="1">
        <v>10.0</v>
      </c>
      <c r="D61" s="1">
        <v>12.0</v>
      </c>
      <c r="E61" s="1">
        <v>22.0</v>
      </c>
      <c r="F61" s="1"/>
    </row>
    <row r="62" ht="15.75" customHeight="1">
      <c r="A62" s="1" t="s">
        <v>19</v>
      </c>
      <c r="B62" s="1" t="s">
        <v>27</v>
      </c>
      <c r="C62" s="1">
        <v>10.0</v>
      </c>
      <c r="D62" s="1">
        <v>13.0</v>
      </c>
      <c r="E62" s="1">
        <v>22.0</v>
      </c>
      <c r="F62" s="1"/>
    </row>
    <row r="63" ht="15.75" customHeight="1">
      <c r="A63" s="1" t="s">
        <v>19</v>
      </c>
      <c r="B63" s="1" t="s">
        <v>27</v>
      </c>
      <c r="C63" s="1">
        <v>10.0</v>
      </c>
      <c r="D63" s="1">
        <v>15.0</v>
      </c>
      <c r="E63" s="1">
        <v>27.0</v>
      </c>
      <c r="F63" s="1"/>
    </row>
    <row r="64" ht="15.75" customHeight="1">
      <c r="A64" s="1" t="s">
        <v>19</v>
      </c>
      <c r="B64" s="1" t="s">
        <v>28</v>
      </c>
      <c r="C64" s="1">
        <v>10.0</v>
      </c>
      <c r="D64" s="1">
        <v>10.0</v>
      </c>
      <c r="E64" s="1">
        <v>14.0</v>
      </c>
      <c r="F64" s="1">
        <v>21.0</v>
      </c>
    </row>
    <row r="65" ht="15.75" customHeight="1">
      <c r="A65" s="1" t="s">
        <v>19</v>
      </c>
      <c r="B65" s="1" t="s">
        <v>28</v>
      </c>
      <c r="C65" s="1">
        <v>10.0</v>
      </c>
      <c r="D65" s="1">
        <v>10.0</v>
      </c>
      <c r="E65" s="1">
        <v>15.0</v>
      </c>
      <c r="F65" s="1">
        <v>22.0</v>
      </c>
    </row>
    <row r="66" ht="15.75" customHeight="1">
      <c r="A66" s="1" t="s">
        <v>19</v>
      </c>
      <c r="B66" s="1" t="s">
        <v>28</v>
      </c>
      <c r="C66" s="1">
        <v>10.0</v>
      </c>
      <c r="D66" s="1">
        <v>10.0</v>
      </c>
      <c r="E66" s="1">
        <v>15.0</v>
      </c>
      <c r="F66" s="1">
        <v>19.0</v>
      </c>
    </row>
    <row r="67" ht="15.75" customHeight="1">
      <c r="A67" s="1" t="s">
        <v>20</v>
      </c>
      <c r="B67" s="1" t="s">
        <v>10</v>
      </c>
      <c r="C67" s="1">
        <v>5.0</v>
      </c>
      <c r="D67" s="1">
        <v>22.0</v>
      </c>
      <c r="E67" s="1">
        <v>37.0</v>
      </c>
      <c r="F67" s="1">
        <v>57.0</v>
      </c>
    </row>
    <row r="68" ht="15.75" customHeight="1">
      <c r="A68" s="1" t="s">
        <v>20</v>
      </c>
      <c r="B68" s="1" t="s">
        <v>10</v>
      </c>
      <c r="C68" s="1">
        <v>5.0</v>
      </c>
      <c r="D68" s="1">
        <v>25.0</v>
      </c>
      <c r="E68" s="1">
        <v>38.0</v>
      </c>
      <c r="F68" s="1">
        <v>57.0</v>
      </c>
    </row>
    <row r="69" ht="15.75" customHeight="1">
      <c r="A69" s="1" t="s">
        <v>20</v>
      </c>
      <c r="B69" s="1" t="s">
        <v>10</v>
      </c>
      <c r="C69" s="1">
        <v>5.0</v>
      </c>
      <c r="D69" s="1">
        <v>29.0</v>
      </c>
      <c r="E69" s="1">
        <v>42.0</v>
      </c>
      <c r="F69" s="1">
        <v>57.0</v>
      </c>
    </row>
    <row r="70" ht="15.75" customHeight="1">
      <c r="A70" s="1" t="s">
        <v>20</v>
      </c>
      <c r="B70" s="1" t="s">
        <v>10</v>
      </c>
      <c r="C70" s="1">
        <v>5.0</v>
      </c>
      <c r="D70" s="1">
        <v>20.0</v>
      </c>
      <c r="E70" s="1">
        <v>44.0</v>
      </c>
      <c r="F70" s="1"/>
    </row>
    <row r="71" ht="15.75" customHeight="1">
      <c r="A71" s="1" t="s">
        <v>20</v>
      </c>
      <c r="B71" s="1" t="s">
        <v>10</v>
      </c>
      <c r="C71" s="1">
        <v>5.0</v>
      </c>
      <c r="D71" s="1">
        <v>21.0</v>
      </c>
      <c r="E71" s="1">
        <v>43.0</v>
      </c>
      <c r="F71" s="1"/>
    </row>
    <row r="72" ht="15.75" customHeight="1">
      <c r="A72" s="1" t="s">
        <v>20</v>
      </c>
      <c r="B72" s="1" t="s">
        <v>10</v>
      </c>
      <c r="C72" s="1">
        <v>5.0</v>
      </c>
      <c r="D72" s="1">
        <v>23.0</v>
      </c>
      <c r="E72" s="1">
        <v>44.0</v>
      </c>
      <c r="F72" s="1"/>
    </row>
    <row r="73" ht="15.75" customHeight="1">
      <c r="A73" s="1" t="s">
        <v>20</v>
      </c>
      <c r="B73" s="1" t="s">
        <v>10</v>
      </c>
      <c r="C73" s="1">
        <v>5.0</v>
      </c>
      <c r="D73" s="1">
        <v>17.0</v>
      </c>
      <c r="E73" s="1">
        <v>38.0</v>
      </c>
      <c r="F73" s="1">
        <v>57.0</v>
      </c>
    </row>
    <row r="74" ht="15.75" customHeight="1">
      <c r="A74" s="1" t="s">
        <v>20</v>
      </c>
      <c r="B74" s="1" t="s">
        <v>10</v>
      </c>
      <c r="C74" s="1">
        <v>5.0</v>
      </c>
      <c r="D74" s="1">
        <v>16.0</v>
      </c>
      <c r="E74" s="1">
        <v>38.0</v>
      </c>
      <c r="F74" s="1">
        <v>57.0</v>
      </c>
    </row>
    <row r="75" ht="15.75" customHeight="1">
      <c r="A75" s="1" t="s">
        <v>20</v>
      </c>
      <c r="B75" s="1" t="s">
        <v>10</v>
      </c>
      <c r="C75" s="1">
        <v>5.0</v>
      </c>
      <c r="D75" s="1">
        <v>18.0</v>
      </c>
      <c r="E75" s="1">
        <v>42.0</v>
      </c>
      <c r="F75" s="1">
        <v>57.0</v>
      </c>
    </row>
    <row r="76" ht="15.75" customHeight="1">
      <c r="A76" s="1" t="s">
        <v>20</v>
      </c>
      <c r="B76" s="1" t="s">
        <v>10</v>
      </c>
      <c r="C76" s="1">
        <v>5.0</v>
      </c>
      <c r="D76" s="1">
        <v>16.0</v>
      </c>
      <c r="E76" s="1">
        <v>35.0</v>
      </c>
      <c r="F76" s="1">
        <v>57.0</v>
      </c>
    </row>
    <row r="77" ht="15.75" customHeight="1">
      <c r="A77" s="1" t="s">
        <v>20</v>
      </c>
      <c r="B77" s="1" t="s">
        <v>25</v>
      </c>
      <c r="C77" s="1">
        <v>5.0</v>
      </c>
      <c r="D77" s="1">
        <v>7.0</v>
      </c>
      <c r="E77" s="1">
        <v>39.0</v>
      </c>
      <c r="F77" s="1">
        <v>57.0</v>
      </c>
    </row>
    <row r="78" ht="15.75" customHeight="1">
      <c r="A78" s="1" t="s">
        <v>20</v>
      </c>
      <c r="B78" s="1" t="s">
        <v>25</v>
      </c>
      <c r="C78" s="1">
        <v>5.0</v>
      </c>
      <c r="D78" s="1">
        <v>7.0</v>
      </c>
      <c r="E78" s="1">
        <v>38.0</v>
      </c>
      <c r="F78" s="1">
        <v>57.0</v>
      </c>
    </row>
    <row r="79" ht="15.75" customHeight="1">
      <c r="A79" s="1" t="s">
        <v>20</v>
      </c>
      <c r="B79" s="1" t="s">
        <v>25</v>
      </c>
      <c r="C79" s="1">
        <v>5.0</v>
      </c>
      <c r="D79" s="1">
        <v>11.0</v>
      </c>
      <c r="E79" s="1">
        <v>43.0</v>
      </c>
      <c r="F79" s="1">
        <v>57.0</v>
      </c>
    </row>
    <row r="80" ht="15.75" customHeight="1">
      <c r="A80" s="1" t="s">
        <v>20</v>
      </c>
      <c r="B80" s="1" t="s">
        <v>25</v>
      </c>
      <c r="C80" s="1">
        <v>5.0</v>
      </c>
      <c r="D80" s="1">
        <v>15.0</v>
      </c>
      <c r="E80" s="1">
        <v>35.0</v>
      </c>
      <c r="F80" s="1"/>
    </row>
    <row r="81" ht="15.75" customHeight="1">
      <c r="A81" s="1" t="s">
        <v>20</v>
      </c>
      <c r="B81" s="1" t="s">
        <v>25</v>
      </c>
      <c r="C81" s="1">
        <v>5.0</v>
      </c>
      <c r="D81" s="1">
        <v>16.0</v>
      </c>
      <c r="E81" s="1">
        <v>28.0</v>
      </c>
      <c r="F81" s="1"/>
    </row>
    <row r="82" ht="15.75" customHeight="1">
      <c r="A82" s="1" t="s">
        <v>20</v>
      </c>
      <c r="B82" s="1" t="s">
        <v>25</v>
      </c>
      <c r="C82" s="1">
        <v>5.0</v>
      </c>
      <c r="D82" s="1">
        <v>13.0</v>
      </c>
      <c r="E82" s="1">
        <v>39.0</v>
      </c>
      <c r="F82" s="1"/>
    </row>
    <row r="83" ht="15.75" customHeight="1">
      <c r="A83" s="1" t="s">
        <v>20</v>
      </c>
      <c r="B83" s="1" t="s">
        <v>25</v>
      </c>
      <c r="C83" s="1">
        <v>5.0</v>
      </c>
      <c r="D83" s="1">
        <v>11.0</v>
      </c>
      <c r="E83" s="1">
        <v>45.0</v>
      </c>
      <c r="F83" s="1">
        <v>57.0</v>
      </c>
    </row>
    <row r="84" ht="15.75" customHeight="1">
      <c r="A84" s="1" t="s">
        <v>20</v>
      </c>
      <c r="B84" s="1" t="s">
        <v>25</v>
      </c>
      <c r="C84" s="1">
        <v>5.0</v>
      </c>
      <c r="D84" s="1">
        <v>14.0</v>
      </c>
      <c r="E84" s="1">
        <v>46.0</v>
      </c>
      <c r="F84" s="1">
        <v>57.0</v>
      </c>
    </row>
    <row r="85" ht="15.75" customHeight="1">
      <c r="A85" s="1" t="s">
        <v>20</v>
      </c>
      <c r="B85" s="1" t="s">
        <v>25</v>
      </c>
      <c r="C85" s="1">
        <v>5.0</v>
      </c>
      <c r="D85" s="1">
        <v>15.0</v>
      </c>
      <c r="E85" s="1">
        <v>50.0</v>
      </c>
      <c r="F85" s="1">
        <v>57.0</v>
      </c>
    </row>
    <row r="86" ht="15.75" customHeight="1">
      <c r="A86" s="1" t="s">
        <v>20</v>
      </c>
      <c r="B86" s="1" t="s">
        <v>25</v>
      </c>
      <c r="C86" s="1">
        <v>5.0</v>
      </c>
      <c r="D86" s="1">
        <v>6.0</v>
      </c>
      <c r="E86" s="1">
        <v>28.0</v>
      </c>
      <c r="F86" s="1">
        <v>57.0</v>
      </c>
    </row>
    <row r="87" ht="15.75" customHeight="1">
      <c r="A87" s="1" t="s">
        <v>20</v>
      </c>
      <c r="B87" s="1" t="s">
        <v>25</v>
      </c>
      <c r="C87" s="1">
        <v>5.0</v>
      </c>
      <c r="D87" s="1">
        <v>5.0</v>
      </c>
      <c r="E87" s="1">
        <v>24.0</v>
      </c>
      <c r="F87" s="1">
        <v>57.0</v>
      </c>
    </row>
    <row r="88" ht="15.75" customHeight="1">
      <c r="A88" s="1" t="s">
        <v>20</v>
      </c>
      <c r="B88" s="1" t="s">
        <v>27</v>
      </c>
      <c r="C88" s="1">
        <v>5.0</v>
      </c>
      <c r="D88" s="1">
        <v>9.0</v>
      </c>
      <c r="E88" s="1">
        <v>27.0</v>
      </c>
      <c r="F88" s="1">
        <v>50.0</v>
      </c>
    </row>
    <row r="89" ht="15.75" customHeight="1">
      <c r="A89" s="1" t="s">
        <v>20</v>
      </c>
      <c r="B89" s="1" t="s">
        <v>27</v>
      </c>
      <c r="C89" s="1">
        <v>5.0</v>
      </c>
      <c r="D89" s="1">
        <v>9.0</v>
      </c>
      <c r="E89" s="1">
        <v>25.0</v>
      </c>
      <c r="F89" s="1">
        <v>57.0</v>
      </c>
    </row>
    <row r="90" ht="15.75" customHeight="1">
      <c r="A90" s="1" t="s">
        <v>20</v>
      </c>
      <c r="B90" s="1" t="s">
        <v>27</v>
      </c>
      <c r="C90" s="1">
        <v>5.0</v>
      </c>
      <c r="D90" s="1">
        <v>11.0</v>
      </c>
      <c r="E90" s="1">
        <v>30.0</v>
      </c>
      <c r="F90" s="1">
        <v>57.0</v>
      </c>
    </row>
    <row r="91" ht="15.75" customHeight="1">
      <c r="A91" s="1" t="s">
        <v>20</v>
      </c>
      <c r="B91" s="1" t="s">
        <v>27</v>
      </c>
      <c r="C91" s="1">
        <v>5.0</v>
      </c>
      <c r="D91" s="1">
        <v>20.0</v>
      </c>
      <c r="E91" s="1">
        <v>43.0</v>
      </c>
      <c r="F91" s="1">
        <v>57.0</v>
      </c>
    </row>
    <row r="92" ht="15.75" customHeight="1">
      <c r="A92" s="1" t="s">
        <v>20</v>
      </c>
      <c r="B92" s="1" t="s">
        <v>27</v>
      </c>
      <c r="C92" s="1">
        <v>5.0</v>
      </c>
      <c r="D92" s="1">
        <v>22.0</v>
      </c>
      <c r="E92" s="1">
        <v>46.0</v>
      </c>
      <c r="F92" s="1">
        <v>57.0</v>
      </c>
    </row>
    <row r="93" ht="15.75" customHeight="1">
      <c r="A93" s="1" t="s">
        <v>20</v>
      </c>
      <c r="B93" s="1" t="s">
        <v>27</v>
      </c>
      <c r="C93" s="1">
        <v>5.0</v>
      </c>
      <c r="D93" s="1">
        <v>22.0</v>
      </c>
      <c r="E93" s="1">
        <v>40.0</v>
      </c>
      <c r="F93" s="1">
        <v>57.0</v>
      </c>
    </row>
    <row r="94" ht="15.75" customHeight="1">
      <c r="A94" s="1" t="s">
        <v>20</v>
      </c>
      <c r="B94" s="1" t="s">
        <v>27</v>
      </c>
      <c r="C94" s="1">
        <v>5.0</v>
      </c>
      <c r="D94" s="1">
        <v>10.0</v>
      </c>
      <c r="E94" s="1">
        <v>28.0</v>
      </c>
      <c r="F94" s="1">
        <v>57.0</v>
      </c>
    </row>
    <row r="95" ht="15.75" customHeight="1">
      <c r="A95" s="1" t="s">
        <v>20</v>
      </c>
      <c r="B95" s="1" t="s">
        <v>27</v>
      </c>
      <c r="C95" s="1">
        <v>5.0</v>
      </c>
      <c r="D95" s="1">
        <v>12.0</v>
      </c>
      <c r="E95" s="1">
        <v>29.0</v>
      </c>
      <c r="F95" s="1">
        <v>57.0</v>
      </c>
    </row>
    <row r="96" ht="15.75" customHeight="1">
      <c r="A96" s="1" t="s">
        <v>20</v>
      </c>
      <c r="B96" s="1" t="s">
        <v>27</v>
      </c>
      <c r="C96" s="1">
        <v>5.0</v>
      </c>
      <c r="D96" s="1">
        <v>12.0</v>
      </c>
      <c r="E96" s="1">
        <v>30.0</v>
      </c>
      <c r="F96" s="1">
        <v>57.0</v>
      </c>
    </row>
    <row r="97" ht="15.75" customHeight="1">
      <c r="A97" s="1" t="s">
        <v>20</v>
      </c>
      <c r="B97" s="1" t="s">
        <v>27</v>
      </c>
      <c r="C97" s="1">
        <v>5.0</v>
      </c>
      <c r="D97" s="1">
        <v>14.0</v>
      </c>
      <c r="E97" s="1">
        <v>32.0</v>
      </c>
      <c r="F97" s="1">
        <v>57.0</v>
      </c>
    </row>
    <row r="98" ht="15.75" customHeight="1">
      <c r="A98" s="1" t="s">
        <v>20</v>
      </c>
      <c r="B98" s="1" t="s">
        <v>27</v>
      </c>
      <c r="C98" s="1">
        <v>5.0</v>
      </c>
      <c r="D98" s="1">
        <v>10.0</v>
      </c>
      <c r="E98" s="1">
        <v>25.0</v>
      </c>
      <c r="F98" s="1">
        <v>57.0</v>
      </c>
    </row>
    <row r="99" ht="15.75" customHeight="1">
      <c r="A99" s="1" t="s">
        <v>20</v>
      </c>
      <c r="B99" s="1" t="s">
        <v>27</v>
      </c>
      <c r="C99" s="1">
        <v>5.0</v>
      </c>
      <c r="D99" s="1">
        <v>10.0</v>
      </c>
      <c r="E99" s="1">
        <v>28.0</v>
      </c>
      <c r="F99" s="1">
        <v>57.0</v>
      </c>
    </row>
    <row r="100" ht="15.75" customHeight="1">
      <c r="A100" s="1" t="s">
        <v>20</v>
      </c>
      <c r="B100" s="1" t="s">
        <v>28</v>
      </c>
      <c r="C100" s="1">
        <v>5.0</v>
      </c>
      <c r="D100" s="1">
        <v>20.0</v>
      </c>
      <c r="E100" s="1">
        <v>41.0</v>
      </c>
      <c r="F100" s="1">
        <v>57.0</v>
      </c>
    </row>
    <row r="101" ht="15.75" customHeight="1">
      <c r="A101" s="1" t="s">
        <v>20</v>
      </c>
      <c r="B101" s="1" t="s">
        <v>28</v>
      </c>
      <c r="C101" s="1">
        <v>5.0</v>
      </c>
      <c r="D101" s="1">
        <v>19.0</v>
      </c>
      <c r="E101" s="1">
        <v>42.0</v>
      </c>
      <c r="F101" s="1">
        <v>57.0</v>
      </c>
    </row>
    <row r="102" ht="15.75" customHeight="1">
      <c r="A102" s="1" t="s">
        <v>20</v>
      </c>
      <c r="B102" s="1" t="s">
        <v>28</v>
      </c>
      <c r="C102" s="1">
        <v>5.0</v>
      </c>
      <c r="D102" s="1">
        <v>19.0</v>
      </c>
      <c r="E102" s="1">
        <v>46.0</v>
      </c>
      <c r="F102" s="1">
        <v>57.0</v>
      </c>
    </row>
    <row r="103" ht="15.75" customHeight="1">
      <c r="A103" s="1" t="s">
        <v>20</v>
      </c>
      <c r="B103" s="1" t="s">
        <v>28</v>
      </c>
      <c r="C103" s="1">
        <v>5.0</v>
      </c>
      <c r="D103" s="1">
        <v>13.0</v>
      </c>
      <c r="E103" s="1">
        <v>35.0</v>
      </c>
      <c r="F103" s="1">
        <v>57.0</v>
      </c>
    </row>
    <row r="104" ht="15.75" customHeight="1">
      <c r="A104" s="1" t="s">
        <v>20</v>
      </c>
      <c r="B104" s="1" t="s">
        <v>28</v>
      </c>
      <c r="C104" s="1">
        <v>5.0</v>
      </c>
      <c r="D104" s="1">
        <v>12.0</v>
      </c>
      <c r="E104" s="1">
        <v>34.0</v>
      </c>
      <c r="F104" s="1">
        <v>57.0</v>
      </c>
    </row>
    <row r="105" ht="15.75" customHeight="1">
      <c r="A105" s="1" t="s">
        <v>20</v>
      </c>
      <c r="B105" s="1" t="s">
        <v>28</v>
      </c>
      <c r="C105" s="1">
        <v>5.0</v>
      </c>
      <c r="D105" s="1">
        <v>11.0</v>
      </c>
      <c r="E105" s="1">
        <v>31.0</v>
      </c>
      <c r="F105" s="1">
        <v>57.0</v>
      </c>
    </row>
    <row r="106" ht="15.75" customHeight="1">
      <c r="A106" s="1" t="s">
        <v>20</v>
      </c>
      <c r="B106" s="1" t="s">
        <v>28</v>
      </c>
      <c r="C106" s="1">
        <v>5.0</v>
      </c>
      <c r="D106" s="1">
        <v>12.0</v>
      </c>
      <c r="E106" s="1">
        <v>33.0</v>
      </c>
      <c r="F106" s="1">
        <v>38.0</v>
      </c>
    </row>
    <row r="107" ht="15.75" customHeight="1">
      <c r="A107" s="1" t="s">
        <v>20</v>
      </c>
      <c r="B107" s="1" t="s">
        <v>28</v>
      </c>
      <c r="C107" s="1">
        <v>5.0</v>
      </c>
      <c r="D107" s="1">
        <v>13.0</v>
      </c>
      <c r="E107" s="1">
        <v>34.0</v>
      </c>
      <c r="F107" s="1">
        <v>48.0</v>
      </c>
    </row>
    <row r="108" ht="15.75" customHeight="1">
      <c r="A108" s="1" t="s">
        <v>20</v>
      </c>
      <c r="B108" s="1" t="s">
        <v>28</v>
      </c>
      <c r="C108" s="1">
        <v>5.0</v>
      </c>
      <c r="D108" s="1">
        <v>11.0</v>
      </c>
      <c r="E108" s="1">
        <v>32.0</v>
      </c>
      <c r="F108" s="1">
        <v>36.0</v>
      </c>
    </row>
    <row r="109" ht="15.75" customHeight="1">
      <c r="A109" s="1" t="s">
        <v>20</v>
      </c>
      <c r="B109" s="1" t="s">
        <v>28</v>
      </c>
      <c r="C109" s="1">
        <v>5.0</v>
      </c>
      <c r="D109" s="1">
        <v>14.0</v>
      </c>
      <c r="E109" s="1">
        <v>35.0</v>
      </c>
      <c r="F109" s="1">
        <v>35.0</v>
      </c>
    </row>
    <row r="110" ht="15.75" customHeight="1">
      <c r="A110" s="1" t="s">
        <v>20</v>
      </c>
      <c r="B110" s="1" t="s">
        <v>28</v>
      </c>
      <c r="C110" s="1">
        <v>5.0</v>
      </c>
      <c r="D110" s="1">
        <v>11.0</v>
      </c>
      <c r="E110" s="1">
        <v>31.0</v>
      </c>
      <c r="F110" s="1">
        <v>34.0</v>
      </c>
    </row>
    <row r="111" ht="15.75" customHeight="1">
      <c r="A111" s="1" t="s">
        <v>20</v>
      </c>
      <c r="B111" s="1" t="s">
        <v>28</v>
      </c>
      <c r="C111" s="1">
        <v>5.0</v>
      </c>
      <c r="D111" s="1">
        <v>12.0</v>
      </c>
      <c r="E111" s="1">
        <v>32.0</v>
      </c>
      <c r="F111" s="1">
        <v>40.0</v>
      </c>
    </row>
    <row r="112" ht="15.75" customHeight="1">
      <c r="A112" s="1" t="s">
        <v>21</v>
      </c>
      <c r="B112" s="1" t="s">
        <v>10</v>
      </c>
      <c r="C112" s="1">
        <v>5.0</v>
      </c>
      <c r="D112" s="1">
        <v>29.0</v>
      </c>
      <c r="E112" s="1">
        <v>57.0</v>
      </c>
      <c r="F112" s="1">
        <v>57.0</v>
      </c>
    </row>
    <row r="113" ht="15.75" customHeight="1">
      <c r="A113" s="1" t="s">
        <v>21</v>
      </c>
      <c r="B113" s="1" t="s">
        <v>10</v>
      </c>
      <c r="C113" s="1">
        <v>5.0</v>
      </c>
      <c r="D113" s="1">
        <v>25.0</v>
      </c>
      <c r="E113" s="1">
        <v>57.0</v>
      </c>
      <c r="F113" s="1">
        <v>57.0</v>
      </c>
    </row>
    <row r="114" ht="15.75" customHeight="1">
      <c r="A114" s="1" t="s">
        <v>21</v>
      </c>
      <c r="B114" s="1" t="s">
        <v>10</v>
      </c>
      <c r="C114" s="1">
        <v>5.0</v>
      </c>
      <c r="D114" s="1">
        <v>22.0</v>
      </c>
      <c r="E114" s="1">
        <v>57.0</v>
      </c>
      <c r="F114" s="1">
        <v>57.0</v>
      </c>
    </row>
    <row r="115" ht="15.75" customHeight="1">
      <c r="A115" s="1" t="s">
        <v>21</v>
      </c>
      <c r="B115" s="1" t="s">
        <v>10</v>
      </c>
      <c r="C115" s="1">
        <v>5.0</v>
      </c>
      <c r="D115" s="1">
        <v>22.0</v>
      </c>
      <c r="E115" s="1">
        <v>57.0</v>
      </c>
      <c r="F115" s="1">
        <v>57.0</v>
      </c>
    </row>
    <row r="116" ht="15.75" customHeight="1">
      <c r="A116" s="1" t="s">
        <v>21</v>
      </c>
      <c r="B116" s="1" t="s">
        <v>10</v>
      </c>
      <c r="C116" s="1">
        <v>5.0</v>
      </c>
      <c r="D116" s="1">
        <v>26.0</v>
      </c>
      <c r="E116" s="1">
        <v>57.0</v>
      </c>
      <c r="F116" s="1">
        <v>57.0</v>
      </c>
    </row>
    <row r="117" ht="15.75" customHeight="1">
      <c r="A117" s="1" t="s">
        <v>21</v>
      </c>
      <c r="B117" s="1" t="s">
        <v>25</v>
      </c>
      <c r="C117" s="1">
        <v>5.0</v>
      </c>
      <c r="D117" s="1">
        <v>10.0</v>
      </c>
      <c r="E117" s="1">
        <v>38.0</v>
      </c>
      <c r="F117" s="1">
        <v>57.0</v>
      </c>
    </row>
    <row r="118" ht="15.75" customHeight="1">
      <c r="A118" s="1" t="s">
        <v>21</v>
      </c>
      <c r="B118" s="1" t="s">
        <v>25</v>
      </c>
      <c r="C118" s="1">
        <v>5.0</v>
      </c>
      <c r="D118" s="1">
        <v>12.0</v>
      </c>
      <c r="E118" s="1">
        <v>41.0</v>
      </c>
      <c r="F118" s="1">
        <v>57.0</v>
      </c>
    </row>
    <row r="119" ht="15.75" customHeight="1">
      <c r="A119" s="1" t="s">
        <v>21</v>
      </c>
      <c r="B119" s="1" t="s">
        <v>25</v>
      </c>
      <c r="C119" s="1">
        <v>5.0</v>
      </c>
      <c r="D119" s="1">
        <v>11.0</v>
      </c>
      <c r="E119" s="1">
        <v>39.0</v>
      </c>
      <c r="F119" s="1">
        <v>57.0</v>
      </c>
    </row>
    <row r="120" ht="15.75" customHeight="1">
      <c r="A120" s="1" t="s">
        <v>21</v>
      </c>
      <c r="B120" s="1" t="s">
        <v>25</v>
      </c>
      <c r="C120" s="1">
        <v>5.0</v>
      </c>
      <c r="D120" s="1">
        <v>14.0</v>
      </c>
      <c r="E120" s="1">
        <v>57.0</v>
      </c>
      <c r="F120" s="1">
        <v>57.0</v>
      </c>
    </row>
    <row r="121" ht="15.75" customHeight="1">
      <c r="A121" s="1" t="s">
        <v>21</v>
      </c>
      <c r="B121" s="1" t="s">
        <v>25</v>
      </c>
      <c r="C121" s="1">
        <v>5.0</v>
      </c>
      <c r="D121" s="1">
        <v>14.0</v>
      </c>
      <c r="E121" s="1">
        <v>57.0</v>
      </c>
      <c r="F121" s="1">
        <v>57.0</v>
      </c>
    </row>
    <row r="122" ht="15.75" customHeight="1">
      <c r="A122" s="1" t="s">
        <v>21</v>
      </c>
      <c r="B122" s="1" t="s">
        <v>25</v>
      </c>
      <c r="C122" s="1">
        <v>5.0</v>
      </c>
      <c r="D122" s="1">
        <v>11.0</v>
      </c>
      <c r="E122" s="1">
        <v>35.0</v>
      </c>
      <c r="F122" s="1">
        <v>57.0</v>
      </c>
    </row>
    <row r="123" ht="15.75" customHeight="1">
      <c r="A123" s="1" t="s">
        <v>21</v>
      </c>
      <c r="B123" s="1" t="s">
        <v>25</v>
      </c>
      <c r="C123" s="1">
        <v>5.0</v>
      </c>
      <c r="D123" s="1">
        <v>11.0</v>
      </c>
      <c r="E123" s="1">
        <v>35.0</v>
      </c>
      <c r="F123" s="1">
        <v>57.0</v>
      </c>
    </row>
    <row r="124" ht="15.75" customHeight="1">
      <c r="A124" s="1" t="s">
        <v>21</v>
      </c>
      <c r="B124" s="1" t="s">
        <v>25</v>
      </c>
      <c r="C124" s="1">
        <v>5.0</v>
      </c>
      <c r="D124" s="1">
        <v>12.0</v>
      </c>
      <c r="E124" s="1">
        <v>44.0</v>
      </c>
      <c r="F124" s="1">
        <v>57.0</v>
      </c>
    </row>
    <row r="125" ht="15.75" customHeight="1">
      <c r="A125" s="1" t="s">
        <v>21</v>
      </c>
      <c r="B125" s="1" t="s">
        <v>25</v>
      </c>
      <c r="C125" s="1">
        <v>5.0</v>
      </c>
      <c r="D125" s="1">
        <v>12.0</v>
      </c>
      <c r="E125" s="1">
        <v>37.0</v>
      </c>
      <c r="F125" s="1">
        <v>57.0</v>
      </c>
    </row>
    <row r="126" ht="15.75" customHeight="1">
      <c r="A126" s="1" t="s">
        <v>21</v>
      </c>
      <c r="B126" s="1" t="s">
        <v>27</v>
      </c>
      <c r="C126" s="1">
        <v>5.0</v>
      </c>
      <c r="D126" s="1">
        <v>9.0</v>
      </c>
      <c r="E126" s="1">
        <v>27.0</v>
      </c>
      <c r="F126" s="1">
        <v>57.0</v>
      </c>
    </row>
    <row r="127" ht="15.75" customHeight="1">
      <c r="A127" s="1" t="s">
        <v>21</v>
      </c>
      <c r="B127" s="1" t="s">
        <v>27</v>
      </c>
      <c r="C127" s="1">
        <v>5.0</v>
      </c>
      <c r="D127" s="1">
        <v>8.0</v>
      </c>
      <c r="E127" s="1">
        <v>19.0</v>
      </c>
      <c r="F127" s="1">
        <v>54.0</v>
      </c>
    </row>
    <row r="128" ht="15.75" customHeight="1">
      <c r="A128" s="1" t="s">
        <v>21</v>
      </c>
      <c r="B128" s="1" t="s">
        <v>27</v>
      </c>
      <c r="C128" s="1">
        <v>5.0</v>
      </c>
      <c r="D128" s="1">
        <v>14.0</v>
      </c>
      <c r="E128" s="1">
        <v>34.0</v>
      </c>
      <c r="F128" s="1">
        <v>57.0</v>
      </c>
    </row>
    <row r="129" ht="15.75" customHeight="1">
      <c r="A129" s="1" t="s">
        <v>21</v>
      </c>
      <c r="B129" s="1" t="s">
        <v>27</v>
      </c>
      <c r="C129" s="1">
        <v>5.0</v>
      </c>
      <c r="D129" s="1">
        <v>10.0</v>
      </c>
      <c r="E129" s="1">
        <v>26.0</v>
      </c>
      <c r="F129" s="1">
        <v>57.0</v>
      </c>
    </row>
    <row r="130" ht="15.75" customHeight="1">
      <c r="A130" s="1" t="s">
        <v>21</v>
      </c>
      <c r="B130" s="1" t="s">
        <v>27</v>
      </c>
      <c r="C130" s="1">
        <v>5.0</v>
      </c>
      <c r="D130" s="1">
        <v>9.0</v>
      </c>
      <c r="E130" s="1">
        <v>23.0</v>
      </c>
      <c r="F130" s="1">
        <v>57.0</v>
      </c>
    </row>
    <row r="131" ht="15.75" customHeight="1">
      <c r="A131" s="1" t="s">
        <v>21</v>
      </c>
      <c r="B131" s="1" t="s">
        <v>27</v>
      </c>
      <c r="C131" s="1">
        <v>5.0</v>
      </c>
      <c r="D131" s="1">
        <v>9.0</v>
      </c>
      <c r="E131" s="1">
        <v>23.0</v>
      </c>
      <c r="F131" s="1">
        <v>57.0</v>
      </c>
    </row>
    <row r="132" ht="15.75" customHeight="1">
      <c r="A132" s="1" t="s">
        <v>21</v>
      </c>
      <c r="B132" s="1" t="s">
        <v>27</v>
      </c>
      <c r="C132" s="1">
        <v>5.0</v>
      </c>
      <c r="D132" s="1">
        <v>5.0</v>
      </c>
      <c r="E132" s="1">
        <v>17.0</v>
      </c>
      <c r="F132" s="1">
        <v>52.0</v>
      </c>
    </row>
    <row r="133" ht="15.75" customHeight="1">
      <c r="A133" s="1" t="s">
        <v>21</v>
      </c>
      <c r="B133" s="1" t="s">
        <v>27</v>
      </c>
      <c r="C133" s="1">
        <v>5.0</v>
      </c>
      <c r="D133" s="1">
        <v>8.0</v>
      </c>
      <c r="E133" s="1">
        <v>23.0</v>
      </c>
      <c r="F133" s="1">
        <v>57.0</v>
      </c>
    </row>
    <row r="134" ht="15.75" customHeight="1">
      <c r="A134" s="1" t="s">
        <v>21</v>
      </c>
      <c r="B134" s="1" t="s">
        <v>27</v>
      </c>
      <c r="C134" s="1">
        <v>5.0</v>
      </c>
      <c r="D134" s="1">
        <v>10.0</v>
      </c>
      <c r="E134" s="1">
        <v>30.0</v>
      </c>
      <c r="F134" s="1">
        <v>57.0</v>
      </c>
    </row>
    <row r="135" ht="15.75" customHeight="1">
      <c r="A135" s="1" t="s">
        <v>21</v>
      </c>
      <c r="B135" s="1" t="s">
        <v>28</v>
      </c>
      <c r="C135" s="1">
        <v>5.0</v>
      </c>
      <c r="D135" s="1">
        <v>9.0</v>
      </c>
      <c r="E135" s="1">
        <v>19.0</v>
      </c>
      <c r="F135" s="1">
        <v>41.0</v>
      </c>
    </row>
    <row r="136" ht="15.75" customHeight="1">
      <c r="A136" s="1" t="s">
        <v>21</v>
      </c>
      <c r="B136" s="1" t="s">
        <v>28</v>
      </c>
      <c r="C136" s="1">
        <v>5.0</v>
      </c>
      <c r="D136" s="1">
        <v>7.0</v>
      </c>
      <c r="E136" s="1">
        <v>16.0</v>
      </c>
      <c r="F136" s="1">
        <v>34.0</v>
      </c>
    </row>
    <row r="137" ht="15.75" customHeight="1">
      <c r="A137" s="1" t="s">
        <v>21</v>
      </c>
      <c r="B137" s="1" t="s">
        <v>28</v>
      </c>
      <c r="C137" s="1">
        <v>5.0</v>
      </c>
      <c r="D137" s="1">
        <v>7.0</v>
      </c>
      <c r="E137" s="1">
        <v>17.0</v>
      </c>
      <c r="F137" s="1">
        <v>34.0</v>
      </c>
    </row>
    <row r="138" ht="15.75" customHeight="1">
      <c r="A138" s="1" t="s">
        <v>21</v>
      </c>
      <c r="B138" s="1" t="s">
        <v>28</v>
      </c>
      <c r="C138" s="1">
        <v>5.0</v>
      </c>
      <c r="D138" s="1">
        <v>8.0</v>
      </c>
      <c r="E138" s="1">
        <v>35.0</v>
      </c>
      <c r="F138" s="1">
        <v>57.0</v>
      </c>
    </row>
    <row r="139" ht="15.75" customHeight="1">
      <c r="A139" s="1" t="s">
        <v>21</v>
      </c>
      <c r="B139" s="1" t="s">
        <v>28</v>
      </c>
      <c r="C139" s="1">
        <v>5.0</v>
      </c>
      <c r="D139" s="1">
        <v>7.0</v>
      </c>
      <c r="E139" s="1">
        <v>19.0</v>
      </c>
      <c r="F139" s="1">
        <v>47.0</v>
      </c>
    </row>
    <row r="140" ht="15.75" customHeight="1">
      <c r="A140" s="1" t="s">
        <v>21</v>
      </c>
      <c r="B140" s="1" t="s">
        <v>28</v>
      </c>
      <c r="C140" s="1">
        <v>5.0</v>
      </c>
      <c r="D140" s="1">
        <v>9.0</v>
      </c>
      <c r="E140" s="1">
        <v>22.0</v>
      </c>
      <c r="F140" s="1">
        <v>57.0</v>
      </c>
    </row>
    <row r="141" ht="15.75" customHeight="1">
      <c r="A141" s="1" t="s">
        <v>21</v>
      </c>
      <c r="B141" s="1" t="s">
        <v>28</v>
      </c>
      <c r="C141" s="1">
        <v>5.0</v>
      </c>
      <c r="D141" s="1">
        <v>7.0</v>
      </c>
      <c r="E141" s="1">
        <v>16.0</v>
      </c>
      <c r="F141" s="1">
        <v>38.0</v>
      </c>
    </row>
    <row r="142" ht="15.75" customHeight="1">
      <c r="A142" s="1" t="s">
        <v>21</v>
      </c>
      <c r="B142" s="1" t="s">
        <v>28</v>
      </c>
      <c r="C142" s="1">
        <v>5.0</v>
      </c>
      <c r="D142" s="1">
        <v>10.0</v>
      </c>
      <c r="E142" s="1">
        <v>22.0</v>
      </c>
      <c r="F142" s="1">
        <v>50.0</v>
      </c>
    </row>
    <row r="143" ht="15.75" customHeight="1">
      <c r="A143" s="1" t="s">
        <v>21</v>
      </c>
      <c r="B143" s="1" t="s">
        <v>28</v>
      </c>
      <c r="C143" s="1">
        <v>5.0</v>
      </c>
      <c r="D143" s="1">
        <v>9.0</v>
      </c>
      <c r="E143" s="1">
        <v>21.0</v>
      </c>
      <c r="F143" s="1">
        <v>57.0</v>
      </c>
    </row>
    <row r="144" ht="15.75" customHeight="1">
      <c r="A144" s="1" t="s">
        <v>22</v>
      </c>
      <c r="B144" s="1" t="s">
        <v>10</v>
      </c>
      <c r="C144" s="1">
        <v>5.0</v>
      </c>
      <c r="D144" s="1">
        <v>24.0</v>
      </c>
      <c r="E144" s="1">
        <v>44.0</v>
      </c>
      <c r="F144" s="1">
        <v>57.0</v>
      </c>
    </row>
    <row r="145" ht="15.75" customHeight="1">
      <c r="A145" s="1" t="s">
        <v>22</v>
      </c>
      <c r="B145" s="1" t="s">
        <v>10</v>
      </c>
      <c r="C145" s="1">
        <v>5.0</v>
      </c>
      <c r="D145" s="1">
        <v>29.0</v>
      </c>
      <c r="E145" s="1">
        <v>49.0</v>
      </c>
      <c r="F145" s="1">
        <v>57.0</v>
      </c>
    </row>
    <row r="146" ht="15.75" customHeight="1">
      <c r="A146" s="1" t="s">
        <v>22</v>
      </c>
      <c r="B146" s="1" t="s">
        <v>10</v>
      </c>
      <c r="C146" s="1">
        <v>5.0</v>
      </c>
      <c r="D146" s="1">
        <v>26.0</v>
      </c>
      <c r="E146" s="1">
        <v>42.0</v>
      </c>
      <c r="F146" s="1">
        <v>57.0</v>
      </c>
    </row>
    <row r="147" ht="15.75" customHeight="1">
      <c r="A147" s="1" t="s">
        <v>22</v>
      </c>
      <c r="B147" s="1" t="s">
        <v>10</v>
      </c>
      <c r="C147" s="1">
        <v>5.0</v>
      </c>
      <c r="D147" s="1">
        <v>32.0</v>
      </c>
      <c r="E147" s="1">
        <v>57.0</v>
      </c>
      <c r="F147" s="1">
        <v>57.0</v>
      </c>
    </row>
    <row r="148" ht="15.75" customHeight="1">
      <c r="A148" s="1" t="s">
        <v>22</v>
      </c>
      <c r="B148" s="1" t="s">
        <v>10</v>
      </c>
      <c r="C148" s="1">
        <v>5.0</v>
      </c>
      <c r="D148" s="1">
        <v>34.0</v>
      </c>
      <c r="E148" s="1">
        <v>51.0</v>
      </c>
      <c r="F148" s="1">
        <v>57.0</v>
      </c>
    </row>
    <row r="149" ht="15.75" customHeight="1">
      <c r="A149" s="1" t="s">
        <v>22</v>
      </c>
      <c r="B149" s="1" t="s">
        <v>10</v>
      </c>
      <c r="C149" s="1">
        <v>5.0</v>
      </c>
      <c r="D149" s="1">
        <v>30.0</v>
      </c>
      <c r="E149" s="1">
        <v>57.0</v>
      </c>
      <c r="F149" s="1">
        <v>57.0</v>
      </c>
    </row>
    <row r="150" ht="15.75" customHeight="1">
      <c r="A150" s="1" t="s">
        <v>22</v>
      </c>
      <c r="B150" s="1" t="s">
        <v>25</v>
      </c>
      <c r="C150" s="1">
        <v>5.0</v>
      </c>
      <c r="D150" s="1">
        <v>30.0</v>
      </c>
      <c r="E150" s="1">
        <v>46.0</v>
      </c>
      <c r="F150" s="1">
        <v>57.0</v>
      </c>
    </row>
    <row r="151" ht="15.75" customHeight="1">
      <c r="A151" s="1" t="s">
        <v>22</v>
      </c>
      <c r="B151" s="1" t="s">
        <v>25</v>
      </c>
      <c r="C151" s="1">
        <v>5.0</v>
      </c>
      <c r="D151" s="1">
        <v>29.0</v>
      </c>
      <c r="E151" s="1">
        <v>57.0</v>
      </c>
      <c r="F151" s="1">
        <v>57.0</v>
      </c>
    </row>
    <row r="152" ht="15.75" customHeight="1">
      <c r="A152" s="1" t="s">
        <v>22</v>
      </c>
      <c r="B152" s="1" t="s">
        <v>25</v>
      </c>
      <c r="C152" s="1">
        <v>5.0</v>
      </c>
      <c r="D152" s="1">
        <v>31.0</v>
      </c>
      <c r="E152" s="1">
        <v>48.0</v>
      </c>
      <c r="F152" s="1">
        <v>57.0</v>
      </c>
    </row>
    <row r="153" ht="15.75" customHeight="1">
      <c r="A153" s="1" t="s">
        <v>22</v>
      </c>
      <c r="B153" s="1" t="s">
        <v>27</v>
      </c>
      <c r="C153" s="1">
        <v>5.0</v>
      </c>
      <c r="D153" s="1">
        <v>35.0</v>
      </c>
      <c r="E153" s="1">
        <v>52.0</v>
      </c>
      <c r="F153" s="1">
        <v>57.0</v>
      </c>
    </row>
    <row r="154" ht="15.75" customHeight="1">
      <c r="A154" s="1" t="s">
        <v>22</v>
      </c>
      <c r="B154" s="1" t="s">
        <v>27</v>
      </c>
      <c r="C154" s="1">
        <v>5.0</v>
      </c>
      <c r="D154" s="1">
        <v>33.0</v>
      </c>
      <c r="E154" s="1">
        <v>57.0</v>
      </c>
      <c r="F154" s="1">
        <v>57.0</v>
      </c>
    </row>
    <row r="155" ht="15.75" customHeight="1">
      <c r="A155" s="1" t="s">
        <v>22</v>
      </c>
      <c r="B155" s="1" t="s">
        <v>27</v>
      </c>
      <c r="C155" s="1">
        <v>5.0</v>
      </c>
      <c r="D155" s="1">
        <v>31.0</v>
      </c>
      <c r="E155" s="1">
        <v>57.0</v>
      </c>
      <c r="F155" s="1">
        <v>57.0</v>
      </c>
    </row>
    <row r="156" ht="15.75" customHeight="1">
      <c r="A156" s="1" t="s">
        <v>22</v>
      </c>
      <c r="B156" s="1" t="s">
        <v>28</v>
      </c>
      <c r="C156" s="1">
        <v>5.0</v>
      </c>
      <c r="D156" s="1">
        <v>29.0</v>
      </c>
      <c r="E156" s="1">
        <v>52.0</v>
      </c>
      <c r="F156" s="1">
        <v>57.0</v>
      </c>
    </row>
    <row r="157" ht="15.75" customHeight="1">
      <c r="A157" s="1" t="s">
        <v>22</v>
      </c>
      <c r="B157" s="1" t="s">
        <v>28</v>
      </c>
      <c r="C157" s="1">
        <v>5.0</v>
      </c>
      <c r="D157" s="1">
        <v>27.0</v>
      </c>
      <c r="E157" s="1">
        <v>50.0</v>
      </c>
      <c r="F157" s="1">
        <v>57.0</v>
      </c>
    </row>
    <row r="158" ht="15.75" customHeight="1">
      <c r="A158" s="1" t="s">
        <v>22</v>
      </c>
      <c r="B158" s="1" t="s">
        <v>28</v>
      </c>
      <c r="C158" s="1">
        <v>5.0</v>
      </c>
      <c r="D158" s="1">
        <v>32.0</v>
      </c>
      <c r="E158" s="1">
        <v>52.0</v>
      </c>
      <c r="F158" s="1">
        <v>57.0</v>
      </c>
    </row>
    <row r="159" ht="15.75" customHeight="1">
      <c r="A159" s="1" t="s">
        <v>23</v>
      </c>
      <c r="B159" s="1" t="s">
        <v>10</v>
      </c>
      <c r="C159" s="1">
        <v>5.0</v>
      </c>
      <c r="D159" s="1">
        <v>37.0</v>
      </c>
      <c r="E159" s="1">
        <v>57.0</v>
      </c>
      <c r="F159" s="1">
        <v>57.0</v>
      </c>
    </row>
    <row r="160" ht="15.75" customHeight="1">
      <c r="A160" s="1" t="s">
        <v>23</v>
      </c>
      <c r="B160" s="1" t="s">
        <v>10</v>
      </c>
      <c r="C160" s="1">
        <v>5.0</v>
      </c>
      <c r="D160" s="1">
        <v>38.0</v>
      </c>
      <c r="E160" s="1">
        <v>57.0</v>
      </c>
      <c r="F160" s="1">
        <v>57.0</v>
      </c>
    </row>
    <row r="161" ht="15.75" customHeight="1">
      <c r="A161" s="1" t="s">
        <v>23</v>
      </c>
      <c r="B161" s="1" t="s">
        <v>10</v>
      </c>
      <c r="C161" s="1">
        <v>5.0</v>
      </c>
      <c r="D161" s="1">
        <v>32.0</v>
      </c>
      <c r="E161" s="1">
        <v>57.0</v>
      </c>
      <c r="F161" s="1">
        <v>57.0</v>
      </c>
    </row>
    <row r="162" ht="15.75" customHeight="1">
      <c r="A162" s="1" t="s">
        <v>23</v>
      </c>
      <c r="B162" s="1" t="s">
        <v>10</v>
      </c>
      <c r="C162" s="1">
        <v>5.0</v>
      </c>
      <c r="D162" s="1">
        <v>33.0</v>
      </c>
      <c r="E162" s="1">
        <v>57.0</v>
      </c>
      <c r="F162" s="1">
        <v>57.0</v>
      </c>
    </row>
    <row r="163" ht="15.75" customHeight="1">
      <c r="A163" s="1" t="s">
        <v>23</v>
      </c>
      <c r="B163" s="1" t="s">
        <v>10</v>
      </c>
      <c r="C163" s="1">
        <v>5.0</v>
      </c>
      <c r="D163" s="1">
        <v>35.0</v>
      </c>
      <c r="E163" s="1">
        <v>57.0</v>
      </c>
      <c r="F163" s="1">
        <v>57.0</v>
      </c>
    </row>
    <row r="164" ht="15.75" customHeight="1">
      <c r="A164" s="1" t="s">
        <v>23</v>
      </c>
      <c r="B164" s="1" t="s">
        <v>10</v>
      </c>
      <c r="C164" s="1">
        <v>5.0</v>
      </c>
      <c r="D164" s="1">
        <v>32.0</v>
      </c>
      <c r="E164" s="1">
        <v>57.0</v>
      </c>
      <c r="F164" s="1">
        <v>57.0</v>
      </c>
    </row>
    <row r="165" ht="15.75" customHeight="1">
      <c r="A165" s="1" t="s">
        <v>23</v>
      </c>
      <c r="B165" s="1" t="s">
        <v>10</v>
      </c>
      <c r="C165" s="1">
        <v>5.0</v>
      </c>
      <c r="D165" s="1">
        <v>34.0</v>
      </c>
      <c r="E165" s="1">
        <v>57.0</v>
      </c>
      <c r="F165" s="1">
        <v>57.0</v>
      </c>
    </row>
    <row r="166" ht="15.75" customHeight="1">
      <c r="A166" s="1" t="s">
        <v>23</v>
      </c>
      <c r="B166" s="1" t="s">
        <v>10</v>
      </c>
      <c r="C166" s="1">
        <v>5.0</v>
      </c>
      <c r="D166" s="1">
        <v>35.0</v>
      </c>
      <c r="E166" s="1">
        <v>57.0</v>
      </c>
      <c r="F166" s="1">
        <v>57.0</v>
      </c>
    </row>
    <row r="167" ht="15.75" customHeight="1">
      <c r="A167" s="1" t="s">
        <v>23</v>
      </c>
      <c r="B167" s="1" t="s">
        <v>10</v>
      </c>
      <c r="C167" s="1">
        <v>5.0</v>
      </c>
      <c r="D167" s="1">
        <v>36.0</v>
      </c>
      <c r="E167" s="1">
        <v>57.0</v>
      </c>
      <c r="F167" s="1">
        <v>57.0</v>
      </c>
    </row>
    <row r="168" ht="15.75" customHeight="1">
      <c r="A168" s="1" t="s">
        <v>23</v>
      </c>
      <c r="B168" s="1" t="s">
        <v>10</v>
      </c>
      <c r="C168" s="1">
        <v>5.0</v>
      </c>
      <c r="D168" s="1">
        <v>36.0</v>
      </c>
      <c r="E168" s="1">
        <v>57.0</v>
      </c>
      <c r="F168" s="1">
        <v>57.0</v>
      </c>
    </row>
    <row r="169" ht="15.75" customHeight="1">
      <c r="A169" s="1" t="s">
        <v>23</v>
      </c>
      <c r="B169" s="1" t="s">
        <v>10</v>
      </c>
      <c r="C169" s="1">
        <v>5.0</v>
      </c>
      <c r="D169" s="1">
        <v>34.0</v>
      </c>
      <c r="E169" s="1">
        <v>57.0</v>
      </c>
      <c r="F169" s="1">
        <v>57.0</v>
      </c>
    </row>
    <row r="170" ht="15.75" customHeight="1">
      <c r="A170" s="1" t="s">
        <v>23</v>
      </c>
      <c r="B170" s="1" t="s">
        <v>10</v>
      </c>
      <c r="C170" s="1">
        <v>5.0</v>
      </c>
      <c r="D170" s="1">
        <v>34.0</v>
      </c>
      <c r="E170" s="1">
        <v>57.0</v>
      </c>
      <c r="F170" s="1">
        <v>57.0</v>
      </c>
    </row>
    <row r="171" ht="15.75" customHeight="1">
      <c r="A171" s="1" t="s">
        <v>23</v>
      </c>
      <c r="B171" s="1" t="s">
        <v>25</v>
      </c>
      <c r="C171" s="1">
        <v>5.0</v>
      </c>
      <c r="D171" s="1">
        <v>22.0</v>
      </c>
      <c r="E171" s="1">
        <v>46.0</v>
      </c>
      <c r="F171" s="1">
        <v>57.0</v>
      </c>
    </row>
    <row r="172" ht="15.75" customHeight="1">
      <c r="A172" s="1" t="s">
        <v>23</v>
      </c>
      <c r="B172" s="1" t="s">
        <v>25</v>
      </c>
      <c r="C172" s="1">
        <v>5.0</v>
      </c>
      <c r="D172" s="4">
        <v>26.0</v>
      </c>
      <c r="E172" s="1">
        <v>57.0</v>
      </c>
      <c r="F172" s="1">
        <v>57.0</v>
      </c>
    </row>
    <row r="173" ht="15.75" customHeight="1">
      <c r="A173" s="1" t="s">
        <v>23</v>
      </c>
      <c r="B173" s="1" t="s">
        <v>25</v>
      </c>
      <c r="C173" s="1">
        <v>5.0</v>
      </c>
      <c r="D173" s="4">
        <v>25.0</v>
      </c>
      <c r="E173" s="1">
        <v>57.0</v>
      </c>
      <c r="F173" s="1">
        <v>57.0</v>
      </c>
    </row>
    <row r="174" ht="15.75" customHeight="1">
      <c r="A174" s="1" t="s">
        <v>23</v>
      </c>
      <c r="B174" s="1" t="s">
        <v>25</v>
      </c>
      <c r="C174" s="1">
        <v>5.0</v>
      </c>
      <c r="D174" s="1">
        <v>23.0</v>
      </c>
      <c r="E174" s="1">
        <v>57.0</v>
      </c>
      <c r="F174" s="1">
        <v>57.0</v>
      </c>
    </row>
    <row r="175" ht="15.75" customHeight="1">
      <c r="A175" s="1" t="s">
        <v>23</v>
      </c>
      <c r="B175" s="1" t="s">
        <v>25</v>
      </c>
      <c r="C175" s="1">
        <v>5.0</v>
      </c>
      <c r="D175" s="4">
        <v>23.0</v>
      </c>
      <c r="E175" s="1">
        <v>57.0</v>
      </c>
      <c r="F175" s="1">
        <v>57.0</v>
      </c>
    </row>
    <row r="176" ht="15.75" customHeight="1">
      <c r="A176" s="1" t="s">
        <v>23</v>
      </c>
      <c r="B176" s="1" t="s">
        <v>25</v>
      </c>
      <c r="C176" s="1">
        <v>5.0</v>
      </c>
      <c r="D176" s="4">
        <v>25.0</v>
      </c>
      <c r="E176" s="1">
        <v>57.0</v>
      </c>
      <c r="F176" s="1">
        <v>57.0</v>
      </c>
    </row>
    <row r="177" ht="15.75" customHeight="1">
      <c r="A177" s="1" t="s">
        <v>23</v>
      </c>
      <c r="B177" s="1" t="s">
        <v>25</v>
      </c>
      <c r="C177" s="1">
        <v>5.0</v>
      </c>
      <c r="D177" s="4">
        <v>21.0</v>
      </c>
      <c r="E177" s="1">
        <v>57.0</v>
      </c>
      <c r="F177" s="1">
        <v>57.0</v>
      </c>
    </row>
    <row r="178" ht="15.75" customHeight="1">
      <c r="A178" s="1" t="s">
        <v>23</v>
      </c>
      <c r="B178" s="1" t="s">
        <v>25</v>
      </c>
      <c r="C178" s="1">
        <v>5.0</v>
      </c>
      <c r="D178" s="1">
        <v>19.0</v>
      </c>
      <c r="E178" s="1">
        <v>54.0</v>
      </c>
      <c r="F178" s="1">
        <v>57.0</v>
      </c>
    </row>
    <row r="179" ht="15.75" customHeight="1">
      <c r="A179" s="1" t="s">
        <v>23</v>
      </c>
      <c r="B179" s="1" t="s">
        <v>25</v>
      </c>
      <c r="C179" s="1">
        <v>5.0</v>
      </c>
      <c r="D179" s="1">
        <v>17.0</v>
      </c>
      <c r="E179" s="1">
        <v>57.0</v>
      </c>
      <c r="F179" s="1">
        <v>57.0</v>
      </c>
    </row>
    <row r="180" ht="15.75" customHeight="1">
      <c r="A180" s="1" t="s">
        <v>23</v>
      </c>
      <c r="B180" s="1" t="s">
        <v>25</v>
      </c>
      <c r="C180" s="1">
        <v>5.0</v>
      </c>
      <c r="D180" s="1">
        <v>19.0</v>
      </c>
      <c r="E180" s="1">
        <v>57.0</v>
      </c>
      <c r="F180" s="1">
        <v>57.0</v>
      </c>
    </row>
    <row r="181" ht="15.75" customHeight="1">
      <c r="A181" s="1" t="s">
        <v>23</v>
      </c>
      <c r="B181" s="1" t="s">
        <v>25</v>
      </c>
      <c r="C181" s="1">
        <v>5.0</v>
      </c>
      <c r="D181" s="1">
        <v>18.0</v>
      </c>
      <c r="E181" s="1">
        <v>57.0</v>
      </c>
      <c r="F181" s="1">
        <v>57.0</v>
      </c>
    </row>
    <row r="182" ht="15.75" customHeight="1">
      <c r="A182" s="1" t="s">
        <v>23</v>
      </c>
      <c r="B182" s="1" t="s">
        <v>25</v>
      </c>
      <c r="C182" s="1">
        <v>5.0</v>
      </c>
      <c r="D182" s="1">
        <v>17.0</v>
      </c>
      <c r="E182" s="1">
        <v>57.0</v>
      </c>
      <c r="F182" s="1">
        <v>57.0</v>
      </c>
    </row>
    <row r="183" ht="15.75" customHeight="1">
      <c r="A183" s="1" t="s">
        <v>23</v>
      </c>
      <c r="B183" s="1" t="s">
        <v>25</v>
      </c>
      <c r="C183" s="1">
        <v>5.0</v>
      </c>
      <c r="D183" s="1">
        <v>19.0</v>
      </c>
      <c r="E183" s="1">
        <v>57.0</v>
      </c>
      <c r="F183" s="1">
        <v>57.0</v>
      </c>
    </row>
    <row r="184" ht="15.75" customHeight="1">
      <c r="A184" s="1" t="s">
        <v>23</v>
      </c>
      <c r="B184" s="1" t="s">
        <v>25</v>
      </c>
      <c r="C184" s="1">
        <v>5.0</v>
      </c>
      <c r="D184" s="1">
        <v>20.0</v>
      </c>
      <c r="E184" s="1">
        <v>57.0</v>
      </c>
      <c r="F184" s="1">
        <v>57.0</v>
      </c>
    </row>
    <row r="185" ht="15.75" customHeight="1">
      <c r="A185" s="1" t="s">
        <v>23</v>
      </c>
      <c r="B185" s="1" t="s">
        <v>25</v>
      </c>
      <c r="C185" s="1">
        <v>5.0</v>
      </c>
      <c r="D185" s="1">
        <v>18.0</v>
      </c>
      <c r="E185" s="1">
        <v>57.0</v>
      </c>
      <c r="F185" s="1">
        <v>57.0</v>
      </c>
    </row>
    <row r="186" ht="15.75" customHeight="1">
      <c r="A186" s="1" t="s">
        <v>23</v>
      </c>
      <c r="B186" s="1" t="s">
        <v>25</v>
      </c>
      <c r="C186" s="1">
        <v>5.0</v>
      </c>
      <c r="D186" s="1">
        <v>20.0</v>
      </c>
      <c r="E186" s="1">
        <v>57.0</v>
      </c>
      <c r="F186" s="1">
        <v>57.0</v>
      </c>
    </row>
    <row r="187" ht="15.75" customHeight="1">
      <c r="A187" s="1" t="s">
        <v>23</v>
      </c>
      <c r="B187" s="1" t="s">
        <v>25</v>
      </c>
      <c r="C187" s="1">
        <v>5.0</v>
      </c>
      <c r="D187" s="1">
        <v>22.0</v>
      </c>
      <c r="E187" s="1">
        <v>57.0</v>
      </c>
      <c r="F187" s="1">
        <v>57.0</v>
      </c>
    </row>
    <row r="188" ht="15.75" customHeight="1">
      <c r="A188" s="1" t="s">
        <v>23</v>
      </c>
      <c r="B188" s="1" t="s">
        <v>27</v>
      </c>
      <c r="C188" s="1">
        <v>5.0</v>
      </c>
      <c r="D188" s="1">
        <v>20.0</v>
      </c>
      <c r="E188" s="1">
        <v>57.0</v>
      </c>
      <c r="F188" s="1">
        <v>57.0</v>
      </c>
    </row>
    <row r="189" ht="15.75" customHeight="1">
      <c r="A189" s="1" t="s">
        <v>23</v>
      </c>
      <c r="B189" s="1" t="s">
        <v>27</v>
      </c>
      <c r="C189" s="1">
        <v>5.0</v>
      </c>
      <c r="D189" s="1">
        <v>21.0</v>
      </c>
      <c r="E189" s="1">
        <v>57.0</v>
      </c>
      <c r="F189" s="1">
        <v>57.0</v>
      </c>
    </row>
    <row r="190" ht="15.75" customHeight="1">
      <c r="A190" s="1" t="s">
        <v>23</v>
      </c>
      <c r="B190" s="1" t="s">
        <v>27</v>
      </c>
      <c r="C190" s="1">
        <v>5.0</v>
      </c>
      <c r="D190" s="1">
        <v>18.0</v>
      </c>
      <c r="E190" s="1">
        <v>57.0</v>
      </c>
      <c r="F190" s="1">
        <v>57.0</v>
      </c>
    </row>
    <row r="191" ht="15.75" customHeight="1">
      <c r="A191" s="1" t="s">
        <v>23</v>
      </c>
      <c r="B191" s="1" t="s">
        <v>27</v>
      </c>
      <c r="C191" s="1">
        <v>5.0</v>
      </c>
      <c r="D191" s="1">
        <v>14.0</v>
      </c>
      <c r="E191" s="1">
        <v>41.0</v>
      </c>
      <c r="F191" s="1">
        <v>57.0</v>
      </c>
    </row>
    <row r="192" ht="15.75" customHeight="1">
      <c r="A192" s="1" t="s">
        <v>23</v>
      </c>
      <c r="B192" s="1" t="s">
        <v>27</v>
      </c>
      <c r="C192" s="1">
        <v>5.0</v>
      </c>
      <c r="D192" s="1">
        <v>9.0</v>
      </c>
      <c r="E192" s="1">
        <v>34.0</v>
      </c>
      <c r="F192" s="1">
        <v>57.0</v>
      </c>
    </row>
    <row r="193" ht="15.75" customHeight="1">
      <c r="A193" s="1" t="s">
        <v>23</v>
      </c>
      <c r="B193" s="1" t="s">
        <v>27</v>
      </c>
      <c r="C193" s="1">
        <v>5.0</v>
      </c>
      <c r="D193" s="1">
        <v>9.0</v>
      </c>
      <c r="E193" s="1">
        <v>33.0</v>
      </c>
      <c r="F193" s="1">
        <v>57.0</v>
      </c>
    </row>
    <row r="194" ht="15.75" customHeight="1">
      <c r="A194" s="1" t="s">
        <v>23</v>
      </c>
      <c r="B194" s="1" t="s">
        <v>27</v>
      </c>
      <c r="C194" s="1">
        <v>5.0</v>
      </c>
      <c r="D194" s="1">
        <v>12.0</v>
      </c>
      <c r="E194" s="1">
        <v>41.0</v>
      </c>
      <c r="F194" s="1">
        <v>57.0</v>
      </c>
    </row>
    <row r="195" ht="15.75" customHeight="1">
      <c r="A195" s="1" t="s">
        <v>23</v>
      </c>
      <c r="B195" s="1" t="s">
        <v>27</v>
      </c>
      <c r="C195" s="1">
        <v>5.0</v>
      </c>
      <c r="D195" s="1">
        <v>12.0</v>
      </c>
      <c r="E195" s="1">
        <v>43.0</v>
      </c>
      <c r="F195" s="1">
        <v>57.0</v>
      </c>
    </row>
    <row r="196" ht="15.75" customHeight="1">
      <c r="A196" s="1" t="s">
        <v>23</v>
      </c>
      <c r="B196" s="1" t="s">
        <v>27</v>
      </c>
      <c r="C196" s="1">
        <v>5.0</v>
      </c>
      <c r="D196" s="1">
        <v>10.0</v>
      </c>
      <c r="E196" s="1">
        <v>39.0</v>
      </c>
      <c r="F196" s="1">
        <v>57.0</v>
      </c>
    </row>
    <row r="197" ht="15.75" customHeight="1">
      <c r="A197" s="1" t="s">
        <v>23</v>
      </c>
      <c r="B197" s="1" t="s">
        <v>27</v>
      </c>
      <c r="C197" s="1">
        <v>5.0</v>
      </c>
      <c r="D197" s="1">
        <v>11.0</v>
      </c>
      <c r="E197" s="1">
        <v>36.0</v>
      </c>
      <c r="F197" s="1">
        <v>57.0</v>
      </c>
    </row>
    <row r="198" ht="15.75" customHeight="1">
      <c r="A198" s="1" t="s">
        <v>23</v>
      </c>
      <c r="B198" s="1" t="s">
        <v>27</v>
      </c>
      <c r="C198" s="1">
        <v>5.0</v>
      </c>
      <c r="D198" s="1">
        <v>13.0</v>
      </c>
      <c r="E198" s="1">
        <v>43.0</v>
      </c>
      <c r="F198" s="1">
        <v>57.0</v>
      </c>
    </row>
    <row r="199" ht="15.75" customHeight="1">
      <c r="A199" s="1" t="s">
        <v>23</v>
      </c>
      <c r="B199" s="1" t="s">
        <v>27</v>
      </c>
      <c r="C199" s="1">
        <v>5.0</v>
      </c>
      <c r="D199" s="1">
        <v>11.0</v>
      </c>
      <c r="E199" s="1">
        <v>41.0</v>
      </c>
      <c r="F199" s="1">
        <v>57.0</v>
      </c>
    </row>
    <row r="200" ht="15.75" customHeight="1">
      <c r="A200" s="1" t="s">
        <v>23</v>
      </c>
      <c r="B200" s="1" t="s">
        <v>28</v>
      </c>
      <c r="C200" s="1">
        <v>5.0</v>
      </c>
      <c r="D200" s="1">
        <v>18.0</v>
      </c>
      <c r="E200" s="1">
        <v>57.0</v>
      </c>
      <c r="F200" s="1">
        <v>57.0</v>
      </c>
    </row>
    <row r="201" ht="15.75" customHeight="1">
      <c r="A201" s="1" t="s">
        <v>23</v>
      </c>
      <c r="B201" s="1" t="s">
        <v>28</v>
      </c>
      <c r="C201" s="1">
        <v>5.0</v>
      </c>
      <c r="D201" s="1">
        <v>14.0</v>
      </c>
      <c r="E201" s="1">
        <v>33.0</v>
      </c>
      <c r="F201" s="1">
        <v>57.0</v>
      </c>
    </row>
    <row r="202" ht="15.75" customHeight="1">
      <c r="A202" s="1" t="s">
        <v>23</v>
      </c>
      <c r="B202" s="1" t="s">
        <v>28</v>
      </c>
      <c r="C202" s="1">
        <v>5.0</v>
      </c>
      <c r="D202" s="1">
        <v>12.0</v>
      </c>
      <c r="E202" s="1">
        <v>32.0</v>
      </c>
      <c r="F202" s="1">
        <v>57.0</v>
      </c>
    </row>
    <row r="203" ht="15.75" customHeight="1">
      <c r="A203" s="1" t="s">
        <v>23</v>
      </c>
      <c r="B203" s="1" t="s">
        <v>28</v>
      </c>
      <c r="C203" s="1">
        <v>5.0</v>
      </c>
      <c r="D203" s="1">
        <v>14.0</v>
      </c>
      <c r="E203" s="1">
        <v>35.0</v>
      </c>
      <c r="F203" s="1">
        <v>57.0</v>
      </c>
    </row>
    <row r="204" ht="15.75" customHeight="1">
      <c r="A204" s="1" t="s">
        <v>23</v>
      </c>
      <c r="B204" s="1" t="s">
        <v>28</v>
      </c>
      <c r="C204" s="1">
        <v>5.0</v>
      </c>
      <c r="D204" s="1">
        <v>15.0</v>
      </c>
      <c r="E204" s="1">
        <v>36.0</v>
      </c>
      <c r="F204" s="1">
        <v>57.0</v>
      </c>
    </row>
    <row r="205" ht="15.75" customHeight="1">
      <c r="A205" s="1" t="s">
        <v>23</v>
      </c>
      <c r="B205" s="1" t="s">
        <v>28</v>
      </c>
      <c r="C205" s="1">
        <v>5.0</v>
      </c>
      <c r="D205" s="1">
        <v>14.0</v>
      </c>
      <c r="E205" s="1">
        <v>36.0</v>
      </c>
      <c r="F205" s="1">
        <v>57.0</v>
      </c>
    </row>
    <row r="206" ht="15.75" customHeight="1">
      <c r="A206" s="1" t="s">
        <v>23</v>
      </c>
      <c r="B206" s="1" t="s">
        <v>28</v>
      </c>
      <c r="C206" s="1">
        <v>5.0</v>
      </c>
      <c r="D206" s="1">
        <v>14.0</v>
      </c>
      <c r="E206" s="1">
        <v>33.0</v>
      </c>
      <c r="F206" s="1">
        <v>57.0</v>
      </c>
    </row>
    <row r="207" ht="15.75" customHeight="1">
      <c r="A207" s="1" t="s">
        <v>23</v>
      </c>
      <c r="B207" s="1" t="s">
        <v>28</v>
      </c>
      <c r="C207" s="1">
        <v>5.0</v>
      </c>
      <c r="D207" s="1">
        <v>14.0</v>
      </c>
      <c r="E207" s="1">
        <v>35.0</v>
      </c>
      <c r="F207" s="1">
        <v>57.0</v>
      </c>
    </row>
    <row r="208" ht="15.75" customHeight="1">
      <c r="A208" s="1" t="s">
        <v>23</v>
      </c>
      <c r="B208" s="1" t="s">
        <v>28</v>
      </c>
      <c r="C208" s="1">
        <v>5.0</v>
      </c>
      <c r="D208" s="1">
        <v>12.0</v>
      </c>
      <c r="E208" s="1">
        <v>33.0</v>
      </c>
      <c r="F208" s="1">
        <v>57.0</v>
      </c>
    </row>
    <row r="209" ht="15.75" customHeight="1">
      <c r="A209" s="1" t="s">
        <v>23</v>
      </c>
      <c r="B209" s="1" t="s">
        <v>28</v>
      </c>
      <c r="C209" s="1">
        <v>5.0</v>
      </c>
      <c r="D209" s="1">
        <v>11.0</v>
      </c>
      <c r="E209" s="1">
        <v>32.0</v>
      </c>
      <c r="F209" s="1">
        <v>57.0</v>
      </c>
    </row>
    <row r="210" ht="15.75" customHeight="1">
      <c r="A210" s="1" t="s">
        <v>23</v>
      </c>
      <c r="B210" s="1" t="s">
        <v>28</v>
      </c>
      <c r="C210" s="1">
        <v>5.0</v>
      </c>
      <c r="D210" s="1">
        <v>10.0</v>
      </c>
      <c r="E210" s="1">
        <v>48.0</v>
      </c>
      <c r="F210" s="1">
        <v>57.0</v>
      </c>
    </row>
    <row r="211" ht="15.75" customHeight="1">
      <c r="A211" s="1" t="s">
        <v>23</v>
      </c>
      <c r="B211" s="1" t="s">
        <v>28</v>
      </c>
      <c r="C211" s="1">
        <v>5.0</v>
      </c>
      <c r="D211" s="1">
        <v>11.0</v>
      </c>
      <c r="E211" s="1">
        <v>49.0</v>
      </c>
      <c r="F211" s="1">
        <v>57.0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1:Z27">
    <cfRule type="colorScale" priority="1">
      <colorScale>
        <cfvo type="formula" val="0"/>
        <cfvo type="formula" val="0.05"/>
        <color rgb="FFFF7128"/>
        <color rgb="FFFFEF9C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2.29"/>
    <col customWidth="1" min="3" max="3" width="15.57"/>
    <col customWidth="1" min="4" max="4" width="22.86"/>
    <col customWidth="1" min="5" max="9" width="15.57"/>
    <col customWidth="1" min="10" max="10" width="22.29"/>
    <col customWidth="1" min="11" max="11" width="15.57"/>
    <col customWidth="1" min="12" max="12" width="22.86"/>
    <col customWidth="1" min="13" max="17" width="15.57"/>
    <col customWidth="1" min="18" max="18" width="22.29"/>
    <col customWidth="1" min="19" max="19" width="15.57"/>
    <col customWidth="1" min="20" max="20" width="22.86"/>
    <col customWidth="1" min="21" max="23" width="15.57"/>
    <col customWidth="1" min="24" max="24" width="13.0"/>
    <col customWidth="1" min="25" max="25" width="14.29"/>
  </cols>
  <sheetData>
    <row r="1" ht="15.75" customHeight="1"/>
    <row r="2" ht="15.75" customHeight="1"/>
    <row r="3" ht="15.75" customHeight="1">
      <c r="A3" s="6" t="e">
        <v>#REF!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B13" s="5" t="s">
        <v>14</v>
      </c>
      <c r="J13" s="5" t="s">
        <v>15</v>
      </c>
      <c r="R13" s="5" t="s">
        <v>16</v>
      </c>
    </row>
    <row r="14" ht="15.75" customHeight="1">
      <c r="A14" s="5" t="s">
        <v>1</v>
      </c>
      <c r="B14" s="5" t="s">
        <v>9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9</v>
      </c>
      <c r="K14" s="5" t="s">
        <v>17</v>
      </c>
      <c r="L14" s="5" t="s">
        <v>18</v>
      </c>
      <c r="M14" s="5" t="s">
        <v>19</v>
      </c>
      <c r="N14" s="5" t="s">
        <v>20</v>
      </c>
      <c r="O14" s="5" t="s">
        <v>21</v>
      </c>
      <c r="P14" s="5" t="s">
        <v>22</v>
      </c>
      <c r="Q14" s="5" t="s">
        <v>23</v>
      </c>
      <c r="R14" s="5" t="s">
        <v>9</v>
      </c>
      <c r="S14" s="5" t="s">
        <v>17</v>
      </c>
      <c r="T14" s="5" t="s">
        <v>18</v>
      </c>
      <c r="U14" s="5" t="s">
        <v>19</v>
      </c>
      <c r="V14" s="5" t="s">
        <v>20</v>
      </c>
      <c r="W14" s="5" t="s">
        <v>21</v>
      </c>
      <c r="X14" s="5" t="s">
        <v>22</v>
      </c>
      <c r="Y14" s="5" t="s">
        <v>23</v>
      </c>
    </row>
    <row r="15" ht="15.75" customHeight="1">
      <c r="A15" s="5" t="s">
        <v>10</v>
      </c>
      <c r="B15" s="5">
        <v>5.0</v>
      </c>
      <c r="C15" s="5">
        <v>20.0</v>
      </c>
      <c r="D15" s="5">
        <v>12.0</v>
      </c>
      <c r="E15" s="5">
        <v>15.333333333333334</v>
      </c>
      <c r="F15" s="5">
        <v>20.7</v>
      </c>
      <c r="G15" s="5">
        <v>24.8</v>
      </c>
      <c r="H15" s="5">
        <v>29.166666666666668</v>
      </c>
      <c r="I15" s="5">
        <v>34.666666666666664</v>
      </c>
      <c r="J15" s="5">
        <v>5.0</v>
      </c>
      <c r="K15" s="5">
        <v>38.166666666666664</v>
      </c>
      <c r="L15" s="5">
        <v>21.666666666666668</v>
      </c>
      <c r="M15" s="5">
        <v>28.0</v>
      </c>
      <c r="N15" s="5">
        <v>40.1</v>
      </c>
      <c r="O15" s="5">
        <v>57.0</v>
      </c>
      <c r="P15" s="5">
        <v>50.0</v>
      </c>
      <c r="Q15" s="5">
        <v>57.0</v>
      </c>
      <c r="R15" s="5">
        <v>23.2</v>
      </c>
      <c r="S15" s="5">
        <v>48.333333333333336</v>
      </c>
      <c r="T15" s="5">
        <v>29.666666666666668</v>
      </c>
      <c r="U15" s="5">
        <v>37.333333333333336</v>
      </c>
      <c r="V15" s="5">
        <v>57.0</v>
      </c>
      <c r="W15" s="5">
        <v>57.0</v>
      </c>
      <c r="X15" s="5">
        <v>57.0</v>
      </c>
      <c r="Y15" s="5">
        <v>57.0</v>
      </c>
    </row>
    <row r="16" ht="15.75" customHeight="1">
      <c r="A16" s="5" t="s">
        <v>25</v>
      </c>
      <c r="B16" s="5">
        <v>5.0</v>
      </c>
      <c r="C16" s="5">
        <v>21.666666666666668</v>
      </c>
      <c r="D16" s="5" t="s">
        <v>26</v>
      </c>
      <c r="E16" s="5" t="s">
        <v>26</v>
      </c>
      <c r="F16" s="5">
        <v>10.909090909090908</v>
      </c>
      <c r="G16" s="5">
        <v>11.88888888888889</v>
      </c>
      <c r="H16" s="5">
        <v>30.0</v>
      </c>
      <c r="I16" s="5">
        <v>20.823529411764707</v>
      </c>
      <c r="J16" s="5">
        <v>5.0</v>
      </c>
      <c r="K16" s="5">
        <v>32.333333333333336</v>
      </c>
      <c r="L16" s="5" t="s">
        <v>26</v>
      </c>
      <c r="M16" s="5" t="s">
        <v>26</v>
      </c>
      <c r="N16" s="5">
        <v>37.72727272727273</v>
      </c>
      <c r="O16" s="5">
        <v>42.55555555555556</v>
      </c>
      <c r="P16" s="5">
        <v>50.333333333333336</v>
      </c>
      <c r="Q16" s="5">
        <v>56.1764705882353</v>
      </c>
      <c r="R16" s="5">
        <v>17.88888888888889</v>
      </c>
      <c r="S16" s="5" t="s">
        <v>26</v>
      </c>
      <c r="T16" s="5" t="s">
        <v>26</v>
      </c>
      <c r="U16" s="5" t="s">
        <v>26</v>
      </c>
      <c r="V16" s="5">
        <v>57.0</v>
      </c>
      <c r="W16" s="5">
        <v>57.0</v>
      </c>
      <c r="X16" s="5">
        <v>57.0</v>
      </c>
      <c r="Y16" s="5">
        <v>57.0</v>
      </c>
    </row>
    <row r="17" ht="15.75" customHeight="1">
      <c r="A17" s="5" t="s">
        <v>27</v>
      </c>
      <c r="B17" s="5">
        <v>5.0</v>
      </c>
      <c r="C17" s="5">
        <v>19.0</v>
      </c>
      <c r="D17" s="5">
        <v>10.0</v>
      </c>
      <c r="E17" s="5">
        <v>13.333333333333334</v>
      </c>
      <c r="F17" s="5">
        <v>13.416666666666666</v>
      </c>
      <c r="G17" s="5">
        <v>9.11111111111111</v>
      </c>
      <c r="H17" s="5">
        <v>33.0</v>
      </c>
      <c r="I17" s="5">
        <v>13.333333333333334</v>
      </c>
      <c r="J17" s="5">
        <v>5.0</v>
      </c>
      <c r="K17" s="5">
        <v>33.333333333333336</v>
      </c>
      <c r="L17" s="5">
        <v>20.0</v>
      </c>
      <c r="M17" s="5">
        <v>23.666666666666668</v>
      </c>
      <c r="N17" s="5">
        <v>31.916666666666668</v>
      </c>
      <c r="O17" s="5">
        <v>24.666666666666668</v>
      </c>
      <c r="P17" s="5">
        <v>55.333333333333336</v>
      </c>
      <c r="Q17" s="5">
        <v>43.5</v>
      </c>
      <c r="R17" s="5">
        <v>13.666666666666666</v>
      </c>
      <c r="S17" s="5">
        <v>57.0</v>
      </c>
      <c r="T17" s="5">
        <v>27.333333333333332</v>
      </c>
      <c r="U17" s="5" t="s">
        <v>26</v>
      </c>
      <c r="V17" s="5">
        <v>56.416666666666664</v>
      </c>
      <c r="W17" s="5">
        <v>56.111111111111114</v>
      </c>
      <c r="X17" s="5">
        <v>57.0</v>
      </c>
      <c r="Y17" s="5">
        <v>57.0</v>
      </c>
    </row>
    <row r="18" ht="15.75" customHeight="1">
      <c r="A18" s="5" t="s">
        <v>28</v>
      </c>
      <c r="B18" s="5">
        <v>5.0</v>
      </c>
      <c r="C18" s="5">
        <v>19.666666666666668</v>
      </c>
      <c r="D18" s="5">
        <v>10.0</v>
      </c>
      <c r="E18" s="5">
        <v>10.0</v>
      </c>
      <c r="F18" s="5">
        <v>13.916666666666666</v>
      </c>
      <c r="G18" s="5">
        <v>8.11111111111111</v>
      </c>
      <c r="H18" s="5">
        <v>29.333333333333332</v>
      </c>
      <c r="I18" s="5">
        <v>13.25</v>
      </c>
      <c r="J18" s="5">
        <v>5.0</v>
      </c>
      <c r="K18" s="5">
        <v>31.333333333333332</v>
      </c>
      <c r="L18" s="5">
        <v>17.666666666666668</v>
      </c>
      <c r="M18" s="5">
        <v>14.666666666666666</v>
      </c>
      <c r="N18" s="5">
        <v>35.5</v>
      </c>
      <c r="O18" s="5">
        <v>20.77777777777778</v>
      </c>
      <c r="P18" s="5">
        <v>51.333333333333336</v>
      </c>
      <c r="Q18" s="5">
        <v>38.25</v>
      </c>
      <c r="R18" s="5">
        <v>13.777777777777779</v>
      </c>
      <c r="S18" s="5">
        <v>43.333333333333336</v>
      </c>
      <c r="T18" s="5">
        <v>24.666666666666668</v>
      </c>
      <c r="U18" s="5">
        <v>20.666666666666668</v>
      </c>
      <c r="V18" s="5">
        <v>47.75</v>
      </c>
      <c r="W18" s="5">
        <v>46.111111111111114</v>
      </c>
      <c r="X18" s="5">
        <v>57.0</v>
      </c>
      <c r="Y18" s="5">
        <v>57.0</v>
      </c>
    </row>
    <row r="19" ht="15.75" customHeight="1">
      <c r="A19" s="5" t="s">
        <v>29</v>
      </c>
      <c r="B19" s="5">
        <v>0.0</v>
      </c>
      <c r="C19" s="5">
        <v>2.898275349237888</v>
      </c>
      <c r="D19" s="5">
        <v>0.0</v>
      </c>
      <c r="E19" s="5">
        <v>1.5275252316519405</v>
      </c>
      <c r="F19" s="5">
        <v>4.217687623436441</v>
      </c>
      <c r="G19" s="5">
        <v>2.949576240750533</v>
      </c>
      <c r="H19" s="5">
        <v>3.7103458958251596</v>
      </c>
      <c r="I19" s="5">
        <v>1.8748737331221694</v>
      </c>
      <c r="J19" s="5">
        <v>0.0</v>
      </c>
      <c r="K19" s="5">
        <v>2.401388487243742</v>
      </c>
      <c r="L19" s="5">
        <v>0.5773502691896586</v>
      </c>
      <c r="M19" s="5">
        <v>1.0</v>
      </c>
      <c r="N19" s="5">
        <v>3.247221034122008</v>
      </c>
      <c r="O19" s="5">
        <v>0.0</v>
      </c>
      <c r="P19" s="5">
        <v>6.324555320336759</v>
      </c>
      <c r="Q19" s="5">
        <v>0.0</v>
      </c>
      <c r="R19" s="5">
        <v>0.8366600265341028</v>
      </c>
      <c r="S19" s="5">
        <v>1.5275252316519963</v>
      </c>
      <c r="T19" s="5">
        <v>2.0816659994661144</v>
      </c>
      <c r="U19" s="5">
        <v>0.5773502691897571</v>
      </c>
      <c r="V19" s="5">
        <v>0.0</v>
      </c>
      <c r="W19" s="5">
        <v>0.0</v>
      </c>
      <c r="X19" s="5">
        <v>0.0</v>
      </c>
      <c r="Y19" s="5">
        <v>0.0</v>
      </c>
    </row>
    <row r="20" ht="15.75" customHeight="1">
      <c r="A20" s="5" t="s">
        <v>30</v>
      </c>
      <c r="B20" s="5">
        <v>0.0</v>
      </c>
      <c r="C20" s="5">
        <v>2.5166114784235907</v>
      </c>
      <c r="F20" s="5">
        <v>4.036199832876105</v>
      </c>
      <c r="G20" s="5">
        <v>1.3642254619787428</v>
      </c>
      <c r="H20" s="5">
        <v>1.0</v>
      </c>
      <c r="I20" s="5">
        <v>2.855593067071332</v>
      </c>
      <c r="J20" s="5">
        <v>0.0</v>
      </c>
      <c r="K20" s="5">
        <v>2.516611478423568</v>
      </c>
      <c r="N20" s="5">
        <v>8.295672475344105</v>
      </c>
      <c r="O20" s="5">
        <v>8.661857640124191</v>
      </c>
      <c r="P20" s="5">
        <v>5.859465277082328</v>
      </c>
      <c r="Q20" s="5">
        <v>2.721104879402089</v>
      </c>
      <c r="R20" s="5">
        <v>1.2692955176439749</v>
      </c>
      <c r="V20" s="5">
        <v>0.0</v>
      </c>
      <c r="W20" s="5">
        <v>0.0</v>
      </c>
      <c r="X20" s="5">
        <v>0.0</v>
      </c>
      <c r="Y20" s="5">
        <v>0.0</v>
      </c>
    </row>
    <row r="21" ht="15.75" customHeight="1">
      <c r="A21" s="5" t="s">
        <v>31</v>
      </c>
      <c r="B21" s="5">
        <v>0.0</v>
      </c>
      <c r="C21" s="5">
        <v>2.0</v>
      </c>
      <c r="D21" s="5">
        <v>0.0</v>
      </c>
      <c r="E21" s="5">
        <v>1.5275252316519405</v>
      </c>
      <c r="F21" s="5">
        <v>4.999242366841623</v>
      </c>
      <c r="G21" s="5">
        <v>2.3687784005919834</v>
      </c>
      <c r="H21" s="5">
        <v>2.0</v>
      </c>
      <c r="I21" s="5">
        <v>4.141438777950863</v>
      </c>
      <c r="J21" s="5">
        <v>0.0</v>
      </c>
      <c r="K21" s="5">
        <v>1.1547005383792186</v>
      </c>
      <c r="L21" s="5">
        <v>1.0</v>
      </c>
      <c r="M21" s="5">
        <v>2.8867513459481353</v>
      </c>
      <c r="N21" s="5">
        <v>7.089792064309887</v>
      </c>
      <c r="O21" s="5">
        <v>5.267826876426369</v>
      </c>
      <c r="P21" s="5">
        <v>2.8867513459480763</v>
      </c>
      <c r="Q21" s="5">
        <v>8.754219761712841</v>
      </c>
      <c r="R21" s="5">
        <v>1.0</v>
      </c>
      <c r="S21" s="5">
        <v>0.0</v>
      </c>
      <c r="T21" s="5">
        <v>5.6862407030773205</v>
      </c>
      <c r="V21" s="5">
        <v>2.0207259421636357</v>
      </c>
      <c r="W21" s="5">
        <v>1.8333333333333885</v>
      </c>
      <c r="X21" s="5">
        <v>0.0</v>
      </c>
      <c r="Y21" s="5">
        <v>0.0</v>
      </c>
    </row>
    <row r="22" ht="15.75" customHeight="1">
      <c r="A22" s="5" t="s">
        <v>42</v>
      </c>
      <c r="B22" s="5">
        <v>0.0</v>
      </c>
      <c r="C22" s="5">
        <v>2.8867513459481353</v>
      </c>
      <c r="D22" s="5">
        <v>0.0</v>
      </c>
      <c r="E22" s="5">
        <v>0.0</v>
      </c>
      <c r="F22" s="5">
        <v>3.3967453227875026</v>
      </c>
      <c r="G22" s="5">
        <v>1.166666666666668</v>
      </c>
      <c r="H22" s="5">
        <v>2.516611478423568</v>
      </c>
      <c r="I22" s="5">
        <v>2.179449471770337</v>
      </c>
      <c r="J22" s="5">
        <v>0.0</v>
      </c>
      <c r="K22" s="5">
        <v>2.0816659994661144</v>
      </c>
      <c r="L22" s="5">
        <v>2.081665999466128</v>
      </c>
      <c r="M22" s="5">
        <v>0.5773502691896093</v>
      </c>
      <c r="N22" s="5">
        <v>4.8523658709390975</v>
      </c>
      <c r="O22" s="5">
        <v>5.826186097649512</v>
      </c>
      <c r="P22" s="5">
        <v>1.1547005383793172</v>
      </c>
      <c r="Q22" s="5">
        <v>8.280590668435543</v>
      </c>
      <c r="R22" s="5">
        <v>1.787300882460605</v>
      </c>
      <c r="S22" s="5">
        <v>6.658328118479404</v>
      </c>
      <c r="T22" s="5">
        <v>3.7859388972001873</v>
      </c>
      <c r="U22" s="5">
        <v>1.527525231651959</v>
      </c>
      <c r="V22" s="5">
        <v>10.261357344204253</v>
      </c>
      <c r="W22" s="5">
        <v>9.726824307609926</v>
      </c>
      <c r="X22" s="5">
        <v>0.0</v>
      </c>
      <c r="Y22" s="5">
        <v>0.0</v>
      </c>
    </row>
    <row r="23" ht="15.75" customHeight="1"/>
    <row r="24" ht="15.75" customHeight="1">
      <c r="A24" s="5" t="s">
        <v>44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4</v>
      </c>
      <c r="K24" s="5" t="s">
        <v>4</v>
      </c>
      <c r="L24" s="5" t="s">
        <v>4</v>
      </c>
      <c r="M24" s="5" t="s">
        <v>4</v>
      </c>
      <c r="N24" s="5" t="s">
        <v>4</v>
      </c>
      <c r="O24" s="5" t="s">
        <v>4</v>
      </c>
      <c r="P24" s="5" t="s">
        <v>4</v>
      </c>
      <c r="Q24" s="5" t="s">
        <v>4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</row>
    <row r="25" ht="15.75" customHeight="1">
      <c r="A25" s="5" t="s">
        <v>45</v>
      </c>
      <c r="B25" s="5" t="s">
        <v>9</v>
      </c>
      <c r="C25" s="5" t="s">
        <v>17</v>
      </c>
      <c r="D25" s="5" t="s">
        <v>18</v>
      </c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9</v>
      </c>
      <c r="K25" s="5" t="s">
        <v>17</v>
      </c>
      <c r="L25" s="5" t="s">
        <v>18</v>
      </c>
      <c r="M25" s="5" t="s">
        <v>19</v>
      </c>
      <c r="N25" s="5" t="s">
        <v>20</v>
      </c>
      <c r="O25" s="5" t="s">
        <v>21</v>
      </c>
      <c r="P25" s="5" t="s">
        <v>22</v>
      </c>
      <c r="Q25" s="5" t="s">
        <v>23</v>
      </c>
      <c r="R25" s="5" t="s">
        <v>9</v>
      </c>
      <c r="S25" s="5" t="s">
        <v>17</v>
      </c>
      <c r="T25" s="5" t="s">
        <v>18</v>
      </c>
      <c r="U25" s="5" t="s">
        <v>19</v>
      </c>
      <c r="V25" s="5" t="s">
        <v>20</v>
      </c>
      <c r="W25" s="5" t="s">
        <v>21</v>
      </c>
      <c r="X25" s="5" t="s">
        <v>22</v>
      </c>
      <c r="Y25" s="5" t="s">
        <v>23</v>
      </c>
    </row>
    <row r="26" ht="15.75" customHeight="1">
      <c r="A26" s="5" t="s">
        <v>25</v>
      </c>
      <c r="B26" s="5">
        <f t="shared" ref="B26:C26" si="1">((B16-B15)/B15)*-100</f>
        <v>0</v>
      </c>
      <c r="C26" s="5">
        <f t="shared" si="1"/>
        <v>-8.333333333</v>
      </c>
      <c r="D26" s="5" t="s">
        <v>26</v>
      </c>
      <c r="E26" s="5" t="s">
        <v>26</v>
      </c>
      <c r="F26" s="5">
        <f t="shared" ref="F26:K26" si="2">((F16-F15)/F15)*-100</f>
        <v>47.29907773</v>
      </c>
      <c r="G26" s="5">
        <f t="shared" si="2"/>
        <v>52.0609319</v>
      </c>
      <c r="H26" s="5">
        <f t="shared" si="2"/>
        <v>-2.857142857</v>
      </c>
      <c r="I26" s="5">
        <f t="shared" si="2"/>
        <v>39.9321267</v>
      </c>
      <c r="J26" s="5">
        <f t="shared" si="2"/>
        <v>0</v>
      </c>
      <c r="K26" s="5">
        <f t="shared" si="2"/>
        <v>15.28384279</v>
      </c>
      <c r="L26" s="5" t="s">
        <v>26</v>
      </c>
      <c r="M26" s="5" t="s">
        <v>26</v>
      </c>
      <c r="N26" s="5">
        <f t="shared" ref="N26:R26" si="3">((N16-N15)/N15)*-100</f>
        <v>5.917025618</v>
      </c>
      <c r="O26" s="5">
        <f t="shared" si="3"/>
        <v>25.3411306</v>
      </c>
      <c r="P26" s="5">
        <f t="shared" si="3"/>
        <v>-0.6666666667</v>
      </c>
      <c r="Q26" s="5">
        <f t="shared" si="3"/>
        <v>1.444788442</v>
      </c>
      <c r="R26" s="5">
        <f t="shared" si="3"/>
        <v>22.89272031</v>
      </c>
      <c r="S26" s="5" t="s">
        <v>26</v>
      </c>
      <c r="T26" s="5" t="s">
        <v>26</v>
      </c>
      <c r="U26" s="5" t="s">
        <v>26</v>
      </c>
      <c r="V26" s="5">
        <f t="shared" ref="V26:Y26" si="4">((V16-V15)/V15)*-100</f>
        <v>0</v>
      </c>
      <c r="W26" s="5">
        <f t="shared" si="4"/>
        <v>0</v>
      </c>
      <c r="X26" s="5">
        <f t="shared" si="4"/>
        <v>0</v>
      </c>
      <c r="Y26" s="5">
        <f t="shared" si="4"/>
        <v>0</v>
      </c>
    </row>
    <row r="27" ht="15.75" customHeight="1">
      <c r="A27" s="5" t="s">
        <v>27</v>
      </c>
      <c r="B27" s="5">
        <f t="shared" ref="B27:T27" si="5">((B17-B15)/B15)*-100</f>
        <v>0</v>
      </c>
      <c r="C27" s="5">
        <f t="shared" si="5"/>
        <v>5</v>
      </c>
      <c r="D27" s="5">
        <f t="shared" si="5"/>
        <v>16.66666667</v>
      </c>
      <c r="E27" s="5">
        <f t="shared" si="5"/>
        <v>13.04347826</v>
      </c>
      <c r="F27" s="5">
        <f t="shared" si="5"/>
        <v>35.18518519</v>
      </c>
      <c r="G27" s="5">
        <f t="shared" si="5"/>
        <v>63.26164875</v>
      </c>
      <c r="H27" s="5">
        <f t="shared" si="5"/>
        <v>-13.14285714</v>
      </c>
      <c r="I27" s="5">
        <f t="shared" si="5"/>
        <v>61.53846154</v>
      </c>
      <c r="J27" s="5">
        <f t="shared" si="5"/>
        <v>0</v>
      </c>
      <c r="K27" s="5">
        <f t="shared" si="5"/>
        <v>12.66375546</v>
      </c>
      <c r="L27" s="5">
        <f t="shared" si="5"/>
        <v>7.692307692</v>
      </c>
      <c r="M27" s="5">
        <f t="shared" si="5"/>
        <v>15.47619048</v>
      </c>
      <c r="N27" s="5">
        <f t="shared" si="5"/>
        <v>20.40731505</v>
      </c>
      <c r="O27" s="5">
        <f t="shared" si="5"/>
        <v>56.7251462</v>
      </c>
      <c r="P27" s="5">
        <f t="shared" si="5"/>
        <v>-10.66666667</v>
      </c>
      <c r="Q27" s="5">
        <f t="shared" si="5"/>
        <v>23.68421053</v>
      </c>
      <c r="R27" s="5">
        <f t="shared" si="5"/>
        <v>41.09195402</v>
      </c>
      <c r="S27" s="5">
        <f t="shared" si="5"/>
        <v>-17.93103448</v>
      </c>
      <c r="T27" s="5">
        <f t="shared" si="5"/>
        <v>7.865168539</v>
      </c>
      <c r="U27" s="5" t="s">
        <v>26</v>
      </c>
      <c r="V27" s="5">
        <f t="shared" ref="V27:Y27" si="6">((V17-V15)/V15)*-100</f>
        <v>1.023391813</v>
      </c>
      <c r="W27" s="5">
        <f t="shared" si="6"/>
        <v>1.559454191</v>
      </c>
      <c r="X27" s="5">
        <f t="shared" si="6"/>
        <v>0</v>
      </c>
      <c r="Y27" s="5">
        <f t="shared" si="6"/>
        <v>0</v>
      </c>
    </row>
    <row r="28" ht="15.75" customHeight="1">
      <c r="A28" s="5" t="s">
        <v>28</v>
      </c>
      <c r="B28" s="5">
        <f t="shared" ref="B28:Y28" si="7">((B18-B15)/B15)*-100</f>
        <v>0</v>
      </c>
      <c r="C28" s="5">
        <f t="shared" si="7"/>
        <v>1.666666667</v>
      </c>
      <c r="D28" s="5">
        <f t="shared" si="7"/>
        <v>16.66666667</v>
      </c>
      <c r="E28" s="5">
        <f t="shared" si="7"/>
        <v>34.7826087</v>
      </c>
      <c r="F28" s="5">
        <f t="shared" si="7"/>
        <v>32.76972625</v>
      </c>
      <c r="G28" s="5">
        <f t="shared" si="7"/>
        <v>67.29390681</v>
      </c>
      <c r="H28" s="5">
        <f t="shared" si="7"/>
        <v>-0.5714285714</v>
      </c>
      <c r="I28" s="5">
        <f t="shared" si="7"/>
        <v>61.77884615</v>
      </c>
      <c r="J28" s="5">
        <f t="shared" si="7"/>
        <v>0</v>
      </c>
      <c r="K28" s="5">
        <f t="shared" si="7"/>
        <v>17.90393013</v>
      </c>
      <c r="L28" s="5">
        <f t="shared" si="7"/>
        <v>18.46153846</v>
      </c>
      <c r="M28" s="5">
        <f t="shared" si="7"/>
        <v>47.61904762</v>
      </c>
      <c r="N28" s="5">
        <f t="shared" si="7"/>
        <v>11.4713217</v>
      </c>
      <c r="O28" s="5">
        <f t="shared" si="7"/>
        <v>63.54775828</v>
      </c>
      <c r="P28" s="5">
        <f t="shared" si="7"/>
        <v>-2.666666667</v>
      </c>
      <c r="Q28" s="5">
        <f t="shared" si="7"/>
        <v>32.89473684</v>
      </c>
      <c r="R28" s="5">
        <f t="shared" si="7"/>
        <v>40.61302682</v>
      </c>
      <c r="S28" s="5">
        <f t="shared" si="7"/>
        <v>10.34482759</v>
      </c>
      <c r="T28" s="5">
        <f t="shared" si="7"/>
        <v>16.85393258</v>
      </c>
      <c r="U28" s="5">
        <f t="shared" si="7"/>
        <v>44.64285714</v>
      </c>
      <c r="V28" s="5">
        <f t="shared" si="7"/>
        <v>16.22807018</v>
      </c>
      <c r="W28" s="5">
        <f t="shared" si="7"/>
        <v>19.10331384</v>
      </c>
      <c r="X28" s="5">
        <f t="shared" si="7"/>
        <v>0</v>
      </c>
      <c r="Y28" s="5">
        <f t="shared" si="7"/>
        <v>0</v>
      </c>
    </row>
    <row r="29" ht="15.75" customHeight="1">
      <c r="A29" s="5" t="s">
        <v>29</v>
      </c>
      <c r="B29" s="5">
        <f t="shared" ref="B29:Y29" si="8">SQRT((B19^2)+(B19^2))</f>
        <v>0</v>
      </c>
      <c r="C29" s="5">
        <f t="shared" si="8"/>
        <v>4.098780306</v>
      </c>
      <c r="D29" s="5">
        <f t="shared" si="8"/>
        <v>0</v>
      </c>
      <c r="E29" s="5">
        <f t="shared" si="8"/>
        <v>2.160246899</v>
      </c>
      <c r="F29" s="5">
        <f t="shared" si="8"/>
        <v>5.964711039</v>
      </c>
      <c r="G29" s="5">
        <f t="shared" si="8"/>
        <v>4.171330723</v>
      </c>
      <c r="H29" s="5">
        <f t="shared" si="8"/>
        <v>5.247221487</v>
      </c>
      <c r="I29" s="5">
        <f t="shared" si="8"/>
        <v>2.651471861</v>
      </c>
      <c r="J29" s="5">
        <f t="shared" si="8"/>
        <v>0</v>
      </c>
      <c r="K29" s="5">
        <f t="shared" si="8"/>
        <v>3.396076167</v>
      </c>
      <c r="L29" s="5">
        <f t="shared" si="8"/>
        <v>0.8164965809</v>
      </c>
      <c r="M29" s="5">
        <f t="shared" si="8"/>
        <v>1.414213562</v>
      </c>
      <c r="N29" s="5">
        <f t="shared" si="8"/>
        <v>4.592264026</v>
      </c>
      <c r="O29" s="5">
        <f t="shared" si="8"/>
        <v>0</v>
      </c>
      <c r="P29" s="5">
        <f t="shared" si="8"/>
        <v>8.94427191</v>
      </c>
      <c r="Q29" s="5">
        <f t="shared" si="8"/>
        <v>0</v>
      </c>
      <c r="R29" s="5">
        <f t="shared" si="8"/>
        <v>1.183215957</v>
      </c>
      <c r="S29" s="5">
        <f t="shared" si="8"/>
        <v>2.160246899</v>
      </c>
      <c r="T29" s="5">
        <f t="shared" si="8"/>
        <v>2.943920289</v>
      </c>
      <c r="U29" s="5">
        <f t="shared" si="8"/>
        <v>0.8164965809</v>
      </c>
      <c r="V29" s="5">
        <f t="shared" si="8"/>
        <v>0</v>
      </c>
      <c r="W29" s="5">
        <f t="shared" si="8"/>
        <v>0</v>
      </c>
      <c r="X29" s="5">
        <f t="shared" si="8"/>
        <v>0</v>
      </c>
      <c r="Y29" s="5">
        <f t="shared" si="8"/>
        <v>0</v>
      </c>
    </row>
    <row r="30" ht="15.75" customHeight="1">
      <c r="A30" s="5" t="s">
        <v>30</v>
      </c>
      <c r="B30" s="5">
        <f t="shared" ref="B30:C30" si="9">SQRT((B19^2)+(B20^2))</f>
        <v>0</v>
      </c>
      <c r="C30" s="5">
        <f t="shared" si="9"/>
        <v>3.838402445</v>
      </c>
      <c r="D30" s="5" t="s">
        <v>26</v>
      </c>
      <c r="E30" s="5" t="s">
        <v>26</v>
      </c>
      <c r="F30" s="5">
        <f t="shared" ref="F30:K30" si="10">SQRT((F19^2)+(F20^2))</f>
        <v>5.837790505</v>
      </c>
      <c r="G30" s="5">
        <f t="shared" si="10"/>
        <v>3.249786318</v>
      </c>
      <c r="H30" s="5">
        <f t="shared" si="10"/>
        <v>3.842742077</v>
      </c>
      <c r="I30" s="5">
        <f t="shared" si="10"/>
        <v>3.41607425</v>
      </c>
      <c r="J30" s="5">
        <f t="shared" si="10"/>
        <v>0</v>
      </c>
      <c r="K30" s="5">
        <f t="shared" si="10"/>
        <v>3.478505426</v>
      </c>
      <c r="L30" s="5" t="s">
        <v>26</v>
      </c>
      <c r="M30" s="5" t="s">
        <v>26</v>
      </c>
      <c r="N30" s="5">
        <f t="shared" ref="N30:R30" si="11">SQRT((N19^2)+(N20^2))</f>
        <v>8.908570383</v>
      </c>
      <c r="O30" s="5">
        <f t="shared" si="11"/>
        <v>8.66185764</v>
      </c>
      <c r="P30" s="5">
        <f t="shared" si="11"/>
        <v>8.621678104</v>
      </c>
      <c r="Q30" s="5">
        <f t="shared" si="11"/>
        <v>2.721104879</v>
      </c>
      <c r="R30" s="5">
        <f t="shared" si="11"/>
        <v>1.5202339</v>
      </c>
      <c r="S30" s="5" t="s">
        <v>26</v>
      </c>
      <c r="T30" s="5" t="s">
        <v>26</v>
      </c>
      <c r="U30" s="5" t="s">
        <v>26</v>
      </c>
      <c r="V30" s="5">
        <f t="shared" ref="V30:Y30" si="12">SQRT((V19^2)+(V20^2))</f>
        <v>0</v>
      </c>
      <c r="W30" s="5">
        <f t="shared" si="12"/>
        <v>0</v>
      </c>
      <c r="X30" s="5">
        <f t="shared" si="12"/>
        <v>0</v>
      </c>
      <c r="Y30" s="5">
        <f t="shared" si="12"/>
        <v>0</v>
      </c>
    </row>
    <row r="31" ht="15.75" customHeight="1">
      <c r="A31" s="5" t="s">
        <v>31</v>
      </c>
      <c r="B31" s="5">
        <f t="shared" ref="B31:T31" si="13">SQRT((B19^2)+(B21^2))</f>
        <v>0</v>
      </c>
      <c r="C31" s="5">
        <f t="shared" si="13"/>
        <v>3.521363372</v>
      </c>
      <c r="D31" s="5">
        <f t="shared" si="13"/>
        <v>0</v>
      </c>
      <c r="E31" s="5">
        <f t="shared" si="13"/>
        <v>2.160246899</v>
      </c>
      <c r="F31" s="5">
        <f t="shared" si="13"/>
        <v>6.540742552</v>
      </c>
      <c r="G31" s="5">
        <f t="shared" si="13"/>
        <v>3.783002922</v>
      </c>
      <c r="H31" s="5">
        <f t="shared" si="13"/>
        <v>4.215052392</v>
      </c>
      <c r="I31" s="5">
        <f t="shared" si="13"/>
        <v>4.546060566</v>
      </c>
      <c r="J31" s="5">
        <f t="shared" si="13"/>
        <v>0</v>
      </c>
      <c r="K31" s="5">
        <f t="shared" si="13"/>
        <v>2.664582519</v>
      </c>
      <c r="L31" s="5">
        <f t="shared" si="13"/>
        <v>1.154700538</v>
      </c>
      <c r="M31" s="5">
        <f t="shared" si="13"/>
        <v>3.055050463</v>
      </c>
      <c r="N31" s="5">
        <f t="shared" si="13"/>
        <v>7.798050779</v>
      </c>
      <c r="O31" s="5">
        <f t="shared" si="13"/>
        <v>5.267826876</v>
      </c>
      <c r="P31" s="5">
        <f t="shared" si="13"/>
        <v>6.952217872</v>
      </c>
      <c r="Q31" s="5">
        <f t="shared" si="13"/>
        <v>8.754219762</v>
      </c>
      <c r="R31" s="5">
        <f t="shared" si="13"/>
        <v>1.303840481</v>
      </c>
      <c r="S31" s="5">
        <f t="shared" si="13"/>
        <v>1.527525232</v>
      </c>
      <c r="T31" s="5">
        <f t="shared" si="13"/>
        <v>6.055300708</v>
      </c>
      <c r="U31" s="5" t="s">
        <v>26</v>
      </c>
      <c r="V31" s="5">
        <f t="shared" ref="V31:Y31" si="14">SQRT((V19^2)+(V21^2))</f>
        <v>2.020725942</v>
      </c>
      <c r="W31" s="5">
        <f t="shared" si="14"/>
        <v>1.833333333</v>
      </c>
      <c r="X31" s="5">
        <f t="shared" si="14"/>
        <v>0</v>
      </c>
      <c r="Y31" s="5">
        <f t="shared" si="14"/>
        <v>0</v>
      </c>
    </row>
    <row r="32" ht="15.75" customHeight="1">
      <c r="A32" s="5" t="s">
        <v>42</v>
      </c>
      <c r="B32" s="5">
        <f t="shared" ref="B32:Y32" si="15">SQRT((B19^2)+(B22^2))</f>
        <v>0</v>
      </c>
      <c r="C32" s="5">
        <f t="shared" si="15"/>
        <v>4.090639722</v>
      </c>
      <c r="D32" s="5">
        <f t="shared" si="15"/>
        <v>0</v>
      </c>
      <c r="E32" s="5">
        <f t="shared" si="15"/>
        <v>1.527525232</v>
      </c>
      <c r="F32" s="5">
        <f t="shared" si="15"/>
        <v>5.415419437</v>
      </c>
      <c r="G32" s="5">
        <f t="shared" si="15"/>
        <v>3.171925458</v>
      </c>
      <c r="H32" s="5">
        <f t="shared" si="15"/>
        <v>4.483302354</v>
      </c>
      <c r="I32" s="5">
        <f t="shared" si="15"/>
        <v>2.874917654</v>
      </c>
      <c r="J32" s="5">
        <f t="shared" si="15"/>
        <v>0</v>
      </c>
      <c r="K32" s="5">
        <f t="shared" si="15"/>
        <v>3.178049716</v>
      </c>
      <c r="L32" s="5">
        <f t="shared" si="15"/>
        <v>2.160246899</v>
      </c>
      <c r="M32" s="5">
        <f t="shared" si="15"/>
        <v>1.154700538</v>
      </c>
      <c r="N32" s="5">
        <f t="shared" si="15"/>
        <v>5.838655581</v>
      </c>
      <c r="O32" s="5">
        <f t="shared" si="15"/>
        <v>5.826186098</v>
      </c>
      <c r="P32" s="5">
        <f t="shared" si="15"/>
        <v>6.429100507</v>
      </c>
      <c r="Q32" s="5">
        <f t="shared" si="15"/>
        <v>8.280590668</v>
      </c>
      <c r="R32" s="5">
        <f t="shared" si="15"/>
        <v>1.973434682</v>
      </c>
      <c r="S32" s="5">
        <f t="shared" si="15"/>
        <v>6.831300511</v>
      </c>
      <c r="T32" s="5">
        <f t="shared" si="15"/>
        <v>4.320493799</v>
      </c>
      <c r="U32" s="5">
        <f t="shared" si="15"/>
        <v>1.632993162</v>
      </c>
      <c r="V32" s="5">
        <f t="shared" si="15"/>
        <v>10.26135734</v>
      </c>
      <c r="W32" s="5">
        <f t="shared" si="15"/>
        <v>9.726824308</v>
      </c>
      <c r="X32" s="5">
        <f t="shared" si="15"/>
        <v>0</v>
      </c>
      <c r="Y32" s="5">
        <f t="shared" si="15"/>
        <v>0</v>
      </c>
    </row>
    <row r="33" ht="15.75" customHeight="1"/>
    <row r="34" ht="15.75" customHeight="1">
      <c r="A34" s="5" t="s">
        <v>44</v>
      </c>
      <c r="B34" s="5" t="s">
        <v>3</v>
      </c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4</v>
      </c>
      <c r="K34" s="5" t="s">
        <v>4</v>
      </c>
      <c r="L34" s="5" t="s">
        <v>4</v>
      </c>
      <c r="M34" s="5" t="s">
        <v>4</v>
      </c>
      <c r="N34" s="5" t="s">
        <v>4</v>
      </c>
      <c r="O34" s="5" t="s">
        <v>4</v>
      </c>
      <c r="P34" s="5" t="s">
        <v>4</v>
      </c>
      <c r="Q34" s="5" t="s">
        <v>4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</row>
    <row r="35" ht="15.75" customHeight="1">
      <c r="A35" s="5" t="s">
        <v>45</v>
      </c>
      <c r="B35" s="5" t="s">
        <v>9</v>
      </c>
      <c r="C35" s="5" t="s">
        <v>17</v>
      </c>
      <c r="D35" s="5" t="s">
        <v>18</v>
      </c>
      <c r="E35" s="5" t="s">
        <v>19</v>
      </c>
      <c r="F35" s="5" t="s">
        <v>20</v>
      </c>
      <c r="G35" s="5" t="s">
        <v>21</v>
      </c>
      <c r="H35" s="5" t="s">
        <v>22</v>
      </c>
      <c r="I35" s="5" t="s">
        <v>23</v>
      </c>
      <c r="J35" s="5" t="s">
        <v>9</v>
      </c>
      <c r="K35" s="5" t="s">
        <v>17</v>
      </c>
      <c r="L35" s="5" t="s">
        <v>18</v>
      </c>
      <c r="M35" s="5" t="s">
        <v>19</v>
      </c>
      <c r="N35" s="5" t="s">
        <v>20</v>
      </c>
      <c r="O35" s="5" t="s">
        <v>21</v>
      </c>
      <c r="P35" s="5" t="s">
        <v>22</v>
      </c>
      <c r="Q35" s="5" t="s">
        <v>23</v>
      </c>
      <c r="R35" s="5" t="s">
        <v>9</v>
      </c>
      <c r="S35" s="5" t="s">
        <v>17</v>
      </c>
      <c r="T35" s="5" t="s">
        <v>18</v>
      </c>
      <c r="U35" s="5" t="s">
        <v>19</v>
      </c>
      <c r="V35" s="5" t="s">
        <v>20</v>
      </c>
      <c r="W35" s="5" t="s">
        <v>21</v>
      </c>
      <c r="X35" s="5" t="s">
        <v>22</v>
      </c>
      <c r="Y35" s="5" t="s">
        <v>23</v>
      </c>
    </row>
    <row r="36" ht="15.75" customHeight="1">
      <c r="A36" s="5" t="s">
        <v>25</v>
      </c>
      <c r="B36" s="5">
        <v>0.0</v>
      </c>
      <c r="C36" s="5">
        <v>-8.33333333333334</v>
      </c>
      <c r="D36" s="5" t="s">
        <v>26</v>
      </c>
      <c r="E36" s="5" t="s">
        <v>26</v>
      </c>
      <c r="F36" s="5">
        <v>47.299077733860344</v>
      </c>
      <c r="G36" s="5">
        <v>52.060931899641574</v>
      </c>
      <c r="H36" s="5">
        <v>-2.8571428571428528</v>
      </c>
      <c r="I36" s="5">
        <v>39.93212669683257</v>
      </c>
      <c r="J36" s="5">
        <v>0.0</v>
      </c>
      <c r="K36" s="5">
        <v>15.283842794759813</v>
      </c>
      <c r="L36" s="5" t="s">
        <v>26</v>
      </c>
      <c r="M36" s="5" t="s">
        <v>26</v>
      </c>
      <c r="N36" s="5">
        <v>5.917025617773753</v>
      </c>
      <c r="O36" s="5">
        <v>25.341130604288498</v>
      </c>
      <c r="P36" s="5">
        <v>-0.6666666666666714</v>
      </c>
      <c r="Q36" s="5">
        <v>1.4447884416924615</v>
      </c>
      <c r="R36" s="5">
        <v>22.892720306513407</v>
      </c>
      <c r="S36" s="5" t="s">
        <v>26</v>
      </c>
      <c r="T36" s="5" t="s">
        <v>26</v>
      </c>
      <c r="U36" s="5" t="s">
        <v>26</v>
      </c>
      <c r="V36" s="5">
        <v>0.0</v>
      </c>
      <c r="W36" s="5">
        <v>0.0</v>
      </c>
      <c r="X36" s="5">
        <v>0.0</v>
      </c>
      <c r="Y36" s="5">
        <v>0.0</v>
      </c>
    </row>
    <row r="37" ht="15.75" customHeight="1">
      <c r="A37" s="5" t="s">
        <v>27</v>
      </c>
      <c r="B37" s="5">
        <v>0.0</v>
      </c>
      <c r="C37" s="5">
        <v>5.0</v>
      </c>
      <c r="D37" s="5">
        <v>16.666666666666664</v>
      </c>
      <c r="E37" s="5">
        <v>13.043478260869565</v>
      </c>
      <c r="F37" s="5">
        <v>35.18518518518518</v>
      </c>
      <c r="G37" s="5">
        <v>63.261648745519715</v>
      </c>
      <c r="H37" s="5">
        <v>-13.142857142857139</v>
      </c>
      <c r="I37" s="5">
        <v>61.53846153846153</v>
      </c>
      <c r="J37" s="5">
        <v>0.0</v>
      </c>
      <c r="K37" s="5">
        <v>12.663755458515272</v>
      </c>
      <c r="L37" s="5">
        <v>7.692307692307697</v>
      </c>
      <c r="M37" s="5">
        <v>15.476190476190471</v>
      </c>
      <c r="N37" s="5">
        <v>20.407315045719034</v>
      </c>
      <c r="O37" s="5">
        <v>56.7251461988304</v>
      </c>
      <c r="P37" s="5">
        <v>-10.666666666666671</v>
      </c>
      <c r="Q37" s="5">
        <v>23.684210526315788</v>
      </c>
      <c r="R37" s="5">
        <v>41.09195402298851</v>
      </c>
      <c r="S37" s="5">
        <v>-17.931034482758616</v>
      </c>
      <c r="T37" s="5">
        <v>7.86516853932585</v>
      </c>
      <c r="U37" s="5" t="s">
        <v>26</v>
      </c>
      <c r="V37" s="5">
        <v>1.0233918128655013</v>
      </c>
      <c r="W37" s="5">
        <v>1.559454191033133</v>
      </c>
      <c r="X37" s="5">
        <v>0.0</v>
      </c>
      <c r="Y37" s="5">
        <v>0.0</v>
      </c>
    </row>
    <row r="38" ht="15.75" customHeight="1">
      <c r="A38" s="5" t="s">
        <v>28</v>
      </c>
      <c r="B38" s="5">
        <v>0.0</v>
      </c>
      <c r="C38" s="5">
        <v>1.6666666666666607</v>
      </c>
      <c r="D38" s="5">
        <v>16.666666666666664</v>
      </c>
      <c r="E38" s="5">
        <v>34.78260869565218</v>
      </c>
      <c r="F38" s="5">
        <v>32.769726247987116</v>
      </c>
      <c r="G38" s="5">
        <v>67.29390681003584</v>
      </c>
      <c r="H38" s="5">
        <v>-0.5714285714285633</v>
      </c>
      <c r="I38" s="5">
        <v>61.77884615384615</v>
      </c>
      <c r="J38" s="5">
        <v>0.0</v>
      </c>
      <c r="K38" s="5">
        <v>17.903930131004365</v>
      </c>
      <c r="L38" s="5">
        <v>18.46153846153846</v>
      </c>
      <c r="M38" s="5">
        <v>47.61904761904762</v>
      </c>
      <c r="N38" s="5">
        <v>11.4713216957606</v>
      </c>
      <c r="O38" s="5">
        <v>63.547758284600384</v>
      </c>
      <c r="P38" s="5">
        <v>-2.6666666666666714</v>
      </c>
      <c r="Q38" s="5">
        <v>32.89473684210527</v>
      </c>
      <c r="R38" s="5">
        <v>40.61302681992336</v>
      </c>
      <c r="S38" s="5">
        <v>10.344827586206897</v>
      </c>
      <c r="T38" s="5">
        <v>16.853932584269664</v>
      </c>
      <c r="U38" s="5">
        <v>44.642857142857146</v>
      </c>
      <c r="V38" s="5">
        <v>16.228070175438596</v>
      </c>
      <c r="W38" s="5">
        <v>19.103313840155938</v>
      </c>
      <c r="X38" s="5">
        <v>0.0</v>
      </c>
      <c r="Y38" s="5">
        <v>0.0</v>
      </c>
    </row>
    <row r="39" ht="15.75" customHeight="1">
      <c r="A39" s="5" t="s">
        <v>29</v>
      </c>
      <c r="B39" s="5">
        <v>0.0</v>
      </c>
      <c r="C39" s="5">
        <v>4.09878030638384</v>
      </c>
      <c r="D39" s="5">
        <v>0.0</v>
      </c>
      <c r="E39" s="5">
        <v>2.160246899469278</v>
      </c>
      <c r="F39" s="5">
        <v>5.964711038916962</v>
      </c>
      <c r="G39" s="5">
        <v>4.171330722922853</v>
      </c>
      <c r="H39" s="5">
        <v>5.247221486971291</v>
      </c>
      <c r="I39" s="5">
        <v>2.6514718611184467</v>
      </c>
      <c r="J39" s="5">
        <v>0.0</v>
      </c>
      <c r="K39" s="5">
        <v>3.39607616718671</v>
      </c>
      <c r="L39" s="5">
        <v>0.8164965809277724</v>
      </c>
      <c r="M39" s="5">
        <v>1.4142135623730951</v>
      </c>
      <c r="N39" s="5">
        <v>4.592264026478531</v>
      </c>
      <c r="O39" s="5">
        <v>0.0</v>
      </c>
      <c r="P39" s="5">
        <v>8.94427190999916</v>
      </c>
      <c r="Q39" s="5">
        <v>0.0</v>
      </c>
      <c r="R39" s="5">
        <v>1.1832159566199618</v>
      </c>
      <c r="S39" s="5">
        <v>2.160246899469357</v>
      </c>
      <c r="T39" s="5">
        <v>2.943920288775923</v>
      </c>
      <c r="U39" s="5">
        <v>0.8164965809279118</v>
      </c>
      <c r="V39" s="5">
        <v>0.0</v>
      </c>
      <c r="W39" s="5">
        <v>0.0</v>
      </c>
      <c r="X39" s="5">
        <v>0.0</v>
      </c>
      <c r="Y39" s="5">
        <v>0.0</v>
      </c>
    </row>
    <row r="40" ht="15.75" customHeight="1">
      <c r="A40" s="5" t="s">
        <v>30</v>
      </c>
      <c r="B40" s="5">
        <v>0.0</v>
      </c>
      <c r="C40" s="5">
        <v>3.8384024454626133</v>
      </c>
      <c r="D40" s="5" t="s">
        <v>26</v>
      </c>
      <c r="E40" s="5" t="s">
        <v>26</v>
      </c>
      <c r="F40" s="5">
        <v>5.8377905049597345</v>
      </c>
      <c r="G40" s="5">
        <v>3.2497863177617017</v>
      </c>
      <c r="H40" s="5">
        <v>3.8427420765212186</v>
      </c>
      <c r="I40" s="5">
        <v>3.4160742497576533</v>
      </c>
      <c r="J40" s="5">
        <v>0.0</v>
      </c>
      <c r="K40" s="5">
        <v>3.4785054261852237</v>
      </c>
      <c r="L40" s="5" t="s">
        <v>26</v>
      </c>
      <c r="M40" s="5" t="s">
        <v>26</v>
      </c>
      <c r="N40" s="5">
        <v>8.908570382649856</v>
      </c>
      <c r="O40" s="5">
        <v>8.661857640124191</v>
      </c>
      <c r="P40" s="5">
        <v>8.621678104251718</v>
      </c>
      <c r="Q40" s="5">
        <v>2.721104879402089</v>
      </c>
      <c r="R40" s="5">
        <v>1.5202339001321907</v>
      </c>
      <c r="S40" s="5" t="s">
        <v>26</v>
      </c>
      <c r="T40" s="5" t="s">
        <v>26</v>
      </c>
      <c r="U40" s="5" t="s">
        <v>26</v>
      </c>
      <c r="V40" s="5">
        <v>0.0</v>
      </c>
      <c r="W40" s="5">
        <v>0.0</v>
      </c>
      <c r="X40" s="5">
        <v>0.0</v>
      </c>
      <c r="Y40" s="5">
        <v>0.0</v>
      </c>
    </row>
    <row r="41" ht="15.75" customHeight="1">
      <c r="A41" s="5" t="s">
        <v>31</v>
      </c>
      <c r="B41" s="5">
        <v>0.0</v>
      </c>
      <c r="C41" s="5">
        <v>3.521363372331802</v>
      </c>
      <c r="D41" s="5">
        <v>0.0</v>
      </c>
      <c r="E41" s="5">
        <v>2.160246899469278</v>
      </c>
      <c r="F41" s="5">
        <v>6.540742551982394</v>
      </c>
      <c r="G41" s="5">
        <v>3.783002922429635</v>
      </c>
      <c r="H41" s="5">
        <v>4.2150523919242815</v>
      </c>
      <c r="I41" s="5">
        <v>4.546060565661944</v>
      </c>
      <c r="J41" s="5">
        <v>0.0</v>
      </c>
      <c r="K41" s="5">
        <v>2.664582518894854</v>
      </c>
      <c r="L41" s="5">
        <v>1.154700538379268</v>
      </c>
      <c r="M41" s="5">
        <v>3.0550504633038997</v>
      </c>
      <c r="N41" s="5">
        <v>7.798050779495851</v>
      </c>
      <c r="O41" s="5">
        <v>5.267826876426369</v>
      </c>
      <c r="P41" s="5">
        <v>6.952217871538049</v>
      </c>
      <c r="Q41" s="5">
        <v>8.754219761712841</v>
      </c>
      <c r="R41" s="5">
        <v>1.3038404810405473</v>
      </c>
      <c r="S41" s="5">
        <v>1.5275252316519963</v>
      </c>
      <c r="T41" s="5">
        <v>6.055300708194971</v>
      </c>
      <c r="U41" s="5" t="s">
        <v>26</v>
      </c>
      <c r="V41" s="5">
        <v>2.0207259421636357</v>
      </c>
      <c r="W41" s="5">
        <v>1.8333333333333885</v>
      </c>
      <c r="X41" s="5">
        <v>0.0</v>
      </c>
      <c r="Y41" s="5">
        <v>0.0</v>
      </c>
    </row>
    <row r="42" ht="15.75" customHeight="1">
      <c r="A42" s="5" t="s">
        <v>42</v>
      </c>
      <c r="B42" s="5">
        <v>0.0</v>
      </c>
      <c r="C42" s="5">
        <v>4.090639721771323</v>
      </c>
      <c r="D42" s="5">
        <v>0.0</v>
      </c>
      <c r="E42" s="5">
        <v>1.5275252316519405</v>
      </c>
      <c r="F42" s="5">
        <v>5.415419436827373</v>
      </c>
      <c r="G42" s="5">
        <v>3.171925458000418</v>
      </c>
      <c r="H42" s="5">
        <v>4.483302354291964</v>
      </c>
      <c r="I42" s="5">
        <v>2.8749176536296583</v>
      </c>
      <c r="J42" s="5">
        <v>0.0</v>
      </c>
      <c r="K42" s="5">
        <v>3.1780497164141477</v>
      </c>
      <c r="L42" s="5">
        <v>2.160246899469291</v>
      </c>
      <c r="M42" s="5">
        <v>1.1547005383792432</v>
      </c>
      <c r="N42" s="5">
        <v>5.838655580687985</v>
      </c>
      <c r="O42" s="5">
        <v>5.826186097649512</v>
      </c>
      <c r="P42" s="5">
        <v>6.429100507328649</v>
      </c>
      <c r="Q42" s="5">
        <v>8.280590668435543</v>
      </c>
      <c r="R42" s="5">
        <v>1.973434682082106</v>
      </c>
      <c r="S42" s="5">
        <v>6.831300510639754</v>
      </c>
      <c r="T42" s="5">
        <v>4.3204937989385686</v>
      </c>
      <c r="U42" s="5">
        <v>1.63299316185551</v>
      </c>
      <c r="V42" s="5">
        <v>10.261357344204253</v>
      </c>
      <c r="W42" s="5">
        <v>9.726824307609926</v>
      </c>
      <c r="X42" s="5">
        <v>0.0</v>
      </c>
      <c r="Y42" s="5">
        <v>0.0</v>
      </c>
    </row>
    <row r="43" ht="15.75" customHeight="1"/>
    <row r="44" ht="15.75" customHeight="1">
      <c r="A44" s="5" t="s">
        <v>44</v>
      </c>
      <c r="B44" s="5" t="s">
        <v>45</v>
      </c>
      <c r="C44" s="5" t="s">
        <v>25</v>
      </c>
      <c r="D44" s="5" t="s">
        <v>27</v>
      </c>
      <c r="E44" s="5" t="s">
        <v>28</v>
      </c>
    </row>
    <row r="45" ht="15.75" customHeight="1">
      <c r="A45" s="5" t="s">
        <v>3</v>
      </c>
      <c r="B45" s="4" t="s">
        <v>12</v>
      </c>
      <c r="C45" s="5">
        <v>0.0</v>
      </c>
      <c r="D45" s="5">
        <v>0.0</v>
      </c>
      <c r="E45" s="5">
        <v>0.0</v>
      </c>
      <c r="G45" s="5" t="s">
        <v>49</v>
      </c>
      <c r="H45" s="5" t="s">
        <v>50</v>
      </c>
      <c r="I45" s="5" t="s">
        <v>51</v>
      </c>
      <c r="J45" s="5" t="s">
        <v>52</v>
      </c>
    </row>
    <row r="46" ht="15.75" customHeight="1">
      <c r="A46" s="5" t="s">
        <v>4</v>
      </c>
      <c r="B46" s="4" t="s">
        <v>12</v>
      </c>
      <c r="C46" s="5">
        <v>0.0</v>
      </c>
      <c r="D46" s="5">
        <v>0.0</v>
      </c>
      <c r="E46" s="5">
        <v>0.0</v>
      </c>
      <c r="F46" s="5" t="s">
        <v>53</v>
      </c>
      <c r="G46" s="5" t="s">
        <v>27</v>
      </c>
      <c r="H46" s="5" t="s">
        <v>54</v>
      </c>
      <c r="I46" s="5">
        <v>41.1</v>
      </c>
      <c r="J46" s="5">
        <f>+-1.303840481</f>
        <v>-1.303840481</v>
      </c>
    </row>
    <row r="47" ht="15.75" customHeight="1">
      <c r="A47" s="5" t="s">
        <v>5</v>
      </c>
      <c r="B47" s="4" t="s">
        <v>12</v>
      </c>
      <c r="C47" s="5">
        <v>22.892720306513407</v>
      </c>
      <c r="D47" s="5">
        <v>41.09195402298851</v>
      </c>
      <c r="E47" s="5">
        <v>40.61302681992336</v>
      </c>
      <c r="F47" s="5" t="s">
        <v>55</v>
      </c>
      <c r="G47" s="5" t="s">
        <v>28</v>
      </c>
      <c r="H47" s="5" t="s">
        <v>56</v>
      </c>
      <c r="I47" s="5">
        <v>17.9</v>
      </c>
      <c r="J47" s="5">
        <f>+-6.831300511</f>
        <v>-6.831300511</v>
      </c>
    </row>
    <row r="48" ht="15.75" customHeight="1">
      <c r="A48" s="5" t="s">
        <v>3</v>
      </c>
      <c r="B48" s="5" t="s">
        <v>13</v>
      </c>
      <c r="C48" s="5">
        <v>-8.33333333333334</v>
      </c>
      <c r="D48" s="5">
        <v>5.0</v>
      </c>
      <c r="E48" s="5">
        <v>1.6666666666666607</v>
      </c>
      <c r="F48" s="5" t="s">
        <v>57</v>
      </c>
      <c r="G48" s="5" t="s">
        <v>28</v>
      </c>
      <c r="H48" s="5" t="s">
        <v>56</v>
      </c>
      <c r="I48" s="5">
        <v>18.5</v>
      </c>
      <c r="J48" s="5">
        <f>+-4.320493799</f>
        <v>-4.320493799</v>
      </c>
    </row>
    <row r="49" ht="15.75" customHeight="1">
      <c r="A49" s="5" t="s">
        <v>4</v>
      </c>
      <c r="B49" s="5" t="s">
        <v>13</v>
      </c>
      <c r="C49" s="5">
        <v>15.283842794759813</v>
      </c>
      <c r="D49" s="5">
        <v>12.663755458515272</v>
      </c>
      <c r="E49" s="5">
        <v>17.903930131004365</v>
      </c>
      <c r="F49" s="5" t="s">
        <v>58</v>
      </c>
      <c r="G49" s="5" t="s">
        <v>28</v>
      </c>
      <c r="H49" s="5" t="s">
        <v>56</v>
      </c>
      <c r="I49" s="5">
        <v>47.6</v>
      </c>
      <c r="J49" s="5">
        <f>+-1.154700538</f>
        <v>-1.154700538</v>
      </c>
    </row>
    <row r="50" ht="15.75" customHeight="1">
      <c r="A50" s="5" t="s">
        <v>5</v>
      </c>
      <c r="B50" s="5" t="s">
        <v>13</v>
      </c>
      <c r="D50" s="5">
        <v>-17.931034482758616</v>
      </c>
      <c r="E50" s="5">
        <v>10.344827586206897</v>
      </c>
      <c r="F50" s="5" t="s">
        <v>59</v>
      </c>
      <c r="G50" s="5" t="s">
        <v>25</v>
      </c>
      <c r="H50" s="5" t="s">
        <v>60</v>
      </c>
      <c r="I50" s="5">
        <v>47.3</v>
      </c>
      <c r="J50" s="5">
        <f>+-5.837790505</f>
        <v>-5.837790505</v>
      </c>
    </row>
    <row r="51" ht="15.75" customHeight="1">
      <c r="A51" s="5" t="s">
        <v>3</v>
      </c>
      <c r="B51" s="4" t="s">
        <v>18</v>
      </c>
      <c r="D51" s="5">
        <v>16.666666666666664</v>
      </c>
      <c r="E51" s="5">
        <v>16.666666666666664</v>
      </c>
      <c r="F51" s="5" t="s">
        <v>61</v>
      </c>
      <c r="G51" s="5" t="s">
        <v>28</v>
      </c>
      <c r="H51" s="5" t="s">
        <v>60</v>
      </c>
      <c r="I51" s="5">
        <v>67.3</v>
      </c>
      <c r="J51" s="5">
        <f>+-3.171925458</f>
        <v>-3.171925458</v>
      </c>
    </row>
    <row r="52" ht="15.75" customHeight="1">
      <c r="A52" s="5" t="s">
        <v>4</v>
      </c>
      <c r="B52" s="4" t="s">
        <v>18</v>
      </c>
      <c r="D52" s="5">
        <v>7.692307692307697</v>
      </c>
      <c r="E52" s="5">
        <v>18.46153846153846</v>
      </c>
      <c r="F52" s="5" t="s">
        <v>62</v>
      </c>
    </row>
    <row r="53" ht="15.75" customHeight="1">
      <c r="A53" s="5" t="s">
        <v>5</v>
      </c>
      <c r="B53" s="4" t="s">
        <v>18</v>
      </c>
      <c r="D53" s="5">
        <v>7.86516853932585</v>
      </c>
      <c r="E53" s="5">
        <v>16.853932584269664</v>
      </c>
      <c r="F53" s="5" t="s">
        <v>63</v>
      </c>
      <c r="G53" s="5" t="s">
        <v>64</v>
      </c>
      <c r="H53" s="5" t="s">
        <v>60</v>
      </c>
      <c r="I53" s="5">
        <v>61.8</v>
      </c>
      <c r="J53" s="5">
        <f>+-2.874917654</f>
        <v>-2.874917654</v>
      </c>
    </row>
    <row r="54" ht="15.75" customHeight="1">
      <c r="A54" s="5" t="s">
        <v>3</v>
      </c>
      <c r="B54" s="5" t="s">
        <v>39</v>
      </c>
      <c r="D54" s="5">
        <v>13.043478260869565</v>
      </c>
      <c r="E54" s="5">
        <v>34.78260869565218</v>
      </c>
    </row>
    <row r="55" ht="15.75" customHeight="1">
      <c r="A55" s="5" t="s">
        <v>4</v>
      </c>
      <c r="B55" s="5" t="s">
        <v>39</v>
      </c>
      <c r="D55" s="5">
        <v>15.476190476190471</v>
      </c>
      <c r="E55" s="5">
        <v>47.61904761904762</v>
      </c>
    </row>
    <row r="56" ht="15.75" customHeight="1">
      <c r="A56" s="5" t="s">
        <v>5</v>
      </c>
      <c r="B56" s="5" t="s">
        <v>39</v>
      </c>
      <c r="E56" s="5">
        <v>44.642857142857146</v>
      </c>
    </row>
    <row r="57" ht="15.75" customHeight="1">
      <c r="A57" s="5" t="s">
        <v>3</v>
      </c>
      <c r="B57" s="5" t="s">
        <v>32</v>
      </c>
      <c r="C57" s="5">
        <v>47.299077733860344</v>
      </c>
      <c r="D57" s="5">
        <v>35.18518518518518</v>
      </c>
      <c r="E57" s="5">
        <v>32.769726247987116</v>
      </c>
    </row>
    <row r="58" ht="15.75" customHeight="1">
      <c r="A58" s="5" t="s">
        <v>4</v>
      </c>
      <c r="B58" s="5" t="s">
        <v>32</v>
      </c>
      <c r="C58" s="5">
        <v>5.917025617773753</v>
      </c>
      <c r="D58" s="5">
        <v>20.407315045719034</v>
      </c>
      <c r="E58" s="5">
        <v>11.4713216957606</v>
      </c>
    </row>
    <row r="59" ht="15.75" customHeight="1">
      <c r="A59" s="5" t="s">
        <v>5</v>
      </c>
      <c r="B59" s="5" t="s">
        <v>32</v>
      </c>
      <c r="C59" s="5">
        <v>0.0</v>
      </c>
      <c r="D59" s="5">
        <v>1.0233918128655013</v>
      </c>
      <c r="E59" s="5">
        <v>16.228070175438596</v>
      </c>
    </row>
    <row r="60" ht="15.75" customHeight="1">
      <c r="A60" s="5" t="s">
        <v>3</v>
      </c>
      <c r="B60" s="5" t="s">
        <v>33</v>
      </c>
      <c r="C60" s="5">
        <v>52.060931899641574</v>
      </c>
      <c r="D60" s="5">
        <v>63.261648745519715</v>
      </c>
      <c r="E60" s="5">
        <v>67.29390681003584</v>
      </c>
    </row>
    <row r="61" ht="15.75" customHeight="1">
      <c r="A61" s="5" t="s">
        <v>4</v>
      </c>
      <c r="B61" s="5" t="s">
        <v>33</v>
      </c>
      <c r="C61" s="5">
        <v>25.341130604288498</v>
      </c>
      <c r="D61" s="5">
        <v>56.7251461988304</v>
      </c>
      <c r="E61" s="5">
        <v>63.547758284600384</v>
      </c>
    </row>
    <row r="62" ht="15.75" customHeight="1">
      <c r="A62" s="5" t="s">
        <v>5</v>
      </c>
      <c r="B62" s="5" t="s">
        <v>33</v>
      </c>
      <c r="C62" s="5">
        <v>0.0</v>
      </c>
      <c r="D62" s="5">
        <v>1.559454191033133</v>
      </c>
      <c r="E62" s="5">
        <v>19.103313840155938</v>
      </c>
    </row>
    <row r="63" ht="15.75" customHeight="1">
      <c r="A63" s="5" t="s">
        <v>3</v>
      </c>
      <c r="B63" s="5" t="s">
        <v>35</v>
      </c>
      <c r="C63" s="5">
        <v>-2.8571428571428528</v>
      </c>
      <c r="D63" s="5">
        <v>-13.142857142857139</v>
      </c>
      <c r="E63" s="5">
        <v>-0.5714285714285633</v>
      </c>
    </row>
    <row r="64" ht="15.75" customHeight="1">
      <c r="A64" s="5" t="s">
        <v>4</v>
      </c>
      <c r="B64" s="5" t="s">
        <v>35</v>
      </c>
      <c r="C64" s="5">
        <v>-0.6666666666666714</v>
      </c>
      <c r="D64" s="5">
        <v>-10.666666666666671</v>
      </c>
      <c r="E64" s="5">
        <v>-2.6666666666666714</v>
      </c>
    </row>
    <row r="65" ht="15.75" customHeight="1">
      <c r="A65" s="5" t="s">
        <v>5</v>
      </c>
      <c r="B65" s="5" t="s">
        <v>35</v>
      </c>
      <c r="C65" s="5">
        <v>0.0</v>
      </c>
      <c r="D65" s="5">
        <v>0.0</v>
      </c>
      <c r="E65" s="5">
        <v>0.0</v>
      </c>
    </row>
    <row r="66" ht="15.75" customHeight="1">
      <c r="A66" s="5" t="s">
        <v>3</v>
      </c>
      <c r="B66" s="5" t="s">
        <v>36</v>
      </c>
      <c r="C66" s="5">
        <v>39.93212669683257</v>
      </c>
      <c r="D66" s="5">
        <v>61.53846153846153</v>
      </c>
      <c r="E66" s="5">
        <v>61.77884615384615</v>
      </c>
    </row>
    <row r="67" ht="15.75" customHeight="1">
      <c r="A67" s="5" t="s">
        <v>4</v>
      </c>
      <c r="B67" s="5" t="s">
        <v>36</v>
      </c>
      <c r="C67" s="5">
        <v>1.4447884416924615</v>
      </c>
      <c r="D67" s="5">
        <v>23.684210526315788</v>
      </c>
      <c r="E67" s="5">
        <v>32.89473684210527</v>
      </c>
    </row>
    <row r="68" ht="15.75" customHeight="1">
      <c r="A68" s="5" t="s">
        <v>5</v>
      </c>
      <c r="B68" s="5" t="s">
        <v>36</v>
      </c>
      <c r="C68" s="5">
        <v>0.0</v>
      </c>
      <c r="D68" s="5">
        <v>0.0</v>
      </c>
      <c r="E68" s="5">
        <v>0.0</v>
      </c>
    </row>
    <row r="69" ht="15.75" customHeight="1"/>
    <row r="70" ht="15.75" customHeight="1">
      <c r="A70" s="5" t="s">
        <v>44</v>
      </c>
      <c r="B70" s="5" t="s">
        <v>45</v>
      </c>
      <c r="C70" s="14" t="s">
        <v>65</v>
      </c>
      <c r="D70" s="5" t="s">
        <v>31</v>
      </c>
      <c r="E70" s="5" t="s">
        <v>42</v>
      </c>
    </row>
    <row r="71" ht="15.75" customHeight="1">
      <c r="A71" s="5" t="s">
        <v>3</v>
      </c>
      <c r="B71" s="4" t="s">
        <v>12</v>
      </c>
      <c r="C71" s="5">
        <v>0.0</v>
      </c>
      <c r="D71" s="5">
        <v>0.0</v>
      </c>
      <c r="E71" s="5">
        <v>0.0</v>
      </c>
    </row>
    <row r="72" ht="15.75" customHeight="1">
      <c r="A72" s="5" t="s">
        <v>4</v>
      </c>
      <c r="B72" s="4" t="s">
        <v>12</v>
      </c>
      <c r="C72" s="5">
        <v>0.0</v>
      </c>
      <c r="D72" s="5">
        <v>0.0</v>
      </c>
      <c r="E72" s="5">
        <v>0.0</v>
      </c>
    </row>
    <row r="73" ht="15.75" customHeight="1">
      <c r="A73" s="5" t="s">
        <v>5</v>
      </c>
      <c r="B73" s="4" t="s">
        <v>12</v>
      </c>
      <c r="C73" s="5">
        <v>1.5202339001321907</v>
      </c>
      <c r="D73" s="5">
        <v>1.3038404810405473</v>
      </c>
      <c r="E73" s="5">
        <v>1.973434682082106</v>
      </c>
    </row>
    <row r="74" ht="15.75" customHeight="1">
      <c r="A74" s="5" t="s">
        <v>3</v>
      </c>
      <c r="B74" s="5" t="s">
        <v>13</v>
      </c>
      <c r="C74" s="5">
        <v>3.8384024454626133</v>
      </c>
      <c r="D74" s="5">
        <v>3.521363372331802</v>
      </c>
      <c r="E74" s="5">
        <v>4.090639721771323</v>
      </c>
    </row>
    <row r="75" ht="15.75" customHeight="1">
      <c r="A75" s="5" t="s">
        <v>4</v>
      </c>
      <c r="B75" s="5" t="s">
        <v>13</v>
      </c>
      <c r="C75" s="5">
        <v>3.4785054261852237</v>
      </c>
      <c r="D75" s="5">
        <v>2.664582518894854</v>
      </c>
      <c r="E75" s="5">
        <v>3.1780497164141477</v>
      </c>
    </row>
    <row r="76" ht="15.75" customHeight="1">
      <c r="A76" s="5" t="s">
        <v>5</v>
      </c>
      <c r="B76" s="5" t="s">
        <v>13</v>
      </c>
      <c r="D76" s="5">
        <v>1.5275252316519963</v>
      </c>
      <c r="E76" s="5">
        <v>6.831300510639754</v>
      </c>
    </row>
    <row r="77" ht="15.75" customHeight="1">
      <c r="A77" s="5" t="s">
        <v>3</v>
      </c>
      <c r="B77" s="4" t="s">
        <v>18</v>
      </c>
      <c r="D77" s="5">
        <v>0.0</v>
      </c>
      <c r="E77" s="5">
        <v>0.0</v>
      </c>
    </row>
    <row r="78" ht="15.75" customHeight="1">
      <c r="A78" s="5" t="s">
        <v>4</v>
      </c>
      <c r="B78" s="4" t="s">
        <v>18</v>
      </c>
      <c r="D78" s="5">
        <v>1.154700538379268</v>
      </c>
      <c r="E78" s="5">
        <v>2.160246899469291</v>
      </c>
    </row>
    <row r="79" ht="15.75" customHeight="1">
      <c r="A79" s="5" t="s">
        <v>5</v>
      </c>
      <c r="B79" s="4" t="s">
        <v>18</v>
      </c>
      <c r="D79" s="5">
        <v>6.055300708194971</v>
      </c>
      <c r="E79" s="5">
        <v>4.3204937989385686</v>
      </c>
    </row>
    <row r="80" ht="15.75" customHeight="1">
      <c r="A80" s="5" t="s">
        <v>3</v>
      </c>
      <c r="B80" s="5" t="s">
        <v>39</v>
      </c>
      <c r="D80" s="5">
        <v>2.160246899469278</v>
      </c>
      <c r="E80" s="5">
        <v>1.5275252316519405</v>
      </c>
    </row>
    <row r="81" ht="15.75" customHeight="1">
      <c r="A81" s="5" t="s">
        <v>4</v>
      </c>
      <c r="B81" s="5" t="s">
        <v>39</v>
      </c>
      <c r="D81" s="5">
        <v>3.0550504633038997</v>
      </c>
      <c r="E81" s="5">
        <v>1.1547005383792432</v>
      </c>
    </row>
    <row r="82" ht="15.75" customHeight="1">
      <c r="A82" s="5" t="s">
        <v>5</v>
      </c>
      <c r="B82" s="5" t="s">
        <v>39</v>
      </c>
      <c r="E82" s="5">
        <v>1.63299316185551</v>
      </c>
    </row>
    <row r="83" ht="15.75" customHeight="1">
      <c r="A83" s="5" t="s">
        <v>3</v>
      </c>
      <c r="B83" s="5" t="s">
        <v>32</v>
      </c>
      <c r="C83" s="5">
        <v>5.8377905049597345</v>
      </c>
      <c r="D83" s="5">
        <v>6.540742551982394</v>
      </c>
      <c r="E83" s="5">
        <v>5.415419436827373</v>
      </c>
    </row>
    <row r="84" ht="15.75" customHeight="1">
      <c r="A84" s="5" t="s">
        <v>4</v>
      </c>
      <c r="B84" s="5" t="s">
        <v>32</v>
      </c>
      <c r="C84" s="5">
        <v>8.908570382649856</v>
      </c>
      <c r="D84" s="5">
        <v>7.798050779495851</v>
      </c>
      <c r="E84" s="5">
        <v>5.838655580687985</v>
      </c>
    </row>
    <row r="85" ht="15.75" customHeight="1">
      <c r="A85" s="5" t="s">
        <v>5</v>
      </c>
      <c r="B85" s="5" t="s">
        <v>32</v>
      </c>
      <c r="C85" s="5">
        <v>0.0</v>
      </c>
      <c r="D85" s="5">
        <v>2.0207259421636357</v>
      </c>
      <c r="E85" s="5">
        <v>10.261357344204253</v>
      </c>
    </row>
    <row r="86" ht="15.75" customHeight="1">
      <c r="A86" s="5" t="s">
        <v>3</v>
      </c>
      <c r="B86" s="5" t="s">
        <v>33</v>
      </c>
      <c r="C86" s="5">
        <v>3.2497863177617017</v>
      </c>
      <c r="D86" s="5">
        <v>3.783002922429635</v>
      </c>
      <c r="E86" s="5">
        <v>3.171925458000418</v>
      </c>
    </row>
    <row r="87" ht="15.75" customHeight="1">
      <c r="A87" s="5" t="s">
        <v>4</v>
      </c>
      <c r="B87" s="5" t="s">
        <v>33</v>
      </c>
      <c r="C87" s="5">
        <v>8.661857640124191</v>
      </c>
      <c r="D87" s="5">
        <v>5.267826876426369</v>
      </c>
      <c r="E87" s="5">
        <v>5.826186097649512</v>
      </c>
    </row>
    <row r="88" ht="15.75" customHeight="1">
      <c r="A88" s="5" t="s">
        <v>5</v>
      </c>
      <c r="B88" s="5" t="s">
        <v>33</v>
      </c>
      <c r="C88" s="5">
        <v>0.0</v>
      </c>
      <c r="D88" s="5">
        <v>1.8333333333333885</v>
      </c>
      <c r="E88" s="5">
        <v>9.726824307609926</v>
      </c>
    </row>
    <row r="89" ht="15.75" customHeight="1">
      <c r="A89" s="5" t="s">
        <v>3</v>
      </c>
      <c r="B89" s="5" t="s">
        <v>35</v>
      </c>
      <c r="C89" s="5">
        <v>3.8427420765212186</v>
      </c>
      <c r="D89" s="5">
        <v>4.2150523919242815</v>
      </c>
      <c r="E89" s="5">
        <v>4.483302354291964</v>
      </c>
    </row>
    <row r="90" ht="15.75" customHeight="1">
      <c r="A90" s="5" t="s">
        <v>4</v>
      </c>
      <c r="B90" s="5" t="s">
        <v>35</v>
      </c>
      <c r="C90" s="5">
        <v>8.621678104251718</v>
      </c>
      <c r="D90" s="5">
        <v>6.952217871538049</v>
      </c>
      <c r="E90" s="5">
        <v>6.429100507328649</v>
      </c>
    </row>
    <row r="91" ht="15.75" customHeight="1">
      <c r="A91" s="5" t="s">
        <v>5</v>
      </c>
      <c r="B91" s="5" t="s">
        <v>35</v>
      </c>
      <c r="C91" s="5">
        <v>0.0</v>
      </c>
      <c r="D91" s="5">
        <v>0.0</v>
      </c>
      <c r="E91" s="5">
        <v>0.0</v>
      </c>
    </row>
    <row r="92" ht="15.75" customHeight="1">
      <c r="A92" s="5" t="s">
        <v>3</v>
      </c>
      <c r="B92" s="5" t="s">
        <v>36</v>
      </c>
      <c r="C92" s="5">
        <v>3.4160742497576533</v>
      </c>
      <c r="D92" s="5">
        <v>4.546060565661944</v>
      </c>
      <c r="E92" s="5">
        <v>2.8749176536296583</v>
      </c>
    </row>
    <row r="93" ht="15.75" customHeight="1">
      <c r="A93" s="5" t="s">
        <v>4</v>
      </c>
      <c r="B93" s="5" t="s">
        <v>36</v>
      </c>
      <c r="C93" s="5">
        <v>2.721104879402089</v>
      </c>
      <c r="D93" s="5">
        <v>8.754219761712841</v>
      </c>
      <c r="E93" s="5">
        <v>8.280590668435543</v>
      </c>
    </row>
    <row r="94" ht="15.75" customHeight="1">
      <c r="A94" s="5" t="s">
        <v>5</v>
      </c>
      <c r="B94" s="5" t="s">
        <v>36</v>
      </c>
      <c r="C94" s="5">
        <v>0.0</v>
      </c>
      <c r="D94" s="5">
        <v>0.0</v>
      </c>
      <c r="E94" s="5">
        <v>0.0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3.57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ht="15.75" customHeight="1">
      <c r="A2" s="1" t="s">
        <v>10</v>
      </c>
      <c r="B2" s="1">
        <v>8.771929824561402</v>
      </c>
      <c r="C2" s="1">
        <v>42.10526315789473</v>
      </c>
      <c r="D2" s="1">
        <v>77.19298245614034</v>
      </c>
      <c r="E2" s="1">
        <v>100.0</v>
      </c>
    </row>
    <row r="3" ht="15.75" customHeight="1">
      <c r="A3" s="1" t="s">
        <v>10</v>
      </c>
      <c r="B3" s="1">
        <v>8.771929824561402</v>
      </c>
      <c r="C3" s="1">
        <v>50.877192982456144</v>
      </c>
      <c r="D3" s="1">
        <v>85.96491228070175</v>
      </c>
      <c r="E3" s="1">
        <v>100.0</v>
      </c>
    </row>
    <row r="4" ht="15.75" customHeight="1">
      <c r="A4" s="1" t="s">
        <v>10</v>
      </c>
      <c r="B4" s="1">
        <v>8.771929824561402</v>
      </c>
      <c r="C4" s="1">
        <v>45.614035087719294</v>
      </c>
      <c r="D4" s="1">
        <v>73.68421052631578</v>
      </c>
      <c r="E4" s="1">
        <v>100.0</v>
      </c>
    </row>
    <row r="5" ht="15.75" customHeight="1">
      <c r="A5" s="1" t="s">
        <v>10</v>
      </c>
      <c r="B5" s="1">
        <v>8.771929824561402</v>
      </c>
      <c r="C5" s="1">
        <v>56.14035087719298</v>
      </c>
      <c r="D5" s="1">
        <v>100.0</v>
      </c>
      <c r="E5" s="1">
        <v>100.0</v>
      </c>
    </row>
    <row r="6" ht="15.75" customHeight="1">
      <c r="A6" s="1" t="s">
        <v>10</v>
      </c>
      <c r="B6" s="1">
        <v>8.771929824561402</v>
      </c>
      <c r="C6" s="1">
        <v>59.64912280701754</v>
      </c>
      <c r="D6" s="1">
        <v>89.47368421052632</v>
      </c>
      <c r="E6" s="1">
        <v>100.0</v>
      </c>
    </row>
    <row r="7" ht="15.75" customHeight="1">
      <c r="A7" s="1" t="s">
        <v>10</v>
      </c>
      <c r="B7" s="1">
        <v>8.771929824561402</v>
      </c>
      <c r="C7" s="1">
        <v>52.63157894736842</v>
      </c>
      <c r="D7" s="1">
        <v>100.0</v>
      </c>
      <c r="E7" s="1">
        <v>100.0</v>
      </c>
    </row>
    <row r="8" ht="15.75" customHeight="1">
      <c r="A8" s="1" t="s">
        <v>27</v>
      </c>
      <c r="B8" s="1">
        <v>8.771929824561402</v>
      </c>
      <c r="C8" s="1">
        <v>61.40350877192983</v>
      </c>
      <c r="D8" s="1">
        <v>91.22807017543859</v>
      </c>
      <c r="E8" s="1">
        <v>100.0</v>
      </c>
    </row>
    <row r="9" ht="15.75" customHeight="1">
      <c r="A9" s="1" t="s">
        <v>27</v>
      </c>
      <c r="B9" s="1">
        <v>8.771929824561402</v>
      </c>
      <c r="C9" s="1">
        <v>57.89473684210527</v>
      </c>
      <c r="D9" s="1">
        <v>100.0</v>
      </c>
      <c r="E9" s="1">
        <v>100.0</v>
      </c>
    </row>
    <row r="10" ht="15.75" customHeight="1">
      <c r="A10" s="1" t="s">
        <v>27</v>
      </c>
      <c r="B10" s="1">
        <v>8.771929824561402</v>
      </c>
      <c r="C10" s="1">
        <v>54.385964912280706</v>
      </c>
      <c r="D10" s="1">
        <v>100.0</v>
      </c>
      <c r="E10" s="1">
        <v>100.0</v>
      </c>
    </row>
    <row r="11" ht="15.75" customHeight="1">
      <c r="A11" s="1" t="s">
        <v>28</v>
      </c>
      <c r="B11" s="1">
        <v>8.771929824561402</v>
      </c>
      <c r="C11" s="1">
        <v>50.877192982456144</v>
      </c>
      <c r="D11" s="1">
        <v>91.22807017543859</v>
      </c>
      <c r="E11" s="1">
        <v>100.0</v>
      </c>
    </row>
    <row r="12" ht="15.75" customHeight="1">
      <c r="A12" s="1" t="s">
        <v>28</v>
      </c>
      <c r="B12" s="1">
        <v>8.771929824561402</v>
      </c>
      <c r="C12" s="1">
        <v>47.368421052631575</v>
      </c>
      <c r="D12" s="1">
        <v>87.71929824561403</v>
      </c>
      <c r="E12" s="1">
        <v>100.0</v>
      </c>
    </row>
    <row r="13" ht="15.75" customHeight="1">
      <c r="A13" s="1" t="s">
        <v>28</v>
      </c>
      <c r="B13" s="1">
        <v>8.771929824561402</v>
      </c>
      <c r="C13" s="1">
        <v>56.14035087719298</v>
      </c>
      <c r="D13" s="1">
        <v>91.22807017543859</v>
      </c>
      <c r="E13" s="1">
        <v>100.0</v>
      </c>
    </row>
    <row r="14" ht="15.75" customHeight="1">
      <c r="A14" s="1" t="s">
        <v>25</v>
      </c>
      <c r="B14" s="1">
        <v>8.771929824561402</v>
      </c>
      <c r="C14" s="1">
        <v>52.63157894736842</v>
      </c>
      <c r="D14" s="1">
        <v>80.7017543859649</v>
      </c>
      <c r="E14" s="1">
        <v>100.0</v>
      </c>
    </row>
    <row r="15" ht="15.75" customHeight="1">
      <c r="A15" s="1" t="s">
        <v>25</v>
      </c>
      <c r="B15" s="1">
        <v>8.771929824561402</v>
      </c>
      <c r="C15" s="1">
        <v>50.877192982456144</v>
      </c>
      <c r="D15" s="1">
        <v>100.0</v>
      </c>
      <c r="E15" s="1">
        <v>100.0</v>
      </c>
    </row>
    <row r="16" ht="15.75" customHeight="1">
      <c r="A16" s="1" t="s">
        <v>25</v>
      </c>
      <c r="B16" s="1">
        <v>8.771929824561402</v>
      </c>
      <c r="C16" s="1">
        <v>54.385964912280706</v>
      </c>
      <c r="D16" s="1">
        <v>84.21052631578947</v>
      </c>
      <c r="E16" s="1">
        <v>100.0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3.57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17.543859649122805</v>
      </c>
      <c r="C2" s="1">
        <v>21.052631578947366</v>
      </c>
      <c r="D2" s="1">
        <v>36.84210526315789</v>
      </c>
      <c r="E2" s="1">
        <v>49.122807017543856</v>
      </c>
    </row>
    <row r="3" ht="15.75" customHeight="1">
      <c r="A3" s="1" t="s">
        <v>10</v>
      </c>
      <c r="B3" s="1">
        <v>17.543859649122805</v>
      </c>
      <c r="C3" s="1">
        <v>21.052631578947366</v>
      </c>
      <c r="D3" s="1">
        <v>38.59649122807017</v>
      </c>
      <c r="E3" s="1">
        <v>50.877192982456144</v>
      </c>
    </row>
    <row r="4" ht="15.75" customHeight="1">
      <c r="A4" s="1" t="s">
        <v>10</v>
      </c>
      <c r="B4" s="1">
        <v>17.543859649122805</v>
      </c>
      <c r="C4" s="1">
        <v>21.052631578947366</v>
      </c>
      <c r="D4" s="1">
        <v>38.59649122807017</v>
      </c>
      <c r="E4" s="1">
        <v>56.14035087719298</v>
      </c>
    </row>
    <row r="5" ht="15.75" customHeight="1">
      <c r="A5" s="1" t="s">
        <v>27</v>
      </c>
      <c r="B5" s="1">
        <v>17.543859649122805</v>
      </c>
      <c r="C5" s="1">
        <v>17.543859649122805</v>
      </c>
      <c r="D5" s="1">
        <v>33.33333333333333</v>
      </c>
      <c r="E5" s="1">
        <v>36.84210526315789</v>
      </c>
    </row>
    <row r="6" ht="15.75" customHeight="1">
      <c r="A6" s="1" t="s">
        <v>27</v>
      </c>
      <c r="B6" s="1">
        <v>17.543859649122805</v>
      </c>
      <c r="C6" s="1">
        <v>17.543859649122805</v>
      </c>
      <c r="D6" s="1">
        <v>35.08771929824561</v>
      </c>
      <c r="E6" s="1">
        <v>50.877192982456144</v>
      </c>
    </row>
    <row r="7" ht="15.75" customHeight="1">
      <c r="A7" s="1" t="s">
        <v>27</v>
      </c>
      <c r="B7" s="1">
        <v>17.543859649122805</v>
      </c>
      <c r="C7" s="1">
        <v>17.543859649122805</v>
      </c>
      <c r="D7" s="1">
        <v>36.84210526315789</v>
      </c>
      <c r="E7" s="1">
        <v>56.14035087719298</v>
      </c>
    </row>
    <row r="8" ht="15.75" customHeight="1">
      <c r="A8" s="1" t="s">
        <v>28</v>
      </c>
      <c r="B8" s="1">
        <v>17.543859649122805</v>
      </c>
      <c r="C8" s="1">
        <v>17.543859649122805</v>
      </c>
      <c r="D8" s="1">
        <v>29.82456140350877</v>
      </c>
      <c r="E8" s="1">
        <v>40.35087719298245</v>
      </c>
    </row>
    <row r="9" ht="15.75" customHeight="1">
      <c r="A9" s="1" t="s">
        <v>28</v>
      </c>
      <c r="B9" s="1">
        <v>17.543859649122805</v>
      </c>
      <c r="C9" s="1">
        <v>17.543859649122805</v>
      </c>
      <c r="D9" s="1">
        <v>35.08771929824561</v>
      </c>
      <c r="E9" s="1">
        <v>50.877192982456144</v>
      </c>
    </row>
    <row r="10" ht="15.75" customHeight="1">
      <c r="A10" s="1" t="s">
        <v>28</v>
      </c>
      <c r="B10" s="1">
        <v>17.543859649122805</v>
      </c>
      <c r="C10" s="1">
        <v>17.543859649122805</v>
      </c>
      <c r="D10" s="1">
        <v>28.07017543859649</v>
      </c>
      <c r="E10" s="1">
        <v>38.59649122807017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29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8.771929824561402</v>
      </c>
      <c r="C2" s="1">
        <v>8.771929824561402</v>
      </c>
      <c r="D2" s="1">
        <v>8.771929824561402</v>
      </c>
      <c r="E2" s="1">
        <v>42.10526315789473</v>
      </c>
    </row>
    <row r="3" ht="15.75" customHeight="1">
      <c r="A3" s="1" t="s">
        <v>10</v>
      </c>
      <c r="B3" s="1">
        <v>8.771929824561402</v>
      </c>
      <c r="C3" s="1">
        <v>8.771929824561402</v>
      </c>
      <c r="D3" s="1">
        <v>8.771929824561402</v>
      </c>
      <c r="E3" s="1">
        <v>42.10526315789473</v>
      </c>
    </row>
    <row r="4" ht="15.75" customHeight="1">
      <c r="A4" s="1" t="s">
        <v>10</v>
      </c>
      <c r="B4" s="1">
        <v>8.771929824561402</v>
      </c>
      <c r="C4" s="1">
        <v>8.771929824561402</v>
      </c>
      <c r="D4" s="1">
        <v>8.771929824561402</v>
      </c>
      <c r="E4" s="1">
        <v>40.35087719298245</v>
      </c>
    </row>
    <row r="5" ht="15.75" customHeight="1">
      <c r="A5" s="1" t="s">
        <v>10</v>
      </c>
      <c r="B5" s="1">
        <v>8.771929824561402</v>
      </c>
      <c r="C5" s="1">
        <v>8.771929824561402</v>
      </c>
      <c r="D5" s="1">
        <v>8.771929824561402</v>
      </c>
      <c r="E5" s="1">
        <v>40.35087719298245</v>
      </c>
    </row>
    <row r="6" ht="15.75" customHeight="1">
      <c r="A6" s="1" t="s">
        <v>10</v>
      </c>
      <c r="B6" s="1">
        <v>8.771929824561402</v>
      </c>
      <c r="C6" s="1">
        <v>8.771929824561402</v>
      </c>
      <c r="D6" s="1">
        <v>8.771929824561402</v>
      </c>
      <c r="E6" s="1">
        <v>38.59649122807017</v>
      </c>
    </row>
    <row r="7" ht="15.75" customHeight="1">
      <c r="A7" s="1" t="s">
        <v>27</v>
      </c>
      <c r="B7" s="1">
        <v>8.771929824561402</v>
      </c>
      <c r="C7" s="1">
        <v>8.771929824561402</v>
      </c>
      <c r="D7" s="1">
        <v>8.771929824561402</v>
      </c>
      <c r="E7" s="1">
        <v>26.31578947368421</v>
      </c>
    </row>
    <row r="8" ht="15.75" customHeight="1">
      <c r="A8" s="1" t="s">
        <v>27</v>
      </c>
      <c r="B8" s="1">
        <v>8.771929824561402</v>
      </c>
      <c r="C8" s="1">
        <v>8.771929824561402</v>
      </c>
      <c r="D8" s="1">
        <v>8.771929824561402</v>
      </c>
      <c r="E8" s="1">
        <v>24.561403508771928</v>
      </c>
    </row>
    <row r="9" ht="15.75" customHeight="1">
      <c r="A9" s="1" t="s">
        <v>27</v>
      </c>
      <c r="B9" s="1">
        <v>8.771929824561402</v>
      </c>
      <c r="C9" s="1">
        <v>8.771929824561402</v>
      </c>
      <c r="D9" s="1">
        <v>8.771929824561402</v>
      </c>
      <c r="E9" s="1">
        <v>22.807017543859647</v>
      </c>
    </row>
    <row r="10" ht="15.75" customHeight="1">
      <c r="A10" s="1" t="s">
        <v>27</v>
      </c>
      <c r="B10" s="1">
        <v>8.771929824561402</v>
      </c>
      <c r="C10" s="1">
        <v>8.771929824561402</v>
      </c>
      <c r="D10" s="1">
        <v>8.771929824561402</v>
      </c>
      <c r="E10" s="1">
        <v>22.807017543859647</v>
      </c>
    </row>
    <row r="11" ht="15.75" customHeight="1">
      <c r="A11" s="1" t="s">
        <v>27</v>
      </c>
      <c r="B11" s="1">
        <v>8.771929824561402</v>
      </c>
      <c r="C11" s="1">
        <v>8.771929824561402</v>
      </c>
      <c r="D11" s="1">
        <v>8.771929824561402</v>
      </c>
      <c r="E11" s="1">
        <v>21.052631578947366</v>
      </c>
    </row>
    <row r="12" ht="15.75" customHeight="1">
      <c r="A12" s="1" t="s">
        <v>27</v>
      </c>
      <c r="B12" s="1">
        <v>8.771929824561402</v>
      </c>
      <c r="C12" s="1">
        <v>8.771929824561402</v>
      </c>
      <c r="D12" s="1">
        <v>8.771929824561402</v>
      </c>
      <c r="E12" s="1">
        <v>24.561403508771928</v>
      </c>
    </row>
    <row r="13" ht="15.75" customHeight="1">
      <c r="A13" s="1" t="s">
        <v>27</v>
      </c>
      <c r="B13" s="1">
        <v>8.771929824561402</v>
      </c>
      <c r="C13" s="1">
        <v>8.771929824561402</v>
      </c>
      <c r="D13" s="1">
        <v>8.771929824561402</v>
      </c>
      <c r="E13" s="1">
        <v>24.561403508771928</v>
      </c>
    </row>
    <row r="14" ht="15.75" customHeight="1">
      <c r="A14" s="1" t="s">
        <v>27</v>
      </c>
      <c r="B14" s="1">
        <v>8.771929824561402</v>
      </c>
      <c r="C14" s="1">
        <v>8.771929824561402</v>
      </c>
      <c r="D14" s="1">
        <v>8.771929824561402</v>
      </c>
      <c r="E14" s="1">
        <v>22.807017543859647</v>
      </c>
    </row>
    <row r="15" ht="15.75" customHeight="1">
      <c r="A15" s="1" t="s">
        <v>27</v>
      </c>
      <c r="B15" s="1">
        <v>8.771929824561402</v>
      </c>
      <c r="C15" s="1">
        <v>8.771929824561402</v>
      </c>
      <c r="D15" s="1">
        <v>8.771929824561402</v>
      </c>
      <c r="E15" s="1">
        <v>26.31578947368421</v>
      </c>
    </row>
    <row r="16" ht="15.75" customHeight="1">
      <c r="A16" s="1" t="s">
        <v>28</v>
      </c>
      <c r="B16" s="1">
        <v>8.771929824561402</v>
      </c>
      <c r="C16" s="1">
        <v>8.771929824561402</v>
      </c>
      <c r="D16" s="1">
        <v>8.771929824561402</v>
      </c>
      <c r="E16" s="1">
        <v>26.31578947368421</v>
      </c>
    </row>
    <row r="17" ht="15.75" customHeight="1">
      <c r="A17" s="1" t="s">
        <v>28</v>
      </c>
      <c r="B17" s="1">
        <v>8.771929824561402</v>
      </c>
      <c r="C17" s="1">
        <v>8.771929824561402</v>
      </c>
      <c r="D17" s="1">
        <v>8.771929824561402</v>
      </c>
      <c r="E17" s="1">
        <v>24.561403508771928</v>
      </c>
    </row>
    <row r="18" ht="15.75" customHeight="1">
      <c r="A18" s="1" t="s">
        <v>28</v>
      </c>
      <c r="B18" s="1">
        <v>8.771929824561402</v>
      </c>
      <c r="C18" s="1">
        <v>8.771929824561402</v>
      </c>
      <c r="D18" s="1">
        <v>8.771929824561402</v>
      </c>
      <c r="E18" s="1">
        <v>26.31578947368421</v>
      </c>
    </row>
    <row r="19" ht="15.75" customHeight="1">
      <c r="A19" s="1" t="s">
        <v>28</v>
      </c>
      <c r="B19" s="1">
        <v>8.771929824561402</v>
      </c>
      <c r="C19" s="1">
        <v>8.771929824561402</v>
      </c>
      <c r="D19" s="1">
        <v>8.771929824561402</v>
      </c>
      <c r="E19" s="1">
        <v>26.31578947368421</v>
      </c>
    </row>
    <row r="20" ht="15.75" customHeight="1">
      <c r="A20" s="1" t="s">
        <v>28</v>
      </c>
      <c r="B20" s="1">
        <v>8.771929824561402</v>
      </c>
      <c r="C20" s="1">
        <v>8.771929824561402</v>
      </c>
      <c r="D20" s="1">
        <v>8.771929824561402</v>
      </c>
      <c r="E20" s="1">
        <v>26.31578947368421</v>
      </c>
    </row>
    <row r="21" ht="15.75" customHeight="1">
      <c r="A21" s="1" t="s">
        <v>28</v>
      </c>
      <c r="B21" s="1">
        <v>8.771929824561402</v>
      </c>
      <c r="C21" s="1">
        <v>8.771929824561402</v>
      </c>
      <c r="D21" s="1">
        <v>8.771929824561402</v>
      </c>
      <c r="E21" s="1">
        <v>17.543859649122805</v>
      </c>
    </row>
    <row r="22" ht="15.75" customHeight="1">
      <c r="A22" s="1" t="s">
        <v>28</v>
      </c>
      <c r="B22" s="1">
        <v>8.771929824561402</v>
      </c>
      <c r="C22" s="1">
        <v>8.771929824561402</v>
      </c>
      <c r="D22" s="1">
        <v>8.771929824561402</v>
      </c>
      <c r="E22" s="1">
        <v>26.31578947368421</v>
      </c>
    </row>
    <row r="23" ht="15.75" customHeight="1">
      <c r="A23" s="1" t="s">
        <v>28</v>
      </c>
      <c r="B23" s="1">
        <v>8.771929824561402</v>
      </c>
      <c r="C23" s="1">
        <v>8.771929824561402</v>
      </c>
      <c r="D23" s="1">
        <v>8.771929824561402</v>
      </c>
      <c r="E23" s="1">
        <v>21.052631578947366</v>
      </c>
    </row>
    <row r="24" ht="15.75" customHeight="1">
      <c r="A24" s="1" t="s">
        <v>28</v>
      </c>
      <c r="B24" s="1">
        <v>8.771929824561402</v>
      </c>
      <c r="C24" s="1">
        <v>8.771929824561402</v>
      </c>
      <c r="D24" s="1">
        <v>8.771929824561402</v>
      </c>
      <c r="E24" s="1">
        <v>22.807017543859647</v>
      </c>
    </row>
    <row r="25" ht="15.75" customHeight="1">
      <c r="A25" s="1" t="s">
        <v>25</v>
      </c>
      <c r="B25" s="1">
        <v>8.771929824561402</v>
      </c>
      <c r="C25" s="1">
        <v>8.771929824561402</v>
      </c>
      <c r="D25" s="1">
        <v>8.771929824561402</v>
      </c>
      <c r="E25" s="1">
        <v>31.57894736842105</v>
      </c>
    </row>
    <row r="26" ht="15.75" customHeight="1">
      <c r="A26" s="1" t="s">
        <v>25</v>
      </c>
      <c r="B26" s="1">
        <v>8.771929824561402</v>
      </c>
      <c r="C26" s="1">
        <v>8.771929824561402</v>
      </c>
      <c r="D26" s="1">
        <v>8.771929824561402</v>
      </c>
      <c r="E26" s="1">
        <v>31.57894736842105</v>
      </c>
    </row>
    <row r="27" ht="15.75" customHeight="1">
      <c r="A27" s="1" t="s">
        <v>25</v>
      </c>
      <c r="B27" s="1">
        <v>8.771929824561402</v>
      </c>
      <c r="C27" s="1">
        <v>8.771929824561402</v>
      </c>
      <c r="D27" s="1">
        <v>8.771929824561402</v>
      </c>
      <c r="E27" s="1">
        <v>28.07017543859649</v>
      </c>
    </row>
    <row r="28" ht="15.75" customHeight="1">
      <c r="A28" s="1" t="s">
        <v>25</v>
      </c>
      <c r="B28" s="1">
        <v>8.771929824561402</v>
      </c>
      <c r="C28" s="1">
        <v>8.771929824561402</v>
      </c>
      <c r="D28" s="1">
        <v>8.771929824561402</v>
      </c>
      <c r="E28" s="1">
        <v>31.57894736842105</v>
      </c>
    </row>
    <row r="29" ht="15.75" customHeight="1">
      <c r="A29" s="1" t="s">
        <v>25</v>
      </c>
      <c r="B29" s="1">
        <v>8.771929824561402</v>
      </c>
      <c r="C29" s="1">
        <v>8.771929824561402</v>
      </c>
      <c r="D29" s="1">
        <v>8.771929824561402</v>
      </c>
      <c r="E29" s="1">
        <v>35.08771929824561</v>
      </c>
    </row>
    <row r="30" ht="15.75" customHeight="1">
      <c r="A30" s="1" t="s">
        <v>25</v>
      </c>
      <c r="B30" s="1">
        <v>8.771929824561402</v>
      </c>
      <c r="C30" s="1">
        <v>8.771929824561402</v>
      </c>
      <c r="D30" s="1">
        <v>8.771929824561402</v>
      </c>
      <c r="E30" s="1">
        <v>31.57894736842105</v>
      </c>
    </row>
    <row r="31" ht="15.75" customHeight="1">
      <c r="A31" s="1" t="s">
        <v>25</v>
      </c>
      <c r="B31" s="1">
        <v>8.771929824561402</v>
      </c>
      <c r="C31" s="1">
        <v>8.771929824561402</v>
      </c>
      <c r="D31" s="1">
        <v>8.771929824561402</v>
      </c>
      <c r="E31" s="1">
        <v>33.33333333333333</v>
      </c>
    </row>
    <row r="32" ht="15.75" customHeight="1">
      <c r="A32" s="1" t="s">
        <v>25</v>
      </c>
      <c r="B32" s="1">
        <v>8.771929824561402</v>
      </c>
      <c r="C32" s="1">
        <v>8.771929824561402</v>
      </c>
      <c r="D32" s="1">
        <v>8.771929824561402</v>
      </c>
      <c r="E32" s="1">
        <v>31.57894736842105</v>
      </c>
    </row>
    <row r="33" ht="15.75" customHeight="1">
      <c r="A33" s="1" t="s">
        <v>25</v>
      </c>
      <c r="B33" s="1">
        <v>8.771929824561402</v>
      </c>
      <c r="C33" s="1">
        <v>8.771929824561402</v>
      </c>
      <c r="D33" s="1">
        <v>8.771929824561402</v>
      </c>
      <c r="E33" s="1">
        <v>28.07017543859649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3.57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17.543859649122805</v>
      </c>
      <c r="C2" s="1">
        <v>36.84210526315789</v>
      </c>
      <c r="D2" s="1">
        <v>66.66666666666666</v>
      </c>
      <c r="E2" s="1">
        <v>84.21052631578947</v>
      </c>
    </row>
    <row r="3" ht="15.75" customHeight="1">
      <c r="A3" s="1" t="s">
        <v>10</v>
      </c>
      <c r="B3" s="1">
        <v>17.543859649122805</v>
      </c>
      <c r="C3" s="1">
        <v>28.07017543859649</v>
      </c>
      <c r="D3" s="1">
        <v>64.91228070175438</v>
      </c>
      <c r="E3" s="1">
        <v>82.45614035087719</v>
      </c>
    </row>
    <row r="4" ht="15.75" customHeight="1">
      <c r="A4" s="1" t="s">
        <v>10</v>
      </c>
      <c r="B4" s="1">
        <v>17.543859649122805</v>
      </c>
      <c r="C4" s="1">
        <v>31.57894736842105</v>
      </c>
      <c r="D4" s="1">
        <v>59.64912280701754</v>
      </c>
      <c r="E4" s="1">
        <v>87.71929824561403</v>
      </c>
    </row>
    <row r="5" ht="15.75" customHeight="1">
      <c r="A5" s="1" t="s">
        <v>10</v>
      </c>
      <c r="B5" s="1">
        <v>17.543859649122805</v>
      </c>
      <c r="C5" s="1">
        <v>33.33333333333333</v>
      </c>
      <c r="D5" s="1">
        <v>70.17543859649122</v>
      </c>
      <c r="E5" s="1">
        <v>100.0</v>
      </c>
    </row>
    <row r="6" ht="15.75" customHeight="1">
      <c r="A6" s="1" t="s">
        <v>10</v>
      </c>
      <c r="B6" s="1">
        <v>17.543859649122805</v>
      </c>
      <c r="C6" s="1">
        <v>38.59649122807017</v>
      </c>
      <c r="D6" s="1">
        <v>70.17543859649122</v>
      </c>
      <c r="E6" s="1">
        <v>100.0</v>
      </c>
    </row>
    <row r="7" ht="15.75" customHeight="1">
      <c r="A7" s="1" t="s">
        <v>10</v>
      </c>
      <c r="B7" s="1">
        <v>17.543859649122805</v>
      </c>
      <c r="C7" s="1">
        <v>42.10526315789473</v>
      </c>
      <c r="D7" s="1">
        <v>70.17543859649122</v>
      </c>
      <c r="E7" s="1">
        <v>100.0</v>
      </c>
    </row>
    <row r="8" ht="15.75" customHeight="1">
      <c r="A8" s="1" t="s">
        <v>27</v>
      </c>
      <c r="B8" s="1">
        <v>17.543859649122805</v>
      </c>
      <c r="C8" s="1">
        <v>33.33333333333333</v>
      </c>
      <c r="D8" s="1">
        <v>59.64912280701754</v>
      </c>
      <c r="E8" s="1">
        <v>100.0</v>
      </c>
    </row>
    <row r="9" ht="15.75" customHeight="1">
      <c r="A9" s="1" t="s">
        <v>27</v>
      </c>
      <c r="B9" s="1">
        <v>17.543859649122805</v>
      </c>
      <c r="C9" s="1">
        <v>29.82456140350877</v>
      </c>
      <c r="D9" s="1">
        <v>56.14035087719298</v>
      </c>
      <c r="E9" s="1">
        <v>100.0</v>
      </c>
    </row>
    <row r="10" ht="15.75" customHeight="1">
      <c r="A10" s="1" t="s">
        <v>27</v>
      </c>
      <c r="B10" s="1">
        <v>17.543859649122805</v>
      </c>
      <c r="C10" s="1">
        <v>36.84210526315789</v>
      </c>
      <c r="D10" s="1">
        <v>59.64912280701754</v>
      </c>
      <c r="E10" s="1">
        <v>100.0</v>
      </c>
    </row>
    <row r="11" ht="15.75" customHeight="1">
      <c r="A11" s="1" t="s">
        <v>28</v>
      </c>
      <c r="B11" s="1">
        <v>17.543859649122805</v>
      </c>
      <c r="C11" s="1">
        <v>40.35087719298245</v>
      </c>
      <c r="D11" s="1">
        <v>56.14035087719298</v>
      </c>
      <c r="E11" s="1">
        <v>63.1578947368421</v>
      </c>
    </row>
    <row r="12" ht="15.75" customHeight="1">
      <c r="A12" s="1" t="s">
        <v>28</v>
      </c>
      <c r="B12" s="1">
        <v>17.543859649122805</v>
      </c>
      <c r="C12" s="1">
        <v>31.57894736842105</v>
      </c>
      <c r="D12" s="1">
        <v>57.89473684210527</v>
      </c>
      <c r="E12" s="1">
        <v>85.96491228070175</v>
      </c>
    </row>
    <row r="13" ht="15.75" customHeight="1">
      <c r="A13" s="1" t="s">
        <v>28</v>
      </c>
      <c r="B13" s="1">
        <v>17.543859649122805</v>
      </c>
      <c r="C13" s="1">
        <v>31.57894736842105</v>
      </c>
      <c r="D13" s="1">
        <v>50.877192982456144</v>
      </c>
      <c r="E13" s="1">
        <v>78.94736842105263</v>
      </c>
    </row>
    <row r="14" ht="15.75" customHeight="1">
      <c r="A14" s="1" t="s">
        <v>25</v>
      </c>
      <c r="B14" s="1">
        <v>17.543859649122805</v>
      </c>
      <c r="C14" s="1">
        <v>38.59649122807017</v>
      </c>
      <c r="D14" s="1">
        <v>52.63157894736842</v>
      </c>
      <c r="E14" s="1"/>
    </row>
    <row r="15" ht="15.75" customHeight="1">
      <c r="A15" s="1" t="s">
        <v>25</v>
      </c>
      <c r="B15" s="1">
        <v>17.543859649122805</v>
      </c>
      <c r="C15" s="1">
        <v>33.33333333333333</v>
      </c>
      <c r="D15" s="1">
        <v>56.14035087719298</v>
      </c>
      <c r="E15" s="1"/>
    </row>
    <row r="16" ht="15.75" customHeight="1">
      <c r="A16" s="1" t="s">
        <v>25</v>
      </c>
      <c r="B16" s="1">
        <v>17.543859649122805</v>
      </c>
      <c r="C16" s="1">
        <v>42.10526315789473</v>
      </c>
      <c r="D16" s="1">
        <v>61.40350877192983</v>
      </c>
      <c r="E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3.57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17.543859649122805</v>
      </c>
      <c r="C2" s="1">
        <v>29.82456140350877</v>
      </c>
      <c r="D2" s="1">
        <v>47.368421052631575</v>
      </c>
      <c r="E2" s="1">
        <v>66.66666666666666</v>
      </c>
    </row>
    <row r="3" ht="15.75" customHeight="1">
      <c r="A3" s="1" t="s">
        <v>10</v>
      </c>
      <c r="B3" s="1">
        <v>17.543859649122805</v>
      </c>
      <c r="C3" s="1">
        <v>26.31578947368421</v>
      </c>
      <c r="D3" s="1">
        <v>49.122807017543856</v>
      </c>
      <c r="E3" s="1">
        <v>64.91228070175438</v>
      </c>
    </row>
    <row r="4" ht="15.75" customHeight="1">
      <c r="A4" s="1" t="s">
        <v>10</v>
      </c>
      <c r="B4" s="1">
        <v>17.543859649122805</v>
      </c>
      <c r="C4" s="1">
        <v>24.561403508771928</v>
      </c>
      <c r="D4" s="1">
        <v>50.877192982456144</v>
      </c>
      <c r="E4" s="1">
        <v>64.91228070175438</v>
      </c>
    </row>
    <row r="5" ht="15.75" customHeight="1">
      <c r="A5" s="1" t="s">
        <v>27</v>
      </c>
      <c r="B5" s="1">
        <v>17.543859649122805</v>
      </c>
      <c r="C5" s="1">
        <v>21.052631578947366</v>
      </c>
      <c r="D5" s="1">
        <v>38.59649122807017</v>
      </c>
      <c r="E5" s="1"/>
    </row>
    <row r="6" ht="15.75" customHeight="1">
      <c r="A6" s="1" t="s">
        <v>27</v>
      </c>
      <c r="B6" s="1">
        <v>17.543859649122805</v>
      </c>
      <c r="C6" s="1">
        <v>22.807017543859647</v>
      </c>
      <c r="D6" s="1">
        <v>38.59649122807017</v>
      </c>
      <c r="E6" s="1"/>
    </row>
    <row r="7" ht="15.75" customHeight="1">
      <c r="A7" s="1" t="s">
        <v>27</v>
      </c>
      <c r="B7" s="1">
        <v>17.543859649122805</v>
      </c>
      <c r="C7" s="1">
        <v>26.31578947368421</v>
      </c>
      <c r="D7" s="1">
        <v>47.368421052631575</v>
      </c>
      <c r="E7" s="1"/>
    </row>
    <row r="8" ht="15.75" customHeight="1">
      <c r="A8" s="1" t="s">
        <v>28</v>
      </c>
      <c r="B8" s="1">
        <v>17.543859649122805</v>
      </c>
      <c r="C8" s="1">
        <v>17.543859649122805</v>
      </c>
      <c r="D8" s="1">
        <v>24.561403508771928</v>
      </c>
      <c r="E8" s="1">
        <v>36.84210526315789</v>
      </c>
    </row>
    <row r="9" ht="15.75" customHeight="1">
      <c r="A9" s="1" t="s">
        <v>28</v>
      </c>
      <c r="B9" s="1">
        <v>17.543859649122805</v>
      </c>
      <c r="C9" s="1">
        <v>17.543859649122805</v>
      </c>
      <c r="D9" s="1">
        <v>26.31578947368421</v>
      </c>
      <c r="E9" s="1">
        <v>38.59649122807017</v>
      </c>
    </row>
    <row r="10" ht="15.75" customHeight="1">
      <c r="A10" s="1" t="s">
        <v>28</v>
      </c>
      <c r="B10" s="1">
        <v>17.543859649122805</v>
      </c>
      <c r="C10" s="1">
        <v>17.543859649122805</v>
      </c>
      <c r="D10" s="1">
        <v>26.31578947368421</v>
      </c>
      <c r="E10" s="1">
        <v>33.33333333333333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4.29"/>
  </cols>
  <sheetData>
    <row r="1" ht="22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8.771929824561402</v>
      </c>
      <c r="C2" s="1">
        <v>38.59649122807017</v>
      </c>
      <c r="D2" s="1">
        <v>64.91228070175438</v>
      </c>
      <c r="E2" s="1">
        <v>100.0</v>
      </c>
      <c r="F2" s="15"/>
      <c r="G2" s="15"/>
      <c r="H2" s="15"/>
      <c r="I2" s="15"/>
    </row>
    <row r="3" ht="15.75" customHeight="1">
      <c r="A3" s="1" t="s">
        <v>10</v>
      </c>
      <c r="B3" s="1">
        <v>8.771929824561402</v>
      </c>
      <c r="C3" s="1">
        <v>43.859649122807014</v>
      </c>
      <c r="D3" s="1">
        <v>66.66666666666666</v>
      </c>
      <c r="E3" s="1">
        <v>100.0</v>
      </c>
      <c r="F3" s="15"/>
      <c r="G3" s="15"/>
      <c r="H3" s="15"/>
      <c r="I3" s="15"/>
    </row>
    <row r="4" ht="15.75" customHeight="1">
      <c r="A4" s="1" t="s">
        <v>10</v>
      </c>
      <c r="B4" s="1">
        <v>8.771929824561402</v>
      </c>
      <c r="C4" s="1">
        <v>50.877192982456144</v>
      </c>
      <c r="D4" s="1">
        <v>73.68421052631578</v>
      </c>
      <c r="E4" s="1">
        <v>100.0</v>
      </c>
      <c r="F4" s="15"/>
      <c r="G4" s="15"/>
      <c r="H4" s="15"/>
      <c r="I4" s="15"/>
    </row>
    <row r="5" ht="15.75" customHeight="1">
      <c r="A5" s="1" t="s">
        <v>10</v>
      </c>
      <c r="B5" s="1">
        <v>8.771929824561402</v>
      </c>
      <c r="C5" s="1">
        <v>35.08771929824561</v>
      </c>
      <c r="D5" s="1">
        <v>77.19298245614034</v>
      </c>
      <c r="E5" s="1">
        <v>100.0</v>
      </c>
      <c r="F5" s="15"/>
      <c r="G5" s="15"/>
      <c r="H5" s="15"/>
      <c r="I5" s="15"/>
    </row>
    <row r="6" ht="15.75" customHeight="1">
      <c r="A6" s="1" t="s">
        <v>10</v>
      </c>
      <c r="B6" s="1">
        <v>8.771929824561402</v>
      </c>
      <c r="C6" s="1">
        <v>36.84210526315789</v>
      </c>
      <c r="D6" s="1">
        <v>75.43859649122807</v>
      </c>
      <c r="E6" s="1">
        <v>100.0</v>
      </c>
      <c r="F6" s="15"/>
      <c r="G6" s="15"/>
      <c r="H6" s="15"/>
      <c r="I6" s="15"/>
    </row>
    <row r="7" ht="15.75" customHeight="1">
      <c r="A7" s="1" t="s">
        <v>10</v>
      </c>
      <c r="B7" s="1">
        <v>8.771929824561402</v>
      </c>
      <c r="C7" s="1">
        <v>40.35087719298245</v>
      </c>
      <c r="D7" s="1">
        <v>77.19298245614034</v>
      </c>
      <c r="E7" s="1">
        <v>100.0</v>
      </c>
      <c r="F7" s="15"/>
      <c r="G7" s="15"/>
      <c r="H7" s="15"/>
      <c r="I7" s="15"/>
    </row>
    <row r="8" ht="15.75" customHeight="1">
      <c r="A8" s="1" t="s">
        <v>10</v>
      </c>
      <c r="B8" s="1">
        <v>8.771929824561402</v>
      </c>
      <c r="C8" s="1">
        <v>29.82456140350877</v>
      </c>
      <c r="D8" s="1">
        <v>66.66666666666666</v>
      </c>
      <c r="E8" s="1">
        <v>100.0</v>
      </c>
      <c r="F8" s="15"/>
      <c r="G8" s="15"/>
      <c r="H8" s="15"/>
      <c r="I8" s="15"/>
    </row>
    <row r="9" ht="15.75" customHeight="1">
      <c r="A9" s="1" t="s">
        <v>10</v>
      </c>
      <c r="B9" s="1">
        <v>8.771929824561402</v>
      </c>
      <c r="C9" s="1">
        <v>28.07017543859649</v>
      </c>
      <c r="D9" s="1">
        <v>66.66666666666666</v>
      </c>
      <c r="E9" s="1">
        <v>100.0</v>
      </c>
      <c r="F9" s="15"/>
      <c r="G9" s="15"/>
      <c r="H9" s="15"/>
      <c r="I9" s="15"/>
    </row>
    <row r="10" ht="15.75" customHeight="1">
      <c r="A10" s="1" t="s">
        <v>10</v>
      </c>
      <c r="B10" s="1">
        <v>8.771929824561402</v>
      </c>
      <c r="C10" s="1">
        <v>31.57894736842105</v>
      </c>
      <c r="D10" s="1">
        <v>73.68421052631578</v>
      </c>
      <c r="E10" s="1">
        <v>100.0</v>
      </c>
      <c r="F10" s="15"/>
      <c r="G10" s="15"/>
      <c r="H10" s="15"/>
      <c r="I10" s="15"/>
    </row>
    <row r="11" ht="15.75" customHeight="1">
      <c r="A11" s="1" t="s">
        <v>10</v>
      </c>
      <c r="B11" s="1">
        <v>8.771929824561402</v>
      </c>
      <c r="C11" s="1">
        <v>28.07017543859649</v>
      </c>
      <c r="D11" s="1">
        <v>61.40350877192983</v>
      </c>
      <c r="E11" s="1">
        <v>100.0</v>
      </c>
      <c r="F11" s="15"/>
      <c r="G11" s="15"/>
      <c r="H11" s="15"/>
      <c r="I11" s="15"/>
    </row>
    <row r="12" ht="15.75" customHeight="1">
      <c r="A12" s="1" t="s">
        <v>25</v>
      </c>
      <c r="B12" s="1">
        <v>8.771929824561402</v>
      </c>
      <c r="C12" s="1">
        <v>12.280701754385964</v>
      </c>
      <c r="D12" s="1">
        <v>68.42105263157895</v>
      </c>
      <c r="E12" s="1">
        <v>100.0</v>
      </c>
      <c r="F12" s="15"/>
      <c r="G12" s="15"/>
      <c r="H12" s="15"/>
      <c r="I12" s="15"/>
    </row>
    <row r="13" ht="15.75" customHeight="1">
      <c r="A13" s="1" t="s">
        <v>25</v>
      </c>
      <c r="B13" s="1">
        <v>8.771929824561402</v>
      </c>
      <c r="C13" s="1">
        <v>12.280701754385964</v>
      </c>
      <c r="D13" s="1">
        <v>66.66666666666666</v>
      </c>
      <c r="E13" s="1">
        <v>100.0</v>
      </c>
      <c r="F13" s="15"/>
      <c r="G13" s="15"/>
      <c r="H13" s="15"/>
      <c r="I13" s="15"/>
    </row>
    <row r="14" ht="15.75" customHeight="1">
      <c r="A14" s="1" t="s">
        <v>25</v>
      </c>
      <c r="B14" s="1">
        <v>8.771929824561402</v>
      </c>
      <c r="C14" s="1">
        <v>19.298245614035086</v>
      </c>
      <c r="D14" s="1">
        <v>75.43859649122807</v>
      </c>
      <c r="E14" s="1">
        <v>100.0</v>
      </c>
      <c r="F14" s="15"/>
      <c r="G14" s="15"/>
      <c r="H14" s="15"/>
      <c r="I14" s="15"/>
    </row>
    <row r="15" ht="15.75" customHeight="1">
      <c r="A15" s="1" t="s">
        <v>25</v>
      </c>
      <c r="B15" s="1">
        <v>8.771929824561402</v>
      </c>
      <c r="C15" s="1">
        <v>26.31578947368421</v>
      </c>
      <c r="D15" s="1">
        <v>61.40350877192983</v>
      </c>
      <c r="E15" s="1">
        <v>100.0</v>
      </c>
      <c r="F15" s="15"/>
      <c r="G15" s="15"/>
      <c r="H15" s="15"/>
      <c r="I15" s="15"/>
    </row>
    <row r="16" ht="15.75" customHeight="1">
      <c r="A16" s="1" t="s">
        <v>25</v>
      </c>
      <c r="B16" s="1">
        <v>8.771929824561402</v>
      </c>
      <c r="C16" s="1">
        <v>28.07017543859649</v>
      </c>
      <c r="D16" s="1">
        <v>49.122807017543856</v>
      </c>
      <c r="E16" s="1">
        <v>100.0</v>
      </c>
      <c r="F16" s="15"/>
      <c r="G16" s="15"/>
      <c r="H16" s="15"/>
      <c r="I16" s="15"/>
    </row>
    <row r="17" ht="15.75" customHeight="1">
      <c r="A17" s="1" t="s">
        <v>25</v>
      </c>
      <c r="B17" s="1">
        <v>8.771929824561402</v>
      </c>
      <c r="C17" s="1">
        <v>22.807017543859647</v>
      </c>
      <c r="D17" s="1">
        <v>68.42105263157895</v>
      </c>
      <c r="E17" s="1">
        <v>100.0</v>
      </c>
      <c r="F17" s="15"/>
      <c r="G17" s="15"/>
      <c r="H17" s="15"/>
      <c r="I17" s="15"/>
    </row>
    <row r="18" ht="15.75" customHeight="1">
      <c r="A18" s="1" t="s">
        <v>25</v>
      </c>
      <c r="B18" s="1">
        <v>8.771929824561402</v>
      </c>
      <c r="C18" s="1">
        <v>19.298245614035086</v>
      </c>
      <c r="D18" s="1">
        <v>78.94736842105263</v>
      </c>
      <c r="E18" s="1">
        <v>100.0</v>
      </c>
      <c r="F18" s="15"/>
      <c r="G18" s="15"/>
      <c r="H18" s="15"/>
      <c r="I18" s="15"/>
    </row>
    <row r="19" ht="15.75" customHeight="1">
      <c r="A19" s="1" t="s">
        <v>25</v>
      </c>
      <c r="B19" s="1">
        <v>8.771929824561402</v>
      </c>
      <c r="C19" s="1">
        <v>24.561403508771928</v>
      </c>
      <c r="D19" s="1">
        <v>80.7017543859649</v>
      </c>
      <c r="E19" s="1">
        <v>100.0</v>
      </c>
      <c r="F19" s="15"/>
      <c r="G19" s="15"/>
      <c r="H19" s="15"/>
      <c r="I19" s="15"/>
    </row>
    <row r="20" ht="15.75" customHeight="1">
      <c r="A20" s="1" t="s">
        <v>25</v>
      </c>
      <c r="B20" s="1">
        <v>8.771929824561402</v>
      </c>
      <c r="C20" s="1">
        <v>26.31578947368421</v>
      </c>
      <c r="D20" s="1">
        <v>87.71929824561403</v>
      </c>
      <c r="E20" s="1">
        <v>100.0</v>
      </c>
      <c r="F20" s="15"/>
      <c r="G20" s="15"/>
      <c r="H20" s="15"/>
      <c r="I20" s="15"/>
    </row>
    <row r="21" ht="15.75" customHeight="1">
      <c r="A21" s="1" t="s">
        <v>25</v>
      </c>
      <c r="B21" s="1">
        <v>8.771929824561402</v>
      </c>
      <c r="C21" s="1">
        <v>10.526315789473683</v>
      </c>
      <c r="D21" s="1">
        <v>49.122807017543856</v>
      </c>
      <c r="E21" s="1">
        <v>100.0</v>
      </c>
      <c r="F21" s="15"/>
      <c r="G21" s="15"/>
      <c r="H21" s="15"/>
      <c r="I21" s="15"/>
    </row>
    <row r="22" ht="15.75" customHeight="1">
      <c r="A22" s="1" t="s">
        <v>25</v>
      </c>
      <c r="B22" s="1">
        <v>8.771929824561402</v>
      </c>
      <c r="C22" s="1">
        <v>8.771929824561402</v>
      </c>
      <c r="D22" s="1">
        <v>42.10526315789473</v>
      </c>
      <c r="E22" s="1">
        <v>100.0</v>
      </c>
      <c r="F22" s="15"/>
      <c r="G22" s="15"/>
      <c r="H22" s="15"/>
      <c r="I22" s="15"/>
    </row>
    <row r="23" ht="15.75" customHeight="1">
      <c r="A23" s="1" t="s">
        <v>27</v>
      </c>
      <c r="B23" s="1">
        <v>8.771929824561402</v>
      </c>
      <c r="C23" s="1">
        <v>15.789473684210526</v>
      </c>
      <c r="D23" s="1">
        <v>47.368421052631575</v>
      </c>
      <c r="E23" s="1">
        <v>87.71929824561403</v>
      </c>
      <c r="F23" s="15"/>
      <c r="G23" s="15"/>
      <c r="H23" s="15"/>
      <c r="I23" s="15"/>
    </row>
    <row r="24" ht="15.75" customHeight="1">
      <c r="A24" s="1" t="s">
        <v>27</v>
      </c>
      <c r="B24" s="1">
        <v>8.771929824561402</v>
      </c>
      <c r="C24" s="1">
        <v>15.789473684210526</v>
      </c>
      <c r="D24" s="1">
        <v>43.859649122807014</v>
      </c>
      <c r="E24" s="1">
        <v>100.0</v>
      </c>
      <c r="F24" s="15"/>
      <c r="G24" s="15"/>
      <c r="H24" s="15"/>
      <c r="I24" s="15"/>
    </row>
    <row r="25" ht="15.75" customHeight="1">
      <c r="A25" s="1" t="s">
        <v>27</v>
      </c>
      <c r="B25" s="1">
        <v>8.771929824561402</v>
      </c>
      <c r="C25" s="1">
        <v>19.298245614035086</v>
      </c>
      <c r="D25" s="1">
        <v>52.63157894736842</v>
      </c>
      <c r="E25" s="1">
        <v>100.0</v>
      </c>
      <c r="F25" s="15"/>
      <c r="G25" s="15"/>
      <c r="H25" s="15"/>
      <c r="I25" s="15"/>
    </row>
    <row r="26" ht="15.75" customHeight="1">
      <c r="A26" s="1" t="s">
        <v>27</v>
      </c>
      <c r="B26" s="1">
        <v>8.771929824561402</v>
      </c>
      <c r="C26" s="1">
        <v>35.08771929824561</v>
      </c>
      <c r="D26" s="1">
        <v>75.43859649122807</v>
      </c>
      <c r="E26" s="1">
        <v>100.0</v>
      </c>
      <c r="F26" s="15"/>
      <c r="G26" s="15"/>
      <c r="H26" s="15"/>
      <c r="I26" s="15"/>
    </row>
    <row r="27" ht="15.75" customHeight="1">
      <c r="A27" s="1" t="s">
        <v>27</v>
      </c>
      <c r="B27" s="1">
        <v>8.771929824561402</v>
      </c>
      <c r="C27" s="1">
        <v>38.59649122807017</v>
      </c>
      <c r="D27" s="1">
        <v>80.7017543859649</v>
      </c>
      <c r="E27" s="1">
        <v>100.0</v>
      </c>
      <c r="F27" s="15"/>
      <c r="G27" s="15"/>
      <c r="H27" s="15"/>
      <c r="I27" s="15"/>
    </row>
    <row r="28" ht="15.75" customHeight="1">
      <c r="A28" s="1" t="s">
        <v>27</v>
      </c>
      <c r="B28" s="1">
        <v>8.771929824561402</v>
      </c>
      <c r="C28" s="1">
        <v>38.59649122807017</v>
      </c>
      <c r="D28" s="1">
        <v>70.17543859649122</v>
      </c>
      <c r="E28" s="1">
        <v>100.0</v>
      </c>
      <c r="F28" s="15"/>
      <c r="G28" s="15"/>
      <c r="H28" s="15"/>
      <c r="I28" s="15"/>
    </row>
    <row r="29" ht="15.75" customHeight="1">
      <c r="A29" s="1" t="s">
        <v>27</v>
      </c>
      <c r="B29" s="1">
        <v>8.771929824561402</v>
      </c>
      <c r="C29" s="1">
        <v>17.543859649122805</v>
      </c>
      <c r="D29" s="1">
        <v>49.122807017543856</v>
      </c>
      <c r="E29" s="1">
        <v>100.0</v>
      </c>
      <c r="F29" s="15"/>
      <c r="G29" s="15"/>
      <c r="H29" s="15"/>
      <c r="I29" s="15"/>
    </row>
    <row r="30" ht="15.75" customHeight="1">
      <c r="A30" s="1" t="s">
        <v>27</v>
      </c>
      <c r="B30" s="1">
        <v>8.771929824561402</v>
      </c>
      <c r="C30" s="1">
        <v>21.052631578947366</v>
      </c>
      <c r="D30" s="1">
        <v>50.877192982456144</v>
      </c>
      <c r="E30" s="1">
        <v>100.0</v>
      </c>
      <c r="F30" s="15"/>
      <c r="G30" s="15"/>
      <c r="H30" s="15"/>
      <c r="I30" s="15"/>
    </row>
    <row r="31" ht="15.75" customHeight="1">
      <c r="A31" s="1" t="s">
        <v>27</v>
      </c>
      <c r="B31" s="1">
        <v>8.771929824561402</v>
      </c>
      <c r="C31" s="1">
        <v>21.052631578947366</v>
      </c>
      <c r="D31" s="1">
        <v>52.63157894736842</v>
      </c>
      <c r="E31" s="1">
        <v>100.0</v>
      </c>
      <c r="F31" s="15"/>
      <c r="G31" s="15"/>
      <c r="H31" s="15"/>
      <c r="I31" s="15"/>
    </row>
    <row r="32" ht="15.75" customHeight="1">
      <c r="A32" s="1" t="s">
        <v>27</v>
      </c>
      <c r="B32" s="1">
        <v>8.771929824561402</v>
      </c>
      <c r="C32" s="1">
        <v>24.561403508771928</v>
      </c>
      <c r="D32" s="1">
        <v>56.14035087719298</v>
      </c>
      <c r="E32" s="1">
        <v>100.0</v>
      </c>
      <c r="F32" s="15"/>
      <c r="G32" s="15"/>
      <c r="H32" s="15"/>
      <c r="I32" s="15"/>
    </row>
    <row r="33" ht="15.75" customHeight="1">
      <c r="A33" s="1" t="s">
        <v>27</v>
      </c>
      <c r="B33" s="1">
        <v>8.771929824561402</v>
      </c>
      <c r="C33" s="1">
        <v>17.543859649122805</v>
      </c>
      <c r="D33" s="1">
        <v>43.859649122807014</v>
      </c>
      <c r="E33" s="1">
        <v>100.0</v>
      </c>
      <c r="F33" s="15"/>
      <c r="G33" s="15"/>
      <c r="H33" s="15"/>
      <c r="I33" s="15"/>
    </row>
    <row r="34" ht="15.75" customHeight="1">
      <c r="A34" s="1" t="s">
        <v>27</v>
      </c>
      <c r="B34" s="1">
        <v>8.771929824561402</v>
      </c>
      <c r="C34" s="1">
        <v>17.543859649122805</v>
      </c>
      <c r="D34" s="1">
        <v>49.122807017543856</v>
      </c>
      <c r="E34" s="1">
        <v>100.0</v>
      </c>
      <c r="F34" s="15"/>
      <c r="G34" s="15"/>
      <c r="H34" s="15"/>
      <c r="I34" s="15"/>
    </row>
    <row r="35" ht="15.75" customHeight="1">
      <c r="A35" s="1" t="s">
        <v>28</v>
      </c>
      <c r="B35" s="1">
        <v>8.771929824561402</v>
      </c>
      <c r="C35" s="1">
        <v>35.08771929824561</v>
      </c>
      <c r="D35" s="1">
        <v>71.9298245614035</v>
      </c>
      <c r="E35" s="1">
        <v>100.0</v>
      </c>
      <c r="F35" s="15"/>
      <c r="G35" s="15"/>
      <c r="H35" s="15"/>
      <c r="I35" s="15"/>
    </row>
    <row r="36" ht="15.75" customHeight="1">
      <c r="A36" s="1" t="s">
        <v>28</v>
      </c>
      <c r="B36" s="1">
        <v>8.771929824561402</v>
      </c>
      <c r="C36" s="1">
        <v>33.33333333333333</v>
      </c>
      <c r="D36" s="1">
        <v>73.68421052631578</v>
      </c>
      <c r="E36" s="1">
        <v>100.0</v>
      </c>
      <c r="F36" s="15"/>
      <c r="G36" s="15"/>
      <c r="H36" s="15"/>
      <c r="I36" s="15"/>
    </row>
    <row r="37" ht="15.75" customHeight="1">
      <c r="A37" s="1" t="s">
        <v>28</v>
      </c>
      <c r="B37" s="1">
        <v>8.771929824561402</v>
      </c>
      <c r="C37" s="1">
        <v>33.33333333333333</v>
      </c>
      <c r="D37" s="1">
        <v>80.7017543859649</v>
      </c>
      <c r="E37" s="1">
        <v>100.0</v>
      </c>
      <c r="F37" s="15"/>
      <c r="G37" s="15"/>
      <c r="H37" s="15"/>
      <c r="I37" s="15"/>
    </row>
    <row r="38" ht="15.75" customHeight="1">
      <c r="A38" s="1" t="s">
        <v>28</v>
      </c>
      <c r="B38" s="1">
        <v>8.771929824561402</v>
      </c>
      <c r="C38" s="1">
        <v>22.807017543859647</v>
      </c>
      <c r="D38" s="1">
        <v>61.40350877192983</v>
      </c>
      <c r="E38" s="1">
        <v>100.0</v>
      </c>
      <c r="F38" s="15"/>
      <c r="G38" s="15"/>
      <c r="H38" s="15"/>
      <c r="I38" s="15"/>
    </row>
    <row r="39" ht="15.75" customHeight="1">
      <c r="A39" s="1" t="s">
        <v>28</v>
      </c>
      <c r="B39" s="1">
        <v>8.771929824561402</v>
      </c>
      <c r="C39" s="1">
        <v>21.052631578947366</v>
      </c>
      <c r="D39" s="1">
        <v>59.64912280701754</v>
      </c>
      <c r="E39" s="1">
        <v>100.0</v>
      </c>
      <c r="F39" s="15"/>
      <c r="G39" s="15"/>
      <c r="H39" s="15"/>
      <c r="I39" s="15"/>
    </row>
    <row r="40" ht="15.75" customHeight="1">
      <c r="A40" s="1" t="s">
        <v>28</v>
      </c>
      <c r="B40" s="1">
        <v>8.771929824561402</v>
      </c>
      <c r="C40" s="1">
        <v>19.298245614035086</v>
      </c>
      <c r="D40" s="1">
        <v>54.385964912280706</v>
      </c>
      <c r="E40" s="1">
        <v>100.0</v>
      </c>
      <c r="F40" s="15"/>
      <c r="G40" s="15"/>
      <c r="H40" s="15"/>
      <c r="I40" s="15"/>
    </row>
    <row r="41" ht="15.75" customHeight="1">
      <c r="A41" s="1" t="s">
        <v>28</v>
      </c>
      <c r="B41" s="1">
        <v>8.771929824561402</v>
      </c>
      <c r="C41" s="1">
        <v>21.052631578947366</v>
      </c>
      <c r="D41" s="1">
        <v>57.89473684210527</v>
      </c>
      <c r="E41" s="1">
        <v>66.66666666666666</v>
      </c>
      <c r="F41" s="15"/>
      <c r="G41" s="15"/>
      <c r="H41" s="15"/>
      <c r="I41" s="15"/>
    </row>
    <row r="42" ht="15.75" customHeight="1">
      <c r="A42" s="1" t="s">
        <v>28</v>
      </c>
      <c r="B42" s="1">
        <v>8.771929824561402</v>
      </c>
      <c r="C42" s="1">
        <v>22.807017543859647</v>
      </c>
      <c r="D42" s="1">
        <v>59.64912280701754</v>
      </c>
      <c r="E42" s="1">
        <v>84.21052631578947</v>
      </c>
      <c r="F42" s="15"/>
      <c r="G42" s="15"/>
      <c r="H42" s="15"/>
      <c r="I42" s="15"/>
    </row>
    <row r="43" ht="15.75" customHeight="1">
      <c r="A43" s="1" t="s">
        <v>28</v>
      </c>
      <c r="B43" s="1">
        <v>8.771929824561402</v>
      </c>
      <c r="C43" s="1">
        <v>19.298245614035086</v>
      </c>
      <c r="D43" s="1">
        <v>56.14035087719298</v>
      </c>
      <c r="E43" s="1">
        <v>63.1578947368421</v>
      </c>
      <c r="F43" s="15"/>
      <c r="G43" s="15"/>
      <c r="H43" s="15"/>
      <c r="I43" s="15"/>
    </row>
    <row r="44" ht="15.75" customHeight="1">
      <c r="A44" s="1" t="s">
        <v>28</v>
      </c>
      <c r="B44" s="1">
        <v>8.771929824561402</v>
      </c>
      <c r="C44" s="1">
        <v>24.561403508771928</v>
      </c>
      <c r="D44" s="1">
        <v>61.40350877192983</v>
      </c>
      <c r="E44" s="1">
        <v>61.40350877192983</v>
      </c>
      <c r="F44" s="15"/>
      <c r="G44" s="15"/>
      <c r="H44" s="15"/>
      <c r="I44" s="15"/>
    </row>
    <row r="45" ht="15.75" customHeight="1">
      <c r="A45" s="1" t="s">
        <v>28</v>
      </c>
      <c r="B45" s="1">
        <v>8.771929824561402</v>
      </c>
      <c r="C45" s="1">
        <v>19.298245614035086</v>
      </c>
      <c r="D45" s="1">
        <v>54.385964912280706</v>
      </c>
      <c r="E45" s="1">
        <v>59.64912280701754</v>
      </c>
      <c r="F45" s="15"/>
      <c r="G45" s="15"/>
      <c r="H45" s="15"/>
      <c r="I45" s="15"/>
    </row>
    <row r="46" ht="15.75" customHeight="1">
      <c r="A46" s="1" t="s">
        <v>28</v>
      </c>
      <c r="B46" s="1">
        <v>8.771929824561402</v>
      </c>
      <c r="C46" s="1">
        <v>21.052631578947366</v>
      </c>
      <c r="D46" s="1">
        <v>56.14035087719298</v>
      </c>
      <c r="E46" s="1">
        <v>70.17543859649122</v>
      </c>
      <c r="F46" s="15"/>
      <c r="G46" s="15"/>
      <c r="H46" s="15"/>
      <c r="I46" s="1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29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8.771929824561402</v>
      </c>
      <c r="C2" s="1">
        <v>64.91228070175438</v>
      </c>
      <c r="D2" s="1">
        <v>100.0</v>
      </c>
      <c r="E2" s="1">
        <v>100.0</v>
      </c>
    </row>
    <row r="3" ht="15.75" customHeight="1">
      <c r="A3" s="1" t="s">
        <v>10</v>
      </c>
      <c r="B3" s="1">
        <v>8.771929824561402</v>
      </c>
      <c r="C3" s="1">
        <v>66.66666666666666</v>
      </c>
      <c r="D3" s="1">
        <v>100.0</v>
      </c>
      <c r="E3" s="1">
        <v>100.0</v>
      </c>
    </row>
    <row r="4" ht="15.75" customHeight="1">
      <c r="A4" s="1" t="s">
        <v>10</v>
      </c>
      <c r="B4" s="1">
        <v>8.771929824561402</v>
      </c>
      <c r="C4" s="1">
        <v>56.14035087719298</v>
      </c>
      <c r="D4" s="1">
        <v>100.0</v>
      </c>
      <c r="E4" s="1">
        <v>100.0</v>
      </c>
    </row>
    <row r="5" ht="15.75" customHeight="1">
      <c r="A5" s="1" t="s">
        <v>10</v>
      </c>
      <c r="B5" s="1">
        <v>8.771929824561402</v>
      </c>
      <c r="C5" s="1">
        <v>57.89473684210527</v>
      </c>
      <c r="D5" s="1">
        <v>100.0</v>
      </c>
      <c r="E5" s="1">
        <v>100.0</v>
      </c>
    </row>
    <row r="6" ht="15.75" customHeight="1">
      <c r="A6" s="1" t="s">
        <v>10</v>
      </c>
      <c r="B6" s="1">
        <v>8.771929824561402</v>
      </c>
      <c r="C6" s="1">
        <v>61.40350877192983</v>
      </c>
      <c r="D6" s="1">
        <v>100.0</v>
      </c>
      <c r="E6" s="1">
        <v>100.0</v>
      </c>
    </row>
    <row r="7" ht="15.75" customHeight="1">
      <c r="A7" s="1" t="s">
        <v>10</v>
      </c>
      <c r="B7" s="1">
        <v>8.771929824561402</v>
      </c>
      <c r="C7" s="1">
        <v>56.14035087719298</v>
      </c>
      <c r="D7" s="1">
        <v>100.0</v>
      </c>
      <c r="E7" s="1">
        <v>100.0</v>
      </c>
    </row>
    <row r="8" ht="15.75" customHeight="1">
      <c r="A8" s="1" t="s">
        <v>10</v>
      </c>
      <c r="B8" s="1">
        <v>8.771929824561402</v>
      </c>
      <c r="C8" s="1">
        <v>59.64912280701754</v>
      </c>
      <c r="D8" s="1">
        <v>100.0</v>
      </c>
      <c r="E8" s="1">
        <v>100.0</v>
      </c>
    </row>
    <row r="9" ht="15.75" customHeight="1">
      <c r="A9" s="1" t="s">
        <v>10</v>
      </c>
      <c r="B9" s="1">
        <v>8.771929824561402</v>
      </c>
      <c r="C9" s="1">
        <v>61.40350877192983</v>
      </c>
      <c r="D9" s="1">
        <v>100.0</v>
      </c>
      <c r="E9" s="1">
        <v>100.0</v>
      </c>
    </row>
    <row r="10" ht="15.75" customHeight="1">
      <c r="A10" s="1" t="s">
        <v>10</v>
      </c>
      <c r="B10" s="1">
        <v>8.771929824561402</v>
      </c>
      <c r="C10" s="1">
        <v>63.1578947368421</v>
      </c>
      <c r="D10" s="1">
        <v>100.0</v>
      </c>
      <c r="E10" s="1">
        <v>100.0</v>
      </c>
    </row>
    <row r="11" ht="15.75" customHeight="1">
      <c r="A11" s="1" t="s">
        <v>10</v>
      </c>
      <c r="B11" s="1">
        <v>8.771929824561402</v>
      </c>
      <c r="C11" s="1">
        <v>63.1578947368421</v>
      </c>
      <c r="D11" s="1">
        <v>100.0</v>
      </c>
      <c r="E11" s="1">
        <v>100.0</v>
      </c>
    </row>
    <row r="12" ht="15.75" customHeight="1">
      <c r="A12" s="1" t="s">
        <v>10</v>
      </c>
      <c r="B12" s="1">
        <v>8.771929824561402</v>
      </c>
      <c r="C12" s="1">
        <v>59.64912280701754</v>
      </c>
      <c r="D12" s="1">
        <v>100.0</v>
      </c>
      <c r="E12" s="1">
        <v>100.0</v>
      </c>
    </row>
    <row r="13" ht="15.75" customHeight="1">
      <c r="A13" s="1" t="s">
        <v>10</v>
      </c>
      <c r="B13" s="1">
        <v>8.771929824561402</v>
      </c>
      <c r="C13" s="1">
        <v>59.64912280701754</v>
      </c>
      <c r="D13" s="1">
        <v>100.0</v>
      </c>
      <c r="E13" s="1">
        <v>100.0</v>
      </c>
    </row>
    <row r="14" ht="15.75" customHeight="1">
      <c r="A14" s="1" t="s">
        <v>28</v>
      </c>
      <c r="B14" s="1">
        <v>8.771929824561402</v>
      </c>
      <c r="C14" s="1">
        <v>31.57894736842105</v>
      </c>
      <c r="D14" s="1">
        <v>100.0</v>
      </c>
      <c r="E14" s="1">
        <v>100.0</v>
      </c>
    </row>
    <row r="15" ht="15.75" customHeight="1">
      <c r="A15" s="1" t="s">
        <v>28</v>
      </c>
      <c r="B15" s="1">
        <v>8.771929824561402</v>
      </c>
      <c r="C15" s="1">
        <v>24.561403508771928</v>
      </c>
      <c r="D15" s="1">
        <v>57.89473684210527</v>
      </c>
      <c r="E15" s="1">
        <v>100.0</v>
      </c>
    </row>
    <row r="16" ht="15.75" customHeight="1">
      <c r="A16" s="1" t="s">
        <v>28</v>
      </c>
      <c r="B16" s="1">
        <v>8.771929824561402</v>
      </c>
      <c r="C16" s="1">
        <v>21.052631578947366</v>
      </c>
      <c r="D16" s="1">
        <v>56.14035087719298</v>
      </c>
      <c r="E16" s="1">
        <v>100.0</v>
      </c>
    </row>
    <row r="17" ht="15.75" customHeight="1">
      <c r="A17" s="1" t="s">
        <v>25</v>
      </c>
      <c r="B17" s="1">
        <v>8.771929824561402</v>
      </c>
      <c r="C17" s="1">
        <v>38.59649122807017</v>
      </c>
      <c r="D17" s="1">
        <v>80.7017543859649</v>
      </c>
      <c r="E17" s="1">
        <v>100.0</v>
      </c>
    </row>
    <row r="18" ht="15.75" customHeight="1">
      <c r="A18" s="1" t="s">
        <v>25</v>
      </c>
      <c r="B18" s="1">
        <v>8.771929824561402</v>
      </c>
      <c r="C18" s="4">
        <v>45.614035087719294</v>
      </c>
      <c r="D18" s="1">
        <v>100.0</v>
      </c>
      <c r="E18" s="1">
        <v>100.0</v>
      </c>
    </row>
    <row r="19" ht="15.75" customHeight="1">
      <c r="A19" s="1" t="s">
        <v>25</v>
      </c>
      <c r="B19" s="1">
        <v>8.771929824561402</v>
      </c>
      <c r="C19" s="4">
        <v>43.859649122807014</v>
      </c>
      <c r="D19" s="1">
        <v>100.0</v>
      </c>
      <c r="E19" s="1">
        <v>100.0</v>
      </c>
    </row>
    <row r="20" ht="15.75" customHeight="1">
      <c r="A20" s="1" t="s">
        <v>25</v>
      </c>
      <c r="B20" s="1">
        <v>8.771929824561402</v>
      </c>
      <c r="C20" s="1">
        <v>40.35087719298245</v>
      </c>
      <c r="D20" s="1">
        <v>100.0</v>
      </c>
      <c r="E20" s="1">
        <v>100.0</v>
      </c>
    </row>
    <row r="21" ht="15.75" customHeight="1">
      <c r="A21" s="1" t="s">
        <v>25</v>
      </c>
      <c r="B21" s="1">
        <v>8.771929824561402</v>
      </c>
      <c r="C21" s="4">
        <v>40.35087719298245</v>
      </c>
      <c r="D21" s="1">
        <v>100.0</v>
      </c>
      <c r="E21" s="1">
        <v>100.0</v>
      </c>
    </row>
    <row r="22" ht="15.75" customHeight="1">
      <c r="A22" s="1" t="s">
        <v>25</v>
      </c>
      <c r="B22" s="1">
        <v>8.771929824561402</v>
      </c>
      <c r="C22" s="4">
        <v>43.859649122807014</v>
      </c>
      <c r="D22" s="1">
        <v>100.0</v>
      </c>
      <c r="E22" s="1">
        <v>100.0</v>
      </c>
    </row>
    <row r="23" ht="15.75" customHeight="1">
      <c r="A23" s="1" t="s">
        <v>25</v>
      </c>
      <c r="B23" s="1">
        <v>8.771929824561402</v>
      </c>
      <c r="C23" s="4">
        <v>36.84210526315789</v>
      </c>
      <c r="D23" s="1">
        <v>100.0</v>
      </c>
      <c r="E23" s="1">
        <v>100.0</v>
      </c>
    </row>
    <row r="24" ht="15.75" customHeight="1">
      <c r="A24" s="1" t="s">
        <v>28</v>
      </c>
      <c r="B24" s="1">
        <v>8.771929824561402</v>
      </c>
      <c r="C24" s="1">
        <v>24.561403508771928</v>
      </c>
      <c r="D24" s="1">
        <v>61.40350877192983</v>
      </c>
      <c r="E24" s="1">
        <v>100.0</v>
      </c>
    </row>
    <row r="25" ht="15.75" customHeight="1">
      <c r="A25" s="1" t="s">
        <v>28</v>
      </c>
      <c r="B25" s="1">
        <v>8.771929824561402</v>
      </c>
      <c r="C25" s="1">
        <v>26.31578947368421</v>
      </c>
      <c r="D25" s="1">
        <v>63.1578947368421</v>
      </c>
      <c r="E25" s="1">
        <v>100.0</v>
      </c>
    </row>
    <row r="26" ht="15.75" customHeight="1">
      <c r="A26" s="1" t="s">
        <v>28</v>
      </c>
      <c r="B26" s="1">
        <v>8.771929824561402</v>
      </c>
      <c r="C26" s="1">
        <v>24.561403508771928</v>
      </c>
      <c r="D26" s="1">
        <v>63.1578947368421</v>
      </c>
      <c r="E26" s="1">
        <v>100.0</v>
      </c>
    </row>
    <row r="27" ht="15.75" customHeight="1">
      <c r="A27" s="1" t="s">
        <v>28</v>
      </c>
      <c r="B27" s="1">
        <v>8.771929824561402</v>
      </c>
      <c r="C27" s="1">
        <v>24.561403508771928</v>
      </c>
      <c r="D27" s="1">
        <v>57.89473684210527</v>
      </c>
      <c r="E27" s="1">
        <v>100.0</v>
      </c>
    </row>
    <row r="28" ht="15.75" customHeight="1">
      <c r="A28" s="1" t="s">
        <v>28</v>
      </c>
      <c r="B28" s="1">
        <v>8.771929824561402</v>
      </c>
      <c r="C28" s="1">
        <v>24.561403508771928</v>
      </c>
      <c r="D28" s="1">
        <v>61.40350877192983</v>
      </c>
      <c r="E28" s="1">
        <v>100.0</v>
      </c>
    </row>
    <row r="29" ht="15.75" customHeight="1">
      <c r="A29" s="1" t="s">
        <v>28</v>
      </c>
      <c r="B29" s="1">
        <v>8.771929824561402</v>
      </c>
      <c r="C29" s="1">
        <v>21.052631578947366</v>
      </c>
      <c r="D29" s="1">
        <v>57.89473684210527</v>
      </c>
      <c r="E29" s="1">
        <v>100.0</v>
      </c>
    </row>
    <row r="30" ht="15.75" customHeight="1">
      <c r="A30" s="1" t="s">
        <v>28</v>
      </c>
      <c r="B30" s="1">
        <v>8.771929824561402</v>
      </c>
      <c r="C30" s="1">
        <v>19.298245614035086</v>
      </c>
      <c r="D30" s="1">
        <v>56.14035087719298</v>
      </c>
      <c r="E30" s="1">
        <v>100.0</v>
      </c>
    </row>
    <row r="31" ht="15.75" customHeight="1">
      <c r="A31" s="1" t="s">
        <v>27</v>
      </c>
      <c r="B31" s="1">
        <v>8.771929824561402</v>
      </c>
      <c r="C31" s="1">
        <v>35.08771929824561</v>
      </c>
      <c r="D31" s="1">
        <v>100.0</v>
      </c>
      <c r="E31" s="1">
        <v>100.0</v>
      </c>
    </row>
    <row r="32" ht="15.75" customHeight="1">
      <c r="A32" s="1" t="s">
        <v>27</v>
      </c>
      <c r="B32" s="1">
        <v>8.771929824561402</v>
      </c>
      <c r="C32" s="1">
        <v>36.84210526315789</v>
      </c>
      <c r="D32" s="1">
        <v>100.0</v>
      </c>
      <c r="E32" s="1">
        <v>100.0</v>
      </c>
    </row>
    <row r="33" ht="15.75" customHeight="1">
      <c r="A33" s="1" t="s">
        <v>27</v>
      </c>
      <c r="B33" s="1">
        <v>8.771929824561402</v>
      </c>
      <c r="C33" s="1">
        <v>31.57894736842105</v>
      </c>
      <c r="D33" s="1">
        <v>100.0</v>
      </c>
      <c r="E33" s="1">
        <v>100.0</v>
      </c>
    </row>
    <row r="34" ht="15.75" customHeight="1">
      <c r="A34" s="1" t="s">
        <v>27</v>
      </c>
      <c r="B34" s="1">
        <v>8.771929824561402</v>
      </c>
      <c r="C34" s="1">
        <v>24.561403508771928</v>
      </c>
      <c r="D34" s="1">
        <v>71.9298245614035</v>
      </c>
      <c r="E34" s="1">
        <v>100.0</v>
      </c>
    </row>
    <row r="35" ht="15.75" customHeight="1">
      <c r="A35" s="1" t="s">
        <v>27</v>
      </c>
      <c r="B35" s="1">
        <v>8.771929824561402</v>
      </c>
      <c r="C35" s="1">
        <v>15.789473684210526</v>
      </c>
      <c r="D35" s="1">
        <v>59.64912280701754</v>
      </c>
      <c r="E35" s="1">
        <v>100.0</v>
      </c>
    </row>
    <row r="36" ht="15.75" customHeight="1">
      <c r="A36" s="1" t="s">
        <v>27</v>
      </c>
      <c r="B36" s="1">
        <v>8.771929824561402</v>
      </c>
      <c r="C36" s="1">
        <v>15.789473684210526</v>
      </c>
      <c r="D36" s="1">
        <v>57.89473684210527</v>
      </c>
      <c r="E36" s="1">
        <v>100.0</v>
      </c>
    </row>
    <row r="37" ht="15.75" customHeight="1">
      <c r="A37" s="1" t="s">
        <v>27</v>
      </c>
      <c r="B37" s="1">
        <v>8.771929824561402</v>
      </c>
      <c r="C37" s="1">
        <v>21.052631578947366</v>
      </c>
      <c r="D37" s="1">
        <v>71.9298245614035</v>
      </c>
      <c r="E37" s="1">
        <v>100.0</v>
      </c>
    </row>
    <row r="38" ht="15.75" customHeight="1">
      <c r="A38" s="1" t="s">
        <v>27</v>
      </c>
      <c r="B38" s="1">
        <v>8.771929824561402</v>
      </c>
      <c r="C38" s="1">
        <v>21.052631578947366</v>
      </c>
      <c r="D38" s="1">
        <v>75.43859649122807</v>
      </c>
      <c r="E38" s="1">
        <v>100.0</v>
      </c>
    </row>
    <row r="39" ht="15.75" customHeight="1">
      <c r="A39" s="1" t="s">
        <v>27</v>
      </c>
      <c r="B39" s="1">
        <v>8.771929824561402</v>
      </c>
      <c r="C39" s="1">
        <v>17.543859649122805</v>
      </c>
      <c r="D39" s="1">
        <v>68.42105263157895</v>
      </c>
      <c r="E39" s="1">
        <v>100.0</v>
      </c>
    </row>
    <row r="40" ht="15.75" customHeight="1">
      <c r="A40" s="1" t="s">
        <v>27</v>
      </c>
      <c r="B40" s="1">
        <v>8.771929824561402</v>
      </c>
      <c r="C40" s="1">
        <v>19.298245614035086</v>
      </c>
      <c r="D40" s="1">
        <v>63.1578947368421</v>
      </c>
      <c r="E40" s="1">
        <v>100.0</v>
      </c>
    </row>
    <row r="41" ht="15.75" customHeight="1">
      <c r="A41" s="1" t="s">
        <v>27</v>
      </c>
      <c r="B41" s="1">
        <v>8.771929824561402</v>
      </c>
      <c r="C41" s="1">
        <v>22.807017543859647</v>
      </c>
      <c r="D41" s="1">
        <v>75.43859649122807</v>
      </c>
      <c r="E41" s="1">
        <v>100.0</v>
      </c>
    </row>
    <row r="42" ht="15.75" customHeight="1">
      <c r="A42" s="1" t="s">
        <v>27</v>
      </c>
      <c r="B42" s="1">
        <v>8.771929824561402</v>
      </c>
      <c r="C42" s="1">
        <v>19.298245614035086</v>
      </c>
      <c r="D42" s="1">
        <v>71.9298245614035</v>
      </c>
      <c r="E42" s="1">
        <v>100.0</v>
      </c>
    </row>
    <row r="43" ht="15.75" customHeight="1">
      <c r="A43" s="1" t="s">
        <v>28</v>
      </c>
      <c r="B43" s="1">
        <v>8.771929824561402</v>
      </c>
      <c r="C43" s="1">
        <v>17.543859649122805</v>
      </c>
      <c r="D43" s="1">
        <v>84.21052631578947</v>
      </c>
      <c r="E43" s="1">
        <v>100.0</v>
      </c>
    </row>
    <row r="44" ht="15.75" customHeight="1">
      <c r="A44" s="1" t="s">
        <v>28</v>
      </c>
      <c r="B44" s="1">
        <v>8.771929824561402</v>
      </c>
      <c r="C44" s="1">
        <v>19.298245614035086</v>
      </c>
      <c r="D44" s="1">
        <v>85.96491228070175</v>
      </c>
      <c r="E44" s="1">
        <v>100.0</v>
      </c>
    </row>
    <row r="45" ht="15.75" customHeight="1">
      <c r="A45" s="1" t="s">
        <v>25</v>
      </c>
      <c r="B45" s="1">
        <v>8.771929824561402</v>
      </c>
      <c r="C45" s="1">
        <v>33.33333333333333</v>
      </c>
      <c r="D45" s="1">
        <v>94.73684210526315</v>
      </c>
      <c r="E45" s="1">
        <v>100.0</v>
      </c>
    </row>
    <row r="46" ht="15.75" customHeight="1">
      <c r="A46" s="1" t="s">
        <v>25</v>
      </c>
      <c r="B46" s="1">
        <v>8.771929824561402</v>
      </c>
      <c r="C46" s="1">
        <v>29.82456140350877</v>
      </c>
      <c r="D46" s="1">
        <v>100.0</v>
      </c>
      <c r="E46" s="1">
        <v>100.0</v>
      </c>
    </row>
    <row r="47" ht="15.75" customHeight="1">
      <c r="A47" s="1" t="s">
        <v>25</v>
      </c>
      <c r="B47" s="1">
        <v>8.771929824561402</v>
      </c>
      <c r="C47" s="1">
        <v>33.33333333333333</v>
      </c>
      <c r="D47" s="1">
        <v>100.0</v>
      </c>
      <c r="E47" s="1">
        <v>100.0</v>
      </c>
    </row>
    <row r="48" ht="15.75" customHeight="1">
      <c r="A48" s="1" t="s">
        <v>25</v>
      </c>
      <c r="B48" s="1">
        <v>8.771929824561402</v>
      </c>
      <c r="C48" s="1">
        <v>31.57894736842105</v>
      </c>
      <c r="D48" s="1">
        <v>100.0</v>
      </c>
      <c r="E48" s="1">
        <v>100.0</v>
      </c>
    </row>
    <row r="49" ht="15.75" customHeight="1">
      <c r="A49" s="1" t="s">
        <v>25</v>
      </c>
      <c r="B49" s="1">
        <v>8.771929824561402</v>
      </c>
      <c r="C49" s="1">
        <v>29.82456140350877</v>
      </c>
      <c r="D49" s="1">
        <v>100.0</v>
      </c>
      <c r="E49" s="1">
        <v>100.0</v>
      </c>
    </row>
    <row r="50" ht="15.75" customHeight="1">
      <c r="A50" s="1" t="s">
        <v>25</v>
      </c>
      <c r="B50" s="1">
        <v>8.771929824561402</v>
      </c>
      <c r="C50" s="1">
        <v>33.33333333333333</v>
      </c>
      <c r="D50" s="1">
        <v>100.0</v>
      </c>
      <c r="E50" s="1">
        <v>100.0</v>
      </c>
    </row>
    <row r="51" ht="15.75" customHeight="1">
      <c r="A51" s="1" t="s">
        <v>25</v>
      </c>
      <c r="B51" s="1">
        <v>8.771929824561402</v>
      </c>
      <c r="C51" s="1">
        <v>35.08771929824561</v>
      </c>
      <c r="D51" s="1">
        <v>100.0</v>
      </c>
      <c r="E51" s="1">
        <v>100.0</v>
      </c>
    </row>
    <row r="52" ht="15.75" customHeight="1">
      <c r="A52" s="1" t="s">
        <v>25</v>
      </c>
      <c r="B52" s="1">
        <v>8.771929824561402</v>
      </c>
      <c r="C52" s="1">
        <v>31.57894736842105</v>
      </c>
      <c r="D52" s="1">
        <v>100.0</v>
      </c>
      <c r="E52" s="1">
        <v>100.0</v>
      </c>
    </row>
    <row r="53" ht="15.75" customHeight="1">
      <c r="A53" s="1" t="s">
        <v>25</v>
      </c>
      <c r="B53" s="1">
        <v>8.771929824561402</v>
      </c>
      <c r="C53" s="1">
        <v>35.08771929824561</v>
      </c>
      <c r="D53" s="1">
        <v>100.0</v>
      </c>
      <c r="E53" s="1">
        <v>100.0</v>
      </c>
    </row>
    <row r="54" ht="15.75" customHeight="1">
      <c r="A54" s="1" t="s">
        <v>25</v>
      </c>
      <c r="B54" s="1">
        <v>8.771929824561402</v>
      </c>
      <c r="C54" s="1">
        <v>38.59649122807017</v>
      </c>
      <c r="D54" s="1">
        <v>100.0</v>
      </c>
      <c r="E54" s="1">
        <v>100.0</v>
      </c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4"/>
      <c r="B58" s="1"/>
      <c r="C58" s="1"/>
    </row>
    <row r="59" ht="15.75" customHeight="1">
      <c r="A59" s="4"/>
      <c r="B59" s="1"/>
      <c r="C59" s="1"/>
    </row>
    <row r="60" ht="15.75" customHeight="1">
      <c r="A60" s="1"/>
      <c r="B60" s="1"/>
      <c r="C60" s="1"/>
    </row>
    <row r="61" ht="15.75" customHeight="1">
      <c r="A61" s="4"/>
      <c r="B61" s="1"/>
      <c r="C61" s="1"/>
    </row>
    <row r="62" ht="15.75" customHeight="1">
      <c r="A62" s="4"/>
      <c r="B62" s="1"/>
      <c r="C62" s="1"/>
    </row>
    <row r="63" ht="15.75" customHeight="1">
      <c r="A63" s="4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6" width="14.29"/>
  </cols>
  <sheetData>
    <row r="1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1" t="s">
        <v>10</v>
      </c>
      <c r="B2" s="1">
        <v>8.771929824561402</v>
      </c>
      <c r="C2" s="1">
        <v>50.877192982456144</v>
      </c>
      <c r="D2" s="1">
        <v>100.0</v>
      </c>
      <c r="E2" s="1">
        <v>100.0</v>
      </c>
    </row>
    <row r="3" ht="15.75" customHeight="1">
      <c r="A3" s="1" t="s">
        <v>10</v>
      </c>
      <c r="B3" s="1">
        <v>8.771929824561402</v>
      </c>
      <c r="C3" s="1">
        <v>43.859649122807014</v>
      </c>
      <c r="D3" s="1">
        <v>100.0</v>
      </c>
      <c r="E3" s="1">
        <v>100.0</v>
      </c>
    </row>
    <row r="4" ht="15.75" customHeight="1">
      <c r="A4" s="1" t="s">
        <v>10</v>
      </c>
      <c r="B4" s="1">
        <v>8.771929824561402</v>
      </c>
      <c r="C4" s="1">
        <v>38.59649122807017</v>
      </c>
      <c r="D4" s="1">
        <v>100.0</v>
      </c>
      <c r="E4" s="1">
        <v>100.0</v>
      </c>
    </row>
    <row r="5" ht="15.75" customHeight="1">
      <c r="A5" s="1" t="s">
        <v>10</v>
      </c>
      <c r="B5" s="1">
        <v>8.771929824561402</v>
      </c>
      <c r="C5" s="1">
        <v>38.59649122807017</v>
      </c>
      <c r="D5" s="1">
        <v>100.0</v>
      </c>
      <c r="E5" s="1">
        <v>100.0</v>
      </c>
    </row>
    <row r="6" ht="15.75" customHeight="1">
      <c r="A6" s="1" t="s">
        <v>10</v>
      </c>
      <c r="B6" s="1">
        <v>8.771929824561402</v>
      </c>
      <c r="C6" s="1">
        <v>45.614035087719294</v>
      </c>
      <c r="D6" s="1">
        <v>100.0</v>
      </c>
      <c r="E6" s="1">
        <v>100.0</v>
      </c>
    </row>
    <row r="7" ht="15.75" customHeight="1">
      <c r="A7" s="1" t="s">
        <v>25</v>
      </c>
      <c r="B7" s="1">
        <v>8.771929824561402</v>
      </c>
      <c r="C7" s="1">
        <v>17.543859649122805</v>
      </c>
      <c r="D7" s="1">
        <v>66.66666666666666</v>
      </c>
      <c r="E7" s="1">
        <v>100.0</v>
      </c>
    </row>
    <row r="8" ht="15.75" customHeight="1">
      <c r="A8" s="1" t="s">
        <v>25</v>
      </c>
      <c r="B8" s="1">
        <v>8.771929824561402</v>
      </c>
      <c r="C8" s="1">
        <v>21.052631578947366</v>
      </c>
      <c r="D8" s="1">
        <v>71.9298245614035</v>
      </c>
      <c r="E8" s="1">
        <v>100.0</v>
      </c>
    </row>
    <row r="9" ht="15.75" customHeight="1">
      <c r="A9" s="1" t="s">
        <v>25</v>
      </c>
      <c r="B9" s="1">
        <v>8.771929824561402</v>
      </c>
      <c r="C9" s="1">
        <v>19.298245614035086</v>
      </c>
      <c r="D9" s="1">
        <v>68.42105263157895</v>
      </c>
      <c r="E9" s="1">
        <v>100.0</v>
      </c>
    </row>
    <row r="10" ht="15.75" customHeight="1">
      <c r="A10" s="1" t="s">
        <v>25</v>
      </c>
      <c r="B10" s="1">
        <v>8.771929824561402</v>
      </c>
      <c r="C10" s="1">
        <v>24.561403508771928</v>
      </c>
      <c r="D10" s="1">
        <v>100.0</v>
      </c>
      <c r="E10" s="1">
        <v>100.0</v>
      </c>
    </row>
    <row r="11" ht="15.75" customHeight="1">
      <c r="A11" s="1" t="s">
        <v>25</v>
      </c>
      <c r="B11" s="1">
        <v>8.771929824561402</v>
      </c>
      <c r="C11" s="1">
        <v>24.561403508771928</v>
      </c>
      <c r="D11" s="1">
        <v>100.0</v>
      </c>
      <c r="E11" s="1">
        <v>100.0</v>
      </c>
    </row>
    <row r="12" ht="15.75" customHeight="1">
      <c r="A12" s="1" t="s">
        <v>25</v>
      </c>
      <c r="B12" s="1">
        <v>8.771929824561402</v>
      </c>
      <c r="C12" s="1">
        <v>19.298245614035086</v>
      </c>
      <c r="D12" s="1">
        <v>61.40350877192983</v>
      </c>
      <c r="E12" s="1">
        <v>100.0</v>
      </c>
    </row>
    <row r="13" ht="15.75" customHeight="1">
      <c r="A13" s="1" t="s">
        <v>25</v>
      </c>
      <c r="B13" s="1">
        <v>8.771929824561402</v>
      </c>
      <c r="C13" s="1">
        <v>19.298245614035086</v>
      </c>
      <c r="D13" s="1">
        <v>61.40350877192983</v>
      </c>
      <c r="E13" s="1">
        <v>100.0</v>
      </c>
    </row>
    <row r="14" ht="15.75" customHeight="1">
      <c r="A14" s="1" t="s">
        <v>25</v>
      </c>
      <c r="B14" s="1">
        <v>8.771929824561402</v>
      </c>
      <c r="C14" s="1">
        <v>21.052631578947366</v>
      </c>
      <c r="D14" s="1">
        <v>77.19298245614034</v>
      </c>
      <c r="E14" s="1">
        <v>100.0</v>
      </c>
    </row>
    <row r="15" ht="15.75" customHeight="1">
      <c r="A15" s="1" t="s">
        <v>25</v>
      </c>
      <c r="B15" s="1">
        <v>8.771929824561402</v>
      </c>
      <c r="C15" s="1">
        <v>21.052631578947366</v>
      </c>
      <c r="D15" s="1">
        <v>64.91228070175438</v>
      </c>
      <c r="E15" s="1">
        <v>100.0</v>
      </c>
    </row>
    <row r="16" ht="15.75" customHeight="1">
      <c r="A16" s="1" t="s">
        <v>28</v>
      </c>
      <c r="B16" s="1">
        <v>8.771929824561402</v>
      </c>
      <c r="C16" s="1">
        <v>15.789473684210526</v>
      </c>
      <c r="D16" s="1">
        <v>33.33333333333333</v>
      </c>
      <c r="E16" s="1">
        <v>71.9298245614035</v>
      </c>
    </row>
    <row r="17" ht="15.75" customHeight="1">
      <c r="A17" s="1" t="s">
        <v>28</v>
      </c>
      <c r="B17" s="1">
        <v>8.771929824561402</v>
      </c>
      <c r="C17" s="1">
        <v>12.280701754385964</v>
      </c>
      <c r="D17" s="1">
        <v>28.07017543859649</v>
      </c>
      <c r="E17" s="1">
        <v>59.64912280701754</v>
      </c>
    </row>
    <row r="18" ht="15.75" customHeight="1">
      <c r="A18" s="1" t="s">
        <v>28</v>
      </c>
      <c r="B18" s="1">
        <v>8.771929824561402</v>
      </c>
      <c r="C18" s="1">
        <v>12.280701754385964</v>
      </c>
      <c r="D18" s="1">
        <v>29.82456140350877</v>
      </c>
      <c r="E18" s="1">
        <v>59.64912280701754</v>
      </c>
    </row>
    <row r="19" ht="15.75" customHeight="1">
      <c r="A19" s="1" t="s">
        <v>28</v>
      </c>
      <c r="B19" s="1">
        <v>8.771929824561402</v>
      </c>
      <c r="C19" s="1">
        <v>14.035087719298245</v>
      </c>
      <c r="D19" s="1">
        <v>61.40350877192983</v>
      </c>
      <c r="E19" s="1">
        <v>100.0</v>
      </c>
    </row>
    <row r="20" ht="15.75" customHeight="1">
      <c r="A20" s="1" t="s">
        <v>28</v>
      </c>
      <c r="B20" s="1">
        <v>8.771929824561402</v>
      </c>
      <c r="C20" s="1">
        <v>12.280701754385964</v>
      </c>
      <c r="D20" s="1">
        <v>33.33333333333333</v>
      </c>
      <c r="E20" s="1">
        <v>82.45614035087719</v>
      </c>
    </row>
    <row r="21" ht="15.75" customHeight="1">
      <c r="A21" s="1" t="s">
        <v>28</v>
      </c>
      <c r="B21" s="1">
        <v>8.771929824561402</v>
      </c>
      <c r="C21" s="1">
        <v>15.789473684210526</v>
      </c>
      <c r="D21" s="1">
        <v>38.59649122807017</v>
      </c>
      <c r="E21" s="1">
        <v>100.0</v>
      </c>
    </row>
    <row r="22" ht="15.75" customHeight="1">
      <c r="A22" s="1" t="s">
        <v>28</v>
      </c>
      <c r="B22" s="1">
        <v>8.771929824561402</v>
      </c>
      <c r="C22" s="1">
        <v>12.280701754385964</v>
      </c>
      <c r="D22" s="1">
        <v>28.07017543859649</v>
      </c>
      <c r="E22" s="1">
        <v>66.66666666666666</v>
      </c>
    </row>
    <row r="23" ht="15.75" customHeight="1">
      <c r="A23" s="1" t="s">
        <v>28</v>
      </c>
      <c r="B23" s="1">
        <v>8.771929824561402</v>
      </c>
      <c r="C23" s="1">
        <v>17.543859649122805</v>
      </c>
      <c r="D23" s="1">
        <v>38.59649122807017</v>
      </c>
      <c r="E23" s="1">
        <v>87.71929824561403</v>
      </c>
    </row>
    <row r="24" ht="15.75" customHeight="1">
      <c r="A24" s="1" t="s">
        <v>28</v>
      </c>
      <c r="B24" s="1">
        <v>8.771929824561402</v>
      </c>
      <c r="C24" s="1">
        <v>15.789473684210526</v>
      </c>
      <c r="D24" s="1">
        <v>36.84210526315789</v>
      </c>
      <c r="E24" s="1">
        <v>100.0</v>
      </c>
    </row>
    <row r="25" ht="15.75" customHeight="1">
      <c r="A25" s="1" t="s">
        <v>27</v>
      </c>
      <c r="B25" s="1">
        <v>8.771929824561402</v>
      </c>
      <c r="C25" s="1">
        <v>15.789473684210526</v>
      </c>
      <c r="D25" s="1">
        <v>47.368421052631575</v>
      </c>
      <c r="E25" s="1">
        <v>100.0</v>
      </c>
    </row>
    <row r="26" ht="15.75" customHeight="1">
      <c r="A26" s="1" t="s">
        <v>27</v>
      </c>
      <c r="B26" s="1">
        <v>8.771929824561402</v>
      </c>
      <c r="C26" s="1">
        <v>14.035087719298245</v>
      </c>
      <c r="D26" s="1">
        <v>33.33333333333333</v>
      </c>
      <c r="E26" s="1">
        <v>94.73684210526315</v>
      </c>
    </row>
    <row r="27" ht="15.75" customHeight="1">
      <c r="A27" s="1" t="s">
        <v>27</v>
      </c>
      <c r="B27" s="1">
        <v>8.771929824561402</v>
      </c>
      <c r="C27" s="1">
        <v>24.561403508771928</v>
      </c>
      <c r="D27" s="1">
        <v>59.64912280701754</v>
      </c>
      <c r="E27" s="1">
        <v>100.0</v>
      </c>
    </row>
    <row r="28" ht="15.75" customHeight="1">
      <c r="A28" s="1" t="s">
        <v>27</v>
      </c>
      <c r="B28" s="1">
        <v>8.771929824561402</v>
      </c>
      <c r="C28" s="1">
        <v>17.543859649122805</v>
      </c>
      <c r="D28" s="1">
        <v>45.614035087719294</v>
      </c>
      <c r="E28" s="1">
        <v>100.0</v>
      </c>
    </row>
    <row r="29" ht="15.75" customHeight="1">
      <c r="A29" s="1" t="s">
        <v>27</v>
      </c>
      <c r="B29" s="1">
        <v>8.771929824561402</v>
      </c>
      <c r="C29" s="1">
        <v>15.789473684210526</v>
      </c>
      <c r="D29" s="1">
        <v>40.35087719298245</v>
      </c>
      <c r="E29" s="1">
        <v>100.0</v>
      </c>
    </row>
    <row r="30" ht="15.75" customHeight="1">
      <c r="A30" s="1" t="s">
        <v>27</v>
      </c>
      <c r="B30" s="1">
        <v>8.771929824561402</v>
      </c>
      <c r="C30" s="1">
        <v>15.789473684210526</v>
      </c>
      <c r="D30" s="1">
        <v>40.35087719298245</v>
      </c>
      <c r="E30" s="1">
        <v>100.0</v>
      </c>
    </row>
    <row r="31" ht="15.75" customHeight="1">
      <c r="A31" s="1" t="s">
        <v>27</v>
      </c>
      <c r="B31" s="1">
        <v>8.771929824561402</v>
      </c>
      <c r="C31" s="1">
        <v>8.771929824561402</v>
      </c>
      <c r="D31" s="1">
        <v>29.82456140350877</v>
      </c>
      <c r="E31" s="1">
        <v>91.22807017543859</v>
      </c>
    </row>
    <row r="32" ht="15.75" customHeight="1">
      <c r="A32" s="1" t="s">
        <v>27</v>
      </c>
      <c r="B32" s="1">
        <v>8.771929824561402</v>
      </c>
      <c r="C32" s="1">
        <v>14.035087719298245</v>
      </c>
      <c r="D32" s="1">
        <v>40.35087719298245</v>
      </c>
      <c r="E32" s="1">
        <v>100.0</v>
      </c>
    </row>
    <row r="33" ht="15.75" customHeight="1">
      <c r="A33" s="1" t="s">
        <v>27</v>
      </c>
      <c r="B33" s="1">
        <v>8.771929824561402</v>
      </c>
      <c r="C33" s="1">
        <v>17.543859649122805</v>
      </c>
      <c r="D33" s="1">
        <v>52.63157894736842</v>
      </c>
      <c r="E33" s="1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6" t="s">
        <v>67</v>
      </c>
      <c r="B1" s="20" t="s">
        <v>69</v>
      </c>
      <c r="C1" s="20" t="s">
        <v>72</v>
      </c>
      <c r="D1" s="20" t="s">
        <v>74</v>
      </c>
      <c r="E1" s="20" t="s">
        <v>75</v>
      </c>
      <c r="F1" s="20" t="s">
        <v>76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86</v>
      </c>
      <c r="O1" s="20" t="s">
        <v>88</v>
      </c>
      <c r="P1" s="20" t="s">
        <v>89</v>
      </c>
      <c r="Q1" s="20" t="s">
        <v>90</v>
      </c>
      <c r="R1" s="20" t="s">
        <v>91</v>
      </c>
      <c r="S1" s="20" t="s">
        <v>92</v>
      </c>
      <c r="T1" s="20" t="s">
        <v>93</v>
      </c>
      <c r="U1" s="20" t="s">
        <v>94</v>
      </c>
      <c r="V1" s="20" t="s">
        <v>95</v>
      </c>
      <c r="W1" s="20" t="s">
        <v>96</v>
      </c>
      <c r="X1" s="20" t="s">
        <v>97</v>
      </c>
      <c r="Y1" s="20" t="s">
        <v>98</v>
      </c>
      <c r="Z1" s="20" t="s">
        <v>100</v>
      </c>
    </row>
    <row r="2" ht="14.25" customHeight="1">
      <c r="A2" s="24" t="s">
        <v>101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1">
        <v>2.7946788065759907</v>
      </c>
      <c r="V2" s="7"/>
      <c r="W2" s="7"/>
      <c r="X2" s="7"/>
      <c r="Y2" s="7"/>
      <c r="Z2" s="7"/>
    </row>
    <row r="3" ht="14.25" customHeight="1">
      <c r="A3" s="10" t="s">
        <v>102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1">
        <v>2.6500113411676898</v>
      </c>
      <c r="W3" s="11">
        <v>2.637782289112731</v>
      </c>
      <c r="X3" s="11">
        <v>1.1934277001856577</v>
      </c>
      <c r="Y3" s="11">
        <v>4.431565967075312</v>
      </c>
      <c r="Z3" s="7"/>
    </row>
    <row r="4" ht="14.25" customHeight="1">
      <c r="A4" s="10" t="s">
        <v>104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1">
        <v>1.4134635447179746</v>
      </c>
      <c r="U4" s="7"/>
      <c r="V4" s="11">
        <v>4.02511784738727</v>
      </c>
      <c r="W4" s="7"/>
      <c r="X4" s="7"/>
      <c r="Y4" s="7"/>
      <c r="Z4" s="7"/>
    </row>
    <row r="5" ht="14.25" customHeight="1">
      <c r="A5" s="10" t="s">
        <v>106</v>
      </c>
      <c r="B5" s="7"/>
      <c r="C5" s="7"/>
      <c r="D5" s="7"/>
      <c r="E5" s="7"/>
      <c r="F5" s="7"/>
      <c r="G5" s="7"/>
      <c r="H5" s="7"/>
      <c r="I5" s="7"/>
      <c r="J5" s="7"/>
      <c r="K5" s="11">
        <v>2.505661034670848</v>
      </c>
      <c r="L5" s="11">
        <v>3.214824220462846</v>
      </c>
      <c r="M5" s="11">
        <v>4.0450926105408485</v>
      </c>
      <c r="N5" s="7"/>
      <c r="O5" s="7"/>
      <c r="P5" s="11">
        <v>2.1751421507987168</v>
      </c>
      <c r="Q5" s="11">
        <v>3.085776973932573</v>
      </c>
      <c r="R5" s="7"/>
      <c r="S5" s="7"/>
      <c r="T5" s="11">
        <v>2.187628218463212</v>
      </c>
      <c r="U5" s="11">
        <v>7.09433589716081</v>
      </c>
      <c r="V5" s="11">
        <v>3.523141737795768</v>
      </c>
      <c r="W5" s="11">
        <v>2.8903300266237846</v>
      </c>
      <c r="X5" s="7"/>
      <c r="Y5" s="11">
        <v>5.2475750363937</v>
      </c>
      <c r="Z5" s="7"/>
    </row>
    <row r="6" ht="14.25" customHeight="1">
      <c r="A6" s="24" t="s">
        <v>107</v>
      </c>
      <c r="B6" s="30"/>
      <c r="C6" s="30"/>
      <c r="D6" s="7"/>
      <c r="E6" s="7"/>
      <c r="F6" s="7"/>
      <c r="G6" s="7"/>
      <c r="H6" s="7"/>
      <c r="I6" s="7"/>
      <c r="J6" s="7"/>
      <c r="K6" s="11">
        <v>6.6933264866976385</v>
      </c>
      <c r="L6" s="11">
        <v>3.966888242897588</v>
      </c>
      <c r="M6" s="11">
        <v>7.202813495886503</v>
      </c>
      <c r="N6" s="7"/>
      <c r="O6" s="11">
        <v>7.144053889783443</v>
      </c>
      <c r="P6" s="7"/>
      <c r="Q6" s="11">
        <v>3.816234849439522</v>
      </c>
      <c r="R6" s="11">
        <v>5.270513586485913</v>
      </c>
      <c r="S6" s="11">
        <v>8.04360003418714</v>
      </c>
      <c r="T6" s="11">
        <v>16.03418953076929</v>
      </c>
      <c r="U6" s="11">
        <v>28.53613887418286</v>
      </c>
      <c r="V6" s="11">
        <v>10.667698158797638</v>
      </c>
      <c r="W6" s="11">
        <v>12.401782764351717</v>
      </c>
      <c r="X6" s="11">
        <v>6.290856042045507</v>
      </c>
      <c r="Y6" s="11">
        <v>10.844720834761148</v>
      </c>
      <c r="Z6" s="11">
        <v>3.606835249498656</v>
      </c>
    </row>
    <row r="7" ht="14.25" customHeight="1">
      <c r="A7" s="24" t="s">
        <v>108</v>
      </c>
      <c r="B7" s="30"/>
      <c r="C7" s="7"/>
      <c r="D7" s="7"/>
      <c r="E7" s="7"/>
      <c r="F7" s="7"/>
      <c r="G7" s="7"/>
      <c r="H7" s="7"/>
      <c r="I7" s="7"/>
      <c r="J7" s="7"/>
      <c r="K7" s="11">
        <v>55.162448975773955</v>
      </c>
      <c r="L7" s="11">
        <v>68.51124863973912</v>
      </c>
      <c r="M7" s="11">
        <v>36.710371808566435</v>
      </c>
      <c r="N7" s="11">
        <v>5.335227230222639</v>
      </c>
      <c r="O7" s="11">
        <v>27.567098809094958</v>
      </c>
      <c r="P7" s="11">
        <v>5.471073076865892</v>
      </c>
      <c r="Q7" s="11">
        <v>63.719226124766635</v>
      </c>
      <c r="R7" s="11">
        <v>59.77567769834313</v>
      </c>
      <c r="S7" s="7"/>
      <c r="T7" s="7"/>
      <c r="U7" s="7"/>
      <c r="V7" s="7"/>
      <c r="W7" s="7"/>
      <c r="X7" s="7"/>
      <c r="Y7" s="11">
        <v>102.67956859592434</v>
      </c>
      <c r="Z7" s="11">
        <v>1.3694113028123707</v>
      </c>
    </row>
    <row r="8" ht="14.25" customHeight="1">
      <c r="A8" s="10" t="s">
        <v>110</v>
      </c>
      <c r="B8" s="7"/>
      <c r="C8" s="7"/>
      <c r="D8" s="11">
        <v>2.561522936220803</v>
      </c>
      <c r="E8" s="7"/>
      <c r="F8" s="7"/>
      <c r="G8" s="11">
        <v>10.682372727994805</v>
      </c>
      <c r="H8" s="7"/>
      <c r="I8" s="11">
        <v>1.7197977010139376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0" t="s">
        <v>112</v>
      </c>
      <c r="B9" s="7"/>
      <c r="C9" s="11">
        <v>3.391501212064213</v>
      </c>
      <c r="D9" s="11">
        <v>2.9908561507255502</v>
      </c>
      <c r="E9" s="7"/>
      <c r="F9" s="11">
        <v>1.3780860056832855</v>
      </c>
      <c r="G9" s="7"/>
      <c r="H9" s="7"/>
      <c r="I9" s="11">
        <v>2.6665843159073956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0" t="s">
        <v>114</v>
      </c>
      <c r="B10" s="7"/>
      <c r="C10" s="11">
        <v>4.763760844574061</v>
      </c>
      <c r="D10" s="11">
        <v>4.1935247995800635</v>
      </c>
      <c r="E10" s="7"/>
      <c r="F10" s="7"/>
      <c r="G10" s="11">
        <v>5.855179824691805</v>
      </c>
      <c r="H10" s="7"/>
      <c r="I10" s="11">
        <v>6.617563505809078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24" t="s">
        <v>116</v>
      </c>
      <c r="B11" s="7"/>
      <c r="C11" s="11">
        <v>8.746044991529153</v>
      </c>
      <c r="D11" s="11">
        <v>8.457681327514239</v>
      </c>
      <c r="E11" s="7"/>
      <c r="F11" s="11">
        <v>29.939783075595443</v>
      </c>
      <c r="G11" s="11">
        <v>19.66377881334216</v>
      </c>
      <c r="H11" s="7"/>
      <c r="I11" s="11">
        <v>5.740692379106493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10" t="s">
        <v>118</v>
      </c>
      <c r="B12" s="7"/>
      <c r="C12" s="11">
        <v>33.602034554556596</v>
      </c>
      <c r="D12" s="11">
        <v>28.157676577657664</v>
      </c>
      <c r="E12" s="7"/>
      <c r="F12" s="11">
        <v>14.771181729767886</v>
      </c>
      <c r="G12" s="7"/>
      <c r="H12" s="7"/>
      <c r="I12" s="7"/>
      <c r="J12" s="7"/>
      <c r="K12" s="11">
        <v>46.6263029627247</v>
      </c>
      <c r="L12" s="7"/>
      <c r="M12" s="11">
        <v>54.281734685405915</v>
      </c>
      <c r="N12" s="7"/>
      <c r="O12" s="11">
        <v>33.770638302789145</v>
      </c>
      <c r="P12" s="7"/>
      <c r="Q12" s="11">
        <v>46.08023309137696</v>
      </c>
      <c r="R12" s="11">
        <v>47.316204018199706</v>
      </c>
      <c r="S12" s="7"/>
      <c r="T12" s="11">
        <v>13.447837859367334</v>
      </c>
      <c r="U12" s="11">
        <v>20.188451501700637</v>
      </c>
      <c r="V12" s="7"/>
      <c r="W12" s="7"/>
      <c r="X12" s="7"/>
      <c r="Y12" s="11">
        <v>65.77234364167333</v>
      </c>
      <c r="Z12" s="7"/>
    </row>
    <row r="13" ht="14.25" customHeight="1">
      <c r="A13" s="24" t="s">
        <v>120</v>
      </c>
      <c r="B13" s="7"/>
      <c r="C13" s="11">
        <v>1.830321101746995</v>
      </c>
      <c r="D13" s="11">
        <v>2.3463240309023217</v>
      </c>
      <c r="E13" s="7"/>
      <c r="F13" s="11">
        <v>3.7435479779773635</v>
      </c>
      <c r="G13" s="7"/>
      <c r="H13" s="7"/>
      <c r="I13" s="11">
        <v>3.799390310543966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24" t="s">
        <v>122</v>
      </c>
      <c r="B14" s="7"/>
      <c r="C14" s="11">
        <v>11.258187374272122</v>
      </c>
      <c r="D14" s="11">
        <v>7.789553598843659</v>
      </c>
      <c r="E14" s="11">
        <v>3.4193313176447804</v>
      </c>
      <c r="F14" s="7"/>
      <c r="G14" s="11">
        <v>6.562319821578813</v>
      </c>
      <c r="H14" s="7"/>
      <c r="I14" s="11">
        <v>7.054779859179343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24" t="s">
        <v>124</v>
      </c>
      <c r="B15" s="7"/>
      <c r="C15" s="11">
        <v>22.17540055074129</v>
      </c>
      <c r="D15" s="11">
        <v>8.998720231072129</v>
      </c>
      <c r="E15" s="11">
        <v>2.739674151362574</v>
      </c>
      <c r="F15" s="11">
        <v>3.87843556287367</v>
      </c>
      <c r="G15" s="11">
        <v>8.011502438717415</v>
      </c>
      <c r="H15" s="7"/>
      <c r="I15" s="11">
        <v>8.371228165353203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24" t="s">
        <v>127</v>
      </c>
      <c r="B16" s="30"/>
      <c r="C16" s="7"/>
      <c r="D16" s="7"/>
      <c r="E16" s="7"/>
      <c r="F16" s="7"/>
      <c r="G16" s="11">
        <v>2.734465877011508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10" t="s">
        <v>121</v>
      </c>
      <c r="B17" s="11">
        <v>1.6087009567290902</v>
      </c>
      <c r="C17" s="11">
        <v>15.185469173956184</v>
      </c>
      <c r="D17" s="11">
        <v>13.589376823123844</v>
      </c>
      <c r="E17" s="11">
        <v>3.5225413356192643</v>
      </c>
      <c r="F17" s="11">
        <v>9.381998155719453</v>
      </c>
      <c r="G17" s="11">
        <v>12.960669641142877</v>
      </c>
      <c r="H17" s="7"/>
      <c r="I17" s="11">
        <v>13.465708545758673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10" t="s">
        <v>113</v>
      </c>
      <c r="B18" s="11">
        <v>3.0056522319469487</v>
      </c>
      <c r="C18" s="11">
        <v>22.290217183287336</v>
      </c>
      <c r="D18" s="11">
        <v>18.39620936447906</v>
      </c>
      <c r="E18" s="11">
        <v>4.2304386002272345</v>
      </c>
      <c r="F18" s="11">
        <v>15.198043836864544</v>
      </c>
      <c r="G18" s="11">
        <v>16.933575530693034</v>
      </c>
      <c r="H18" s="7"/>
      <c r="I18" s="11">
        <v>22.868618835130768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10" t="s">
        <v>115</v>
      </c>
      <c r="B19" s="11">
        <v>2.482463525500841</v>
      </c>
      <c r="C19" s="11">
        <v>7.698342271603721</v>
      </c>
      <c r="D19" s="11">
        <v>6.627975254659882</v>
      </c>
      <c r="E19" s="7"/>
      <c r="F19" s="11">
        <v>12.78123632263514</v>
      </c>
      <c r="G19" s="11">
        <v>4.861321251549888</v>
      </c>
      <c r="H19" s="11">
        <v>1.4902510409362144</v>
      </c>
      <c r="I19" s="11">
        <v>7.682898547665197</v>
      </c>
      <c r="J19" s="7"/>
      <c r="K19" s="11">
        <v>9.544369049665976</v>
      </c>
      <c r="L19" s="11">
        <v>8.820097875074191</v>
      </c>
      <c r="M19" s="11">
        <v>9.6367174232757</v>
      </c>
      <c r="N19" s="7"/>
      <c r="O19" s="11">
        <v>4.297860113488163</v>
      </c>
      <c r="P19" s="7"/>
      <c r="Q19" s="11">
        <v>7.4793008336662306</v>
      </c>
      <c r="R19" s="11">
        <v>10.63621421867632</v>
      </c>
      <c r="S19" s="7"/>
      <c r="T19" s="11">
        <v>3.9592660695181823</v>
      </c>
      <c r="U19" s="11">
        <v>5.0589554766008575</v>
      </c>
      <c r="V19" s="11">
        <v>6.447599581001481</v>
      </c>
      <c r="W19" s="7"/>
      <c r="X19" s="7"/>
      <c r="Y19" s="11">
        <v>8.716799478732948</v>
      </c>
      <c r="Z19" s="11">
        <v>2.696148309338802</v>
      </c>
    </row>
    <row r="20" ht="14.25" customHeight="1">
      <c r="A20" s="10" t="s">
        <v>85</v>
      </c>
      <c r="B20" s="11">
        <v>13.357239391632561</v>
      </c>
      <c r="C20" s="11">
        <v>88.75986159127501</v>
      </c>
      <c r="D20" s="11">
        <v>74.97000547191426</v>
      </c>
      <c r="E20" s="11">
        <v>48.88131214490194</v>
      </c>
      <c r="F20" s="11">
        <v>175.91705133724213</v>
      </c>
      <c r="G20" s="11">
        <v>182.41272773071643</v>
      </c>
      <c r="H20" s="11">
        <v>9.292299717152162</v>
      </c>
      <c r="I20" s="11">
        <v>162.0399688177825</v>
      </c>
      <c r="J20" s="11">
        <v>4.9163400231311885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10" t="s">
        <v>99</v>
      </c>
      <c r="B21" s="11">
        <v>12.999507114212399</v>
      </c>
      <c r="C21" s="11">
        <v>84.60941393368068</v>
      </c>
      <c r="D21" s="11">
        <v>68.52759146612661</v>
      </c>
      <c r="E21" s="11">
        <v>30.914817875301758</v>
      </c>
      <c r="F21" s="11">
        <v>121.07162149133828</v>
      </c>
      <c r="G21" s="11">
        <v>82.18215865562436</v>
      </c>
      <c r="H21" s="11">
        <v>7.188157441805826</v>
      </c>
      <c r="I21" s="11">
        <v>86.4344616420897</v>
      </c>
      <c r="J21" s="11">
        <v>3.152449263738349</v>
      </c>
      <c r="K21" s="11">
        <v>6.53978533537035</v>
      </c>
      <c r="L21" s="11">
        <v>7.237380849010676</v>
      </c>
      <c r="M21" s="7"/>
      <c r="N21" s="7"/>
      <c r="O21" s="11">
        <v>5.793128729420633</v>
      </c>
      <c r="P21" s="7"/>
      <c r="Q21" s="11">
        <v>5.476368162092685</v>
      </c>
      <c r="R21" s="11">
        <v>7.3689397120845515</v>
      </c>
      <c r="S21" s="11">
        <v>3.2270525800840812</v>
      </c>
      <c r="T21" s="11">
        <v>3.7019650692256434</v>
      </c>
      <c r="U21" s="7"/>
      <c r="V21" s="11">
        <v>9.87704974414135</v>
      </c>
      <c r="W21" s="11">
        <v>7.288800061763756</v>
      </c>
      <c r="X21" s="11">
        <v>2.569730403008588</v>
      </c>
      <c r="Y21" s="11">
        <v>11.442070803487818</v>
      </c>
      <c r="Z21" s="11">
        <v>5.109866334347397</v>
      </c>
    </row>
    <row r="22" ht="14.25" customHeight="1">
      <c r="A22" s="24" t="s">
        <v>130</v>
      </c>
      <c r="B22" s="30"/>
      <c r="C22" s="7"/>
      <c r="D22" s="7"/>
      <c r="E22" s="7"/>
      <c r="F22" s="7"/>
      <c r="G22" s="7"/>
      <c r="H22" s="7"/>
      <c r="I22" s="7"/>
      <c r="J22" s="7"/>
      <c r="K22" s="11">
        <v>7.3334537834554805</v>
      </c>
      <c r="L22" s="11">
        <v>6.1522332852578545</v>
      </c>
      <c r="M22" s="11">
        <v>14.176523385887513</v>
      </c>
      <c r="N22" s="7"/>
      <c r="O22" s="11">
        <v>5.633337387837432</v>
      </c>
      <c r="P22" s="7"/>
      <c r="Q22" s="11">
        <v>1.3460471321891874</v>
      </c>
      <c r="R22" s="11">
        <v>1.4011122566359635</v>
      </c>
      <c r="S22" s="11">
        <v>9.312096531464045</v>
      </c>
      <c r="T22" s="11">
        <v>6.418145878189983</v>
      </c>
      <c r="U22" s="11">
        <v>21.196877881963417</v>
      </c>
      <c r="V22" s="11">
        <v>10.023294860633767</v>
      </c>
      <c r="W22" s="11">
        <v>7.524827767926253</v>
      </c>
      <c r="X22" s="11">
        <v>2.8143195457858146</v>
      </c>
      <c r="Y22" s="11">
        <v>10.411517442544621</v>
      </c>
      <c r="Z22" s="11">
        <v>0.5397760194584235</v>
      </c>
    </row>
    <row r="23" ht="14.25" customHeight="1">
      <c r="A23" s="24" t="s">
        <v>134</v>
      </c>
      <c r="B23" s="30"/>
      <c r="C23" s="30"/>
      <c r="D23" s="30"/>
      <c r="E23" s="7"/>
      <c r="F23" s="7"/>
      <c r="G23" s="7"/>
      <c r="H23" s="7"/>
      <c r="I23" s="7"/>
      <c r="J23" s="7"/>
      <c r="K23" s="11">
        <v>10.564301863669648</v>
      </c>
      <c r="L23" s="7"/>
      <c r="M23" s="11">
        <v>8.689204625264882</v>
      </c>
      <c r="N23" s="7"/>
      <c r="O23" s="11">
        <v>6.723125725467789</v>
      </c>
      <c r="P23" s="7"/>
      <c r="Q23" s="7"/>
      <c r="R23" s="7"/>
      <c r="S23" s="11">
        <v>8.26260168381817</v>
      </c>
      <c r="T23" s="11">
        <v>6.831196763458934</v>
      </c>
      <c r="U23" s="11">
        <v>18.59098151635371</v>
      </c>
      <c r="V23" s="11">
        <v>12.956093653605041</v>
      </c>
      <c r="W23" s="11">
        <v>8.797400906787393</v>
      </c>
      <c r="X23" s="7"/>
      <c r="Y23" s="11">
        <v>14.682300909980386</v>
      </c>
      <c r="Z23" s="11">
        <v>4.767189488387634</v>
      </c>
    </row>
    <row r="24" ht="14.25" customHeight="1">
      <c r="A24" s="10" t="s">
        <v>123</v>
      </c>
      <c r="B24" s="11">
        <v>1.1504141427644092</v>
      </c>
      <c r="C24" s="11">
        <v>11.349848112508537</v>
      </c>
      <c r="D24" s="11">
        <v>6.120435592996358</v>
      </c>
      <c r="E24" s="7"/>
      <c r="F24" s="7"/>
      <c r="G24" s="7"/>
      <c r="H24" s="7"/>
      <c r="I24" s="11">
        <v>25.423484627785086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24" t="s">
        <v>139</v>
      </c>
      <c r="B25" s="30"/>
      <c r="C25" s="7"/>
      <c r="D25" s="7"/>
      <c r="E25" s="7"/>
      <c r="F25" s="7"/>
      <c r="G25" s="7"/>
      <c r="H25" s="7"/>
      <c r="I25" s="7"/>
      <c r="J25" s="7"/>
      <c r="K25" s="7"/>
      <c r="L25" s="11">
        <v>2.7740454430611456</v>
      </c>
      <c r="M25" s="7"/>
      <c r="N25" s="7"/>
      <c r="O25" s="11">
        <v>5.5234757466887645</v>
      </c>
      <c r="P25" s="7"/>
      <c r="Q25" s="11">
        <v>5.936535397083049</v>
      </c>
      <c r="R25" s="11">
        <v>5.143692314762785</v>
      </c>
      <c r="S25" s="7"/>
      <c r="T25" s="7"/>
      <c r="U25" s="11">
        <v>4.9406353827316805</v>
      </c>
      <c r="V25" s="11">
        <v>4.668148340258082</v>
      </c>
      <c r="W25" s="7"/>
      <c r="X25" s="7"/>
      <c r="Y25" s="11">
        <v>6.05338089601418</v>
      </c>
      <c r="Z25" s="7"/>
    </row>
    <row r="26" ht="14.25" customHeight="1">
      <c r="A26" s="10" t="s">
        <v>144</v>
      </c>
      <c r="B26" s="7"/>
      <c r="C26" s="7"/>
      <c r="D26" s="7"/>
      <c r="E26" s="7"/>
      <c r="F26" s="7"/>
      <c r="G26" s="7"/>
      <c r="H26" s="7"/>
      <c r="I26" s="7"/>
      <c r="J26" s="7"/>
      <c r="K26" s="11">
        <v>367.79726184068244</v>
      </c>
      <c r="L26" s="11">
        <v>226.54950090863147</v>
      </c>
      <c r="M26" s="11">
        <v>810.0507246407526</v>
      </c>
      <c r="N26" s="7"/>
      <c r="O26" s="11">
        <v>543.3154261756994</v>
      </c>
      <c r="P26" s="11">
        <v>67.83479507728106</v>
      </c>
      <c r="Q26" s="11">
        <v>208.13713803509296</v>
      </c>
      <c r="R26" s="11">
        <v>152.78524928617514</v>
      </c>
      <c r="S26" s="7"/>
      <c r="T26" s="7"/>
      <c r="U26" s="7"/>
      <c r="V26" s="7"/>
      <c r="W26" s="7"/>
      <c r="X26" s="7"/>
      <c r="Y26" s="7"/>
      <c r="Z26" s="7"/>
    </row>
    <row r="27" ht="14.25" customHeight="1">
      <c r="A27" s="24" t="s">
        <v>145</v>
      </c>
      <c r="B27" s="30"/>
      <c r="C27" s="30"/>
      <c r="D27" s="7"/>
      <c r="E27" s="7"/>
      <c r="F27" s="7"/>
      <c r="G27" s="7"/>
      <c r="H27" s="7"/>
      <c r="I27" s="7"/>
      <c r="J27" s="7"/>
      <c r="K27" s="11">
        <v>3.8706742499874434</v>
      </c>
      <c r="L27" s="11">
        <v>2.1735738593434175</v>
      </c>
      <c r="M27" s="11">
        <v>3.6591179993702974</v>
      </c>
      <c r="N27" s="7"/>
      <c r="O27" s="7"/>
      <c r="P27" s="7"/>
      <c r="Q27" s="11">
        <v>3.9281839311165108</v>
      </c>
      <c r="R27" s="11">
        <v>3.9429215463813123</v>
      </c>
      <c r="S27" s="7"/>
      <c r="T27" s="7"/>
      <c r="U27" s="7"/>
      <c r="V27" s="7"/>
      <c r="W27" s="7"/>
      <c r="X27" s="7"/>
      <c r="Y27" s="7"/>
      <c r="Z27" s="7"/>
    </row>
    <row r="28" ht="14.25" customHeight="1">
      <c r="A28" s="24" t="s">
        <v>146</v>
      </c>
      <c r="B28" s="30"/>
      <c r="C28" s="7"/>
      <c r="D28" s="7"/>
      <c r="E28" s="7"/>
      <c r="F28" s="7"/>
      <c r="G28" s="7"/>
      <c r="H28" s="7"/>
      <c r="I28" s="7"/>
      <c r="J28" s="7"/>
      <c r="K28" s="11">
        <v>6.406225039528281</v>
      </c>
      <c r="L28" s="11">
        <v>3.7315439102161916</v>
      </c>
      <c r="M28" s="11">
        <v>10.258145280973839</v>
      </c>
      <c r="N28" s="7"/>
      <c r="O28" s="11">
        <v>6.342228716318248</v>
      </c>
      <c r="P28" s="7"/>
      <c r="Q28" s="11">
        <v>2.912186943343338</v>
      </c>
      <c r="R28" s="11">
        <v>3.1597686026909773</v>
      </c>
      <c r="S28" s="7"/>
      <c r="T28" s="7"/>
      <c r="U28" s="7"/>
      <c r="V28" s="7"/>
      <c r="W28" s="7"/>
      <c r="X28" s="7"/>
      <c r="Y28" s="7"/>
      <c r="Z28" s="7"/>
    </row>
    <row r="29" ht="14.25" customHeight="1">
      <c r="A29" s="24" t="s">
        <v>147</v>
      </c>
      <c r="B29" s="7"/>
      <c r="C29" s="7"/>
      <c r="D29" s="7"/>
      <c r="E29" s="7"/>
      <c r="F29" s="7"/>
      <c r="G29" s="7"/>
      <c r="H29" s="7"/>
      <c r="I29" s="7"/>
      <c r="J29" s="7"/>
      <c r="K29" s="11">
        <v>3.5268136708866216</v>
      </c>
      <c r="L29" s="11">
        <v>2.6637477935596166</v>
      </c>
      <c r="M29" s="11">
        <v>3.5479017804293562</v>
      </c>
      <c r="N29" s="7"/>
      <c r="O29" s="11">
        <v>2.1382167320693903</v>
      </c>
      <c r="P29" s="7"/>
      <c r="Q29" s="11">
        <v>3.3279597569820263</v>
      </c>
      <c r="R29" s="11">
        <v>4.920192984219965</v>
      </c>
      <c r="S29" s="11">
        <v>2.4897303324948625</v>
      </c>
      <c r="T29" s="11">
        <v>2.333434447870467</v>
      </c>
      <c r="U29" s="11">
        <v>5.030591044029562</v>
      </c>
      <c r="V29" s="11">
        <v>3.6325771685141937</v>
      </c>
      <c r="W29" s="11">
        <v>2.4054570217962032</v>
      </c>
      <c r="X29" s="11">
        <v>1.776134629129714</v>
      </c>
      <c r="Y29" s="11">
        <v>5.6200465231008625</v>
      </c>
      <c r="Z29" s="11">
        <v>1.5971770972160757</v>
      </c>
    </row>
    <row r="30" ht="14.25" customHeight="1">
      <c r="A30" s="24" t="s">
        <v>148</v>
      </c>
      <c r="B30" s="3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1">
        <v>51.57161485703019</v>
      </c>
      <c r="S30" s="7"/>
      <c r="T30" s="7"/>
      <c r="U30" s="7"/>
      <c r="V30" s="7"/>
      <c r="W30" s="7"/>
      <c r="X30" s="7"/>
      <c r="Y30" s="11">
        <v>54.90367363954142</v>
      </c>
      <c r="Z30" s="7"/>
    </row>
    <row r="31" ht="14.25" customHeight="1">
      <c r="A31" s="10" t="s">
        <v>73</v>
      </c>
      <c r="B31" s="11">
        <v>36.566899603021604</v>
      </c>
      <c r="C31" s="11">
        <v>210.73863249715328</v>
      </c>
      <c r="D31" s="11">
        <v>137.76437607664175</v>
      </c>
      <c r="E31" s="11">
        <v>160.20440445229832</v>
      </c>
      <c r="F31" s="11">
        <v>260.70892916131487</v>
      </c>
      <c r="G31" s="7"/>
      <c r="H31" s="11">
        <v>36.513527592521434</v>
      </c>
      <c r="I31" s="7"/>
      <c r="J31" s="11">
        <v>35.215138609087596</v>
      </c>
      <c r="K31" s="7"/>
      <c r="L31" s="7"/>
      <c r="M31" s="11">
        <v>402.00737126330256</v>
      </c>
      <c r="N31" s="7"/>
      <c r="O31" s="7"/>
      <c r="P31" s="7"/>
      <c r="Q31" s="7"/>
      <c r="R31" s="7"/>
      <c r="S31" s="11">
        <v>57.09498899418296</v>
      </c>
      <c r="T31" s="7"/>
      <c r="U31" s="11">
        <v>20.03734929173409</v>
      </c>
      <c r="V31" s="7"/>
      <c r="W31" s="7"/>
      <c r="X31" s="7"/>
      <c r="Y31" s="11">
        <v>31.914450809451406</v>
      </c>
      <c r="Z31" s="7"/>
    </row>
    <row r="32" ht="14.25" customHeight="1">
      <c r="A32" s="10" t="s">
        <v>77</v>
      </c>
      <c r="B32" s="11">
        <v>18.397674004051172</v>
      </c>
      <c r="C32" s="11">
        <v>85.06710525384061</v>
      </c>
      <c r="D32" s="11">
        <v>66.56541099212136</v>
      </c>
      <c r="E32" s="11">
        <v>81.583448064635</v>
      </c>
      <c r="F32" s="7"/>
      <c r="G32" s="7"/>
      <c r="H32" s="11">
        <v>19.839805802608602</v>
      </c>
      <c r="I32" s="11">
        <v>523.7928589261995</v>
      </c>
      <c r="J32" s="11">
        <v>16.874485316054365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10" t="s">
        <v>117</v>
      </c>
      <c r="B33" s="11">
        <v>1.9337121109806206</v>
      </c>
      <c r="C33" s="11">
        <v>14.945553348059185</v>
      </c>
      <c r="D33" s="11">
        <v>15.184265595774013</v>
      </c>
      <c r="E33" s="11">
        <v>1.1066971592108288</v>
      </c>
      <c r="F33" s="11">
        <v>3.889789568530598</v>
      </c>
      <c r="G33" s="11">
        <v>4.775697504212031</v>
      </c>
      <c r="H33" s="7"/>
      <c r="I33" s="11">
        <v>3.258753176754113</v>
      </c>
      <c r="J33" s="7"/>
      <c r="K33" s="11">
        <v>3.1866196513489347</v>
      </c>
      <c r="L33" s="11">
        <v>4.274898280561488</v>
      </c>
      <c r="M33" s="11">
        <v>5.836855448722728</v>
      </c>
      <c r="N33" s="7"/>
      <c r="O33" s="11">
        <v>3.8552731371915137</v>
      </c>
      <c r="P33" s="7"/>
      <c r="Q33" s="11">
        <v>7.657418280431871</v>
      </c>
      <c r="R33" s="11">
        <v>5.269299272859613</v>
      </c>
      <c r="S33" s="7"/>
      <c r="T33" s="11">
        <v>0.9380947105220422</v>
      </c>
      <c r="U33" s="7"/>
      <c r="V33" s="11">
        <v>2.3068878164485325</v>
      </c>
      <c r="W33" s="7"/>
      <c r="X33" s="7"/>
      <c r="Y33" s="11">
        <v>4.664267914919275</v>
      </c>
      <c r="Z33" s="11">
        <v>1.3032358469530945</v>
      </c>
    </row>
    <row r="34" ht="14.25" customHeight="1">
      <c r="A34" s="10" t="s">
        <v>150</v>
      </c>
      <c r="B34" s="7"/>
      <c r="C34" s="7"/>
      <c r="D34" s="7"/>
      <c r="E34" s="7"/>
      <c r="F34" s="7"/>
      <c r="G34" s="7"/>
      <c r="H34" s="7"/>
      <c r="I34" s="7"/>
      <c r="J34" s="7"/>
      <c r="K34" s="11">
        <v>5.153119751879586</v>
      </c>
      <c r="L34" s="11">
        <v>9.914053953508803</v>
      </c>
      <c r="M34" s="7"/>
      <c r="N34" s="7"/>
      <c r="O34" s="11">
        <v>3.8624865710557392</v>
      </c>
      <c r="P34" s="7"/>
      <c r="Q34" s="11">
        <v>25.557091998724836</v>
      </c>
      <c r="R34" s="11">
        <v>16.023580307842863</v>
      </c>
      <c r="S34" s="11">
        <v>2.701769426012881</v>
      </c>
      <c r="T34" s="11">
        <v>1.9961112021014866</v>
      </c>
      <c r="U34" s="11">
        <v>6.8727823050633585</v>
      </c>
      <c r="V34" s="11">
        <v>3.0850532225535643</v>
      </c>
      <c r="W34" s="11">
        <v>2.3363970600863566</v>
      </c>
      <c r="X34" s="7"/>
      <c r="Y34" s="11">
        <v>15.075834465896085</v>
      </c>
      <c r="Z34" s="7"/>
    </row>
    <row r="35" ht="14.25" customHeight="1">
      <c r="A35" s="24" t="s">
        <v>151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11">
        <v>7.427541439561508</v>
      </c>
      <c r="M35" s="11">
        <v>12.20568783958586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24" t="s">
        <v>153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1">
        <v>15.590919391096133</v>
      </c>
      <c r="T36" s="11">
        <v>11.534236656323094</v>
      </c>
      <c r="U36" s="11">
        <v>17.03792157912011</v>
      </c>
      <c r="V36" s="7"/>
      <c r="W36" s="7"/>
      <c r="X36" s="7"/>
      <c r="Y36" s="7"/>
      <c r="Z36" s="7"/>
    </row>
    <row r="37" ht="14.25" customHeight="1">
      <c r="A37" s="10" t="s">
        <v>154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11">
        <v>2.1187460865740557</v>
      </c>
      <c r="M37" s="11">
        <v>4.770866305784373</v>
      </c>
      <c r="N37" s="7"/>
      <c r="O37" s="11">
        <v>1.8897196497234185</v>
      </c>
      <c r="P37" s="7"/>
      <c r="Q37" s="7"/>
      <c r="R37" s="7"/>
      <c r="S37" s="11">
        <v>4.009618449567396</v>
      </c>
      <c r="T37" s="7"/>
      <c r="U37" s="7"/>
      <c r="V37" s="7"/>
      <c r="W37" s="7"/>
      <c r="X37" s="11">
        <v>1.3360204850215989</v>
      </c>
      <c r="Y37" s="7"/>
      <c r="Z37" s="7"/>
    </row>
    <row r="38" ht="14.25" customHeight="1">
      <c r="A38" s="24" t="s">
        <v>156</v>
      </c>
      <c r="B38" s="7"/>
      <c r="C38" s="7"/>
      <c r="D38" s="7"/>
      <c r="E38" s="7"/>
      <c r="F38" s="7"/>
      <c r="G38" s="7"/>
      <c r="H38" s="7"/>
      <c r="I38" s="7"/>
      <c r="J38" s="7"/>
      <c r="K38" s="11">
        <v>47.403297310053944</v>
      </c>
      <c r="L38" s="11">
        <v>19.079722724944673</v>
      </c>
      <c r="M38" s="11">
        <v>28.525931079977024</v>
      </c>
      <c r="N38" s="7"/>
      <c r="O38" s="11">
        <v>31.51084994480887</v>
      </c>
      <c r="P38" s="7"/>
      <c r="Q38" s="11">
        <v>16.5988068695806</v>
      </c>
      <c r="R38" s="11">
        <v>8.210067656096335</v>
      </c>
      <c r="S38" s="11">
        <v>1361.592834402548</v>
      </c>
      <c r="T38" s="11">
        <v>452.802383124713</v>
      </c>
      <c r="U38" s="11">
        <v>499.11252327835837</v>
      </c>
      <c r="V38" s="11">
        <v>1066.0255889291773</v>
      </c>
      <c r="W38" s="11">
        <v>811.7725873519154</v>
      </c>
      <c r="X38" s="11">
        <v>188.30749271959485</v>
      </c>
      <c r="Y38" s="11">
        <v>78.40355998010887</v>
      </c>
      <c r="Z38" s="11">
        <v>387.3707860440698</v>
      </c>
    </row>
    <row r="39" ht="14.25" customHeight="1">
      <c r="A39" s="24" t="s">
        <v>157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1">
        <v>21.53259867086948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1">
        <v>7.866129782462615</v>
      </c>
      <c r="Z39" s="7"/>
    </row>
    <row r="40" ht="14.25" customHeight="1">
      <c r="A40" s="24" t="s">
        <v>162</v>
      </c>
      <c r="B40" s="7"/>
      <c r="C40" s="7"/>
      <c r="D40" s="7"/>
      <c r="E40" s="7"/>
      <c r="F40" s="7"/>
      <c r="G40" s="7"/>
      <c r="H40" s="7"/>
      <c r="I40" s="7"/>
      <c r="J40" s="7"/>
      <c r="K40" s="11">
        <v>4.48693747502281</v>
      </c>
      <c r="L40" s="11">
        <v>3.102646402500728</v>
      </c>
      <c r="M40" s="7"/>
      <c r="N40" s="7"/>
      <c r="O40" s="7"/>
      <c r="P40" s="7"/>
      <c r="Q40" s="11">
        <v>5.46268404398401</v>
      </c>
      <c r="R40" s="11">
        <v>8.425236136508174</v>
      </c>
      <c r="S40" s="7"/>
      <c r="T40" s="7"/>
      <c r="U40" s="7"/>
      <c r="V40" s="7"/>
      <c r="W40" s="7"/>
      <c r="X40" s="7"/>
      <c r="Y40" s="7"/>
      <c r="Z40" s="7"/>
    </row>
    <row r="41" ht="14.25" customHeight="1">
      <c r="A41" s="24" t="s">
        <v>163</v>
      </c>
      <c r="B41" s="7"/>
      <c r="C41" s="7"/>
      <c r="D41" s="7"/>
      <c r="E41" s="7"/>
      <c r="F41" s="7"/>
      <c r="G41" s="7"/>
      <c r="H41" s="7"/>
      <c r="I41" s="7"/>
      <c r="J41" s="7"/>
      <c r="K41" s="11">
        <v>76.35885495791098</v>
      </c>
      <c r="L41" s="11">
        <v>41.121738510371124</v>
      </c>
      <c r="M41" s="11">
        <v>293.1707949296678</v>
      </c>
      <c r="N41" s="7"/>
      <c r="O41" s="11">
        <v>83.01607294798347</v>
      </c>
      <c r="P41" s="11">
        <v>4.1047580728756685</v>
      </c>
      <c r="Q41" s="11">
        <v>23.50482558893978</v>
      </c>
      <c r="R41" s="11">
        <v>26.690844115898937</v>
      </c>
      <c r="S41" s="7"/>
      <c r="T41" s="7"/>
      <c r="U41" s="7"/>
      <c r="V41" s="7"/>
      <c r="W41" s="7"/>
      <c r="X41" s="7"/>
      <c r="Y41" s="7"/>
      <c r="Z41" s="7"/>
    </row>
    <row r="42" ht="14.25" customHeight="1">
      <c r="A42" s="24" t="s">
        <v>164</v>
      </c>
      <c r="B42" s="30"/>
      <c r="C42" s="7"/>
      <c r="D42" s="11">
        <v>0.8441778032687071</v>
      </c>
      <c r="E42" s="7"/>
      <c r="F42" s="11">
        <v>0.9601973668801035</v>
      </c>
      <c r="G42" s="11">
        <v>0.8410082568831462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24" t="s">
        <v>165</v>
      </c>
      <c r="B43" s="7"/>
      <c r="C43" s="7"/>
      <c r="D43" s="7"/>
      <c r="E43" s="7"/>
      <c r="F43" s="7"/>
      <c r="G43" s="7"/>
      <c r="H43" s="7"/>
      <c r="I43" s="7"/>
      <c r="J43" s="7"/>
      <c r="K43" s="11">
        <v>2.785756201558263</v>
      </c>
      <c r="L43" s="11">
        <v>1.3070232750998838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24" t="s">
        <v>166</v>
      </c>
      <c r="B44" s="7"/>
      <c r="C44" s="7"/>
      <c r="D44" s="7"/>
      <c r="E44" s="7"/>
      <c r="F44" s="7"/>
      <c r="G44" s="7"/>
      <c r="H44" s="7"/>
      <c r="I44" s="7"/>
      <c r="J44" s="7"/>
      <c r="K44" s="11">
        <v>113.15091795827847</v>
      </c>
      <c r="L44" s="11">
        <v>90.21607552855819</v>
      </c>
      <c r="M44" s="11">
        <v>69.49338478550925</v>
      </c>
      <c r="N44" s="11">
        <v>31.78649877883948</v>
      </c>
      <c r="O44" s="11">
        <v>46.36402462489174</v>
      </c>
      <c r="P44" s="11">
        <v>16.036956110832993</v>
      </c>
      <c r="Q44" s="11">
        <v>151.48785647249386</v>
      </c>
      <c r="R44" s="11">
        <v>167.95751106935478</v>
      </c>
      <c r="S44" s="11">
        <v>56.072412666209544</v>
      </c>
      <c r="T44" s="11">
        <v>66.32818970430418</v>
      </c>
      <c r="U44" s="11">
        <v>97.23816255719592</v>
      </c>
      <c r="V44" s="11">
        <v>123.85789606616746</v>
      </c>
      <c r="W44" s="11">
        <v>97.52832339168765</v>
      </c>
      <c r="X44" s="11">
        <v>60.85888413921127</v>
      </c>
      <c r="Y44" s="11">
        <v>141.39394049297636</v>
      </c>
      <c r="Z44" s="11">
        <v>45.666090163208274</v>
      </c>
    </row>
    <row r="45" ht="14.25" customHeight="1">
      <c r="A45" s="10" t="s">
        <v>119</v>
      </c>
      <c r="B45" s="11">
        <v>1.8046450593810357</v>
      </c>
      <c r="C45" s="7"/>
      <c r="D45" s="7"/>
      <c r="E45" s="7"/>
      <c r="F45" s="7"/>
      <c r="G45" s="7"/>
      <c r="H45" s="11">
        <v>0.8838214059290919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0" t="s">
        <v>105</v>
      </c>
      <c r="B46" s="11">
        <v>9.793512224776505</v>
      </c>
      <c r="C46" s="11">
        <v>66.61001640366644</v>
      </c>
      <c r="D46" s="11">
        <v>25.239215947884436</v>
      </c>
      <c r="E46" s="11">
        <v>65.7520659688899</v>
      </c>
      <c r="F46" s="11">
        <v>39.210834069505786</v>
      </c>
      <c r="G46" s="7"/>
      <c r="H46" s="11">
        <v>15.243761117702418</v>
      </c>
      <c r="I46" s="11">
        <v>332.48604009873424</v>
      </c>
      <c r="J46" s="11">
        <v>15.423592887126814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24" t="s">
        <v>168</v>
      </c>
      <c r="B47" s="7"/>
      <c r="C47" s="7"/>
      <c r="D47" s="7"/>
      <c r="E47" s="7"/>
      <c r="F47" s="7"/>
      <c r="G47" s="7"/>
      <c r="H47" s="7"/>
      <c r="I47" s="7"/>
      <c r="J47" s="7"/>
      <c r="K47" s="11">
        <v>13.274641150469591</v>
      </c>
      <c r="L47" s="7"/>
      <c r="M47" s="11">
        <v>14.039432610310948</v>
      </c>
      <c r="N47" s="7"/>
      <c r="O47" s="11">
        <v>12.656752354261751</v>
      </c>
      <c r="P47" s="7"/>
      <c r="Q47" s="11">
        <v>8.93175950874386</v>
      </c>
      <c r="R47" s="7"/>
      <c r="S47" s="11">
        <v>9.277037406643363</v>
      </c>
      <c r="T47" s="11">
        <v>41.077064669768696</v>
      </c>
      <c r="U47" s="7"/>
      <c r="V47" s="7"/>
      <c r="W47" s="11">
        <v>13.053937477335609</v>
      </c>
      <c r="X47" s="7"/>
      <c r="Y47" s="11">
        <v>14.383514162885744</v>
      </c>
      <c r="Z47" s="7"/>
    </row>
    <row r="48" ht="14.25" customHeight="1">
      <c r="A48" s="24" t="s">
        <v>169</v>
      </c>
      <c r="B48" s="7"/>
      <c r="C48" s="7"/>
      <c r="D48" s="7"/>
      <c r="E48" s="7"/>
      <c r="F48" s="7"/>
      <c r="G48" s="7"/>
      <c r="H48" s="7"/>
      <c r="I48" s="7"/>
      <c r="J48" s="7"/>
      <c r="K48" s="11">
        <v>2.6710127151866674</v>
      </c>
      <c r="L48" s="11">
        <v>2.014191856938452</v>
      </c>
      <c r="M48" s="11">
        <v>3.4157984953048524</v>
      </c>
      <c r="N48" s="7"/>
      <c r="O48" s="11">
        <v>1.3807143611159973</v>
      </c>
      <c r="P48" s="7"/>
      <c r="Q48" s="7"/>
      <c r="R48" s="7"/>
      <c r="S48" s="7"/>
      <c r="T48" s="7"/>
      <c r="U48" s="11">
        <v>49.16881073450436</v>
      </c>
      <c r="V48" s="11">
        <v>19.939805507946165</v>
      </c>
      <c r="W48" s="7"/>
      <c r="X48" s="7"/>
      <c r="Y48" s="11">
        <v>0.9429774280817819</v>
      </c>
      <c r="Z48" s="7"/>
    </row>
    <row r="49" ht="14.25" customHeight="1">
      <c r="A49" s="24" t="s">
        <v>170</v>
      </c>
      <c r="B49" s="30"/>
      <c r="C49" s="30"/>
      <c r="D49" s="30"/>
      <c r="E49" s="7"/>
      <c r="F49" s="7"/>
      <c r="G49" s="7"/>
      <c r="H49" s="7"/>
      <c r="I49" s="7"/>
      <c r="J49" s="7"/>
      <c r="K49" s="7"/>
      <c r="L49" s="7"/>
      <c r="M49" s="7"/>
      <c r="N49" s="7"/>
      <c r="O49" s="11">
        <v>13.070138133931694</v>
      </c>
      <c r="P49" s="7"/>
      <c r="Q49" s="7"/>
      <c r="R49" s="7"/>
      <c r="S49" s="7"/>
      <c r="T49" s="7"/>
      <c r="U49" s="7"/>
      <c r="V49" s="7"/>
      <c r="W49" s="11">
        <v>5.789115008305034</v>
      </c>
      <c r="X49" s="7"/>
      <c r="Y49" s="7"/>
      <c r="Z49" s="7"/>
    </row>
    <row r="50" ht="14.25" customHeight="1">
      <c r="A50" s="24" t="s">
        <v>171</v>
      </c>
      <c r="B50" s="30"/>
      <c r="C50" s="7"/>
      <c r="D50" s="7"/>
      <c r="E50" s="7"/>
      <c r="F50" s="7"/>
      <c r="G50" s="7"/>
      <c r="H50" s="7"/>
      <c r="I50" s="7"/>
      <c r="J50" s="7"/>
      <c r="K50" s="11">
        <v>2.152157540941429</v>
      </c>
      <c r="L50" s="11">
        <v>1.5133889386562989</v>
      </c>
      <c r="M50" s="7"/>
      <c r="N50" s="7"/>
      <c r="O50" s="7"/>
      <c r="P50" s="7"/>
      <c r="Q50" s="7"/>
      <c r="R50" s="7"/>
      <c r="S50" s="7"/>
      <c r="T50" s="7"/>
      <c r="U50" s="7"/>
      <c r="V50" s="11">
        <v>1.4643618686452387</v>
      </c>
      <c r="W50" s="7"/>
      <c r="X50" s="7"/>
      <c r="Y50" s="11">
        <v>1.6006894964188938</v>
      </c>
      <c r="Z50" s="7"/>
    </row>
    <row r="51" ht="14.25" customHeight="1">
      <c r="A51" s="24" t="s">
        <v>172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1">
        <v>21.3810163196091</v>
      </c>
      <c r="T51" s="7"/>
      <c r="U51" s="11">
        <v>40.42773732385568</v>
      </c>
      <c r="V51" s="7"/>
      <c r="W51" s="7"/>
      <c r="X51" s="7"/>
      <c r="Y51" s="7"/>
      <c r="Z51" s="7"/>
    </row>
    <row r="52" ht="14.25" customHeight="1">
      <c r="A52" s="24" t="s">
        <v>173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11">
        <v>4.351025469442731</v>
      </c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24" t="s">
        <v>174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1">
        <v>3.2623231815105522</v>
      </c>
      <c r="N53" s="7"/>
      <c r="O53" s="7"/>
      <c r="P53" s="7"/>
      <c r="Q53" s="7"/>
      <c r="R53" s="7"/>
      <c r="S53" s="11">
        <v>2.91576188679293</v>
      </c>
      <c r="T53" s="7"/>
      <c r="U53" s="7"/>
      <c r="V53" s="7"/>
      <c r="W53" s="7"/>
      <c r="X53" s="7"/>
      <c r="Y53" s="7"/>
      <c r="Z53" s="7"/>
    </row>
    <row r="54" ht="14.25" customHeight="1">
      <c r="A54" s="24" t="s">
        <v>175</v>
      </c>
      <c r="B54" s="7"/>
      <c r="C54" s="11">
        <v>2.438962194849727</v>
      </c>
      <c r="D54" s="11">
        <v>2.9789116235517112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24" t="s">
        <v>177</v>
      </c>
      <c r="B55" s="7"/>
      <c r="C55" s="7"/>
      <c r="D55" s="7"/>
      <c r="E55" s="7"/>
      <c r="F55" s="7"/>
      <c r="G55" s="7"/>
      <c r="H55" s="7"/>
      <c r="I55" s="7"/>
      <c r="J55" s="7"/>
      <c r="K55" s="11">
        <v>3.765447778793189</v>
      </c>
      <c r="L55" s="11">
        <v>1.5932221657238752</v>
      </c>
      <c r="M55" s="7"/>
      <c r="N55" s="7"/>
      <c r="O55" s="7"/>
      <c r="P55" s="7"/>
      <c r="Q55" s="7"/>
      <c r="R55" s="7"/>
      <c r="S55" s="7"/>
      <c r="T55" s="7"/>
      <c r="U55" s="11">
        <v>1.6928750505622006</v>
      </c>
      <c r="V55" s="11">
        <v>2.9492564863737476</v>
      </c>
      <c r="W55" s="7"/>
      <c r="X55" s="7"/>
      <c r="Y55" s="11">
        <v>1.1178839009094212</v>
      </c>
      <c r="Z55" s="7"/>
    </row>
    <row r="56" ht="14.25" customHeight="1">
      <c r="A56" s="24" t="s">
        <v>178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11">
        <v>5.219712450565678</v>
      </c>
      <c r="R56" s="11">
        <v>6.244221428719173</v>
      </c>
      <c r="S56" s="7"/>
      <c r="T56" s="7"/>
      <c r="U56" s="11">
        <v>2.743091957726834</v>
      </c>
      <c r="V56" s="11">
        <v>2.5788477092500064</v>
      </c>
      <c r="W56" s="11">
        <v>1.5521971839378932</v>
      </c>
      <c r="X56" s="7"/>
      <c r="Y56" s="11">
        <v>2.642684226467279</v>
      </c>
      <c r="Z56" s="11">
        <v>1.5139327741271702</v>
      </c>
    </row>
    <row r="57" ht="14.25" customHeight="1">
      <c r="A57" s="24" t="s">
        <v>179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1">
        <v>2.824098389343852</v>
      </c>
      <c r="T57" s="11">
        <v>1.4486661545412889</v>
      </c>
      <c r="U57" s="7"/>
      <c r="V57" s="7"/>
      <c r="W57" s="7"/>
      <c r="X57" s="7"/>
      <c r="Y57" s="7"/>
      <c r="Z57" s="7"/>
    </row>
    <row r="58" ht="14.25" customHeight="1">
      <c r="A58" s="24" t="s">
        <v>180</v>
      </c>
      <c r="B58" s="30"/>
      <c r="C58" s="7"/>
      <c r="D58" s="7"/>
      <c r="E58" s="7"/>
      <c r="F58" s="7"/>
      <c r="G58" s="7"/>
      <c r="H58" s="7"/>
      <c r="I58" s="7"/>
      <c r="J58" s="7"/>
      <c r="K58" s="11">
        <v>8.70268463038914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1">
        <v>9.968744043691181</v>
      </c>
      <c r="Y58" s="7"/>
      <c r="Z58" s="11">
        <v>18.469410015624227</v>
      </c>
    </row>
    <row r="59" ht="14.25" customHeight="1">
      <c r="A59" s="10" t="s">
        <v>109</v>
      </c>
      <c r="B59" s="11">
        <v>5.821849048418704</v>
      </c>
      <c r="C59" s="11">
        <v>54.53710003456257</v>
      </c>
      <c r="D59" s="11">
        <v>49.91573878949671</v>
      </c>
      <c r="E59" s="11">
        <v>5.5503292711094145</v>
      </c>
      <c r="F59" s="11">
        <v>36.31046536532692</v>
      </c>
      <c r="G59" s="11">
        <v>3.616430679977235</v>
      </c>
      <c r="H59" s="7"/>
      <c r="I59" s="11">
        <v>33.374531777415115</v>
      </c>
      <c r="J59" s="11">
        <v>1.0922866913758233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0" t="s">
        <v>111</v>
      </c>
      <c r="B60" s="11">
        <v>5.436234995312544</v>
      </c>
      <c r="C60" s="11">
        <v>62.24164790058618</v>
      </c>
      <c r="D60" s="11">
        <v>59.21714198450459</v>
      </c>
      <c r="E60" s="7"/>
      <c r="F60" s="11">
        <v>3.2169632068187357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24" t="s">
        <v>185</v>
      </c>
      <c r="B61" s="7"/>
      <c r="C61" s="7"/>
      <c r="D61" s="7"/>
      <c r="E61" s="7"/>
      <c r="F61" s="7"/>
      <c r="G61" s="11">
        <v>2.6070508487034783</v>
      </c>
      <c r="H61" s="7"/>
      <c r="I61" s="11">
        <v>3.6080480576907643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24" t="s">
        <v>187</v>
      </c>
      <c r="B62" s="7"/>
      <c r="C62" s="11">
        <v>12.016555394158871</v>
      </c>
      <c r="D62" s="11">
        <v>12.871063742522516</v>
      </c>
      <c r="E62" s="11">
        <v>2.2919218129821455</v>
      </c>
      <c r="F62" s="7"/>
      <c r="G62" s="11">
        <v>6.399923579428723</v>
      </c>
      <c r="H62" s="7"/>
      <c r="I62" s="11">
        <v>11.14794065914983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24" t="s">
        <v>189</v>
      </c>
      <c r="B63" s="30"/>
      <c r="C63" s="7"/>
      <c r="D63" s="11">
        <v>11.607398441813345</v>
      </c>
      <c r="E63" s="7"/>
      <c r="F63" s="11">
        <v>7.838535885536316</v>
      </c>
      <c r="G63" s="7"/>
      <c r="H63" s="7"/>
      <c r="I63" s="11">
        <v>16.157393292078538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3.57"/>
  </cols>
  <sheetData>
    <row r="1" ht="15.75" customHeight="1">
      <c r="A1" s="6" t="s">
        <v>66</v>
      </c>
      <c r="B1" s="6" t="s">
        <v>68</v>
      </c>
    </row>
    <row r="2" ht="15.75" customHeight="1">
      <c r="A2" s="17" t="s">
        <v>69</v>
      </c>
      <c r="B2" s="18">
        <v>114.35850440872842</v>
      </c>
    </row>
    <row r="3" ht="15.75" customHeight="1">
      <c r="A3" s="17" t="s">
        <v>72</v>
      </c>
      <c r="B3" s="18">
        <v>824.2559759226729</v>
      </c>
    </row>
    <row r="4" ht="15.75" customHeight="1">
      <c r="A4" s="17" t="s">
        <v>74</v>
      </c>
      <c r="B4" s="18">
        <v>635.9151546233956</v>
      </c>
    </row>
    <row r="5" ht="15.75" customHeight="1">
      <c r="A5" s="17" t="s">
        <v>75</v>
      </c>
      <c r="B5" s="18">
        <v>410.19698215418316</v>
      </c>
    </row>
    <row r="6" ht="15.75" customHeight="1">
      <c r="A6" s="17" t="s">
        <v>76</v>
      </c>
      <c r="B6" s="18">
        <v>740.1967001196106</v>
      </c>
    </row>
    <row r="7" ht="15.75" customHeight="1">
      <c r="A7" s="17" t="s">
        <v>78</v>
      </c>
      <c r="B7" s="18">
        <v>371.1001831822676</v>
      </c>
    </row>
    <row r="8" ht="15.75" customHeight="1">
      <c r="A8" s="17" t="s">
        <v>79</v>
      </c>
      <c r="B8" s="6">
        <v>90.45162411865576</v>
      </c>
    </row>
    <row r="9" ht="15.75" customHeight="1">
      <c r="A9" s="17" t="s">
        <v>80</v>
      </c>
      <c r="B9" s="18">
        <v>1277.7107432411472</v>
      </c>
    </row>
    <row r="10" ht="15.75" customHeight="1">
      <c r="A10" s="17" t="s">
        <v>81</v>
      </c>
      <c r="B10" s="6">
        <v>76.67429279051413</v>
      </c>
    </row>
    <row r="11" ht="15.75" customHeight="1">
      <c r="A11" s="17" t="s">
        <v>82</v>
      </c>
      <c r="B11" s="18">
        <v>809.6620714149465</v>
      </c>
    </row>
    <row r="12" ht="15.75" customHeight="1">
      <c r="A12" s="17" t="s">
        <v>83</v>
      </c>
      <c r="B12" s="18">
        <v>519.4783341902531</v>
      </c>
    </row>
    <row r="13" ht="15.75" customHeight="1">
      <c r="A13" s="17" t="s">
        <v>84</v>
      </c>
      <c r="B13" s="18">
        <v>1820.5193923468994</v>
      </c>
    </row>
    <row r="14" ht="15.75" customHeight="1">
      <c r="A14" s="17" t="s">
        <v>86</v>
      </c>
      <c r="B14" s="18">
        <v>37.121726009062115</v>
      </c>
    </row>
    <row r="15" ht="15.75" customHeight="1">
      <c r="A15" s="17" t="s">
        <v>88</v>
      </c>
      <c r="B15" s="18">
        <v>845.8546220536215</v>
      </c>
    </row>
    <row r="16" ht="15.75" customHeight="1">
      <c r="A16" s="17" t="s">
        <v>89</v>
      </c>
      <c r="B16" s="18">
        <v>95.62272448865433</v>
      </c>
    </row>
    <row r="17" ht="15.75" customHeight="1">
      <c r="A17" s="17" t="s">
        <v>90</v>
      </c>
      <c r="B17" s="18">
        <v>604.0163719139888</v>
      </c>
    </row>
    <row r="18" ht="15.75" customHeight="1">
      <c r="A18" s="17" t="s">
        <v>91</v>
      </c>
      <c r="B18" s="18">
        <v>592.1128610689657</v>
      </c>
    </row>
    <row r="19" ht="15.75" customHeight="1">
      <c r="A19" s="17" t="s">
        <v>92</v>
      </c>
      <c r="B19" s="18">
        <v>1564.7955384940544</v>
      </c>
    </row>
    <row r="20" ht="15.75" customHeight="1">
      <c r="A20" s="17" t="s">
        <v>93</v>
      </c>
      <c r="B20" s="18">
        <v>632.4518736038548</v>
      </c>
    </row>
    <row r="21" ht="15.75" customHeight="1">
      <c r="A21" s="17" t="s">
        <v>94</v>
      </c>
      <c r="B21" s="18">
        <v>847.7629004594205</v>
      </c>
    </row>
    <row r="22" ht="15.75" customHeight="1">
      <c r="A22" s="17" t="s">
        <v>95</v>
      </c>
      <c r="B22" s="18">
        <v>1290.6784300398645</v>
      </c>
    </row>
    <row r="23" ht="15.75" customHeight="1">
      <c r="A23" s="17" t="s">
        <v>96</v>
      </c>
      <c r="B23" s="18">
        <v>975.9789383116298</v>
      </c>
    </row>
    <row r="24" ht="15.75" customHeight="1">
      <c r="A24" s="17" t="s">
        <v>97</v>
      </c>
      <c r="B24" s="18">
        <v>275.1156097076742</v>
      </c>
    </row>
    <row r="25" ht="15.75" customHeight="1">
      <c r="A25" s="17" t="s">
        <v>98</v>
      </c>
      <c r="B25" s="18">
        <v>600.8114964298078</v>
      </c>
    </row>
    <row r="26" ht="15.75" customHeight="1">
      <c r="A26" s="17" t="s">
        <v>100</v>
      </c>
      <c r="B26" s="18">
        <v>474.0098586450419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67</v>
      </c>
      <c r="B1" s="3" t="s">
        <v>70</v>
      </c>
      <c r="C1" s="3" t="s">
        <v>71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73</v>
      </c>
      <c r="B2" s="3" t="s">
        <v>25</v>
      </c>
      <c r="C2" s="19">
        <v>36.5668996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77</v>
      </c>
      <c r="B3" s="3" t="s">
        <v>25</v>
      </c>
      <c r="C3" s="19">
        <v>18.397674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85</v>
      </c>
      <c r="B4" s="3" t="s">
        <v>25</v>
      </c>
      <c r="C4" s="19">
        <v>13.3572394</v>
      </c>
      <c r="D4" s="7"/>
      <c r="E4" s="21" t="s">
        <v>87</v>
      </c>
      <c r="F4" s="21" t="s">
        <v>70</v>
      </c>
      <c r="G4" s="22"/>
      <c r="H4" s="22"/>
      <c r="I4" s="22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99</v>
      </c>
      <c r="B5" s="3" t="s">
        <v>25</v>
      </c>
      <c r="C5" s="19">
        <v>12.9995071</v>
      </c>
      <c r="D5" s="23"/>
      <c r="E5" s="25" t="s">
        <v>67</v>
      </c>
      <c r="F5" s="26" t="s">
        <v>25</v>
      </c>
      <c r="G5" s="26" t="s">
        <v>27</v>
      </c>
      <c r="H5" s="26" t="s">
        <v>28</v>
      </c>
      <c r="I5" s="27" t="s">
        <v>103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105</v>
      </c>
      <c r="B6" s="3" t="s">
        <v>25</v>
      </c>
      <c r="C6" s="19">
        <v>9.79351222</v>
      </c>
      <c r="D6" s="7"/>
      <c r="E6" s="28" t="s">
        <v>101</v>
      </c>
      <c r="F6" s="29"/>
      <c r="G6" s="29"/>
      <c r="H6" s="31">
        <v>2.79467881</v>
      </c>
      <c r="I6" s="31">
        <v>2.79467881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109</v>
      </c>
      <c r="B7" s="3" t="s">
        <v>25</v>
      </c>
      <c r="C7" s="19">
        <v>5.82184905</v>
      </c>
      <c r="D7" s="7"/>
      <c r="E7" s="28" t="s">
        <v>102</v>
      </c>
      <c r="F7" s="29"/>
      <c r="G7" s="29"/>
      <c r="H7" s="31">
        <v>10.9127873</v>
      </c>
      <c r="I7" s="31">
        <v>10.9127873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111</v>
      </c>
      <c r="B8" s="3" t="s">
        <v>25</v>
      </c>
      <c r="C8" s="19">
        <v>5.436235</v>
      </c>
      <c r="D8" s="7"/>
      <c r="E8" s="28" t="s">
        <v>104</v>
      </c>
      <c r="F8" s="29"/>
      <c r="G8" s="29"/>
      <c r="H8" s="31">
        <v>5.4385813899999995</v>
      </c>
      <c r="I8" s="31">
        <v>5.4385813899999995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113</v>
      </c>
      <c r="B9" s="3" t="s">
        <v>25</v>
      </c>
      <c r="C9" s="19">
        <v>3.00565223</v>
      </c>
      <c r="D9" s="7"/>
      <c r="E9" s="28" t="s">
        <v>106</v>
      </c>
      <c r="F9" s="29"/>
      <c r="G9" s="31">
        <v>15.02649698</v>
      </c>
      <c r="H9" s="31">
        <v>20.94301093</v>
      </c>
      <c r="I9" s="31">
        <v>35.96950791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115</v>
      </c>
      <c r="B10" s="3" t="s">
        <v>25</v>
      </c>
      <c r="C10" s="19">
        <v>2.48246353</v>
      </c>
      <c r="D10" s="7"/>
      <c r="E10" s="28" t="s">
        <v>107</v>
      </c>
      <c r="F10" s="29"/>
      <c r="G10" s="31">
        <v>34.09383056</v>
      </c>
      <c r="H10" s="31">
        <v>96.42582152000001</v>
      </c>
      <c r="I10" s="31">
        <v>130.51965208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117</v>
      </c>
      <c r="B11" s="3" t="s">
        <v>25</v>
      </c>
      <c r="C11" s="19">
        <v>1.93371211</v>
      </c>
      <c r="D11" s="7"/>
      <c r="E11" s="28" t="s">
        <v>108</v>
      </c>
      <c r="F11" s="29"/>
      <c r="G11" s="31">
        <v>322.25237231</v>
      </c>
      <c r="H11" s="31">
        <v>104.0489803</v>
      </c>
      <c r="I11" s="31">
        <v>426.30135261000004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119</v>
      </c>
      <c r="B12" s="3" t="s">
        <v>25</v>
      </c>
      <c r="C12" s="19">
        <v>1.80464506</v>
      </c>
      <c r="D12" s="7"/>
      <c r="E12" s="28" t="s">
        <v>110</v>
      </c>
      <c r="F12" s="31">
        <v>14.963693339999999</v>
      </c>
      <c r="G12" s="29"/>
      <c r="H12" s="29"/>
      <c r="I12" s="31">
        <v>14.963693339999999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 t="s">
        <v>121</v>
      </c>
      <c r="B13" s="3" t="s">
        <v>25</v>
      </c>
      <c r="C13" s="19">
        <v>1.60870096</v>
      </c>
      <c r="D13" s="7"/>
      <c r="E13" s="28" t="s">
        <v>112</v>
      </c>
      <c r="F13" s="31">
        <v>10.427027690000001</v>
      </c>
      <c r="G13" s="29"/>
      <c r="H13" s="29"/>
      <c r="I13" s="31">
        <v>10.427027690000001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 t="s">
        <v>123</v>
      </c>
      <c r="B14" s="3" t="s">
        <v>25</v>
      </c>
      <c r="C14" s="19">
        <v>1.15041414</v>
      </c>
      <c r="D14" s="7"/>
      <c r="E14" s="28" t="s">
        <v>114</v>
      </c>
      <c r="F14" s="31">
        <v>21.43002897</v>
      </c>
      <c r="G14" s="29"/>
      <c r="H14" s="29"/>
      <c r="I14" s="31">
        <v>21.43002897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 t="s">
        <v>73</v>
      </c>
      <c r="B15" s="3" t="s">
        <v>25</v>
      </c>
      <c r="C15" s="19">
        <v>210.738632</v>
      </c>
      <c r="D15" s="7"/>
      <c r="E15" s="28" t="s">
        <v>116</v>
      </c>
      <c r="F15" s="31">
        <v>72.5479806</v>
      </c>
      <c r="G15" s="29"/>
      <c r="H15" s="29"/>
      <c r="I15" s="31">
        <v>72.5479806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 t="s">
        <v>85</v>
      </c>
      <c r="B16" s="3" t="s">
        <v>25</v>
      </c>
      <c r="C16" s="19">
        <v>88.7598616</v>
      </c>
      <c r="D16" s="7"/>
      <c r="E16" s="28" t="s">
        <v>118</v>
      </c>
      <c r="F16" s="31">
        <v>76.5308929</v>
      </c>
      <c r="G16" s="31">
        <v>228.07511309999998</v>
      </c>
      <c r="H16" s="31">
        <v>99.408633</v>
      </c>
      <c r="I16" s="31">
        <v>404.014639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 t="s">
        <v>77</v>
      </c>
      <c r="B17" s="3" t="s">
        <v>25</v>
      </c>
      <c r="C17" s="19">
        <v>85.0671053</v>
      </c>
      <c r="D17" s="7"/>
      <c r="E17" s="28" t="s">
        <v>120</v>
      </c>
      <c r="F17" s="31">
        <v>11.71958342</v>
      </c>
      <c r="G17" s="29"/>
      <c r="H17" s="29"/>
      <c r="I17" s="31">
        <v>11.71958342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 t="s">
        <v>99</v>
      </c>
      <c r="B18" s="3" t="s">
        <v>25</v>
      </c>
      <c r="C18" s="19">
        <v>84.6094139</v>
      </c>
      <c r="D18" s="7"/>
      <c r="E18" s="28" t="s">
        <v>122</v>
      </c>
      <c r="F18" s="31">
        <v>36.084172</v>
      </c>
      <c r="G18" s="29"/>
      <c r="H18" s="29"/>
      <c r="I18" s="31">
        <v>36.084172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 t="s">
        <v>105</v>
      </c>
      <c r="B19" s="3" t="s">
        <v>25</v>
      </c>
      <c r="C19" s="19">
        <v>66.6100164</v>
      </c>
      <c r="D19" s="7"/>
      <c r="E19" s="28" t="s">
        <v>124</v>
      </c>
      <c r="F19" s="31">
        <v>54.17496115</v>
      </c>
      <c r="G19" s="29"/>
      <c r="H19" s="29"/>
      <c r="I19" s="31">
        <v>54.17496115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 t="s">
        <v>111</v>
      </c>
      <c r="B20" s="3" t="s">
        <v>25</v>
      </c>
      <c r="C20" s="19">
        <v>62.2416479</v>
      </c>
      <c r="D20" s="7"/>
      <c r="E20" s="28" t="s">
        <v>127</v>
      </c>
      <c r="F20" s="31">
        <v>2.73446588</v>
      </c>
      <c r="G20" s="29"/>
      <c r="H20" s="29"/>
      <c r="I20" s="31">
        <v>2.73446588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 t="s">
        <v>109</v>
      </c>
      <c r="B21" s="3" t="s">
        <v>25</v>
      </c>
      <c r="C21" s="19">
        <v>54.5371</v>
      </c>
      <c r="D21" s="7"/>
      <c r="E21" s="28" t="s">
        <v>121</v>
      </c>
      <c r="F21" s="31">
        <v>69.71446456000001</v>
      </c>
      <c r="G21" s="29"/>
      <c r="H21" s="29"/>
      <c r="I21" s="31">
        <v>69.71446456000001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 t="s">
        <v>118</v>
      </c>
      <c r="B22" s="3" t="s">
        <v>25</v>
      </c>
      <c r="C22" s="19">
        <v>33.6020346</v>
      </c>
      <c r="D22" s="7"/>
      <c r="E22" s="28" t="s">
        <v>113</v>
      </c>
      <c r="F22" s="31">
        <v>102.92275552999999</v>
      </c>
      <c r="G22" s="29"/>
      <c r="H22" s="29"/>
      <c r="I22" s="31">
        <v>102.92275552999999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" t="s">
        <v>113</v>
      </c>
      <c r="B23" s="3" t="s">
        <v>25</v>
      </c>
      <c r="C23" s="19">
        <v>22.2902172</v>
      </c>
      <c r="D23" s="7"/>
      <c r="E23" s="28" t="s">
        <v>115</v>
      </c>
      <c r="F23" s="31">
        <v>43.624488189999994</v>
      </c>
      <c r="G23" s="31">
        <v>50.414559489999995</v>
      </c>
      <c r="H23" s="31">
        <v>26.87876892</v>
      </c>
      <c r="I23" s="31">
        <v>120.9178166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124</v>
      </c>
      <c r="B24" s="3" t="s">
        <v>25</v>
      </c>
      <c r="C24" s="19">
        <v>22.1754006</v>
      </c>
      <c r="D24" s="7"/>
      <c r="E24" s="28" t="s">
        <v>85</v>
      </c>
      <c r="F24" s="31">
        <v>760.54680634</v>
      </c>
      <c r="G24" s="29"/>
      <c r="H24" s="29"/>
      <c r="I24" s="31">
        <v>760.54680634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" t="s">
        <v>121</v>
      </c>
      <c r="B25" s="3" t="s">
        <v>25</v>
      </c>
      <c r="C25" s="19">
        <v>15.1854692</v>
      </c>
      <c r="D25" s="7"/>
      <c r="E25" s="28" t="s">
        <v>99</v>
      </c>
      <c r="F25" s="31">
        <v>497.0801784000001</v>
      </c>
      <c r="G25" s="31">
        <v>32.41560279</v>
      </c>
      <c r="H25" s="31">
        <v>43.216534980000006</v>
      </c>
      <c r="I25" s="31">
        <v>572.71231617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117</v>
      </c>
      <c r="B26" s="3" t="s">
        <v>25</v>
      </c>
      <c r="C26" s="19">
        <v>14.9455533</v>
      </c>
      <c r="D26" s="7"/>
      <c r="E26" s="28" t="s">
        <v>130</v>
      </c>
      <c r="F26" s="29"/>
      <c r="G26" s="31">
        <v>36.04270725</v>
      </c>
      <c r="H26" s="31">
        <v>68.24085595000001</v>
      </c>
      <c r="I26" s="31">
        <v>104.28356319999999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 t="s">
        <v>187</v>
      </c>
      <c r="B27" s="3" t="s">
        <v>25</v>
      </c>
      <c r="C27" s="19">
        <v>12.0165554</v>
      </c>
      <c r="D27" s="7"/>
      <c r="E27" s="28" t="s">
        <v>134</v>
      </c>
      <c r="F27" s="29"/>
      <c r="G27" s="31">
        <v>25.976632260000002</v>
      </c>
      <c r="H27" s="31">
        <v>74.88776493999998</v>
      </c>
      <c r="I27" s="31">
        <v>100.86439719999998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3" t="s">
        <v>123</v>
      </c>
      <c r="B28" s="3" t="s">
        <v>25</v>
      </c>
      <c r="C28" s="19">
        <v>11.3498481</v>
      </c>
      <c r="D28" s="7"/>
      <c r="E28" s="28" t="s">
        <v>123</v>
      </c>
      <c r="F28" s="31">
        <v>44.04418243</v>
      </c>
      <c r="G28" s="29"/>
      <c r="H28" s="29"/>
      <c r="I28" s="31">
        <v>44.04418243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" t="s">
        <v>122</v>
      </c>
      <c r="B29" s="3" t="s">
        <v>25</v>
      </c>
      <c r="C29" s="19">
        <v>11.2581874</v>
      </c>
      <c r="D29" s="7"/>
      <c r="E29" s="28" t="s">
        <v>139</v>
      </c>
      <c r="F29" s="29"/>
      <c r="G29" s="31">
        <v>19.3777489</v>
      </c>
      <c r="H29" s="31">
        <v>15.662164619999999</v>
      </c>
      <c r="I29" s="31">
        <v>35.03991352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116</v>
      </c>
      <c r="B30" s="3" t="s">
        <v>25</v>
      </c>
      <c r="C30" s="19">
        <v>8.74604499</v>
      </c>
      <c r="D30" s="7"/>
      <c r="E30" s="28" t="s">
        <v>144</v>
      </c>
      <c r="F30" s="29"/>
      <c r="G30" s="31">
        <v>2376.4700961000003</v>
      </c>
      <c r="H30" s="29"/>
      <c r="I30" s="31">
        <v>2376.4700961000003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" t="s">
        <v>115</v>
      </c>
      <c r="B31" s="3" t="s">
        <v>25</v>
      </c>
      <c r="C31" s="19">
        <v>7.69834227</v>
      </c>
      <c r="D31" s="7"/>
      <c r="E31" s="28" t="s">
        <v>145</v>
      </c>
      <c r="F31" s="29"/>
      <c r="G31" s="31">
        <v>17.574471589999998</v>
      </c>
      <c r="H31" s="29"/>
      <c r="I31" s="31">
        <v>17.574471589999998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3" t="s">
        <v>114</v>
      </c>
      <c r="B32" s="3" t="s">
        <v>25</v>
      </c>
      <c r="C32" s="19">
        <v>4.76376084</v>
      </c>
      <c r="D32" s="7"/>
      <c r="E32" s="28" t="s">
        <v>146</v>
      </c>
      <c r="F32" s="29"/>
      <c r="G32" s="31">
        <v>32.810098509999996</v>
      </c>
      <c r="H32" s="29"/>
      <c r="I32" s="31">
        <v>32.810098509999996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" t="s">
        <v>112</v>
      </c>
      <c r="B33" s="3" t="s">
        <v>25</v>
      </c>
      <c r="C33" s="19">
        <v>3.39150121</v>
      </c>
      <c r="D33" s="7"/>
      <c r="E33" s="28" t="s">
        <v>147</v>
      </c>
      <c r="F33" s="29"/>
      <c r="G33" s="31">
        <v>20.12483271</v>
      </c>
      <c r="H33" s="31">
        <v>24.885148259999998</v>
      </c>
      <c r="I33" s="31">
        <v>45.00998097000001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" t="s">
        <v>175</v>
      </c>
      <c r="B34" s="3" t="s">
        <v>25</v>
      </c>
      <c r="C34" s="19">
        <v>2.43896219</v>
      </c>
      <c r="D34" s="7"/>
      <c r="E34" s="28" t="s">
        <v>148</v>
      </c>
      <c r="F34" s="29"/>
      <c r="G34" s="31">
        <v>51.5716149</v>
      </c>
      <c r="H34" s="31">
        <v>54.9036736</v>
      </c>
      <c r="I34" s="31">
        <v>106.4752885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 t="s">
        <v>120</v>
      </c>
      <c r="B35" s="3" t="s">
        <v>25</v>
      </c>
      <c r="C35" s="19">
        <v>1.8303211</v>
      </c>
      <c r="D35" s="7"/>
      <c r="E35" s="28" t="s">
        <v>73</v>
      </c>
      <c r="F35" s="31">
        <v>877.7119068</v>
      </c>
      <c r="G35" s="31">
        <v>402.007371</v>
      </c>
      <c r="H35" s="31">
        <v>109.0467891</v>
      </c>
      <c r="I35" s="31">
        <v>1388.7660668999997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3" t="s">
        <v>73</v>
      </c>
      <c r="B36" s="3" t="s">
        <v>25</v>
      </c>
      <c r="C36" s="19">
        <v>137.764376</v>
      </c>
      <c r="D36" s="7"/>
      <c r="E36" s="28" t="s">
        <v>77</v>
      </c>
      <c r="F36" s="31">
        <v>812.1207885</v>
      </c>
      <c r="G36" s="29"/>
      <c r="H36" s="29"/>
      <c r="I36" s="31">
        <v>812.1207885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3" t="s">
        <v>85</v>
      </c>
      <c r="B37" s="3" t="s">
        <v>25</v>
      </c>
      <c r="C37" s="19">
        <v>74.9700055</v>
      </c>
      <c r="D37" s="7"/>
      <c r="E37" s="28" t="s">
        <v>117</v>
      </c>
      <c r="F37" s="31">
        <v>45.094468420000005</v>
      </c>
      <c r="G37" s="31">
        <v>30.080364070000005</v>
      </c>
      <c r="H37" s="31">
        <v>9.212486290000001</v>
      </c>
      <c r="I37" s="31">
        <v>84.38731878000002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" t="s">
        <v>99</v>
      </c>
      <c r="B38" s="3" t="s">
        <v>25</v>
      </c>
      <c r="C38" s="19">
        <v>68.5275915</v>
      </c>
      <c r="D38" s="7"/>
      <c r="E38" s="28" t="s">
        <v>150</v>
      </c>
      <c r="F38" s="29"/>
      <c r="G38" s="31">
        <v>60.510332569999996</v>
      </c>
      <c r="H38" s="31">
        <v>32.06794772</v>
      </c>
      <c r="I38" s="31">
        <v>92.57828029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3" t="s">
        <v>77</v>
      </c>
      <c r="B39" s="3" t="s">
        <v>25</v>
      </c>
      <c r="C39" s="19">
        <v>66.565411</v>
      </c>
      <c r="D39" s="7"/>
      <c r="E39" s="28" t="s">
        <v>151</v>
      </c>
      <c r="F39" s="29"/>
      <c r="G39" s="31">
        <v>19.63322924</v>
      </c>
      <c r="H39" s="29"/>
      <c r="I39" s="31">
        <v>19.63322924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 t="s">
        <v>111</v>
      </c>
      <c r="B40" s="3" t="s">
        <v>25</v>
      </c>
      <c r="C40" s="19">
        <v>59.217142</v>
      </c>
      <c r="D40" s="7"/>
      <c r="E40" s="28" t="s">
        <v>153</v>
      </c>
      <c r="F40" s="29"/>
      <c r="G40" s="29"/>
      <c r="H40" s="31">
        <v>44.1630777</v>
      </c>
      <c r="I40" s="31">
        <v>44.1630777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3" t="s">
        <v>109</v>
      </c>
      <c r="B41" s="3" t="s">
        <v>25</v>
      </c>
      <c r="C41" s="19">
        <v>49.9157388</v>
      </c>
      <c r="D41" s="7"/>
      <c r="E41" s="28" t="s">
        <v>154</v>
      </c>
      <c r="F41" s="29"/>
      <c r="G41" s="31">
        <v>8.77933205</v>
      </c>
      <c r="H41" s="31">
        <v>5.34563894</v>
      </c>
      <c r="I41" s="31">
        <v>14.12497099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3" t="s">
        <v>118</v>
      </c>
      <c r="B42" s="3" t="s">
        <v>25</v>
      </c>
      <c r="C42" s="19">
        <v>28.1576766</v>
      </c>
      <c r="D42" s="7"/>
      <c r="E42" s="28" t="s">
        <v>156</v>
      </c>
      <c r="F42" s="29"/>
      <c r="G42" s="31">
        <v>151.32867555999997</v>
      </c>
      <c r="H42" s="31">
        <v>4845.387752000001</v>
      </c>
      <c r="I42" s="31">
        <v>4996.716427560001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3" t="s">
        <v>105</v>
      </c>
      <c r="B43" s="3" t="s">
        <v>25</v>
      </c>
      <c r="C43" s="19">
        <v>25.2392159</v>
      </c>
      <c r="D43" s="7"/>
      <c r="E43" s="28" t="s">
        <v>157</v>
      </c>
      <c r="F43" s="29"/>
      <c r="G43" s="31">
        <v>21.5325987</v>
      </c>
      <c r="H43" s="31">
        <v>7.86612978</v>
      </c>
      <c r="I43" s="31">
        <v>29.398728480000003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3" t="s">
        <v>113</v>
      </c>
      <c r="B44" s="3" t="s">
        <v>25</v>
      </c>
      <c r="C44" s="19">
        <v>18.3962094</v>
      </c>
      <c r="D44" s="7"/>
      <c r="E44" s="28" t="s">
        <v>162</v>
      </c>
      <c r="F44" s="29"/>
      <c r="G44" s="31">
        <v>21.47750406</v>
      </c>
      <c r="H44" s="29"/>
      <c r="I44" s="31">
        <v>21.47750406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3" t="s">
        <v>117</v>
      </c>
      <c r="B45" s="3" t="s">
        <v>25</v>
      </c>
      <c r="C45" s="19">
        <v>15.1842656</v>
      </c>
      <c r="D45" s="7"/>
      <c r="E45" s="28" t="s">
        <v>163</v>
      </c>
      <c r="F45" s="29"/>
      <c r="G45" s="31">
        <v>547.96788917</v>
      </c>
      <c r="H45" s="29"/>
      <c r="I45" s="31">
        <v>547.96788917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3" t="s">
        <v>121</v>
      </c>
      <c r="B46" s="3" t="s">
        <v>25</v>
      </c>
      <c r="C46" s="19">
        <v>13.5893768</v>
      </c>
      <c r="D46" s="7"/>
      <c r="E46" s="28" t="s">
        <v>164</v>
      </c>
      <c r="F46" s="31">
        <v>2.64538343</v>
      </c>
      <c r="G46" s="29"/>
      <c r="H46" s="29"/>
      <c r="I46" s="31">
        <v>2.64538343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3" t="s">
        <v>187</v>
      </c>
      <c r="B47" s="3" t="s">
        <v>25</v>
      </c>
      <c r="C47" s="19">
        <v>12.8710637</v>
      </c>
      <c r="D47" s="7"/>
      <c r="E47" s="28" t="s">
        <v>165</v>
      </c>
      <c r="F47" s="29"/>
      <c r="G47" s="31">
        <v>4.09277948</v>
      </c>
      <c r="H47" s="29"/>
      <c r="I47" s="31">
        <v>4.09277948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" t="s">
        <v>189</v>
      </c>
      <c r="B48" s="3" t="s">
        <v>25</v>
      </c>
      <c r="C48" s="19">
        <v>11.6073984</v>
      </c>
      <c r="D48" s="7"/>
      <c r="E48" s="28" t="s">
        <v>166</v>
      </c>
      <c r="F48" s="29"/>
      <c r="G48" s="31">
        <v>686.4932248</v>
      </c>
      <c r="H48" s="31">
        <v>688.9438987</v>
      </c>
      <c r="I48" s="31">
        <v>1375.4371235000003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" t="s">
        <v>124</v>
      </c>
      <c r="B49" s="3" t="s">
        <v>25</v>
      </c>
      <c r="C49" s="19">
        <v>8.99872023</v>
      </c>
      <c r="D49" s="7"/>
      <c r="E49" s="28" t="s">
        <v>119</v>
      </c>
      <c r="F49" s="31">
        <v>2.68846647</v>
      </c>
      <c r="G49" s="29"/>
      <c r="H49" s="29"/>
      <c r="I49" s="31">
        <v>2.68846647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3" t="s">
        <v>116</v>
      </c>
      <c r="B50" s="3" t="s">
        <v>25</v>
      </c>
      <c r="C50" s="19">
        <v>8.45768133</v>
      </c>
      <c r="D50" s="7"/>
      <c r="E50" s="28" t="s">
        <v>105</v>
      </c>
      <c r="F50" s="31">
        <v>569.7590386200001</v>
      </c>
      <c r="G50" s="29"/>
      <c r="H50" s="29"/>
      <c r="I50" s="31">
        <v>569.7590386200001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" t="s">
        <v>122</v>
      </c>
      <c r="B51" s="3" t="s">
        <v>25</v>
      </c>
      <c r="C51" s="19">
        <v>7.7895536</v>
      </c>
      <c r="D51" s="7"/>
      <c r="E51" s="28" t="s">
        <v>168</v>
      </c>
      <c r="F51" s="29"/>
      <c r="G51" s="31">
        <v>48.90258571</v>
      </c>
      <c r="H51" s="31">
        <v>77.79155381000001</v>
      </c>
      <c r="I51" s="31">
        <v>126.69413952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" t="s">
        <v>115</v>
      </c>
      <c r="B52" s="3" t="s">
        <v>25</v>
      </c>
      <c r="C52" s="19">
        <v>6.62797525</v>
      </c>
      <c r="D52" s="7"/>
      <c r="E52" s="28" t="s">
        <v>169</v>
      </c>
      <c r="F52" s="29"/>
      <c r="G52" s="31">
        <v>9.48171744</v>
      </c>
      <c r="H52" s="31">
        <v>70.05159363</v>
      </c>
      <c r="I52" s="31">
        <v>79.53331107000001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" t="s">
        <v>123</v>
      </c>
      <c r="B53" s="3" t="s">
        <v>25</v>
      </c>
      <c r="C53" s="19">
        <v>6.12043559</v>
      </c>
      <c r="D53" s="7"/>
      <c r="E53" s="28" t="s">
        <v>170</v>
      </c>
      <c r="F53" s="29"/>
      <c r="G53" s="31">
        <v>13.0701381</v>
      </c>
      <c r="H53" s="31">
        <v>5.78911501</v>
      </c>
      <c r="I53" s="31">
        <v>18.859253109999997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" t="s">
        <v>114</v>
      </c>
      <c r="B54" s="3" t="s">
        <v>25</v>
      </c>
      <c r="C54" s="19">
        <v>4.1935248</v>
      </c>
      <c r="D54" s="7"/>
      <c r="E54" s="28" t="s">
        <v>171</v>
      </c>
      <c r="F54" s="29"/>
      <c r="G54" s="31">
        <v>3.66554648</v>
      </c>
      <c r="H54" s="31">
        <v>3.06505137</v>
      </c>
      <c r="I54" s="31">
        <v>6.7305978500000005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" t="s">
        <v>112</v>
      </c>
      <c r="B55" s="3" t="s">
        <v>25</v>
      </c>
      <c r="C55" s="19">
        <v>2.99085615</v>
      </c>
      <c r="D55" s="7"/>
      <c r="E55" s="28" t="s">
        <v>172</v>
      </c>
      <c r="F55" s="29"/>
      <c r="G55" s="29"/>
      <c r="H55" s="31">
        <v>61.808753599999996</v>
      </c>
      <c r="I55" s="31">
        <v>61.808753599999996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" t="s">
        <v>175</v>
      </c>
      <c r="B56" s="3" t="s">
        <v>25</v>
      </c>
      <c r="C56" s="19">
        <v>2.97891162</v>
      </c>
      <c r="D56" s="7"/>
      <c r="E56" s="28" t="s">
        <v>173</v>
      </c>
      <c r="F56" s="29"/>
      <c r="G56" s="31">
        <v>4.35102547</v>
      </c>
      <c r="H56" s="29"/>
      <c r="I56" s="31">
        <v>4.35102547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" t="s">
        <v>110</v>
      </c>
      <c r="B57" s="3" t="s">
        <v>25</v>
      </c>
      <c r="C57" s="19">
        <v>2.56152294</v>
      </c>
      <c r="D57" s="7"/>
      <c r="E57" s="28" t="s">
        <v>174</v>
      </c>
      <c r="F57" s="29"/>
      <c r="G57" s="31">
        <v>3.26232318</v>
      </c>
      <c r="H57" s="31">
        <v>2.91576189</v>
      </c>
      <c r="I57" s="31">
        <v>6.17808507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" t="s">
        <v>120</v>
      </c>
      <c r="B58" s="3" t="s">
        <v>25</v>
      </c>
      <c r="C58" s="19">
        <v>2.34632403</v>
      </c>
      <c r="D58" s="7"/>
      <c r="E58" s="28" t="s">
        <v>175</v>
      </c>
      <c r="F58" s="31">
        <v>5.41787381</v>
      </c>
      <c r="G58" s="29"/>
      <c r="H58" s="29"/>
      <c r="I58" s="31">
        <v>5.41787381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" t="s">
        <v>164</v>
      </c>
      <c r="B59" s="3" t="s">
        <v>25</v>
      </c>
      <c r="C59" s="19">
        <v>0.8441778</v>
      </c>
      <c r="D59" s="7"/>
      <c r="E59" s="28" t="s">
        <v>177</v>
      </c>
      <c r="F59" s="29"/>
      <c r="G59" s="31">
        <v>5.35866995</v>
      </c>
      <c r="H59" s="31">
        <v>5.760015439999999</v>
      </c>
      <c r="I59" s="31">
        <v>11.118685390000001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" t="s">
        <v>73</v>
      </c>
      <c r="B60" s="3" t="s">
        <v>25</v>
      </c>
      <c r="C60" s="19">
        <v>160.204404</v>
      </c>
      <c r="D60" s="7"/>
      <c r="E60" s="28" t="s">
        <v>178</v>
      </c>
      <c r="F60" s="29"/>
      <c r="G60" s="31">
        <v>11.463933879999999</v>
      </c>
      <c r="H60" s="31">
        <v>11.03075385</v>
      </c>
      <c r="I60" s="31">
        <v>22.49468773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3" t="s">
        <v>77</v>
      </c>
      <c r="B61" s="3" t="s">
        <v>25</v>
      </c>
      <c r="C61" s="19">
        <v>81.5834481</v>
      </c>
      <c r="D61" s="7"/>
      <c r="E61" s="28" t="s">
        <v>179</v>
      </c>
      <c r="F61" s="29"/>
      <c r="G61" s="29"/>
      <c r="H61" s="31">
        <v>4.27276454</v>
      </c>
      <c r="I61" s="31">
        <v>4.27276454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3" t="s">
        <v>105</v>
      </c>
      <c r="B62" s="3" t="s">
        <v>25</v>
      </c>
      <c r="C62" s="19">
        <v>65.752066</v>
      </c>
      <c r="D62" s="7"/>
      <c r="E62" s="28" t="s">
        <v>180</v>
      </c>
      <c r="F62" s="29"/>
      <c r="G62" s="31">
        <v>8.70268463</v>
      </c>
      <c r="H62" s="31">
        <v>28.43815404</v>
      </c>
      <c r="I62" s="31">
        <v>37.14083867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" t="s">
        <v>85</v>
      </c>
      <c r="B63" s="3" t="s">
        <v>25</v>
      </c>
      <c r="C63" s="19">
        <v>48.8813121</v>
      </c>
      <c r="D63" s="7"/>
      <c r="E63" s="28" t="s">
        <v>109</v>
      </c>
      <c r="F63" s="31">
        <v>190.21873169</v>
      </c>
      <c r="G63" s="29"/>
      <c r="H63" s="29"/>
      <c r="I63" s="31">
        <v>190.21873169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" t="s">
        <v>99</v>
      </c>
      <c r="B64" s="3" t="s">
        <v>25</v>
      </c>
      <c r="C64" s="19">
        <v>30.9148179</v>
      </c>
      <c r="D64" s="7"/>
      <c r="E64" s="28" t="s">
        <v>111</v>
      </c>
      <c r="F64" s="31">
        <v>130.11198811</v>
      </c>
      <c r="G64" s="29"/>
      <c r="H64" s="29"/>
      <c r="I64" s="31">
        <v>130.11198811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" t="s">
        <v>109</v>
      </c>
      <c r="B65" s="3" t="s">
        <v>25</v>
      </c>
      <c r="C65" s="19">
        <v>5.55032927</v>
      </c>
      <c r="D65" s="7"/>
      <c r="E65" s="28" t="s">
        <v>185</v>
      </c>
      <c r="F65" s="31">
        <v>6.21509891</v>
      </c>
      <c r="G65" s="29"/>
      <c r="H65" s="29"/>
      <c r="I65" s="31">
        <v>6.21509891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" t="s">
        <v>113</v>
      </c>
      <c r="B66" s="3" t="s">
        <v>25</v>
      </c>
      <c r="C66" s="19">
        <v>4.2304386</v>
      </c>
      <c r="D66" s="7"/>
      <c r="E66" s="28" t="s">
        <v>187</v>
      </c>
      <c r="F66" s="31">
        <v>44.72740519</v>
      </c>
      <c r="G66" s="29"/>
      <c r="H66" s="29"/>
      <c r="I66" s="31">
        <v>44.72740519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" t="s">
        <v>121</v>
      </c>
      <c r="B67" s="3" t="s">
        <v>25</v>
      </c>
      <c r="C67" s="19">
        <v>3.52254134</v>
      </c>
      <c r="D67" s="7"/>
      <c r="E67" s="33" t="s">
        <v>189</v>
      </c>
      <c r="F67" s="34">
        <v>35.60332759</v>
      </c>
      <c r="G67" s="35"/>
      <c r="H67" s="35"/>
      <c r="I67" s="34">
        <v>35.60332759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" t="s">
        <v>122</v>
      </c>
      <c r="B68" s="3" t="s">
        <v>25</v>
      </c>
      <c r="C68" s="19">
        <v>3.41933132</v>
      </c>
      <c r="D68" s="7"/>
      <c r="E68" s="36" t="s">
        <v>103</v>
      </c>
      <c r="F68" s="37">
        <v>4540.860158939999</v>
      </c>
      <c r="G68" s="37">
        <v>5324.3881029899985</v>
      </c>
      <c r="H68" s="37">
        <v>6661.604641930002</v>
      </c>
      <c r="I68" s="37">
        <v>16526.85290386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" t="s">
        <v>124</v>
      </c>
      <c r="B69" s="3" t="s">
        <v>25</v>
      </c>
      <c r="C69" s="19">
        <v>2.73967415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" t="s">
        <v>187</v>
      </c>
      <c r="B70" s="3" t="s">
        <v>25</v>
      </c>
      <c r="C70" s="19">
        <v>2.29192181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" t="s">
        <v>117</v>
      </c>
      <c r="B71" s="3" t="s">
        <v>25</v>
      </c>
      <c r="C71" s="19">
        <v>1.10669716</v>
      </c>
      <c r="D71" s="7"/>
      <c r="E71" s="38"/>
      <c r="F71" s="38"/>
      <c r="G71" s="38"/>
      <c r="H71" s="3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" t="s">
        <v>73</v>
      </c>
      <c r="B72" s="3" t="s">
        <v>25</v>
      </c>
      <c r="C72" s="19">
        <v>260.708929</v>
      </c>
      <c r="D72" s="39" t="s">
        <v>190</v>
      </c>
      <c r="E72" s="40" t="s">
        <v>191</v>
      </c>
      <c r="F72" s="40" t="s">
        <v>25</v>
      </c>
      <c r="G72" s="40" t="s">
        <v>27</v>
      </c>
      <c r="H72" s="40" t="s">
        <v>28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3" t="s">
        <v>85</v>
      </c>
      <c r="B73" s="3" t="s">
        <v>25</v>
      </c>
      <c r="C73" s="19">
        <v>175.917051</v>
      </c>
      <c r="D73" s="23" t="s">
        <v>192</v>
      </c>
      <c r="E73" s="7" t="s">
        <v>101</v>
      </c>
      <c r="F73" s="11">
        <v>0.0</v>
      </c>
      <c r="G73" s="11">
        <v>0.0</v>
      </c>
      <c r="H73" s="11">
        <v>2.79467881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3" t="s">
        <v>99</v>
      </c>
      <c r="B74" s="3" t="s">
        <v>25</v>
      </c>
      <c r="C74" s="19">
        <v>121.071621</v>
      </c>
      <c r="D74" s="23" t="s">
        <v>193</v>
      </c>
      <c r="E74" s="7" t="s">
        <v>102</v>
      </c>
      <c r="F74" s="11">
        <v>0.0</v>
      </c>
      <c r="G74" s="11">
        <v>0.0</v>
      </c>
      <c r="H74" s="11">
        <v>10.9127873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3" t="s">
        <v>105</v>
      </c>
      <c r="B75" s="3" t="s">
        <v>25</v>
      </c>
      <c r="C75" s="19">
        <v>39.2108341</v>
      </c>
      <c r="D75" s="23" t="s">
        <v>193</v>
      </c>
      <c r="E75" s="7" t="s">
        <v>104</v>
      </c>
      <c r="F75" s="11">
        <v>0.0</v>
      </c>
      <c r="G75" s="11">
        <v>0.0</v>
      </c>
      <c r="H75" s="11">
        <v>5.4385813899999995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" t="s">
        <v>109</v>
      </c>
      <c r="B76" s="3" t="s">
        <v>25</v>
      </c>
      <c r="C76" s="19">
        <v>36.3104654</v>
      </c>
      <c r="D76" s="23" t="s">
        <v>193</v>
      </c>
      <c r="E76" s="7" t="s">
        <v>106</v>
      </c>
      <c r="F76" s="11">
        <v>0.0</v>
      </c>
      <c r="G76" s="11">
        <v>15.02649698</v>
      </c>
      <c r="H76" s="11">
        <v>20.94301093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3" t="s">
        <v>116</v>
      </c>
      <c r="B77" s="3" t="s">
        <v>25</v>
      </c>
      <c r="C77" s="19">
        <v>29.9397831</v>
      </c>
      <c r="D77" s="23" t="s">
        <v>194</v>
      </c>
      <c r="E77" s="7" t="s">
        <v>107</v>
      </c>
      <c r="F77" s="11">
        <v>0.0</v>
      </c>
      <c r="G77" s="11">
        <v>34.09383056</v>
      </c>
      <c r="H77" s="11">
        <v>96.42582152000001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3" t="s">
        <v>113</v>
      </c>
      <c r="B78" s="3" t="s">
        <v>25</v>
      </c>
      <c r="C78" s="19">
        <v>15.1980438</v>
      </c>
      <c r="D78" s="7"/>
      <c r="E78" s="7" t="s">
        <v>108</v>
      </c>
      <c r="F78" s="11">
        <v>0.0</v>
      </c>
      <c r="G78" s="11">
        <v>322.25237231</v>
      </c>
      <c r="H78" s="11">
        <v>104.0489803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" t="s">
        <v>118</v>
      </c>
      <c r="B79" s="3" t="s">
        <v>25</v>
      </c>
      <c r="C79" s="19">
        <v>14.7711817</v>
      </c>
      <c r="D79" s="23" t="s">
        <v>193</v>
      </c>
      <c r="E79" s="7" t="s">
        <v>110</v>
      </c>
      <c r="F79" s="11">
        <v>14.963693339999999</v>
      </c>
      <c r="G79" s="11">
        <v>0.0</v>
      </c>
      <c r="H79" s="11">
        <v>0.0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3" t="s">
        <v>115</v>
      </c>
      <c r="B80" s="3" t="s">
        <v>25</v>
      </c>
      <c r="C80" s="19">
        <v>12.7812363</v>
      </c>
      <c r="D80" s="23" t="s">
        <v>193</v>
      </c>
      <c r="E80" s="7" t="s">
        <v>112</v>
      </c>
      <c r="F80" s="11">
        <v>10.427027690000001</v>
      </c>
      <c r="G80" s="11">
        <v>0.0</v>
      </c>
      <c r="H80" s="11">
        <v>0.0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3" t="s">
        <v>121</v>
      </c>
      <c r="B81" s="3" t="s">
        <v>25</v>
      </c>
      <c r="C81" s="19">
        <v>9.38199816</v>
      </c>
      <c r="D81" s="23" t="s">
        <v>193</v>
      </c>
      <c r="E81" s="7" t="s">
        <v>114</v>
      </c>
      <c r="F81" s="11">
        <v>21.43002897</v>
      </c>
      <c r="G81" s="11">
        <v>0.0</v>
      </c>
      <c r="H81" s="11">
        <v>0.0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3" t="s">
        <v>189</v>
      </c>
      <c r="B82" s="3" t="s">
        <v>25</v>
      </c>
      <c r="C82" s="19">
        <v>7.83853589</v>
      </c>
      <c r="D82" s="23" t="s">
        <v>193</v>
      </c>
      <c r="E82" s="7" t="s">
        <v>116</v>
      </c>
      <c r="F82" s="11">
        <v>72.5479806</v>
      </c>
      <c r="G82" s="11">
        <v>0.0</v>
      </c>
      <c r="H82" s="11">
        <v>0.0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3" t="s">
        <v>117</v>
      </c>
      <c r="B83" s="3" t="s">
        <v>25</v>
      </c>
      <c r="C83" s="19">
        <v>3.88978957</v>
      </c>
      <c r="D83" s="23" t="s">
        <v>193</v>
      </c>
      <c r="E83" s="7" t="s">
        <v>118</v>
      </c>
      <c r="F83" s="11">
        <v>76.5308929</v>
      </c>
      <c r="G83" s="11">
        <v>228.07511309999998</v>
      </c>
      <c r="H83" s="11">
        <v>99.408633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" t="s">
        <v>124</v>
      </c>
      <c r="B84" s="3" t="s">
        <v>25</v>
      </c>
      <c r="C84" s="19">
        <v>3.87843556</v>
      </c>
      <c r="D84" s="23" t="s">
        <v>193</v>
      </c>
      <c r="E84" s="7" t="s">
        <v>120</v>
      </c>
      <c r="F84" s="11">
        <v>11.71958342</v>
      </c>
      <c r="G84" s="11">
        <v>0.0</v>
      </c>
      <c r="H84" s="11">
        <v>0.0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3" t="s">
        <v>120</v>
      </c>
      <c r="B85" s="3" t="s">
        <v>25</v>
      </c>
      <c r="C85" s="19">
        <v>3.74354798</v>
      </c>
      <c r="D85" s="23" t="s">
        <v>193</v>
      </c>
      <c r="E85" s="7" t="s">
        <v>122</v>
      </c>
      <c r="F85" s="11">
        <v>36.084172</v>
      </c>
      <c r="G85" s="11">
        <v>0.0</v>
      </c>
      <c r="H85" s="11">
        <v>0.0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3" t="s">
        <v>111</v>
      </c>
      <c r="B86" s="3" t="s">
        <v>25</v>
      </c>
      <c r="C86" s="19">
        <v>3.21696321</v>
      </c>
      <c r="D86" s="23" t="s">
        <v>193</v>
      </c>
      <c r="E86" s="7" t="s">
        <v>124</v>
      </c>
      <c r="F86" s="11">
        <v>54.17496115</v>
      </c>
      <c r="G86" s="11">
        <v>0.0</v>
      </c>
      <c r="H86" s="11">
        <v>0.0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3" t="s">
        <v>112</v>
      </c>
      <c r="B87" s="3" t="s">
        <v>25</v>
      </c>
      <c r="C87" s="19">
        <v>1.37808601</v>
      </c>
      <c r="D87" s="7"/>
      <c r="E87" s="7" t="s">
        <v>127</v>
      </c>
      <c r="F87" s="11">
        <v>2.73446588</v>
      </c>
      <c r="G87" s="11">
        <v>0.0</v>
      </c>
      <c r="H87" s="11">
        <v>0.0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3" t="s">
        <v>164</v>
      </c>
      <c r="B88" s="3" t="s">
        <v>25</v>
      </c>
      <c r="C88" s="19">
        <v>0.96019737</v>
      </c>
      <c r="D88" s="23" t="s">
        <v>193</v>
      </c>
      <c r="E88" s="7" t="s">
        <v>121</v>
      </c>
      <c r="F88" s="11">
        <v>69.71446456000001</v>
      </c>
      <c r="G88" s="11">
        <v>0.0</v>
      </c>
      <c r="H88" s="11">
        <v>0.0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3" t="s">
        <v>85</v>
      </c>
      <c r="B89" s="3" t="s">
        <v>25</v>
      </c>
      <c r="C89" s="19">
        <v>182.412728</v>
      </c>
      <c r="D89" s="23" t="s">
        <v>193</v>
      </c>
      <c r="E89" s="7" t="s">
        <v>113</v>
      </c>
      <c r="F89" s="11">
        <v>102.92275552999999</v>
      </c>
      <c r="G89" s="11">
        <v>0.0</v>
      </c>
      <c r="H89" s="11">
        <v>0.0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3" t="s">
        <v>99</v>
      </c>
      <c r="B90" s="3" t="s">
        <v>25</v>
      </c>
      <c r="C90" s="19">
        <v>82.1821587</v>
      </c>
      <c r="D90" s="23" t="s">
        <v>193</v>
      </c>
      <c r="E90" s="7" t="s">
        <v>115</v>
      </c>
      <c r="F90" s="11">
        <v>43.624488189999994</v>
      </c>
      <c r="G90" s="11">
        <v>50.414559489999995</v>
      </c>
      <c r="H90" s="11">
        <v>26.87876892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3" t="s">
        <v>116</v>
      </c>
      <c r="B91" s="3" t="s">
        <v>25</v>
      </c>
      <c r="C91" s="19">
        <v>19.6637788</v>
      </c>
      <c r="D91" s="23" t="s">
        <v>193</v>
      </c>
      <c r="E91" s="7" t="s">
        <v>85</v>
      </c>
      <c r="F91" s="11">
        <v>760.54680634</v>
      </c>
      <c r="G91" s="11">
        <v>0.0</v>
      </c>
      <c r="H91" s="11">
        <v>0.0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3" t="s">
        <v>113</v>
      </c>
      <c r="B92" s="3" t="s">
        <v>25</v>
      </c>
      <c r="C92" s="19">
        <v>16.9335755</v>
      </c>
      <c r="D92" s="23" t="s">
        <v>193</v>
      </c>
      <c r="E92" s="7" t="s">
        <v>99</v>
      </c>
      <c r="F92" s="11">
        <v>497.0801784000001</v>
      </c>
      <c r="G92" s="11">
        <v>32.41560279</v>
      </c>
      <c r="H92" s="11">
        <v>43.216534980000006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3" t="s">
        <v>121</v>
      </c>
      <c r="B93" s="3" t="s">
        <v>25</v>
      </c>
      <c r="C93" s="19">
        <v>12.9606696</v>
      </c>
      <c r="D93" s="7"/>
      <c r="E93" s="7" t="s">
        <v>130</v>
      </c>
      <c r="F93" s="11">
        <v>0.0</v>
      </c>
      <c r="G93" s="11">
        <v>36.04270725</v>
      </c>
      <c r="H93" s="11">
        <v>68.24085595000001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3" t="s">
        <v>110</v>
      </c>
      <c r="B94" s="3" t="s">
        <v>25</v>
      </c>
      <c r="C94" s="19">
        <v>10.6823727</v>
      </c>
      <c r="D94" s="7"/>
      <c r="E94" s="7" t="s">
        <v>134</v>
      </c>
      <c r="F94" s="11">
        <v>0.0</v>
      </c>
      <c r="G94" s="11">
        <v>25.976632260000002</v>
      </c>
      <c r="H94" s="11">
        <v>74.88776493999998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" t="s">
        <v>124</v>
      </c>
      <c r="B95" s="3" t="s">
        <v>25</v>
      </c>
      <c r="C95" s="19">
        <v>8.01150244</v>
      </c>
      <c r="D95" s="7"/>
      <c r="E95" s="7" t="s">
        <v>123</v>
      </c>
      <c r="F95" s="11">
        <v>44.04418243</v>
      </c>
      <c r="G95" s="11">
        <v>0.0</v>
      </c>
      <c r="H95" s="11">
        <v>0.0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3" t="s">
        <v>122</v>
      </c>
      <c r="B96" s="3" t="s">
        <v>25</v>
      </c>
      <c r="C96" s="19">
        <v>6.56231982</v>
      </c>
      <c r="D96" s="7"/>
      <c r="E96" s="7" t="s">
        <v>139</v>
      </c>
      <c r="F96" s="11">
        <v>0.0</v>
      </c>
      <c r="G96" s="11">
        <v>19.3777489</v>
      </c>
      <c r="H96" s="11">
        <v>15.662164619999999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3" t="s">
        <v>187</v>
      </c>
      <c r="B97" s="3" t="s">
        <v>25</v>
      </c>
      <c r="C97" s="19">
        <v>6.39992358</v>
      </c>
      <c r="D97" s="7"/>
      <c r="E97" s="7" t="s">
        <v>144</v>
      </c>
      <c r="F97" s="11">
        <v>0.0</v>
      </c>
      <c r="G97" s="11">
        <v>2376.4700961000003</v>
      </c>
      <c r="H97" s="11">
        <v>0.0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3" t="s">
        <v>114</v>
      </c>
      <c r="B98" s="3" t="s">
        <v>25</v>
      </c>
      <c r="C98" s="19">
        <v>5.85517982</v>
      </c>
      <c r="D98" s="7"/>
      <c r="E98" s="7" t="s">
        <v>145</v>
      </c>
      <c r="F98" s="11">
        <v>0.0</v>
      </c>
      <c r="G98" s="11">
        <v>17.574471589999998</v>
      </c>
      <c r="H98" s="11">
        <v>0.0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3" t="s">
        <v>115</v>
      </c>
      <c r="B99" s="3" t="s">
        <v>25</v>
      </c>
      <c r="C99" s="19">
        <v>4.86132125</v>
      </c>
      <c r="D99" s="7"/>
      <c r="E99" s="7" t="s">
        <v>146</v>
      </c>
      <c r="F99" s="11">
        <v>0.0</v>
      </c>
      <c r="G99" s="11">
        <v>32.810098509999996</v>
      </c>
      <c r="H99" s="11">
        <v>0.0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3" t="s">
        <v>117</v>
      </c>
      <c r="B100" s="3" t="s">
        <v>25</v>
      </c>
      <c r="C100" s="19">
        <v>4.7756975</v>
      </c>
      <c r="D100" s="7"/>
      <c r="E100" s="7" t="s">
        <v>147</v>
      </c>
      <c r="F100" s="11">
        <v>0.0</v>
      </c>
      <c r="G100" s="11">
        <v>20.12483271</v>
      </c>
      <c r="H100" s="11">
        <v>24.885148259999998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 t="s">
        <v>109</v>
      </c>
      <c r="B101" s="3" t="s">
        <v>25</v>
      </c>
      <c r="C101" s="19">
        <v>3.61643068</v>
      </c>
      <c r="D101" s="7"/>
      <c r="E101" s="7" t="s">
        <v>148</v>
      </c>
      <c r="F101" s="11">
        <v>0.0</v>
      </c>
      <c r="G101" s="11">
        <v>51.5716149</v>
      </c>
      <c r="H101" s="11">
        <v>54.9036736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3" t="s">
        <v>127</v>
      </c>
      <c r="B102" s="3" t="s">
        <v>25</v>
      </c>
      <c r="C102" s="19">
        <v>2.73446588</v>
      </c>
      <c r="D102" s="7"/>
      <c r="E102" s="7" t="s">
        <v>73</v>
      </c>
      <c r="F102" s="11">
        <v>877.7119068</v>
      </c>
      <c r="G102" s="11">
        <v>402.007371</v>
      </c>
      <c r="H102" s="11">
        <v>109.0467891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3" t="s">
        <v>185</v>
      </c>
      <c r="B103" s="3" t="s">
        <v>25</v>
      </c>
      <c r="C103" s="19">
        <v>2.60705085</v>
      </c>
      <c r="D103" s="7"/>
      <c r="E103" s="7" t="s">
        <v>77</v>
      </c>
      <c r="F103" s="11">
        <v>812.1207885</v>
      </c>
      <c r="G103" s="11">
        <v>0.0</v>
      </c>
      <c r="H103" s="11">
        <v>0.0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3" t="s">
        <v>164</v>
      </c>
      <c r="B104" s="3" t="s">
        <v>25</v>
      </c>
      <c r="C104" s="19">
        <v>0.84100826</v>
      </c>
      <c r="D104" s="7"/>
      <c r="E104" s="7" t="s">
        <v>117</v>
      </c>
      <c r="F104" s="11">
        <v>45.094468420000005</v>
      </c>
      <c r="G104" s="11">
        <v>30.080364070000005</v>
      </c>
      <c r="H104" s="11">
        <v>9.212486290000001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" t="s">
        <v>73</v>
      </c>
      <c r="B105" s="3" t="s">
        <v>25</v>
      </c>
      <c r="C105" s="19">
        <v>36.5135276</v>
      </c>
      <c r="D105" s="7"/>
      <c r="E105" s="7" t="s">
        <v>150</v>
      </c>
      <c r="F105" s="11">
        <v>0.0</v>
      </c>
      <c r="G105" s="11">
        <v>60.510332569999996</v>
      </c>
      <c r="H105" s="11">
        <v>32.06794772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3" t="s">
        <v>77</v>
      </c>
      <c r="B106" s="3" t="s">
        <v>25</v>
      </c>
      <c r="C106" s="19">
        <v>19.8398058</v>
      </c>
      <c r="D106" s="7"/>
      <c r="E106" s="7" t="s">
        <v>151</v>
      </c>
      <c r="F106" s="11">
        <v>0.0</v>
      </c>
      <c r="G106" s="11">
        <v>19.63322924</v>
      </c>
      <c r="H106" s="11">
        <v>0.0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3" t="s">
        <v>105</v>
      </c>
      <c r="B107" s="3" t="s">
        <v>25</v>
      </c>
      <c r="C107" s="19">
        <v>15.2437611</v>
      </c>
      <c r="D107" s="7"/>
      <c r="E107" s="7" t="s">
        <v>153</v>
      </c>
      <c r="F107" s="11">
        <v>0.0</v>
      </c>
      <c r="G107" s="11">
        <v>0.0</v>
      </c>
      <c r="H107" s="11">
        <v>44.1630777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3" t="s">
        <v>85</v>
      </c>
      <c r="B108" s="3" t="s">
        <v>25</v>
      </c>
      <c r="C108" s="19">
        <v>9.29229972</v>
      </c>
      <c r="D108" s="7"/>
      <c r="E108" s="7" t="s">
        <v>154</v>
      </c>
      <c r="F108" s="11">
        <v>0.0</v>
      </c>
      <c r="G108" s="11">
        <v>8.77933205</v>
      </c>
      <c r="H108" s="11">
        <v>5.34563894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" t="s">
        <v>99</v>
      </c>
      <c r="B109" s="3" t="s">
        <v>25</v>
      </c>
      <c r="C109" s="19">
        <v>7.18815744</v>
      </c>
      <c r="D109" s="7"/>
      <c r="E109" s="7" t="s">
        <v>156</v>
      </c>
      <c r="F109" s="11">
        <v>0.0</v>
      </c>
      <c r="G109" s="11">
        <v>151.32867555999997</v>
      </c>
      <c r="H109" s="11">
        <v>4845.387752000001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3" t="s">
        <v>115</v>
      </c>
      <c r="B110" s="3" t="s">
        <v>25</v>
      </c>
      <c r="C110" s="19">
        <v>1.49025104</v>
      </c>
      <c r="D110" s="7"/>
      <c r="E110" s="7" t="s">
        <v>157</v>
      </c>
      <c r="F110" s="11">
        <v>0.0</v>
      </c>
      <c r="G110" s="11">
        <v>21.5325987</v>
      </c>
      <c r="H110" s="11">
        <v>7.86612978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3" t="s">
        <v>119</v>
      </c>
      <c r="B111" s="3" t="s">
        <v>25</v>
      </c>
      <c r="C111" s="19">
        <v>0.88382141</v>
      </c>
      <c r="D111" s="7"/>
      <c r="E111" s="7" t="s">
        <v>162</v>
      </c>
      <c r="F111" s="11">
        <v>0.0</v>
      </c>
      <c r="G111" s="11">
        <v>21.47750406</v>
      </c>
      <c r="H111" s="11">
        <v>0.0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3" t="s">
        <v>77</v>
      </c>
      <c r="B112" s="3" t="s">
        <v>25</v>
      </c>
      <c r="C112" s="19">
        <v>523.792859</v>
      </c>
      <c r="D112" s="7"/>
      <c r="E112" s="7" t="s">
        <v>163</v>
      </c>
      <c r="F112" s="11">
        <v>0.0</v>
      </c>
      <c r="G112" s="11">
        <v>547.96788917</v>
      </c>
      <c r="H112" s="11">
        <v>0.0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3" t="s">
        <v>105</v>
      </c>
      <c r="B113" s="3" t="s">
        <v>25</v>
      </c>
      <c r="C113" s="19">
        <v>332.48604</v>
      </c>
      <c r="D113" s="7"/>
      <c r="E113" s="7" t="s">
        <v>164</v>
      </c>
      <c r="F113" s="11">
        <v>2.64538343</v>
      </c>
      <c r="G113" s="11">
        <v>0.0</v>
      </c>
      <c r="H113" s="11">
        <v>0.0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" t="s">
        <v>85</v>
      </c>
      <c r="B114" s="3" t="s">
        <v>25</v>
      </c>
      <c r="C114" s="19">
        <v>162.039969</v>
      </c>
      <c r="D114" s="7"/>
      <c r="E114" s="7" t="s">
        <v>165</v>
      </c>
      <c r="F114" s="11">
        <v>0.0</v>
      </c>
      <c r="G114" s="11">
        <v>4.09277948</v>
      </c>
      <c r="H114" s="11">
        <v>0.0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3" t="s">
        <v>99</v>
      </c>
      <c r="B115" s="3" t="s">
        <v>25</v>
      </c>
      <c r="C115" s="19">
        <v>86.4344616</v>
      </c>
      <c r="D115" s="7"/>
      <c r="E115" s="7" t="s">
        <v>166</v>
      </c>
      <c r="F115" s="11">
        <v>0.0</v>
      </c>
      <c r="G115" s="11">
        <v>686.4932248</v>
      </c>
      <c r="H115" s="11">
        <v>688.9438987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3" t="s">
        <v>109</v>
      </c>
      <c r="B116" s="3" t="s">
        <v>25</v>
      </c>
      <c r="C116" s="19">
        <v>33.3745318</v>
      </c>
      <c r="D116" s="7"/>
      <c r="E116" s="7" t="s">
        <v>119</v>
      </c>
      <c r="F116" s="11">
        <v>2.68846647</v>
      </c>
      <c r="G116" s="11">
        <v>0.0</v>
      </c>
      <c r="H116" s="11">
        <v>0.0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3" t="s">
        <v>123</v>
      </c>
      <c r="B117" s="3" t="s">
        <v>25</v>
      </c>
      <c r="C117" s="19">
        <v>25.4234846</v>
      </c>
      <c r="D117" s="7"/>
      <c r="E117" s="7" t="s">
        <v>105</v>
      </c>
      <c r="F117" s="11">
        <v>569.7590386200001</v>
      </c>
      <c r="G117" s="11">
        <v>0.0</v>
      </c>
      <c r="H117" s="11">
        <v>0.0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3" t="s">
        <v>113</v>
      </c>
      <c r="B118" s="3" t="s">
        <v>25</v>
      </c>
      <c r="C118" s="19">
        <v>22.8686188</v>
      </c>
      <c r="D118" s="7"/>
      <c r="E118" s="7" t="s">
        <v>168</v>
      </c>
      <c r="F118" s="11">
        <v>0.0</v>
      </c>
      <c r="G118" s="11">
        <v>48.90258571</v>
      </c>
      <c r="H118" s="11">
        <v>77.79155381000001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3" t="s">
        <v>189</v>
      </c>
      <c r="B119" s="3" t="s">
        <v>25</v>
      </c>
      <c r="C119" s="19">
        <v>16.1573933</v>
      </c>
      <c r="D119" s="7"/>
      <c r="E119" s="7" t="s">
        <v>169</v>
      </c>
      <c r="F119" s="11">
        <v>0.0</v>
      </c>
      <c r="G119" s="11">
        <v>9.48171744</v>
      </c>
      <c r="H119" s="11">
        <v>70.05159363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" t="s">
        <v>121</v>
      </c>
      <c r="B120" s="3" t="s">
        <v>25</v>
      </c>
      <c r="C120" s="19">
        <v>13.4657085</v>
      </c>
      <c r="D120" s="7"/>
      <c r="E120" s="7" t="s">
        <v>170</v>
      </c>
      <c r="F120" s="11">
        <v>0.0</v>
      </c>
      <c r="G120" s="11">
        <v>13.0701381</v>
      </c>
      <c r="H120" s="11">
        <v>5.78911501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3" t="s">
        <v>187</v>
      </c>
      <c r="B121" s="3" t="s">
        <v>25</v>
      </c>
      <c r="C121" s="19">
        <v>11.1479407</v>
      </c>
      <c r="D121" s="7"/>
      <c r="E121" s="7" t="s">
        <v>171</v>
      </c>
      <c r="F121" s="11">
        <v>0.0</v>
      </c>
      <c r="G121" s="11">
        <v>3.66554648</v>
      </c>
      <c r="H121" s="11">
        <v>3.06505137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3" t="s">
        <v>124</v>
      </c>
      <c r="B122" s="3" t="s">
        <v>25</v>
      </c>
      <c r="C122" s="19">
        <v>8.37122817</v>
      </c>
      <c r="D122" s="7"/>
      <c r="E122" s="7" t="s">
        <v>172</v>
      </c>
      <c r="F122" s="11">
        <v>0.0</v>
      </c>
      <c r="G122" s="11">
        <v>0.0</v>
      </c>
      <c r="H122" s="11">
        <v>61.808753599999996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3" t="s">
        <v>115</v>
      </c>
      <c r="B123" s="3" t="s">
        <v>25</v>
      </c>
      <c r="C123" s="19">
        <v>7.68289855</v>
      </c>
      <c r="D123" s="7"/>
      <c r="E123" s="7" t="s">
        <v>173</v>
      </c>
      <c r="F123" s="11">
        <v>0.0</v>
      </c>
      <c r="G123" s="11">
        <v>4.35102547</v>
      </c>
      <c r="H123" s="11">
        <v>0.0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3" t="s">
        <v>122</v>
      </c>
      <c r="B124" s="3" t="s">
        <v>25</v>
      </c>
      <c r="C124" s="19">
        <v>7.05477986</v>
      </c>
      <c r="D124" s="7"/>
      <c r="E124" s="7" t="s">
        <v>174</v>
      </c>
      <c r="F124" s="11">
        <v>0.0</v>
      </c>
      <c r="G124" s="11">
        <v>3.26232318</v>
      </c>
      <c r="H124" s="11">
        <v>2.91576189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3" t="s">
        <v>114</v>
      </c>
      <c r="B125" s="3" t="s">
        <v>25</v>
      </c>
      <c r="C125" s="19">
        <v>6.61756351</v>
      </c>
      <c r="D125" s="7"/>
      <c r="E125" s="7" t="s">
        <v>175</v>
      </c>
      <c r="F125" s="11">
        <v>5.41787381</v>
      </c>
      <c r="G125" s="11">
        <v>0.0</v>
      </c>
      <c r="H125" s="11">
        <v>0.0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3" t="s">
        <v>116</v>
      </c>
      <c r="B126" s="3" t="s">
        <v>25</v>
      </c>
      <c r="C126" s="19">
        <v>5.74069238</v>
      </c>
      <c r="D126" s="7"/>
      <c r="E126" s="7" t="s">
        <v>177</v>
      </c>
      <c r="F126" s="11">
        <v>0.0</v>
      </c>
      <c r="G126" s="11">
        <v>5.35866995</v>
      </c>
      <c r="H126" s="11">
        <v>5.760015439999999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3" t="s">
        <v>120</v>
      </c>
      <c r="B127" s="3" t="s">
        <v>25</v>
      </c>
      <c r="C127" s="19">
        <v>3.79939031</v>
      </c>
      <c r="D127" s="7"/>
      <c r="E127" s="7" t="s">
        <v>178</v>
      </c>
      <c r="F127" s="11">
        <v>0.0</v>
      </c>
      <c r="G127" s="11">
        <v>11.463933879999999</v>
      </c>
      <c r="H127" s="11">
        <v>11.03075385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3" t="s">
        <v>185</v>
      </c>
      <c r="B128" s="3" t="s">
        <v>25</v>
      </c>
      <c r="C128" s="19">
        <v>3.60804806</v>
      </c>
      <c r="D128" s="7"/>
      <c r="E128" s="7" t="s">
        <v>179</v>
      </c>
      <c r="F128" s="11">
        <v>0.0</v>
      </c>
      <c r="G128" s="11">
        <v>0.0</v>
      </c>
      <c r="H128" s="11">
        <v>4.27276454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3" t="s">
        <v>117</v>
      </c>
      <c r="B129" s="3" t="s">
        <v>25</v>
      </c>
      <c r="C129" s="19">
        <v>3.25875318</v>
      </c>
      <c r="D129" s="7"/>
      <c r="E129" s="7" t="s">
        <v>180</v>
      </c>
      <c r="F129" s="11">
        <v>0.0</v>
      </c>
      <c r="G129" s="11">
        <v>8.70268463</v>
      </c>
      <c r="H129" s="11">
        <v>28.43815404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3" t="s">
        <v>112</v>
      </c>
      <c r="B130" s="3" t="s">
        <v>25</v>
      </c>
      <c r="C130" s="19">
        <v>2.66658432</v>
      </c>
      <c r="D130" s="7"/>
      <c r="E130" s="7" t="s">
        <v>109</v>
      </c>
      <c r="F130" s="11">
        <v>190.21873169</v>
      </c>
      <c r="G130" s="11">
        <v>0.0</v>
      </c>
      <c r="H130" s="11">
        <v>0.0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3" t="s">
        <v>110</v>
      </c>
      <c r="B131" s="3" t="s">
        <v>25</v>
      </c>
      <c r="C131" s="19">
        <v>1.7197977</v>
      </c>
      <c r="D131" s="7"/>
      <c r="E131" s="7" t="s">
        <v>111</v>
      </c>
      <c r="F131" s="11">
        <v>130.11198811</v>
      </c>
      <c r="G131" s="11">
        <v>0.0</v>
      </c>
      <c r="H131" s="11">
        <v>0.0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3" t="s">
        <v>73</v>
      </c>
      <c r="B132" s="3" t="s">
        <v>25</v>
      </c>
      <c r="C132" s="19">
        <v>35.2151386</v>
      </c>
      <c r="D132" s="7"/>
      <c r="E132" s="7" t="s">
        <v>185</v>
      </c>
      <c r="F132" s="11">
        <v>6.21509891</v>
      </c>
      <c r="G132" s="11">
        <v>0.0</v>
      </c>
      <c r="H132" s="11">
        <v>0.0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3" t="s">
        <v>77</v>
      </c>
      <c r="B133" s="3" t="s">
        <v>25</v>
      </c>
      <c r="C133" s="19">
        <v>16.8744853</v>
      </c>
      <c r="D133" s="7"/>
      <c r="E133" s="7" t="s">
        <v>187</v>
      </c>
      <c r="F133" s="11">
        <v>44.72740519</v>
      </c>
      <c r="G133" s="11">
        <v>0.0</v>
      </c>
      <c r="H133" s="11">
        <v>0.0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3" t="s">
        <v>105</v>
      </c>
      <c r="B134" s="3" t="s">
        <v>25</v>
      </c>
      <c r="C134" s="19">
        <v>15.4235929</v>
      </c>
      <c r="D134" s="7"/>
      <c r="E134" s="7" t="s">
        <v>189</v>
      </c>
      <c r="F134" s="11">
        <v>35.60332759</v>
      </c>
      <c r="G134" s="11">
        <v>0.0</v>
      </c>
      <c r="H134" s="11">
        <v>0.0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3" t="s">
        <v>85</v>
      </c>
      <c r="B135" s="3" t="s">
        <v>25</v>
      </c>
      <c r="C135" s="19">
        <v>4.91634002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3" t="s">
        <v>99</v>
      </c>
      <c r="B136" s="3" t="s">
        <v>25</v>
      </c>
      <c r="C136" s="19">
        <v>3.15244926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" t="s">
        <v>109</v>
      </c>
      <c r="B137" s="3" t="s">
        <v>25</v>
      </c>
      <c r="C137" s="19">
        <v>1.09228669</v>
      </c>
      <c r="D137" s="7"/>
      <c r="E137" s="38"/>
      <c r="F137" s="38"/>
      <c r="G137" s="38"/>
      <c r="H137" s="3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3" t="s">
        <v>144</v>
      </c>
      <c r="B138" s="3" t="s">
        <v>27</v>
      </c>
      <c r="C138" s="19">
        <v>367.797262</v>
      </c>
      <c r="D138" s="30"/>
      <c r="E138" s="40" t="s">
        <v>191</v>
      </c>
      <c r="F138" s="40" t="s">
        <v>25</v>
      </c>
      <c r="G138" s="40" t="s">
        <v>27</v>
      </c>
      <c r="H138" s="40" t="s">
        <v>28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" t="s">
        <v>166</v>
      </c>
      <c r="B139" s="3" t="s">
        <v>27</v>
      </c>
      <c r="C139" s="19">
        <v>113.150918</v>
      </c>
      <c r="D139" s="7"/>
      <c r="E139" s="7" t="s">
        <v>156</v>
      </c>
      <c r="F139" s="11">
        <v>0.0</v>
      </c>
      <c r="G139" s="11">
        <v>151.32867555999997</v>
      </c>
      <c r="H139" s="11">
        <v>4845.387752000001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3" t="s">
        <v>163</v>
      </c>
      <c r="B140" s="3" t="s">
        <v>27</v>
      </c>
      <c r="C140" s="19">
        <v>76.358855</v>
      </c>
      <c r="D140" s="7"/>
      <c r="E140" s="7" t="s">
        <v>144</v>
      </c>
      <c r="F140" s="11">
        <v>0.0</v>
      </c>
      <c r="G140" s="11">
        <v>2376.4700961000003</v>
      </c>
      <c r="H140" s="11">
        <v>0.0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3" t="s">
        <v>108</v>
      </c>
      <c r="B141" s="3" t="s">
        <v>27</v>
      </c>
      <c r="C141" s="19">
        <v>55.162449</v>
      </c>
      <c r="D141" s="7"/>
      <c r="E141" s="7" t="s">
        <v>99</v>
      </c>
      <c r="F141" s="11">
        <v>497.0801784000001</v>
      </c>
      <c r="G141" s="11">
        <v>32.41560279</v>
      </c>
      <c r="H141" s="11">
        <v>43.216534980000006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3" t="s">
        <v>156</v>
      </c>
      <c r="B142" s="3" t="s">
        <v>27</v>
      </c>
      <c r="C142" s="19">
        <v>47.4032973</v>
      </c>
      <c r="D142" s="7"/>
      <c r="E142" s="7" t="s">
        <v>195</v>
      </c>
      <c r="F142" s="11">
        <v>0.0</v>
      </c>
      <c r="G142" s="11">
        <v>36.04270725</v>
      </c>
      <c r="H142" s="11">
        <v>68.24085595000001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3" t="s">
        <v>118</v>
      </c>
      <c r="B143" s="3" t="s">
        <v>27</v>
      </c>
      <c r="C143" s="19">
        <v>46.626303</v>
      </c>
      <c r="D143" s="7"/>
      <c r="E143" s="7" t="s">
        <v>196</v>
      </c>
      <c r="F143" s="11">
        <v>0.0</v>
      </c>
      <c r="G143" s="11">
        <v>0.0</v>
      </c>
      <c r="H143" s="11">
        <v>4.27276454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3" t="s">
        <v>168</v>
      </c>
      <c r="B144" s="3" t="s">
        <v>27</v>
      </c>
      <c r="C144" s="19">
        <v>13.2746412</v>
      </c>
      <c r="D144" s="7"/>
      <c r="E144" s="7" t="s">
        <v>168</v>
      </c>
      <c r="F144" s="11">
        <v>0.0</v>
      </c>
      <c r="G144" s="11">
        <v>48.90258571</v>
      </c>
      <c r="H144" s="11">
        <v>77.79155381000001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" t="s">
        <v>134</v>
      </c>
      <c r="B145" s="3" t="s">
        <v>27</v>
      </c>
      <c r="C145" s="19">
        <v>10.5643019</v>
      </c>
      <c r="D145" s="7"/>
      <c r="E145" s="38"/>
      <c r="F145" s="38"/>
      <c r="G145" s="38"/>
      <c r="H145" s="3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3" t="s">
        <v>115</v>
      </c>
      <c r="B146" s="3" t="s">
        <v>27</v>
      </c>
      <c r="C146" s="19">
        <v>9.54436905</v>
      </c>
      <c r="D146" s="30"/>
      <c r="E146" s="40" t="s">
        <v>191</v>
      </c>
      <c r="F146" s="40" t="s">
        <v>25</v>
      </c>
      <c r="G146" s="40" t="s">
        <v>27</v>
      </c>
      <c r="H146" s="40" t="s">
        <v>28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3" t="s">
        <v>180</v>
      </c>
      <c r="B147" s="3" t="s">
        <v>27</v>
      </c>
      <c r="C147" s="19">
        <v>8.70268463</v>
      </c>
      <c r="D147" s="7"/>
      <c r="E147" s="7" t="s">
        <v>156</v>
      </c>
      <c r="F147" s="9">
        <f t="shared" ref="F147:F152" si="1">(F139/4500)*100</f>
        <v>0</v>
      </c>
      <c r="G147" s="9">
        <f t="shared" ref="G147:G152" si="2">(G139/5300)*100</f>
        <v>2.855258029</v>
      </c>
      <c r="H147" s="9">
        <f t="shared" ref="H147:H152" si="3">(H139/6600)*100</f>
        <v>73.41496594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3" t="s">
        <v>130</v>
      </c>
      <c r="B148" s="3" t="s">
        <v>27</v>
      </c>
      <c r="C148" s="19">
        <v>7.33345378</v>
      </c>
      <c r="D148" s="7"/>
      <c r="E148" s="7" t="s">
        <v>144</v>
      </c>
      <c r="F148" s="9">
        <f t="shared" si="1"/>
        <v>0</v>
      </c>
      <c r="G148" s="9">
        <f t="shared" si="2"/>
        <v>44.83905842</v>
      </c>
      <c r="H148" s="9">
        <f t="shared" si="3"/>
        <v>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3" t="s">
        <v>107</v>
      </c>
      <c r="B149" s="3" t="s">
        <v>27</v>
      </c>
      <c r="C149" s="19">
        <v>6.69332649</v>
      </c>
      <c r="D149" s="7"/>
      <c r="E149" s="7" t="s">
        <v>99</v>
      </c>
      <c r="F149" s="9">
        <f t="shared" si="1"/>
        <v>11.04622619</v>
      </c>
      <c r="G149" s="9">
        <f t="shared" si="2"/>
        <v>0.611615147</v>
      </c>
      <c r="H149" s="9">
        <f t="shared" si="3"/>
        <v>0.6547959845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3" t="s">
        <v>99</v>
      </c>
      <c r="B150" s="3" t="s">
        <v>27</v>
      </c>
      <c r="C150" s="19">
        <v>6.53978534</v>
      </c>
      <c r="D150" s="7"/>
      <c r="E150" s="7" t="s">
        <v>195</v>
      </c>
      <c r="F150" s="9">
        <f t="shared" si="1"/>
        <v>0</v>
      </c>
      <c r="G150" s="9">
        <f t="shared" si="2"/>
        <v>0.6800510802</v>
      </c>
      <c r="H150" s="9">
        <f t="shared" si="3"/>
        <v>1.033952363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3" t="s">
        <v>146</v>
      </c>
      <c r="B151" s="3" t="s">
        <v>27</v>
      </c>
      <c r="C151" s="19">
        <v>6.40622504</v>
      </c>
      <c r="D151" s="7"/>
      <c r="E151" s="7" t="s">
        <v>196</v>
      </c>
      <c r="F151" s="9">
        <f t="shared" si="1"/>
        <v>0</v>
      </c>
      <c r="G151" s="9">
        <f t="shared" si="2"/>
        <v>0</v>
      </c>
      <c r="H151" s="9">
        <f t="shared" si="3"/>
        <v>0.06473885667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" t="s">
        <v>150</v>
      </c>
      <c r="B152" s="3" t="s">
        <v>27</v>
      </c>
      <c r="C152" s="19">
        <v>5.15311975</v>
      </c>
      <c r="D152" s="7"/>
      <c r="E152" s="7" t="s">
        <v>168</v>
      </c>
      <c r="F152" s="9">
        <f t="shared" si="1"/>
        <v>0</v>
      </c>
      <c r="G152" s="9">
        <f t="shared" si="2"/>
        <v>0.9226902964</v>
      </c>
      <c r="H152" s="9">
        <f t="shared" si="3"/>
        <v>1.178659906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3" t="s">
        <v>162</v>
      </c>
      <c r="B153" s="3" t="s">
        <v>27</v>
      </c>
      <c r="C153" s="19">
        <v>4.48693748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3" t="s">
        <v>145</v>
      </c>
      <c r="B154" s="3" t="s">
        <v>27</v>
      </c>
      <c r="C154" s="19">
        <v>3.87067425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3" t="s">
        <v>177</v>
      </c>
      <c r="B155" s="3" t="s">
        <v>27</v>
      </c>
      <c r="C155" s="19">
        <v>3.76544778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3" t="s">
        <v>147</v>
      </c>
      <c r="B156" s="3" t="s">
        <v>27</v>
      </c>
      <c r="C156" s="19">
        <v>3.52681367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3" t="s">
        <v>117</v>
      </c>
      <c r="B157" s="3" t="s">
        <v>27</v>
      </c>
      <c r="C157" s="19">
        <v>3.18661965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3" t="s">
        <v>165</v>
      </c>
      <c r="B158" s="3" t="s">
        <v>27</v>
      </c>
      <c r="C158" s="19">
        <v>2.7857562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3" t="s">
        <v>169</v>
      </c>
      <c r="B159" s="3" t="s">
        <v>27</v>
      </c>
      <c r="C159" s="19">
        <v>2.67101272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3" t="s">
        <v>106</v>
      </c>
      <c r="B160" s="3" t="s">
        <v>27</v>
      </c>
      <c r="C160" s="19">
        <v>2.50566103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3" t="s">
        <v>171</v>
      </c>
      <c r="B161" s="3" t="s">
        <v>27</v>
      </c>
      <c r="C161" s="19">
        <v>2.15215754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3" t="s">
        <v>144</v>
      </c>
      <c r="B162" s="3" t="s">
        <v>27</v>
      </c>
      <c r="C162" s="19">
        <v>226.549501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3" t="s">
        <v>166</v>
      </c>
      <c r="B163" s="3" t="s">
        <v>27</v>
      </c>
      <c r="C163" s="19">
        <v>90.2160755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3" t="s">
        <v>108</v>
      </c>
      <c r="B164" s="3" t="s">
        <v>27</v>
      </c>
      <c r="C164" s="19">
        <v>68.5112486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3" t="s">
        <v>163</v>
      </c>
      <c r="B165" s="3" t="s">
        <v>27</v>
      </c>
      <c r="C165" s="19">
        <v>41.1217385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3" t="s">
        <v>156</v>
      </c>
      <c r="B166" s="3" t="s">
        <v>27</v>
      </c>
      <c r="C166" s="19">
        <v>19.0797227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3" t="s">
        <v>150</v>
      </c>
      <c r="B167" s="3" t="s">
        <v>27</v>
      </c>
      <c r="C167" s="19">
        <v>9.91405395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3" t="s">
        <v>115</v>
      </c>
      <c r="B168" s="3" t="s">
        <v>27</v>
      </c>
      <c r="C168" s="19">
        <v>8.82009788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3" t="s">
        <v>151</v>
      </c>
      <c r="B169" s="3" t="s">
        <v>27</v>
      </c>
      <c r="C169" s="19">
        <v>7.42754144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3" t="s">
        <v>99</v>
      </c>
      <c r="B170" s="3" t="s">
        <v>27</v>
      </c>
      <c r="C170" s="19">
        <v>7.23738085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3" t="s">
        <v>130</v>
      </c>
      <c r="B171" s="3" t="s">
        <v>27</v>
      </c>
      <c r="C171" s="19">
        <v>6.15223329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 t="s">
        <v>117</v>
      </c>
      <c r="B172" s="3" t="s">
        <v>27</v>
      </c>
      <c r="C172" s="19">
        <v>4.27489828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3" t="s">
        <v>107</v>
      </c>
      <c r="B173" s="3" t="s">
        <v>27</v>
      </c>
      <c r="C173" s="19">
        <v>3.96688824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3" t="s">
        <v>146</v>
      </c>
      <c r="B174" s="3" t="s">
        <v>27</v>
      </c>
      <c r="C174" s="19">
        <v>3.73154391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3" t="s">
        <v>106</v>
      </c>
      <c r="B175" s="3" t="s">
        <v>27</v>
      </c>
      <c r="C175" s="19">
        <v>3.21482422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3" t="s">
        <v>162</v>
      </c>
      <c r="B176" s="3" t="s">
        <v>27</v>
      </c>
      <c r="C176" s="19">
        <v>3.1026464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3" t="s">
        <v>139</v>
      </c>
      <c r="B177" s="3" t="s">
        <v>27</v>
      </c>
      <c r="C177" s="19">
        <v>2.77404544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3" t="s">
        <v>147</v>
      </c>
      <c r="B178" s="3" t="s">
        <v>27</v>
      </c>
      <c r="C178" s="19">
        <v>2.66374779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3" t="s">
        <v>145</v>
      </c>
      <c r="B179" s="3" t="s">
        <v>27</v>
      </c>
      <c r="C179" s="19">
        <v>2.17357386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3" t="s">
        <v>154</v>
      </c>
      <c r="B180" s="3" t="s">
        <v>27</v>
      </c>
      <c r="C180" s="19">
        <v>2.11874609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3" t="s">
        <v>169</v>
      </c>
      <c r="B181" s="3" t="s">
        <v>27</v>
      </c>
      <c r="C181" s="19">
        <v>2.01419186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3" t="s">
        <v>177</v>
      </c>
      <c r="B182" s="3" t="s">
        <v>27</v>
      </c>
      <c r="C182" s="19">
        <v>1.59322217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" t="s">
        <v>171</v>
      </c>
      <c r="B183" s="3" t="s">
        <v>27</v>
      </c>
      <c r="C183" s="19">
        <v>1.51338894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3" t="s">
        <v>165</v>
      </c>
      <c r="B184" s="3" t="s">
        <v>27</v>
      </c>
      <c r="C184" s="19">
        <v>1.30702328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3" t="s">
        <v>144</v>
      </c>
      <c r="B185" s="3" t="s">
        <v>27</v>
      </c>
      <c r="C185" s="19">
        <v>810.050725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3" t="s">
        <v>73</v>
      </c>
      <c r="B186" s="3" t="s">
        <v>27</v>
      </c>
      <c r="C186" s="19">
        <v>402.007371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3" t="s">
        <v>163</v>
      </c>
      <c r="B187" s="3" t="s">
        <v>27</v>
      </c>
      <c r="C187" s="19">
        <v>293.170795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3" t="s">
        <v>166</v>
      </c>
      <c r="B188" s="3" t="s">
        <v>27</v>
      </c>
      <c r="C188" s="19">
        <v>69.4933848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3" t="s">
        <v>118</v>
      </c>
      <c r="B189" s="3" t="s">
        <v>27</v>
      </c>
      <c r="C189" s="19">
        <v>54.2817347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3" t="s">
        <v>108</v>
      </c>
      <c r="B190" s="3" t="s">
        <v>27</v>
      </c>
      <c r="C190" s="19">
        <v>36.7103718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3" t="s">
        <v>156</v>
      </c>
      <c r="B191" s="3" t="s">
        <v>27</v>
      </c>
      <c r="C191" s="19">
        <v>28.5259311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3" t="s">
        <v>157</v>
      </c>
      <c r="B192" s="3" t="s">
        <v>27</v>
      </c>
      <c r="C192" s="19">
        <v>21.5325987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3" t="s">
        <v>130</v>
      </c>
      <c r="B193" s="3" t="s">
        <v>27</v>
      </c>
      <c r="C193" s="19">
        <v>14.1765234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3" t="s">
        <v>168</v>
      </c>
      <c r="B194" s="3" t="s">
        <v>27</v>
      </c>
      <c r="C194" s="19">
        <v>14.0394326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3" t="s">
        <v>151</v>
      </c>
      <c r="B195" s="3" t="s">
        <v>27</v>
      </c>
      <c r="C195" s="19">
        <v>12.2056878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3" t="s">
        <v>146</v>
      </c>
      <c r="B196" s="3" t="s">
        <v>27</v>
      </c>
      <c r="C196" s="19">
        <v>10.2581453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3" t="s">
        <v>115</v>
      </c>
      <c r="B197" s="3" t="s">
        <v>27</v>
      </c>
      <c r="C197" s="19">
        <v>9.63671742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3" t="s">
        <v>134</v>
      </c>
      <c r="B198" s="3" t="s">
        <v>27</v>
      </c>
      <c r="C198" s="19">
        <v>8.68920463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3" t="s">
        <v>107</v>
      </c>
      <c r="B199" s="3" t="s">
        <v>27</v>
      </c>
      <c r="C199" s="19">
        <v>7.2028135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3" t="s">
        <v>117</v>
      </c>
      <c r="B200" s="3" t="s">
        <v>27</v>
      </c>
      <c r="C200" s="19">
        <v>5.83685545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3" t="s">
        <v>154</v>
      </c>
      <c r="B201" s="3" t="s">
        <v>27</v>
      </c>
      <c r="C201" s="19">
        <v>4.77086631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3" t="s">
        <v>106</v>
      </c>
      <c r="B202" s="3" t="s">
        <v>27</v>
      </c>
      <c r="C202" s="19">
        <v>4.04509261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3" t="s">
        <v>145</v>
      </c>
      <c r="B203" s="3" t="s">
        <v>27</v>
      </c>
      <c r="C203" s="19">
        <v>3.659118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3" t="s">
        <v>147</v>
      </c>
      <c r="B204" s="3" t="s">
        <v>27</v>
      </c>
      <c r="C204" s="19">
        <v>3.54790178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3" t="s">
        <v>169</v>
      </c>
      <c r="B205" s="3" t="s">
        <v>27</v>
      </c>
      <c r="C205" s="19">
        <v>3.4157985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3" t="s">
        <v>174</v>
      </c>
      <c r="B206" s="3" t="s">
        <v>27</v>
      </c>
      <c r="C206" s="19">
        <v>3.26232318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3" t="s">
        <v>166</v>
      </c>
      <c r="B207" s="3" t="s">
        <v>27</v>
      </c>
      <c r="C207" s="19">
        <v>31.7864988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3" t="s">
        <v>108</v>
      </c>
      <c r="B208" s="3" t="s">
        <v>27</v>
      </c>
      <c r="C208" s="19">
        <v>5.33522723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3" t="s">
        <v>144</v>
      </c>
      <c r="B209" s="3" t="s">
        <v>27</v>
      </c>
      <c r="C209" s="19">
        <v>543.315426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3" t="s">
        <v>163</v>
      </c>
      <c r="B210" s="3" t="s">
        <v>27</v>
      </c>
      <c r="C210" s="19">
        <v>83.0160729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3" t="s">
        <v>166</v>
      </c>
      <c r="B211" s="3" t="s">
        <v>27</v>
      </c>
      <c r="C211" s="19">
        <v>46.3640246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3" t="s">
        <v>118</v>
      </c>
      <c r="B212" s="3" t="s">
        <v>27</v>
      </c>
      <c r="C212" s="19">
        <v>33.7706383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3" t="s">
        <v>156</v>
      </c>
      <c r="B213" s="3" t="s">
        <v>27</v>
      </c>
      <c r="C213" s="19">
        <v>31.5108499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3" t="s">
        <v>108</v>
      </c>
      <c r="B214" s="3" t="s">
        <v>27</v>
      </c>
      <c r="C214" s="19">
        <v>27.5670988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3" t="s">
        <v>170</v>
      </c>
      <c r="B215" s="3" t="s">
        <v>27</v>
      </c>
      <c r="C215" s="19">
        <v>13.0701381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3" t="s">
        <v>168</v>
      </c>
      <c r="B216" s="3" t="s">
        <v>27</v>
      </c>
      <c r="C216" s="19">
        <v>12.6567524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3" t="s">
        <v>107</v>
      </c>
      <c r="B217" s="3" t="s">
        <v>27</v>
      </c>
      <c r="C217" s="19">
        <v>7.14405389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3" t="s">
        <v>134</v>
      </c>
      <c r="B218" s="3" t="s">
        <v>27</v>
      </c>
      <c r="C218" s="19">
        <v>6.72312573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3" t="s">
        <v>146</v>
      </c>
      <c r="B219" s="3" t="s">
        <v>27</v>
      </c>
      <c r="C219" s="19">
        <v>6.34222872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3" t="s">
        <v>99</v>
      </c>
      <c r="B220" s="3" t="s">
        <v>27</v>
      </c>
      <c r="C220" s="19">
        <v>5.79312873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3" t="s">
        <v>130</v>
      </c>
      <c r="B221" s="3" t="s">
        <v>27</v>
      </c>
      <c r="C221" s="19">
        <v>5.63333739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3" t="s">
        <v>139</v>
      </c>
      <c r="B222" s="3" t="s">
        <v>27</v>
      </c>
      <c r="C222" s="19">
        <v>5.52347575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" t="s">
        <v>115</v>
      </c>
      <c r="B223" s="3" t="s">
        <v>27</v>
      </c>
      <c r="C223" s="19">
        <v>4.29786011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3" t="s">
        <v>150</v>
      </c>
      <c r="B224" s="3" t="s">
        <v>27</v>
      </c>
      <c r="C224" s="19">
        <v>3.86248657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3" t="s">
        <v>117</v>
      </c>
      <c r="B225" s="3" t="s">
        <v>27</v>
      </c>
      <c r="C225" s="19">
        <v>3.85527314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3" t="s">
        <v>147</v>
      </c>
      <c r="B226" s="3" t="s">
        <v>27</v>
      </c>
      <c r="C226" s="19">
        <v>2.13821673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3" t="s">
        <v>154</v>
      </c>
      <c r="B227" s="3" t="s">
        <v>27</v>
      </c>
      <c r="C227" s="19">
        <v>1.88971965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3" t="s">
        <v>169</v>
      </c>
      <c r="B228" s="3" t="s">
        <v>27</v>
      </c>
      <c r="C228" s="19">
        <v>1.38071436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3" t="s">
        <v>144</v>
      </c>
      <c r="B229" s="3" t="s">
        <v>27</v>
      </c>
      <c r="C229" s="19">
        <v>67.8347951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3" t="s">
        <v>166</v>
      </c>
      <c r="B230" s="3" t="s">
        <v>27</v>
      </c>
      <c r="C230" s="19">
        <v>16.0369561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3" t="s">
        <v>108</v>
      </c>
      <c r="B231" s="3" t="s">
        <v>27</v>
      </c>
      <c r="C231" s="19">
        <v>5.47107308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3" t="s">
        <v>163</v>
      </c>
      <c r="B232" s="3" t="s">
        <v>27</v>
      </c>
      <c r="C232" s="19">
        <v>4.10475807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3" t="s">
        <v>106</v>
      </c>
      <c r="B233" s="3" t="s">
        <v>27</v>
      </c>
      <c r="C233" s="19">
        <v>2.17514215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3" t="s">
        <v>144</v>
      </c>
      <c r="B234" s="3" t="s">
        <v>27</v>
      </c>
      <c r="C234" s="19">
        <v>208.137138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3" t="s">
        <v>166</v>
      </c>
      <c r="B235" s="3" t="s">
        <v>27</v>
      </c>
      <c r="C235" s="19">
        <v>151.487856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3" t="s">
        <v>108</v>
      </c>
      <c r="B236" s="3" t="s">
        <v>27</v>
      </c>
      <c r="C236" s="19">
        <v>63.7192261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3" t="s">
        <v>118</v>
      </c>
      <c r="B237" s="3" t="s">
        <v>27</v>
      </c>
      <c r="C237" s="19">
        <v>46.0802331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3" t="s">
        <v>150</v>
      </c>
      <c r="B238" s="3" t="s">
        <v>27</v>
      </c>
      <c r="C238" s="19">
        <v>25.557092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3" t="s">
        <v>163</v>
      </c>
      <c r="B239" s="3" t="s">
        <v>27</v>
      </c>
      <c r="C239" s="19">
        <v>23.5048256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3" t="s">
        <v>156</v>
      </c>
      <c r="B240" s="3" t="s">
        <v>27</v>
      </c>
      <c r="C240" s="19">
        <v>16.5988069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3" t="s">
        <v>168</v>
      </c>
      <c r="B241" s="3" t="s">
        <v>27</v>
      </c>
      <c r="C241" s="19">
        <v>8.93175951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3" t="s">
        <v>117</v>
      </c>
      <c r="B242" s="3" t="s">
        <v>27</v>
      </c>
      <c r="C242" s="19">
        <v>7.65741828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3" t="s">
        <v>115</v>
      </c>
      <c r="B243" s="3" t="s">
        <v>27</v>
      </c>
      <c r="C243" s="19">
        <v>7.47930083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3" t="s">
        <v>139</v>
      </c>
      <c r="B244" s="3" t="s">
        <v>27</v>
      </c>
      <c r="C244" s="19">
        <v>5.9365354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3" t="s">
        <v>99</v>
      </c>
      <c r="B245" s="3" t="s">
        <v>27</v>
      </c>
      <c r="C245" s="19">
        <v>5.47636816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3" t="s">
        <v>162</v>
      </c>
      <c r="B246" s="3" t="s">
        <v>27</v>
      </c>
      <c r="C246" s="19">
        <v>5.46268404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3" t="s">
        <v>178</v>
      </c>
      <c r="B247" s="3" t="s">
        <v>27</v>
      </c>
      <c r="C247" s="19">
        <v>5.21971245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3" t="s">
        <v>173</v>
      </c>
      <c r="B248" s="3" t="s">
        <v>27</v>
      </c>
      <c r="C248" s="19">
        <v>4.35102547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3" t="s">
        <v>145</v>
      </c>
      <c r="B249" s="3" t="s">
        <v>27</v>
      </c>
      <c r="C249" s="19">
        <v>3.92818393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3" t="s">
        <v>107</v>
      </c>
      <c r="B250" s="3" t="s">
        <v>27</v>
      </c>
      <c r="C250" s="19">
        <v>3.81623485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 t="s">
        <v>147</v>
      </c>
      <c r="B251" s="3" t="s">
        <v>27</v>
      </c>
      <c r="C251" s="19">
        <v>3.32795976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3" t="s">
        <v>106</v>
      </c>
      <c r="B252" s="3" t="s">
        <v>27</v>
      </c>
      <c r="C252" s="19">
        <v>3.08577697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3" t="s">
        <v>146</v>
      </c>
      <c r="B253" s="3" t="s">
        <v>27</v>
      </c>
      <c r="C253" s="19">
        <v>2.91218694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3" t="s">
        <v>130</v>
      </c>
      <c r="B254" s="3" t="s">
        <v>27</v>
      </c>
      <c r="C254" s="19">
        <v>1.34604713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3" t="s">
        <v>166</v>
      </c>
      <c r="B255" s="3" t="s">
        <v>27</v>
      </c>
      <c r="C255" s="19">
        <v>167.957511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3" t="s">
        <v>144</v>
      </c>
      <c r="B256" s="3" t="s">
        <v>27</v>
      </c>
      <c r="C256" s="19">
        <v>152.785249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3" t="s">
        <v>108</v>
      </c>
      <c r="B257" s="3" t="s">
        <v>27</v>
      </c>
      <c r="C257" s="19">
        <v>59.7756777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3" t="s">
        <v>148</v>
      </c>
      <c r="B258" s="3" t="s">
        <v>27</v>
      </c>
      <c r="C258" s="19">
        <v>51.5716149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3" t="s">
        <v>118</v>
      </c>
      <c r="B259" s="3" t="s">
        <v>27</v>
      </c>
      <c r="C259" s="19">
        <v>47.316204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3" t="s">
        <v>163</v>
      </c>
      <c r="B260" s="3" t="s">
        <v>27</v>
      </c>
      <c r="C260" s="19">
        <v>26.6908441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3" t="s">
        <v>150</v>
      </c>
      <c r="B261" s="3" t="s">
        <v>27</v>
      </c>
      <c r="C261" s="19">
        <v>16.0235803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3" t="s">
        <v>115</v>
      </c>
      <c r="B262" s="3" t="s">
        <v>27</v>
      </c>
      <c r="C262" s="19">
        <v>10.6362142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3" t="s">
        <v>162</v>
      </c>
      <c r="B263" s="3" t="s">
        <v>27</v>
      </c>
      <c r="C263" s="19">
        <v>8.42523614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3" t="s">
        <v>156</v>
      </c>
      <c r="B264" s="3" t="s">
        <v>27</v>
      </c>
      <c r="C264" s="19">
        <v>8.21006766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3" t="s">
        <v>99</v>
      </c>
      <c r="B265" s="3" t="s">
        <v>27</v>
      </c>
      <c r="C265" s="19">
        <v>7.36893971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3" t="s">
        <v>178</v>
      </c>
      <c r="B266" s="3" t="s">
        <v>27</v>
      </c>
      <c r="C266" s="19">
        <v>6.24422143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3" t="s">
        <v>107</v>
      </c>
      <c r="B267" s="3" t="s">
        <v>27</v>
      </c>
      <c r="C267" s="19">
        <v>5.27051359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3" t="s">
        <v>117</v>
      </c>
      <c r="B268" s="3" t="s">
        <v>27</v>
      </c>
      <c r="C268" s="19">
        <v>5.26929927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3" t="s">
        <v>139</v>
      </c>
      <c r="B269" s="3" t="s">
        <v>27</v>
      </c>
      <c r="C269" s="19">
        <v>5.14369231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3" t="s">
        <v>147</v>
      </c>
      <c r="B270" s="3" t="s">
        <v>27</v>
      </c>
      <c r="C270" s="19">
        <v>4.92019298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3" t="s">
        <v>145</v>
      </c>
      <c r="B271" s="3" t="s">
        <v>27</v>
      </c>
      <c r="C271" s="19">
        <v>3.94292155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3" t="s">
        <v>146</v>
      </c>
      <c r="B272" s="3" t="s">
        <v>27</v>
      </c>
      <c r="C272" s="19">
        <v>3.1597686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3" t="s">
        <v>130</v>
      </c>
      <c r="B273" s="3" t="s">
        <v>27</v>
      </c>
      <c r="C273" s="19">
        <v>1.40111226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3" t="s">
        <v>156</v>
      </c>
      <c r="B274" s="3" t="s">
        <v>28</v>
      </c>
      <c r="C274" s="19">
        <v>1361.59283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3" t="s">
        <v>73</v>
      </c>
      <c r="B275" s="3" t="s">
        <v>28</v>
      </c>
      <c r="C275" s="19">
        <v>57.094989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3" t="s">
        <v>166</v>
      </c>
      <c r="B276" s="3" t="s">
        <v>28</v>
      </c>
      <c r="C276" s="19">
        <v>56.0724127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3" t="s">
        <v>172</v>
      </c>
      <c r="B277" s="3" t="s">
        <v>28</v>
      </c>
      <c r="C277" s="19">
        <v>21.3810163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3" t="s">
        <v>153</v>
      </c>
      <c r="B278" s="3" t="s">
        <v>28</v>
      </c>
      <c r="C278" s="19">
        <v>15.5909194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3" t="s">
        <v>130</v>
      </c>
      <c r="B279" s="3" t="s">
        <v>28</v>
      </c>
      <c r="C279" s="19">
        <v>9.31209653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3" t="s">
        <v>168</v>
      </c>
      <c r="B280" s="3" t="s">
        <v>28</v>
      </c>
      <c r="C280" s="19">
        <v>9.27703741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3" t="s">
        <v>134</v>
      </c>
      <c r="B281" s="3" t="s">
        <v>28</v>
      </c>
      <c r="C281" s="19">
        <v>8.26260168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3" t="s">
        <v>107</v>
      </c>
      <c r="B282" s="3" t="s">
        <v>28</v>
      </c>
      <c r="C282" s="19">
        <v>8.04360003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3" t="s">
        <v>154</v>
      </c>
      <c r="B283" s="3" t="s">
        <v>28</v>
      </c>
      <c r="C283" s="19">
        <v>4.00961845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3" t="s">
        <v>99</v>
      </c>
      <c r="B284" s="3" t="s">
        <v>28</v>
      </c>
      <c r="C284" s="19">
        <v>3.22705258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3" t="s">
        <v>174</v>
      </c>
      <c r="B285" s="3" t="s">
        <v>28</v>
      </c>
      <c r="C285" s="19">
        <v>2.91576189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3" t="s">
        <v>179</v>
      </c>
      <c r="B286" s="3" t="s">
        <v>28</v>
      </c>
      <c r="C286" s="19">
        <v>2.82409839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3" t="s">
        <v>150</v>
      </c>
      <c r="B287" s="3" t="s">
        <v>28</v>
      </c>
      <c r="C287" s="19">
        <v>2.70176943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3" t="s">
        <v>147</v>
      </c>
      <c r="B288" s="3" t="s">
        <v>28</v>
      </c>
      <c r="C288" s="19">
        <v>2.48973033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3" t="s">
        <v>156</v>
      </c>
      <c r="B289" s="3" t="s">
        <v>28</v>
      </c>
      <c r="C289" s="19">
        <v>452.802383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3" t="s">
        <v>166</v>
      </c>
      <c r="B290" s="3" t="s">
        <v>28</v>
      </c>
      <c r="C290" s="19">
        <v>66.3281897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3" t="s">
        <v>168</v>
      </c>
      <c r="B291" s="3" t="s">
        <v>28</v>
      </c>
      <c r="C291" s="19">
        <v>41.0770647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3" t="s">
        <v>107</v>
      </c>
      <c r="B292" s="3" t="s">
        <v>28</v>
      </c>
      <c r="C292" s="19">
        <v>16.0341895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3" t="s">
        <v>118</v>
      </c>
      <c r="B293" s="3" t="s">
        <v>28</v>
      </c>
      <c r="C293" s="19">
        <v>13.4478379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3" t="s">
        <v>153</v>
      </c>
      <c r="B294" s="3" t="s">
        <v>28</v>
      </c>
      <c r="C294" s="19">
        <v>11.5342367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3" t="s">
        <v>134</v>
      </c>
      <c r="B295" s="3" t="s">
        <v>28</v>
      </c>
      <c r="C295" s="19">
        <v>6.83119676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3" t="s">
        <v>130</v>
      </c>
      <c r="B296" s="3" t="s">
        <v>28</v>
      </c>
      <c r="C296" s="19">
        <v>6.41814588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3" t="s">
        <v>115</v>
      </c>
      <c r="B297" s="3" t="s">
        <v>28</v>
      </c>
      <c r="C297" s="19">
        <v>3.95926607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3" t="s">
        <v>99</v>
      </c>
      <c r="B298" s="3" t="s">
        <v>28</v>
      </c>
      <c r="C298" s="19">
        <v>3.70196507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3" t="s">
        <v>147</v>
      </c>
      <c r="B299" s="3" t="s">
        <v>28</v>
      </c>
      <c r="C299" s="19">
        <v>2.33343445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3" t="s">
        <v>106</v>
      </c>
      <c r="B300" s="3" t="s">
        <v>28</v>
      </c>
      <c r="C300" s="19">
        <v>2.18762822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3" t="s">
        <v>150</v>
      </c>
      <c r="B301" s="3" t="s">
        <v>28</v>
      </c>
      <c r="C301" s="19">
        <v>1.9961112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3" t="s">
        <v>179</v>
      </c>
      <c r="B302" s="3" t="s">
        <v>28</v>
      </c>
      <c r="C302" s="19">
        <v>1.44866615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3" t="s">
        <v>104</v>
      </c>
      <c r="B303" s="3" t="s">
        <v>28</v>
      </c>
      <c r="C303" s="19">
        <v>1.41346354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3" t="s">
        <v>117</v>
      </c>
      <c r="B304" s="3" t="s">
        <v>28</v>
      </c>
      <c r="C304" s="19">
        <v>0.93809471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3" t="s">
        <v>156</v>
      </c>
      <c r="B305" s="3" t="s">
        <v>28</v>
      </c>
      <c r="C305" s="19">
        <v>499.112523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3" t="s">
        <v>166</v>
      </c>
      <c r="B306" s="3" t="s">
        <v>28</v>
      </c>
      <c r="C306" s="19">
        <v>97.2381626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3" t="s">
        <v>169</v>
      </c>
      <c r="B307" s="3" t="s">
        <v>28</v>
      </c>
      <c r="C307" s="19">
        <v>49.1688107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3" t="s">
        <v>172</v>
      </c>
      <c r="B308" s="3" t="s">
        <v>28</v>
      </c>
      <c r="C308" s="19">
        <v>40.4277373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3" t="s">
        <v>107</v>
      </c>
      <c r="B309" s="3" t="s">
        <v>28</v>
      </c>
      <c r="C309" s="19">
        <v>28.5361389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3" t="s">
        <v>130</v>
      </c>
      <c r="B310" s="3" t="s">
        <v>28</v>
      </c>
      <c r="C310" s="19">
        <v>21.1968779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3" t="s">
        <v>118</v>
      </c>
      <c r="B311" s="3" t="s">
        <v>28</v>
      </c>
      <c r="C311" s="19">
        <v>20.1884515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3" t="s">
        <v>73</v>
      </c>
      <c r="B312" s="3" t="s">
        <v>28</v>
      </c>
      <c r="C312" s="19">
        <v>20.0373493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3" t="s">
        <v>134</v>
      </c>
      <c r="B313" s="3" t="s">
        <v>28</v>
      </c>
      <c r="C313" s="19">
        <v>18.5909815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3" t="s">
        <v>153</v>
      </c>
      <c r="B314" s="3" t="s">
        <v>28</v>
      </c>
      <c r="C314" s="19">
        <v>17.0379216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3" t="s">
        <v>106</v>
      </c>
      <c r="B315" s="3" t="s">
        <v>28</v>
      </c>
      <c r="C315" s="19">
        <v>7.0943359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3" t="s">
        <v>150</v>
      </c>
      <c r="B316" s="3" t="s">
        <v>28</v>
      </c>
      <c r="C316" s="19">
        <v>6.87278231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3" t="s">
        <v>115</v>
      </c>
      <c r="B317" s="3" t="s">
        <v>28</v>
      </c>
      <c r="C317" s="19">
        <v>5.05895548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3" t="s">
        <v>147</v>
      </c>
      <c r="B318" s="3" t="s">
        <v>28</v>
      </c>
      <c r="C318" s="19">
        <v>5.03059104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3" t="s">
        <v>139</v>
      </c>
      <c r="B319" s="3" t="s">
        <v>28</v>
      </c>
      <c r="C319" s="19">
        <v>4.94063538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3" t="s">
        <v>101</v>
      </c>
      <c r="B320" s="3" t="s">
        <v>28</v>
      </c>
      <c r="C320" s="19">
        <v>2.79467881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3" t="s">
        <v>178</v>
      </c>
      <c r="B321" s="3" t="s">
        <v>28</v>
      </c>
      <c r="C321" s="19">
        <v>2.74309196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3" t="s">
        <v>177</v>
      </c>
      <c r="B322" s="3" t="s">
        <v>28</v>
      </c>
      <c r="C322" s="19">
        <v>1.69287505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3" t="s">
        <v>156</v>
      </c>
      <c r="B323" s="3" t="s">
        <v>28</v>
      </c>
      <c r="C323" s="19">
        <v>1066.02559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3" t="s">
        <v>166</v>
      </c>
      <c r="B324" s="3" t="s">
        <v>28</v>
      </c>
      <c r="C324" s="19">
        <v>123.857896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3" t="s">
        <v>169</v>
      </c>
      <c r="B325" s="3" t="s">
        <v>28</v>
      </c>
      <c r="C325" s="19">
        <v>19.9398055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3" t="s">
        <v>134</v>
      </c>
      <c r="B326" s="3" t="s">
        <v>28</v>
      </c>
      <c r="C326" s="19">
        <v>12.9560937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3" t="s">
        <v>107</v>
      </c>
      <c r="B327" s="3" t="s">
        <v>28</v>
      </c>
      <c r="C327" s="19">
        <v>10.6676982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3" t="s">
        <v>130</v>
      </c>
      <c r="B328" s="3" t="s">
        <v>28</v>
      </c>
      <c r="C328" s="19">
        <v>10.0232949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3" t="s">
        <v>99</v>
      </c>
      <c r="B329" s="3" t="s">
        <v>28</v>
      </c>
      <c r="C329" s="19">
        <v>9.87704974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3" t="s">
        <v>115</v>
      </c>
      <c r="B330" s="3" t="s">
        <v>28</v>
      </c>
      <c r="C330" s="19">
        <v>6.44759958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3" t="s">
        <v>139</v>
      </c>
      <c r="B331" s="3" t="s">
        <v>28</v>
      </c>
      <c r="C331" s="19">
        <v>4.66814834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3" t="s">
        <v>104</v>
      </c>
      <c r="B332" s="3" t="s">
        <v>28</v>
      </c>
      <c r="C332" s="19">
        <v>4.02511785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3" t="s">
        <v>147</v>
      </c>
      <c r="B333" s="3" t="s">
        <v>28</v>
      </c>
      <c r="C333" s="19">
        <v>3.63257717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3" t="s">
        <v>106</v>
      </c>
      <c r="B334" s="3" t="s">
        <v>28</v>
      </c>
      <c r="C334" s="19">
        <v>3.52314174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3" t="s">
        <v>150</v>
      </c>
      <c r="B335" s="3" t="s">
        <v>28</v>
      </c>
      <c r="C335" s="19">
        <v>3.08505322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3" t="s">
        <v>177</v>
      </c>
      <c r="B336" s="3" t="s">
        <v>28</v>
      </c>
      <c r="C336" s="19">
        <v>2.94925649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3" t="s">
        <v>102</v>
      </c>
      <c r="B337" s="3" t="s">
        <v>28</v>
      </c>
      <c r="C337" s="19">
        <v>2.65001134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3" t="s">
        <v>178</v>
      </c>
      <c r="B338" s="3" t="s">
        <v>28</v>
      </c>
      <c r="C338" s="19">
        <v>2.57884771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3" t="s">
        <v>117</v>
      </c>
      <c r="B339" s="3" t="s">
        <v>28</v>
      </c>
      <c r="C339" s="19">
        <v>2.30688782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3" t="s">
        <v>171</v>
      </c>
      <c r="B340" s="3" t="s">
        <v>28</v>
      </c>
      <c r="C340" s="19">
        <v>1.46436187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3" t="s">
        <v>156</v>
      </c>
      <c r="B341" s="3" t="s">
        <v>28</v>
      </c>
      <c r="C341" s="19">
        <v>811.772587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3" t="s">
        <v>166</v>
      </c>
      <c r="B342" s="3" t="s">
        <v>28</v>
      </c>
      <c r="C342" s="19">
        <v>97.5283234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3" t="s">
        <v>168</v>
      </c>
      <c r="B343" s="3" t="s">
        <v>28</v>
      </c>
      <c r="C343" s="19">
        <v>13.0539375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3" t="s">
        <v>107</v>
      </c>
      <c r="B344" s="3" t="s">
        <v>28</v>
      </c>
      <c r="C344" s="19">
        <v>12.4017828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3" t="s">
        <v>134</v>
      </c>
      <c r="B345" s="3" t="s">
        <v>28</v>
      </c>
      <c r="C345" s="19">
        <v>8.79740091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3" t="s">
        <v>130</v>
      </c>
      <c r="B346" s="3" t="s">
        <v>28</v>
      </c>
      <c r="C346" s="19">
        <v>7.52482777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3" t="s">
        <v>99</v>
      </c>
      <c r="B347" s="3" t="s">
        <v>28</v>
      </c>
      <c r="C347" s="19">
        <v>7.28880006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3" t="s">
        <v>170</v>
      </c>
      <c r="B348" s="3" t="s">
        <v>28</v>
      </c>
      <c r="C348" s="19">
        <v>5.78911501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3" t="s">
        <v>106</v>
      </c>
      <c r="B349" s="3" t="s">
        <v>28</v>
      </c>
      <c r="C349" s="19">
        <v>2.89033003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3" t="s">
        <v>102</v>
      </c>
      <c r="B350" s="3" t="s">
        <v>28</v>
      </c>
      <c r="C350" s="19">
        <v>2.63778229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3" t="s">
        <v>147</v>
      </c>
      <c r="B351" s="3" t="s">
        <v>28</v>
      </c>
      <c r="C351" s="19">
        <v>2.40545702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3" t="s">
        <v>150</v>
      </c>
      <c r="B352" s="3" t="s">
        <v>28</v>
      </c>
      <c r="C352" s="19">
        <v>2.33639706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3" t="s">
        <v>178</v>
      </c>
      <c r="B353" s="3" t="s">
        <v>28</v>
      </c>
      <c r="C353" s="19">
        <v>1.55219718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3" t="s">
        <v>156</v>
      </c>
      <c r="B354" s="3" t="s">
        <v>28</v>
      </c>
      <c r="C354" s="19">
        <v>188.307493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3" t="s">
        <v>166</v>
      </c>
      <c r="B355" s="3" t="s">
        <v>28</v>
      </c>
      <c r="C355" s="19">
        <v>60.8588841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3" t="s">
        <v>180</v>
      </c>
      <c r="B356" s="3" t="s">
        <v>28</v>
      </c>
      <c r="C356" s="19">
        <v>9.96874404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3" t="s">
        <v>107</v>
      </c>
      <c r="B357" s="3" t="s">
        <v>28</v>
      </c>
      <c r="C357" s="19">
        <v>6.29085604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3" t="s">
        <v>130</v>
      </c>
      <c r="B358" s="3" t="s">
        <v>28</v>
      </c>
      <c r="C358" s="19">
        <v>2.81431955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3" t="s">
        <v>99</v>
      </c>
      <c r="B359" s="3" t="s">
        <v>28</v>
      </c>
      <c r="C359" s="19">
        <v>2.5697304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3" t="s">
        <v>147</v>
      </c>
      <c r="B360" s="3" t="s">
        <v>28</v>
      </c>
      <c r="C360" s="19">
        <v>1.77613463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3" t="s">
        <v>154</v>
      </c>
      <c r="B361" s="3" t="s">
        <v>28</v>
      </c>
      <c r="C361" s="19">
        <v>1.33602049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3" t="s">
        <v>102</v>
      </c>
      <c r="B362" s="3" t="s">
        <v>28</v>
      </c>
      <c r="C362" s="19">
        <v>1.1934277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3" t="s">
        <v>166</v>
      </c>
      <c r="B363" s="3" t="s">
        <v>28</v>
      </c>
      <c r="C363" s="19">
        <v>141.39394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3" t="s">
        <v>108</v>
      </c>
      <c r="B364" s="3" t="s">
        <v>28</v>
      </c>
      <c r="C364" s="19">
        <v>102.679569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3" t="s">
        <v>156</v>
      </c>
      <c r="B365" s="3" t="s">
        <v>28</v>
      </c>
      <c r="C365" s="19">
        <v>78.40356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3" t="s">
        <v>118</v>
      </c>
      <c r="B366" s="3" t="s">
        <v>28</v>
      </c>
      <c r="C366" s="19">
        <v>65.7723436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3" t="s">
        <v>148</v>
      </c>
      <c r="B367" s="3" t="s">
        <v>28</v>
      </c>
      <c r="C367" s="19">
        <v>54.9036736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3" t="s">
        <v>73</v>
      </c>
      <c r="B368" s="3" t="s">
        <v>28</v>
      </c>
      <c r="C368" s="19">
        <v>31.9144508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3" t="s">
        <v>150</v>
      </c>
      <c r="B369" s="3" t="s">
        <v>28</v>
      </c>
      <c r="C369" s="19">
        <v>15.0758345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3" t="s">
        <v>134</v>
      </c>
      <c r="B370" s="3" t="s">
        <v>28</v>
      </c>
      <c r="C370" s="19">
        <v>14.6823009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3" t="s">
        <v>168</v>
      </c>
      <c r="B371" s="3" t="s">
        <v>28</v>
      </c>
      <c r="C371" s="19">
        <v>14.3835142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3" t="s">
        <v>99</v>
      </c>
      <c r="B372" s="3" t="s">
        <v>28</v>
      </c>
      <c r="C372" s="19">
        <v>11.4420708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3" t="s">
        <v>107</v>
      </c>
      <c r="B373" s="3" t="s">
        <v>28</v>
      </c>
      <c r="C373" s="19">
        <v>10.8447208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3" t="s">
        <v>130</v>
      </c>
      <c r="B374" s="3" t="s">
        <v>28</v>
      </c>
      <c r="C374" s="19">
        <v>10.4115174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3" t="s">
        <v>115</v>
      </c>
      <c r="B375" s="3" t="s">
        <v>28</v>
      </c>
      <c r="C375" s="19">
        <v>8.71679948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3" t="s">
        <v>157</v>
      </c>
      <c r="B376" s="3" t="s">
        <v>28</v>
      </c>
      <c r="C376" s="19">
        <v>7.86612978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3" t="s">
        <v>139</v>
      </c>
      <c r="B377" s="3" t="s">
        <v>28</v>
      </c>
      <c r="C377" s="19">
        <v>6.0533809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3" t="s">
        <v>147</v>
      </c>
      <c r="B378" s="3" t="s">
        <v>28</v>
      </c>
      <c r="C378" s="19">
        <v>5.62004652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3" t="s">
        <v>106</v>
      </c>
      <c r="B379" s="3" t="s">
        <v>28</v>
      </c>
      <c r="C379" s="19">
        <v>5.24757504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3" t="s">
        <v>117</v>
      </c>
      <c r="B380" s="3" t="s">
        <v>28</v>
      </c>
      <c r="C380" s="19">
        <v>4.66426791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3" t="s">
        <v>102</v>
      </c>
      <c r="B381" s="3" t="s">
        <v>28</v>
      </c>
      <c r="C381" s="19">
        <v>4.43156597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3" t="s">
        <v>178</v>
      </c>
      <c r="B382" s="3" t="s">
        <v>28</v>
      </c>
      <c r="C382" s="19">
        <v>2.64268423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3" t="s">
        <v>171</v>
      </c>
      <c r="B383" s="3" t="s">
        <v>28</v>
      </c>
      <c r="C383" s="19">
        <v>1.6006895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3" t="s">
        <v>177</v>
      </c>
      <c r="B384" s="3" t="s">
        <v>28</v>
      </c>
      <c r="C384" s="19">
        <v>1.1178839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3" t="s">
        <v>169</v>
      </c>
      <c r="B385" s="3" t="s">
        <v>28</v>
      </c>
      <c r="C385" s="19">
        <v>0.94297743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3" t="s">
        <v>156</v>
      </c>
      <c r="B386" s="3" t="s">
        <v>28</v>
      </c>
      <c r="C386" s="19">
        <v>387.370786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3" t="s">
        <v>166</v>
      </c>
      <c r="B387" s="3" t="s">
        <v>28</v>
      </c>
      <c r="C387" s="19">
        <v>45.6660902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3" t="s">
        <v>180</v>
      </c>
      <c r="B388" s="3" t="s">
        <v>28</v>
      </c>
      <c r="C388" s="19">
        <v>18.46941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3" t="s">
        <v>99</v>
      </c>
      <c r="B389" s="3" t="s">
        <v>28</v>
      </c>
      <c r="C389" s="19">
        <v>5.10986633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3" t="s">
        <v>134</v>
      </c>
      <c r="B390" s="3" t="s">
        <v>28</v>
      </c>
      <c r="C390" s="19">
        <v>4.76718949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3" t="s">
        <v>107</v>
      </c>
      <c r="B391" s="3" t="s">
        <v>28</v>
      </c>
      <c r="C391" s="19">
        <v>3.60683525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3" t="s">
        <v>115</v>
      </c>
      <c r="B392" s="3" t="s">
        <v>28</v>
      </c>
      <c r="C392" s="19">
        <v>2.69614831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3" t="s">
        <v>147</v>
      </c>
      <c r="B393" s="3" t="s">
        <v>28</v>
      </c>
      <c r="C393" s="19">
        <v>1.5971771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3" t="s">
        <v>178</v>
      </c>
      <c r="B394" s="3" t="s">
        <v>28</v>
      </c>
      <c r="C394" s="19">
        <v>1.51393277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3" t="s">
        <v>108</v>
      </c>
      <c r="B395" s="3" t="s">
        <v>28</v>
      </c>
      <c r="C395" s="19">
        <v>1.3694113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3" t="s">
        <v>117</v>
      </c>
      <c r="B396" s="3" t="s">
        <v>28</v>
      </c>
      <c r="C396" s="19">
        <v>1.30323585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3" t="s">
        <v>130</v>
      </c>
      <c r="B397" s="3" t="s">
        <v>28</v>
      </c>
      <c r="C397" s="19">
        <v>0.53977602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42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101</v>
      </c>
      <c r="B1" s="10" t="s">
        <v>102</v>
      </c>
      <c r="C1" s="10" t="s">
        <v>104</v>
      </c>
      <c r="D1" s="10" t="s">
        <v>106</v>
      </c>
      <c r="E1" s="10" t="s">
        <v>107</v>
      </c>
      <c r="F1" s="10" t="s">
        <v>108</v>
      </c>
      <c r="G1" s="10" t="s">
        <v>110</v>
      </c>
      <c r="H1" s="10" t="s">
        <v>112</v>
      </c>
      <c r="I1" s="10" t="s">
        <v>114</v>
      </c>
      <c r="J1" s="10" t="s">
        <v>116</v>
      </c>
      <c r="K1" s="10" t="s">
        <v>125</v>
      </c>
      <c r="L1" s="10" t="s">
        <v>118</v>
      </c>
      <c r="M1" s="10" t="s">
        <v>120</v>
      </c>
      <c r="N1" s="10" t="s">
        <v>122</v>
      </c>
      <c r="O1" s="10" t="s">
        <v>124</v>
      </c>
      <c r="P1" s="10" t="s">
        <v>126</v>
      </c>
      <c r="Q1" s="10" t="s">
        <v>127</v>
      </c>
      <c r="R1" s="10" t="s">
        <v>128</v>
      </c>
      <c r="S1" s="10" t="s">
        <v>121</v>
      </c>
      <c r="T1" s="10" t="s">
        <v>113</v>
      </c>
      <c r="U1" s="10" t="s">
        <v>129</v>
      </c>
      <c r="V1" s="10" t="s">
        <v>115</v>
      </c>
      <c r="W1" s="10" t="s">
        <v>85</v>
      </c>
      <c r="X1" s="10" t="s">
        <v>99</v>
      </c>
      <c r="Y1" s="10" t="s">
        <v>130</v>
      </c>
      <c r="Z1" s="10" t="s">
        <v>131</v>
      </c>
      <c r="AA1" s="10" t="s">
        <v>132</v>
      </c>
      <c r="AB1" s="10" t="s">
        <v>133</v>
      </c>
      <c r="AC1" s="10" t="s">
        <v>134</v>
      </c>
      <c r="AD1" s="10" t="s">
        <v>123</v>
      </c>
      <c r="AE1" s="10" t="s">
        <v>135</v>
      </c>
      <c r="AF1" s="10" t="s">
        <v>136</v>
      </c>
      <c r="AG1" s="10" t="s">
        <v>137</v>
      </c>
      <c r="AH1" s="10" t="s">
        <v>138</v>
      </c>
      <c r="AI1" s="10" t="s">
        <v>139</v>
      </c>
      <c r="AJ1" s="10" t="s">
        <v>140</v>
      </c>
      <c r="AK1" s="10" t="s">
        <v>141</v>
      </c>
      <c r="AL1" s="10" t="s">
        <v>142</v>
      </c>
      <c r="AM1" s="10" t="s">
        <v>143</v>
      </c>
      <c r="AN1" s="10" t="s">
        <v>144</v>
      </c>
      <c r="AO1" s="10" t="s">
        <v>145</v>
      </c>
      <c r="AP1" s="10" t="s">
        <v>146</v>
      </c>
      <c r="AQ1" s="10" t="s">
        <v>147</v>
      </c>
      <c r="AR1" s="10" t="s">
        <v>148</v>
      </c>
      <c r="AS1" s="10" t="s">
        <v>149</v>
      </c>
      <c r="AT1" s="10" t="s">
        <v>73</v>
      </c>
      <c r="AU1" s="10" t="s">
        <v>77</v>
      </c>
      <c r="AV1" s="10" t="s">
        <v>117</v>
      </c>
      <c r="AW1" s="10" t="s">
        <v>150</v>
      </c>
      <c r="AX1" s="10" t="s">
        <v>151</v>
      </c>
      <c r="AY1" s="10" t="s">
        <v>152</v>
      </c>
      <c r="AZ1" s="10" t="s">
        <v>153</v>
      </c>
      <c r="BA1" s="10" t="s">
        <v>154</v>
      </c>
      <c r="BB1" s="10" t="s">
        <v>155</v>
      </c>
      <c r="BC1" s="10" t="s">
        <v>156</v>
      </c>
      <c r="BD1" s="10" t="s">
        <v>157</v>
      </c>
      <c r="BE1" s="10" t="s">
        <v>158</v>
      </c>
      <c r="BF1" s="10" t="s">
        <v>159</v>
      </c>
      <c r="BG1" s="10" t="s">
        <v>160</v>
      </c>
      <c r="BH1" s="10" t="s">
        <v>161</v>
      </c>
      <c r="BI1" s="10" t="s">
        <v>162</v>
      </c>
      <c r="BJ1" s="10" t="s">
        <v>163</v>
      </c>
      <c r="BK1" s="10" t="s">
        <v>164</v>
      </c>
      <c r="BL1" s="10" t="s">
        <v>165</v>
      </c>
      <c r="BM1" s="10" t="s">
        <v>166</v>
      </c>
      <c r="BN1" s="10" t="s">
        <v>119</v>
      </c>
      <c r="BO1" s="10" t="s">
        <v>105</v>
      </c>
      <c r="BP1" s="10" t="s">
        <v>167</v>
      </c>
      <c r="BQ1" s="10" t="s">
        <v>168</v>
      </c>
      <c r="BR1" s="10" t="s">
        <v>169</v>
      </c>
      <c r="BS1" s="10" t="s">
        <v>170</v>
      </c>
      <c r="BT1" s="10" t="s">
        <v>171</v>
      </c>
      <c r="BU1" s="10" t="s">
        <v>172</v>
      </c>
      <c r="BV1" s="10" t="s">
        <v>173</v>
      </c>
      <c r="BW1" s="10" t="s">
        <v>174</v>
      </c>
      <c r="BX1" s="10" t="s">
        <v>175</v>
      </c>
      <c r="BY1" s="10" t="s">
        <v>176</v>
      </c>
      <c r="BZ1" s="10" t="s">
        <v>177</v>
      </c>
      <c r="CA1" s="10" t="s">
        <v>178</v>
      </c>
      <c r="CB1" s="10" t="s">
        <v>179</v>
      </c>
      <c r="CC1" s="10" t="s">
        <v>180</v>
      </c>
      <c r="CD1" s="10" t="s">
        <v>181</v>
      </c>
      <c r="CE1" s="10" t="s">
        <v>182</v>
      </c>
      <c r="CF1" s="10" t="s">
        <v>183</v>
      </c>
      <c r="CG1" s="10" t="s">
        <v>184</v>
      </c>
      <c r="CH1" s="10" t="s">
        <v>109</v>
      </c>
      <c r="CI1" s="10" t="s">
        <v>111</v>
      </c>
      <c r="CJ1" s="10" t="s">
        <v>185</v>
      </c>
      <c r="CK1" s="10" t="s">
        <v>186</v>
      </c>
      <c r="CL1" s="10" t="s">
        <v>187</v>
      </c>
      <c r="CM1" s="10" t="s">
        <v>188</v>
      </c>
      <c r="CN1" s="24" t="s">
        <v>189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</row>
    <row r="2">
      <c r="A2" s="11">
        <v>0.0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11">
        <v>5.215137060355394</v>
      </c>
      <c r="H2" s="11">
        <v>3.391501212064213</v>
      </c>
      <c r="I2" s="11">
        <v>4.763760844574061</v>
      </c>
      <c r="J2" s="11">
        <v>8.746044991529153</v>
      </c>
      <c r="K2" s="11">
        <v>0.0</v>
      </c>
      <c r="L2" s="11">
        <v>33.602034554556596</v>
      </c>
      <c r="M2" s="11">
        <v>1.830321101746995</v>
      </c>
      <c r="N2" s="11">
        <v>11.258187374272122</v>
      </c>
      <c r="O2" s="11">
        <v>22.17540055074129</v>
      </c>
      <c r="P2" s="11">
        <v>23.877752539865128</v>
      </c>
      <c r="Q2" s="11">
        <v>2.3696636971332055</v>
      </c>
      <c r="R2" s="11">
        <v>0.0</v>
      </c>
      <c r="S2" s="11">
        <v>15.185469173956184</v>
      </c>
      <c r="T2" s="11">
        <v>22.290217183287336</v>
      </c>
      <c r="U2" s="11">
        <v>0.0</v>
      </c>
      <c r="V2" s="11">
        <v>7.698342271603721</v>
      </c>
      <c r="W2" s="11">
        <v>88.75986159127501</v>
      </c>
      <c r="X2" s="11">
        <v>84.60941393368068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11.349848112508537</v>
      </c>
      <c r="AE2" s="11">
        <v>3.298210283123522</v>
      </c>
      <c r="AF2" s="11">
        <v>0.0</v>
      </c>
      <c r="AG2" s="11">
        <v>19.628542518006814</v>
      </c>
      <c r="AH2" s="11">
        <v>11.444822587788781</v>
      </c>
      <c r="AI2" s="11">
        <v>0.0</v>
      </c>
      <c r="AJ2" s="11">
        <v>0.0</v>
      </c>
      <c r="AK2" s="11">
        <v>1.8658833097622025</v>
      </c>
      <c r="AL2" s="11">
        <v>0.0</v>
      </c>
      <c r="AM2" s="11">
        <v>3.793176789003854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210.73863249715328</v>
      </c>
      <c r="AU2" s="11">
        <v>85.06710525384061</v>
      </c>
      <c r="AV2" s="11">
        <v>14.945553348059185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2.9789532733631914</v>
      </c>
      <c r="BI2" s="11">
        <v>0.0</v>
      </c>
      <c r="BJ2" s="11">
        <v>0.0</v>
      </c>
      <c r="BK2" s="11">
        <v>1.0693976087431598</v>
      </c>
      <c r="BL2" s="11">
        <v>0.0</v>
      </c>
      <c r="BM2" s="11">
        <v>0.0</v>
      </c>
      <c r="BN2" s="11">
        <v>0.0</v>
      </c>
      <c r="BO2" s="11">
        <v>66.61001640366644</v>
      </c>
      <c r="BP2" s="11">
        <v>0.0</v>
      </c>
      <c r="BQ2" s="11">
        <v>0.0</v>
      </c>
      <c r="BR2" s="11">
        <v>0.0</v>
      </c>
      <c r="BS2" s="11">
        <v>0.0</v>
      </c>
      <c r="BT2" s="11">
        <v>0.0</v>
      </c>
      <c r="BU2" s="11">
        <v>0.0</v>
      </c>
      <c r="BV2" s="11">
        <v>0.0</v>
      </c>
      <c r="BW2" s="11">
        <v>0.0</v>
      </c>
      <c r="BX2" s="11">
        <v>2.438962194849727</v>
      </c>
      <c r="BY2" s="11">
        <v>0.0</v>
      </c>
      <c r="BZ2" s="11">
        <v>0.0</v>
      </c>
      <c r="CA2" s="11">
        <v>0.0</v>
      </c>
      <c r="CB2" s="11">
        <v>0.0</v>
      </c>
      <c r="CC2" s="11">
        <v>0.0</v>
      </c>
      <c r="CD2" s="11">
        <v>31.327460440038628</v>
      </c>
      <c r="CE2" s="11">
        <v>9.352801664707737</v>
      </c>
      <c r="CF2" s="11">
        <v>2.221843218657446</v>
      </c>
      <c r="CG2" s="11">
        <v>8.539400060579048</v>
      </c>
      <c r="CH2" s="11">
        <v>54.53710003456257</v>
      </c>
      <c r="CI2" s="11">
        <v>62.24164790058618</v>
      </c>
      <c r="CJ2" s="11">
        <v>5.0142736774310865</v>
      </c>
      <c r="CK2" s="11">
        <v>0.0</v>
      </c>
      <c r="CL2" s="11">
        <v>12.016555394158871</v>
      </c>
      <c r="CM2" s="11">
        <v>3.3891851622039093</v>
      </c>
      <c r="CN2" s="11">
        <v>12.746052688824355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</row>
    <row r="3">
      <c r="A3" s="11">
        <v>0.0</v>
      </c>
      <c r="B3" s="11">
        <v>0.0</v>
      </c>
      <c r="C3" s="11">
        <v>0.0</v>
      </c>
      <c r="D3" s="11">
        <v>0.0</v>
      </c>
      <c r="E3" s="11">
        <v>0.0</v>
      </c>
      <c r="F3" s="11">
        <v>0.0</v>
      </c>
      <c r="G3" s="11">
        <v>2.561522936220803</v>
      </c>
      <c r="H3" s="11">
        <v>2.9908561507255502</v>
      </c>
      <c r="I3" s="11">
        <v>4.1935247995800635</v>
      </c>
      <c r="J3" s="11">
        <v>8.457681327514239</v>
      </c>
      <c r="K3" s="11">
        <v>0.0</v>
      </c>
      <c r="L3" s="11">
        <v>28.157676577657664</v>
      </c>
      <c r="M3" s="11">
        <v>2.3463240309023217</v>
      </c>
      <c r="N3" s="11">
        <v>7.789553598843659</v>
      </c>
      <c r="O3" s="11">
        <v>8.998720231072129</v>
      </c>
      <c r="P3" s="11">
        <v>21.034919792776044</v>
      </c>
      <c r="Q3" s="11">
        <v>3.9682243024867088</v>
      </c>
      <c r="R3" s="11">
        <v>0.0</v>
      </c>
      <c r="S3" s="11">
        <v>13.589376823123844</v>
      </c>
      <c r="T3" s="11">
        <v>18.39620936447906</v>
      </c>
      <c r="U3" s="11">
        <v>0.0</v>
      </c>
      <c r="V3" s="11">
        <v>6.627975254659882</v>
      </c>
      <c r="W3" s="11">
        <v>74.97000547191426</v>
      </c>
      <c r="X3" s="11">
        <v>68.52759146612661</v>
      </c>
      <c r="Y3" s="11">
        <v>0.0</v>
      </c>
      <c r="Z3" s="11">
        <v>1.4574460753694443</v>
      </c>
      <c r="AA3" s="11">
        <v>0.0</v>
      </c>
      <c r="AB3" s="11">
        <v>0.0</v>
      </c>
      <c r="AC3" s="11">
        <v>0.0</v>
      </c>
      <c r="AD3" s="11">
        <v>6.120435592996358</v>
      </c>
      <c r="AE3" s="11">
        <v>2.4280883097777695</v>
      </c>
      <c r="AF3" s="11">
        <v>0.0</v>
      </c>
      <c r="AG3" s="11">
        <v>18.472269190324734</v>
      </c>
      <c r="AH3" s="11">
        <v>8.321346968530673</v>
      </c>
      <c r="AI3" s="11">
        <v>0.0</v>
      </c>
      <c r="AJ3" s="11">
        <v>0.0</v>
      </c>
      <c r="AK3" s="11">
        <v>2.250374473113671</v>
      </c>
      <c r="AL3" s="11">
        <v>0.0</v>
      </c>
      <c r="AM3" s="11">
        <v>3.2617637209695656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137.76437607664175</v>
      </c>
      <c r="AU3" s="11">
        <v>66.56541099212136</v>
      </c>
      <c r="AV3" s="11">
        <v>15.184265595774013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2.097093246536816</v>
      </c>
      <c r="BD3" s="11">
        <v>0.0</v>
      </c>
      <c r="BE3" s="11">
        <v>0.0</v>
      </c>
      <c r="BF3" s="11">
        <v>0.0</v>
      </c>
      <c r="BG3" s="11">
        <v>0.0</v>
      </c>
      <c r="BH3" s="11">
        <v>11.833547401271979</v>
      </c>
      <c r="BI3" s="11">
        <v>0.0</v>
      </c>
      <c r="BJ3" s="11">
        <v>0.0</v>
      </c>
      <c r="BK3" s="11">
        <v>0.8441778032687071</v>
      </c>
      <c r="BL3" s="11">
        <v>0.0</v>
      </c>
      <c r="BM3" s="11">
        <v>0.0</v>
      </c>
      <c r="BN3" s="11">
        <v>0.0</v>
      </c>
      <c r="BO3" s="11">
        <v>25.239215947884436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1">
        <v>0.0</v>
      </c>
      <c r="BW3" s="11">
        <v>5.494611081585677</v>
      </c>
      <c r="BX3" s="11">
        <v>2.9789116235517112</v>
      </c>
      <c r="BY3" s="11">
        <v>0.0</v>
      </c>
      <c r="BZ3" s="11">
        <v>0.0</v>
      </c>
      <c r="CA3" s="11">
        <v>0.0</v>
      </c>
      <c r="CB3" s="11">
        <v>0.0</v>
      </c>
      <c r="CC3" s="11">
        <v>0.0</v>
      </c>
      <c r="CD3" s="11">
        <v>26.304280629895064</v>
      </c>
      <c r="CE3" s="11">
        <v>2.5144689129442055</v>
      </c>
      <c r="CF3" s="11">
        <v>4.320979770349389</v>
      </c>
      <c r="CG3" s="11">
        <v>7.889475691199567</v>
      </c>
      <c r="CH3" s="11">
        <v>49.91573878949671</v>
      </c>
      <c r="CI3" s="11">
        <v>59.21714198450459</v>
      </c>
      <c r="CJ3" s="11">
        <v>0.0</v>
      </c>
      <c r="CK3" s="11">
        <v>0.0</v>
      </c>
      <c r="CL3" s="11">
        <v>12.871063742522516</v>
      </c>
      <c r="CM3" s="11">
        <v>1.4157563334957097</v>
      </c>
      <c r="CN3" s="11">
        <v>11.607398441813345</v>
      </c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>
      <c r="A4" s="11">
        <v>0.0</v>
      </c>
      <c r="B4" s="11">
        <v>0.0</v>
      </c>
      <c r="C4" s="11">
        <v>0.0</v>
      </c>
      <c r="D4" s="11">
        <v>0.0</v>
      </c>
      <c r="E4" s="11">
        <v>0.0</v>
      </c>
      <c r="F4" s="11">
        <v>0.0</v>
      </c>
      <c r="G4" s="11">
        <v>0.0</v>
      </c>
      <c r="H4" s="11">
        <v>0.0</v>
      </c>
      <c r="I4" s="11">
        <v>0.0</v>
      </c>
      <c r="J4" s="11">
        <v>7.813235477716026</v>
      </c>
      <c r="K4" s="11">
        <v>0.0</v>
      </c>
      <c r="L4" s="11">
        <v>0.0</v>
      </c>
      <c r="M4" s="11">
        <v>1.0762900756716964</v>
      </c>
      <c r="N4" s="11">
        <v>3.4193313176447804</v>
      </c>
      <c r="O4" s="11">
        <v>2.739674151362574</v>
      </c>
      <c r="P4" s="11">
        <v>0.0</v>
      </c>
      <c r="Q4" s="11">
        <v>0.0</v>
      </c>
      <c r="R4" s="11">
        <v>0.0</v>
      </c>
      <c r="S4" s="11">
        <v>3.5225413356192643</v>
      </c>
      <c r="T4" s="11">
        <v>4.2304386002272345</v>
      </c>
      <c r="U4" s="11">
        <v>0.0</v>
      </c>
      <c r="V4" s="11">
        <v>1.2901984064265992</v>
      </c>
      <c r="W4" s="11">
        <v>48.88131214490194</v>
      </c>
      <c r="X4" s="11">
        <v>30.914817875301758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1.5729046777122877</v>
      </c>
      <c r="AF4" s="11">
        <v>0.0</v>
      </c>
      <c r="AG4" s="11">
        <v>4.833961629054314</v>
      </c>
      <c r="AH4" s="11">
        <v>4.461766302684228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160.20440445229832</v>
      </c>
      <c r="AU4" s="11">
        <v>81.583448064635</v>
      </c>
      <c r="AV4" s="11">
        <v>1.1066971592108288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65.7520659688899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1">
        <v>0.0</v>
      </c>
      <c r="BW4" s="11">
        <v>2.1202899349210815</v>
      </c>
      <c r="BX4" s="11">
        <v>0.0</v>
      </c>
      <c r="BY4" s="11">
        <v>0.0</v>
      </c>
      <c r="BZ4" s="11">
        <v>0.0</v>
      </c>
      <c r="CA4" s="11">
        <v>0.0</v>
      </c>
      <c r="CB4" s="11">
        <v>0.0</v>
      </c>
      <c r="CC4" s="11">
        <v>0.0</v>
      </c>
      <c r="CD4" s="11">
        <v>4.793417303626922</v>
      </c>
      <c r="CE4" s="11">
        <v>0.0</v>
      </c>
      <c r="CF4" s="11">
        <v>0.0</v>
      </c>
      <c r="CG4" s="11">
        <v>1.7472309683804275</v>
      </c>
      <c r="CH4" s="11">
        <v>5.5503292711094145</v>
      </c>
      <c r="CI4" s="11">
        <v>1.1015587357155636</v>
      </c>
      <c r="CJ4" s="11">
        <v>0.0</v>
      </c>
      <c r="CK4" s="11">
        <v>1.9228319321388239</v>
      </c>
      <c r="CL4" s="11">
        <v>2.2919218129821455</v>
      </c>
      <c r="CM4" s="11">
        <v>0.0</v>
      </c>
      <c r="CN4" s="11">
        <v>2.9503747050267495</v>
      </c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>
      <c r="A5" s="11">
        <v>0.0</v>
      </c>
      <c r="B5" s="11">
        <v>0.0</v>
      </c>
      <c r="C5" s="11">
        <v>0.0</v>
      </c>
      <c r="D5" s="11">
        <v>0.0</v>
      </c>
      <c r="E5" s="11">
        <v>0.0</v>
      </c>
      <c r="F5" s="11">
        <v>0.0</v>
      </c>
      <c r="G5" s="11">
        <v>0.0</v>
      </c>
      <c r="H5" s="11">
        <v>1.3780860056832855</v>
      </c>
      <c r="I5" s="11">
        <v>0.0</v>
      </c>
      <c r="J5" s="11">
        <v>29.939783075595443</v>
      </c>
      <c r="K5" s="11">
        <v>0.0</v>
      </c>
      <c r="L5" s="11">
        <v>14.771181729767886</v>
      </c>
      <c r="M5" s="11">
        <v>3.7435479779773635</v>
      </c>
      <c r="N5" s="11">
        <v>0.0</v>
      </c>
      <c r="O5" s="11">
        <v>3.87843556287367</v>
      </c>
      <c r="P5" s="11">
        <v>21.321922020369314</v>
      </c>
      <c r="Q5" s="11">
        <v>5.07348406479254</v>
      </c>
      <c r="R5" s="11">
        <v>0.0</v>
      </c>
      <c r="S5" s="11">
        <v>9.381998155719453</v>
      </c>
      <c r="T5" s="11">
        <v>15.198043836864544</v>
      </c>
      <c r="U5" s="11">
        <v>0.0</v>
      </c>
      <c r="V5" s="11">
        <v>12.78123632263514</v>
      </c>
      <c r="W5" s="11">
        <v>175.91705133724213</v>
      </c>
      <c r="X5" s="11">
        <v>121.07162149133828</v>
      </c>
      <c r="Y5" s="11">
        <v>0.0</v>
      </c>
      <c r="Z5" s="11">
        <v>3.006459900890829</v>
      </c>
      <c r="AA5" s="11">
        <v>0.0</v>
      </c>
      <c r="AB5" s="11">
        <v>0.0</v>
      </c>
      <c r="AC5" s="11">
        <v>0.0</v>
      </c>
      <c r="AD5" s="11">
        <v>0.0</v>
      </c>
      <c r="AE5" s="11">
        <v>4.569831292743144</v>
      </c>
      <c r="AF5" s="11">
        <v>0.0</v>
      </c>
      <c r="AG5" s="11">
        <v>11.037145297057316</v>
      </c>
      <c r="AH5" s="11">
        <v>14.19126987039864</v>
      </c>
      <c r="AI5" s="11">
        <v>0.0</v>
      </c>
      <c r="AJ5" s="11">
        <v>0.0</v>
      </c>
      <c r="AK5" s="11">
        <v>1.7009920520197026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260.70892916131487</v>
      </c>
      <c r="AU5" s="11">
        <v>0.0</v>
      </c>
      <c r="AV5" s="11">
        <v>3.889789568530598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2.9780670875399964</v>
      </c>
      <c r="BF5" s="11">
        <v>0.0</v>
      </c>
      <c r="BG5" s="11">
        <v>0.0</v>
      </c>
      <c r="BH5" s="11">
        <v>42.30803694048112</v>
      </c>
      <c r="BI5" s="11">
        <v>0.0</v>
      </c>
      <c r="BJ5" s="11">
        <v>0.0</v>
      </c>
      <c r="BK5" s="11">
        <v>0.9601973668801035</v>
      </c>
      <c r="BL5" s="11">
        <v>0.0</v>
      </c>
      <c r="BM5" s="11">
        <v>0.0</v>
      </c>
      <c r="BN5" s="11">
        <v>1.8910677257405064</v>
      </c>
      <c r="BO5" s="11">
        <v>39.210834069505786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1">
        <v>0.0</v>
      </c>
      <c r="BW5" s="11">
        <v>4.679347847102916</v>
      </c>
      <c r="BX5" s="11">
        <v>0.0</v>
      </c>
      <c r="BY5" s="11">
        <v>0.0</v>
      </c>
      <c r="BZ5" s="11">
        <v>0.0</v>
      </c>
      <c r="CA5" s="11">
        <v>0.0</v>
      </c>
      <c r="CB5" s="11">
        <v>0.0</v>
      </c>
      <c r="CC5" s="11">
        <v>0.0</v>
      </c>
      <c r="CD5" s="11">
        <v>3.2013648582059737</v>
      </c>
      <c r="CE5" s="11">
        <v>13.524827092440916</v>
      </c>
      <c r="CF5" s="11">
        <v>0.0</v>
      </c>
      <c r="CG5" s="11">
        <v>2.9927327465943043</v>
      </c>
      <c r="CH5" s="11">
        <v>36.31046536532692</v>
      </c>
      <c r="CI5" s="11">
        <v>3.2169632068187357</v>
      </c>
      <c r="CJ5" s="11">
        <v>2.1605088978492373</v>
      </c>
      <c r="CK5" s="11">
        <v>6.648452195563236</v>
      </c>
      <c r="CL5" s="11">
        <v>3.46408413878777</v>
      </c>
      <c r="CM5" s="11">
        <v>0.0</v>
      </c>
      <c r="CN5" s="11">
        <v>7.838535885536316</v>
      </c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>
      <c r="A6" s="11">
        <v>0.0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10.682372727994805</v>
      </c>
      <c r="H6" s="11">
        <v>6.073265582563039</v>
      </c>
      <c r="I6" s="11">
        <v>5.855179824691805</v>
      </c>
      <c r="J6" s="11">
        <v>19.66377881334216</v>
      </c>
      <c r="K6" s="11">
        <v>0.0</v>
      </c>
      <c r="L6" s="11">
        <v>0.0</v>
      </c>
      <c r="M6" s="11">
        <v>3.276871348341861</v>
      </c>
      <c r="N6" s="11">
        <v>6.562319821578813</v>
      </c>
      <c r="O6" s="11">
        <v>8.011502438717415</v>
      </c>
      <c r="P6" s="11">
        <v>17.72412133317997</v>
      </c>
      <c r="Q6" s="11">
        <v>2.734465877011508</v>
      </c>
      <c r="R6" s="11">
        <v>0.0</v>
      </c>
      <c r="S6" s="11">
        <v>12.960669641142877</v>
      </c>
      <c r="T6" s="11">
        <v>16.933575530693034</v>
      </c>
      <c r="U6" s="11">
        <v>0.0</v>
      </c>
      <c r="V6" s="11">
        <v>4.861321251549888</v>
      </c>
      <c r="W6" s="11">
        <v>182.41272773071643</v>
      </c>
      <c r="X6" s="11">
        <v>82.18215865562436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17.80558007414723</v>
      </c>
      <c r="AE6" s="11">
        <v>5.039505872774558</v>
      </c>
      <c r="AF6" s="11">
        <v>0.0</v>
      </c>
      <c r="AG6" s="11">
        <v>17.767353030245115</v>
      </c>
      <c r="AH6" s="11">
        <v>14.783142723976578</v>
      </c>
      <c r="AI6" s="11">
        <v>0.0</v>
      </c>
      <c r="AJ6" s="11">
        <v>0.0</v>
      </c>
      <c r="AK6" s="11">
        <v>0.0</v>
      </c>
      <c r="AL6" s="11">
        <v>0.0</v>
      </c>
      <c r="AM6" s="11">
        <v>3.34893809384749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1164.482155858728</v>
      </c>
      <c r="AU6" s="11">
        <v>660.8577803893702</v>
      </c>
      <c r="AV6" s="11">
        <v>4.775697504212031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9.02637016791</v>
      </c>
      <c r="BD6" s="11">
        <v>0.0</v>
      </c>
      <c r="BE6" s="11">
        <v>2.756878176467463</v>
      </c>
      <c r="BF6" s="11">
        <v>0.0</v>
      </c>
      <c r="BG6" s="11">
        <v>0.0</v>
      </c>
      <c r="BH6" s="11">
        <v>2.20441586890831</v>
      </c>
      <c r="BI6" s="11">
        <v>0.0</v>
      </c>
      <c r="BJ6" s="11">
        <v>0.0</v>
      </c>
      <c r="BK6" s="11">
        <v>0.8410082568831462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1">
        <v>0.0</v>
      </c>
      <c r="BW6" s="11">
        <v>5.730259321704659</v>
      </c>
      <c r="BX6" s="11">
        <v>0.0</v>
      </c>
      <c r="BY6" s="11">
        <v>3.0742088272073067</v>
      </c>
      <c r="BZ6" s="11">
        <v>0.0</v>
      </c>
      <c r="CA6" s="11">
        <v>0.0</v>
      </c>
      <c r="CB6" s="11">
        <v>0.0</v>
      </c>
      <c r="CC6" s="11">
        <v>0.0</v>
      </c>
      <c r="CD6" s="11">
        <v>20.13621181647702</v>
      </c>
      <c r="CE6" s="11">
        <v>0.0</v>
      </c>
      <c r="CF6" s="11">
        <v>3.2329103778754407</v>
      </c>
      <c r="CG6" s="11">
        <v>1.7364609338438364</v>
      </c>
      <c r="CH6" s="11">
        <v>3.616430679977235</v>
      </c>
      <c r="CI6" s="11">
        <v>0.0</v>
      </c>
      <c r="CJ6" s="11">
        <v>2.6070508487034783</v>
      </c>
      <c r="CK6" s="11">
        <v>0.0</v>
      </c>
      <c r="CL6" s="11">
        <v>6.399923579428723</v>
      </c>
      <c r="CM6" s="11">
        <v>1.3133481505276934</v>
      </c>
      <c r="CN6" s="11">
        <v>4.742158512312312</v>
      </c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>
      <c r="A7" s="11">
        <v>0.0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1.7197977010139376</v>
      </c>
      <c r="H7" s="11">
        <v>2.6665843159073956</v>
      </c>
      <c r="I7" s="11">
        <v>6.617563505809078</v>
      </c>
      <c r="J7" s="11">
        <v>5.740692379106493</v>
      </c>
      <c r="K7" s="11">
        <v>0.0</v>
      </c>
      <c r="L7" s="11">
        <v>973.4155127219589</v>
      </c>
      <c r="M7" s="11">
        <v>3.799390310543966</v>
      </c>
      <c r="N7" s="11">
        <v>7.054779859179343</v>
      </c>
      <c r="O7" s="11">
        <v>8.371228165353203</v>
      </c>
      <c r="P7" s="11">
        <v>0.0</v>
      </c>
      <c r="Q7" s="11">
        <v>3.598019774483467</v>
      </c>
      <c r="R7" s="11">
        <v>0.0</v>
      </c>
      <c r="S7" s="11">
        <v>13.465708545758673</v>
      </c>
      <c r="T7" s="11">
        <v>22.868618835130768</v>
      </c>
      <c r="U7" s="11">
        <v>0.0</v>
      </c>
      <c r="V7" s="11">
        <v>7.682898547665197</v>
      </c>
      <c r="W7" s="11">
        <v>162.0399688177825</v>
      </c>
      <c r="X7" s="11">
        <v>86.4344616420897</v>
      </c>
      <c r="Y7" s="11">
        <v>0.0</v>
      </c>
      <c r="Z7" s="11">
        <v>3.656264159610726</v>
      </c>
      <c r="AA7" s="11">
        <v>0.0</v>
      </c>
      <c r="AB7" s="11">
        <v>0.0</v>
      </c>
      <c r="AC7" s="11">
        <v>0.0</v>
      </c>
      <c r="AD7" s="11">
        <v>25.423484627785086</v>
      </c>
      <c r="AE7" s="11">
        <v>5.756285260028283</v>
      </c>
      <c r="AF7" s="11">
        <v>0.0</v>
      </c>
      <c r="AG7" s="11">
        <v>8.712391801470059</v>
      </c>
      <c r="AH7" s="11">
        <v>16.061567701262454</v>
      </c>
      <c r="AI7" s="11">
        <v>0.0</v>
      </c>
      <c r="AJ7" s="11">
        <v>0.0</v>
      </c>
      <c r="AK7" s="11">
        <v>2.0356777062972444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523.7928589261995</v>
      </c>
      <c r="AV7" s="11">
        <v>3.258753176754113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8.262193469087103</v>
      </c>
      <c r="BD7" s="11">
        <v>0.0</v>
      </c>
      <c r="BE7" s="11">
        <v>3.3829383374190356</v>
      </c>
      <c r="BF7" s="11">
        <v>0.0</v>
      </c>
      <c r="BG7" s="11">
        <v>0.0</v>
      </c>
      <c r="BH7" s="11">
        <v>36.65541367121875</v>
      </c>
      <c r="BI7" s="11">
        <v>0.0</v>
      </c>
      <c r="BJ7" s="11">
        <v>0.0</v>
      </c>
      <c r="BK7" s="11">
        <v>1.0117114369115243</v>
      </c>
      <c r="BL7" s="11">
        <v>0.0</v>
      </c>
      <c r="BM7" s="11">
        <v>0.0</v>
      </c>
      <c r="BN7" s="11">
        <v>0.0</v>
      </c>
      <c r="BO7" s="11">
        <v>332.48604009873424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1">
        <v>0.0</v>
      </c>
      <c r="BW7" s="11">
        <v>6.569884379710543</v>
      </c>
      <c r="BX7" s="11">
        <v>0.0</v>
      </c>
      <c r="BY7" s="11">
        <v>0.0</v>
      </c>
      <c r="BZ7" s="11">
        <v>0.0</v>
      </c>
      <c r="CA7" s="11">
        <v>0.0</v>
      </c>
      <c r="CB7" s="11">
        <v>0.0</v>
      </c>
      <c r="CC7" s="11">
        <v>0.0</v>
      </c>
      <c r="CD7" s="11">
        <v>2.6612060092169165</v>
      </c>
      <c r="CE7" s="11">
        <v>9.201553562388566</v>
      </c>
      <c r="CF7" s="11">
        <v>3.7996190151615163</v>
      </c>
      <c r="CG7" s="11">
        <v>8.17406564958912</v>
      </c>
      <c r="CH7" s="11">
        <v>33.374531777415115</v>
      </c>
      <c r="CI7" s="11">
        <v>1.937674687073752</v>
      </c>
      <c r="CJ7" s="11">
        <v>3.6080480576907643</v>
      </c>
      <c r="CK7" s="11">
        <v>5.120747940851556</v>
      </c>
      <c r="CL7" s="11">
        <v>11.14794065914983</v>
      </c>
      <c r="CM7" s="11">
        <v>4.135160647258207</v>
      </c>
      <c r="CN7" s="11">
        <v>16.157393292078538</v>
      </c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>
      <c r="A8" s="11">
        <v>0.0</v>
      </c>
      <c r="B8" s="11">
        <v>0.0</v>
      </c>
      <c r="C8" s="11">
        <v>0.0</v>
      </c>
      <c r="D8" s="11">
        <v>2.505661034670848</v>
      </c>
      <c r="E8" s="11">
        <v>6.6933264866976385</v>
      </c>
      <c r="F8" s="11">
        <v>55.162448975773955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46.6263029627247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1.7903691056658428</v>
      </c>
      <c r="S8" s="11">
        <v>0.0</v>
      </c>
      <c r="T8" s="11">
        <v>0.0</v>
      </c>
      <c r="U8" s="11">
        <v>11.571169667652944</v>
      </c>
      <c r="V8" s="11">
        <v>9.544369049665976</v>
      </c>
      <c r="W8" s="11">
        <v>0.0</v>
      </c>
      <c r="X8" s="11">
        <v>6.53978533537035</v>
      </c>
      <c r="Y8" s="11">
        <v>7.3334537834554805</v>
      </c>
      <c r="Z8" s="11">
        <v>0.0</v>
      </c>
      <c r="AA8" s="11">
        <v>0.0</v>
      </c>
      <c r="AB8" s="11">
        <v>4.849720532083604</v>
      </c>
      <c r="AC8" s="11">
        <v>10.564301863669648</v>
      </c>
      <c r="AD8" s="11">
        <v>0.0</v>
      </c>
      <c r="AE8" s="11">
        <v>0.0</v>
      </c>
      <c r="AF8" s="11">
        <v>3.36926074402326</v>
      </c>
      <c r="AG8" s="11">
        <v>0.0</v>
      </c>
      <c r="AH8" s="11">
        <v>0.0</v>
      </c>
      <c r="AI8" s="11">
        <v>2.4684993371685064</v>
      </c>
      <c r="AJ8" s="11">
        <v>0.0</v>
      </c>
      <c r="AK8" s="11">
        <v>0.0</v>
      </c>
      <c r="AL8" s="11">
        <v>3.0511695741149714</v>
      </c>
      <c r="AM8" s="11">
        <v>0.0</v>
      </c>
      <c r="AN8" s="11">
        <v>367.79726184068244</v>
      </c>
      <c r="AO8" s="11">
        <v>3.8706742499874434</v>
      </c>
      <c r="AP8" s="11">
        <v>6.406225039528281</v>
      </c>
      <c r="AQ8" s="11">
        <v>3.5268136708866216</v>
      </c>
      <c r="AR8" s="11">
        <v>62.630901387790885</v>
      </c>
      <c r="AS8" s="11">
        <v>0.0</v>
      </c>
      <c r="AT8" s="11">
        <v>0.0</v>
      </c>
      <c r="AU8" s="11">
        <v>0.0</v>
      </c>
      <c r="AV8" s="11">
        <v>3.1866196513489347</v>
      </c>
      <c r="AW8" s="11">
        <v>5.153119751879586</v>
      </c>
      <c r="AX8" s="11">
        <v>13.589087200798117</v>
      </c>
      <c r="AY8" s="11">
        <v>0.0</v>
      </c>
      <c r="AZ8" s="11">
        <v>0.0</v>
      </c>
      <c r="BA8" s="11">
        <v>3.3120375895944334</v>
      </c>
      <c r="BB8" s="11">
        <v>3.2733465603455336</v>
      </c>
      <c r="BC8" s="11">
        <v>47.403297310053944</v>
      </c>
      <c r="BD8" s="11">
        <v>0.0</v>
      </c>
      <c r="BE8" s="11">
        <v>0.0</v>
      </c>
      <c r="BF8" s="11">
        <v>1.5794890562400719</v>
      </c>
      <c r="BG8" s="11">
        <v>0.0</v>
      </c>
      <c r="BH8" s="11">
        <v>0.0</v>
      </c>
      <c r="BI8" s="11">
        <v>4.48693747502281</v>
      </c>
      <c r="BJ8" s="11">
        <v>76.35885495791098</v>
      </c>
      <c r="BK8" s="11">
        <v>0.0</v>
      </c>
      <c r="BL8" s="11">
        <v>2.785756201558263</v>
      </c>
      <c r="BM8" s="11">
        <v>113.15091795827847</v>
      </c>
      <c r="BN8" s="11">
        <v>0.0</v>
      </c>
      <c r="BO8" s="11">
        <v>0.0</v>
      </c>
      <c r="BP8" s="11">
        <v>5.2276353007202445</v>
      </c>
      <c r="BQ8" s="11">
        <v>13.274641150469591</v>
      </c>
      <c r="BR8" s="11">
        <v>2.6710127151866674</v>
      </c>
      <c r="BS8" s="11">
        <v>8.251244904624984</v>
      </c>
      <c r="BT8" s="11">
        <v>2.152157540941429</v>
      </c>
      <c r="BU8" s="11">
        <v>43.98574606633004</v>
      </c>
      <c r="BV8" s="11">
        <v>0.0</v>
      </c>
      <c r="BW8" s="11">
        <v>5.84498253453918</v>
      </c>
      <c r="BX8" s="11">
        <v>0.0</v>
      </c>
      <c r="BY8" s="11">
        <v>0.0</v>
      </c>
      <c r="BZ8" s="11">
        <v>3.765447778793189</v>
      </c>
      <c r="CA8" s="11">
        <v>0.0</v>
      </c>
      <c r="CB8" s="11">
        <v>0.0</v>
      </c>
      <c r="CC8" s="11">
        <v>8.70268463038914</v>
      </c>
      <c r="CD8" s="11">
        <v>0.0</v>
      </c>
      <c r="CE8" s="11">
        <v>0.0</v>
      </c>
      <c r="CF8" s="11">
        <v>0.0</v>
      </c>
      <c r="CG8" s="11">
        <v>0.0</v>
      </c>
      <c r="CH8" s="11">
        <v>0.0</v>
      </c>
      <c r="CI8" s="11">
        <v>0.0</v>
      </c>
      <c r="CJ8" s="11">
        <v>0.0</v>
      </c>
      <c r="CK8" s="11">
        <v>0.0</v>
      </c>
      <c r="CL8" s="11">
        <v>0.0</v>
      </c>
      <c r="CM8" s="11">
        <v>0.0</v>
      </c>
      <c r="CN8" s="11">
        <v>0.0</v>
      </c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</row>
    <row r="9">
      <c r="A9" s="11">
        <v>0.0</v>
      </c>
      <c r="B9" s="11">
        <v>0.0</v>
      </c>
      <c r="C9" s="11">
        <v>0.0</v>
      </c>
      <c r="D9" s="11">
        <v>3.214824220462846</v>
      </c>
      <c r="E9" s="11">
        <v>3.966888242897588</v>
      </c>
      <c r="F9" s="11">
        <v>68.51124863973912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1.686273831075254</v>
      </c>
      <c r="S9" s="11">
        <v>0.0</v>
      </c>
      <c r="T9" s="11">
        <v>0.0</v>
      </c>
      <c r="U9" s="11">
        <v>4.645211000967438</v>
      </c>
      <c r="V9" s="11">
        <v>8.820097875074191</v>
      </c>
      <c r="W9" s="11">
        <v>0.0</v>
      </c>
      <c r="X9" s="11">
        <v>7.237380849010676</v>
      </c>
      <c r="Y9" s="11">
        <v>6.1522332852578545</v>
      </c>
      <c r="Z9" s="11">
        <v>0.0</v>
      </c>
      <c r="AA9" s="11">
        <v>0.0</v>
      </c>
      <c r="AB9" s="11">
        <v>1.1958654925834926</v>
      </c>
      <c r="AC9" s="11">
        <v>0.0</v>
      </c>
      <c r="AD9" s="11">
        <v>0.0</v>
      </c>
      <c r="AE9" s="11">
        <v>0.0</v>
      </c>
      <c r="AF9" s="11">
        <v>3.640790089970013</v>
      </c>
      <c r="AG9" s="11">
        <v>0.0</v>
      </c>
      <c r="AH9" s="11">
        <v>0.0</v>
      </c>
      <c r="AI9" s="11">
        <v>2.7740454430611456</v>
      </c>
      <c r="AJ9" s="11">
        <v>0.0</v>
      </c>
      <c r="AK9" s="11">
        <v>0.0</v>
      </c>
      <c r="AL9" s="11">
        <v>2.4076114274999343</v>
      </c>
      <c r="AM9" s="11">
        <v>0.0</v>
      </c>
      <c r="AN9" s="11">
        <v>226.54950090863147</v>
      </c>
      <c r="AO9" s="11">
        <v>2.1735738593434175</v>
      </c>
      <c r="AP9" s="11">
        <v>3.7315439102161916</v>
      </c>
      <c r="AQ9" s="11">
        <v>2.6637477935596166</v>
      </c>
      <c r="AR9" s="11">
        <v>69.79952710973463</v>
      </c>
      <c r="AS9" s="11">
        <v>0.0</v>
      </c>
      <c r="AT9" s="11">
        <v>0.0</v>
      </c>
      <c r="AU9" s="11">
        <v>0.0</v>
      </c>
      <c r="AV9" s="11">
        <v>4.274898280561488</v>
      </c>
      <c r="AW9" s="11">
        <v>9.914053953508803</v>
      </c>
      <c r="AX9" s="11">
        <v>7.427541439561508</v>
      </c>
      <c r="AY9" s="11">
        <v>0.0</v>
      </c>
      <c r="AZ9" s="11">
        <v>0.0</v>
      </c>
      <c r="BA9" s="11">
        <v>2.1187460865740557</v>
      </c>
      <c r="BB9" s="11">
        <v>3.24413961189901</v>
      </c>
      <c r="BC9" s="11">
        <v>19.079722724944673</v>
      </c>
      <c r="BD9" s="11">
        <v>22.44551126959108</v>
      </c>
      <c r="BE9" s="11">
        <v>0.0</v>
      </c>
      <c r="BF9" s="11">
        <v>0.0</v>
      </c>
      <c r="BG9" s="11">
        <v>0.0</v>
      </c>
      <c r="BH9" s="11">
        <v>0.0</v>
      </c>
      <c r="BI9" s="11">
        <v>3.102646402500728</v>
      </c>
      <c r="BJ9" s="11">
        <v>41.121738510371124</v>
      </c>
      <c r="BK9" s="11">
        <v>0.0</v>
      </c>
      <c r="BL9" s="11">
        <v>1.3070232750998838</v>
      </c>
      <c r="BM9" s="11">
        <v>90.21607552855819</v>
      </c>
      <c r="BN9" s="11">
        <v>0.0</v>
      </c>
      <c r="BO9" s="11">
        <v>0.0</v>
      </c>
      <c r="BP9" s="11">
        <v>2.5511519193947256</v>
      </c>
      <c r="BQ9" s="11">
        <v>0.0</v>
      </c>
      <c r="BR9" s="11">
        <v>2.014191856938452</v>
      </c>
      <c r="BS9" s="11">
        <v>7.622328356088577</v>
      </c>
      <c r="BT9" s="11">
        <v>1.5133889386562989</v>
      </c>
      <c r="BU9" s="11">
        <v>0.0</v>
      </c>
      <c r="BV9" s="11">
        <v>0.0</v>
      </c>
      <c r="BW9" s="11">
        <v>4.913579658986691</v>
      </c>
      <c r="BX9" s="11">
        <v>0.0</v>
      </c>
      <c r="BY9" s="11">
        <v>0.0</v>
      </c>
      <c r="BZ9" s="11">
        <v>1.5932221657238752</v>
      </c>
      <c r="CA9" s="11">
        <v>0.0</v>
      </c>
      <c r="CB9" s="11">
        <v>0.0</v>
      </c>
      <c r="CC9" s="11">
        <v>8.79322683819328</v>
      </c>
      <c r="CD9" s="11">
        <v>0.0</v>
      </c>
      <c r="CE9" s="11">
        <v>0.0</v>
      </c>
      <c r="CF9" s="11">
        <v>0.0</v>
      </c>
      <c r="CG9" s="11">
        <v>0.0</v>
      </c>
      <c r="CH9" s="11">
        <v>0.0</v>
      </c>
      <c r="CI9" s="11">
        <v>0.0</v>
      </c>
      <c r="CJ9" s="11">
        <v>0.0</v>
      </c>
      <c r="CK9" s="11">
        <v>0.0</v>
      </c>
      <c r="CL9" s="11">
        <v>0.0</v>
      </c>
      <c r="CM9" s="11">
        <v>0.0</v>
      </c>
      <c r="CN9" s="11">
        <v>0.0</v>
      </c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</row>
    <row r="10">
      <c r="A10" s="11">
        <v>0.0</v>
      </c>
      <c r="B10" s="11">
        <v>0.0</v>
      </c>
      <c r="C10" s="11">
        <v>0.0</v>
      </c>
      <c r="D10" s="11">
        <v>4.0450926105408485</v>
      </c>
      <c r="E10" s="11">
        <v>7.202813495886503</v>
      </c>
      <c r="F10" s="11">
        <v>36.710371808566435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54.281734685405915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9.6367174232757</v>
      </c>
      <c r="W10" s="11">
        <v>0.0</v>
      </c>
      <c r="X10" s="11">
        <v>0.0</v>
      </c>
      <c r="Y10" s="11">
        <v>14.176523385887513</v>
      </c>
      <c r="Z10" s="11">
        <v>0.0</v>
      </c>
      <c r="AA10" s="11">
        <v>0.0</v>
      </c>
      <c r="AB10" s="11">
        <v>4.160520647100272</v>
      </c>
      <c r="AC10" s="11">
        <v>8.689204625264882</v>
      </c>
      <c r="AD10" s="11">
        <v>0.0</v>
      </c>
      <c r="AE10" s="11">
        <v>0.0</v>
      </c>
      <c r="AF10" s="11">
        <v>4.713180289961814</v>
      </c>
      <c r="AG10" s="11">
        <v>0.0</v>
      </c>
      <c r="AH10" s="11">
        <v>0.0</v>
      </c>
      <c r="AI10" s="11">
        <v>3.5722102984560826</v>
      </c>
      <c r="AJ10" s="11">
        <v>0.0</v>
      </c>
      <c r="AK10" s="11">
        <v>0.0</v>
      </c>
      <c r="AL10" s="11">
        <v>6.1602418490077415</v>
      </c>
      <c r="AM10" s="11">
        <v>0.0</v>
      </c>
      <c r="AN10" s="11">
        <v>810.0507246407526</v>
      </c>
      <c r="AO10" s="11">
        <v>3.6591179993702974</v>
      </c>
      <c r="AP10" s="11">
        <v>10.258145280973839</v>
      </c>
      <c r="AQ10" s="11">
        <v>3.5479017804293562</v>
      </c>
      <c r="AR10" s="11">
        <v>41.473022756333485</v>
      </c>
      <c r="AS10" s="11">
        <v>0.0</v>
      </c>
      <c r="AT10" s="11">
        <v>402.00737126330256</v>
      </c>
      <c r="AU10" s="11">
        <v>0.0</v>
      </c>
      <c r="AV10" s="11">
        <v>5.836855448722728</v>
      </c>
      <c r="AW10" s="11">
        <v>7.936121426347976</v>
      </c>
      <c r="AX10" s="11">
        <v>12.20568783958586</v>
      </c>
      <c r="AY10" s="11">
        <v>0.0</v>
      </c>
      <c r="AZ10" s="11">
        <v>0.0</v>
      </c>
      <c r="BA10" s="11">
        <v>4.770866305784373</v>
      </c>
      <c r="BB10" s="11">
        <v>0.0</v>
      </c>
      <c r="BC10" s="11">
        <v>28.525931079977024</v>
      </c>
      <c r="BD10" s="11">
        <v>21.53259867086948</v>
      </c>
      <c r="BE10" s="11">
        <v>0.0</v>
      </c>
      <c r="BF10" s="11">
        <v>0.0</v>
      </c>
      <c r="BG10" s="11">
        <v>3.11701609382954</v>
      </c>
      <c r="BH10" s="11">
        <v>0.0</v>
      </c>
      <c r="BI10" s="11">
        <v>0.0</v>
      </c>
      <c r="BJ10" s="11">
        <v>293.1707949296678</v>
      </c>
      <c r="BK10" s="11">
        <v>0.0</v>
      </c>
      <c r="BL10" s="11">
        <v>5.946444090435134</v>
      </c>
      <c r="BM10" s="11">
        <v>69.49338478550925</v>
      </c>
      <c r="BN10" s="11">
        <v>0.0</v>
      </c>
      <c r="BO10" s="11">
        <v>0.0</v>
      </c>
      <c r="BP10" s="11">
        <v>0.0</v>
      </c>
      <c r="BQ10" s="11">
        <v>14.039432610310948</v>
      </c>
      <c r="BR10" s="11">
        <v>3.4157984953048524</v>
      </c>
      <c r="BS10" s="11">
        <v>20.099873415798825</v>
      </c>
      <c r="BT10" s="11">
        <v>0.0</v>
      </c>
      <c r="BU10" s="11">
        <v>0.0</v>
      </c>
      <c r="BV10" s="11">
        <v>0.0</v>
      </c>
      <c r="BW10" s="11">
        <v>3.2623231815105522</v>
      </c>
      <c r="BX10" s="11">
        <v>0.0</v>
      </c>
      <c r="BY10" s="11">
        <v>0.0</v>
      </c>
      <c r="BZ10" s="11">
        <v>0.0</v>
      </c>
      <c r="CA10" s="11">
        <v>0.0</v>
      </c>
      <c r="CB10" s="11">
        <v>0.0</v>
      </c>
      <c r="CC10" s="11">
        <v>0.0</v>
      </c>
      <c r="CD10" s="11">
        <v>0.0</v>
      </c>
      <c r="CE10" s="11">
        <v>0.0</v>
      </c>
      <c r="CF10" s="11">
        <v>0.0</v>
      </c>
      <c r="CG10" s="11">
        <v>0.0</v>
      </c>
      <c r="CH10" s="11">
        <v>0.0</v>
      </c>
      <c r="CI10" s="11">
        <v>0.0</v>
      </c>
      <c r="CJ10" s="11">
        <v>0.0</v>
      </c>
      <c r="CK10" s="11">
        <v>0.0</v>
      </c>
      <c r="CL10" s="11">
        <v>0.0</v>
      </c>
      <c r="CM10" s="11">
        <v>0.0</v>
      </c>
      <c r="CN10" s="11">
        <v>0.0</v>
      </c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</row>
    <row r="11">
      <c r="A11" s="11">
        <v>0.0</v>
      </c>
      <c r="B11" s="11">
        <v>0.0</v>
      </c>
      <c r="C11" s="11">
        <v>0.0</v>
      </c>
      <c r="D11" s="11">
        <v>0.0</v>
      </c>
      <c r="E11" s="11">
        <v>7.144053889783443</v>
      </c>
      <c r="F11" s="11">
        <v>27.567098809094958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33.770638302789145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2.381004234487773</v>
      </c>
      <c r="S11" s="11">
        <v>0.0</v>
      </c>
      <c r="T11" s="11">
        <v>0.0</v>
      </c>
      <c r="U11" s="11">
        <v>0.0</v>
      </c>
      <c r="V11" s="11">
        <v>4.297860113488163</v>
      </c>
      <c r="W11" s="11">
        <v>0.0</v>
      </c>
      <c r="X11" s="11">
        <v>5.793128729420633</v>
      </c>
      <c r="Y11" s="11">
        <v>5.633337387837432</v>
      </c>
      <c r="Z11" s="11">
        <v>0.0</v>
      </c>
      <c r="AA11" s="11">
        <v>0.0</v>
      </c>
      <c r="AB11" s="11">
        <v>5.040510338239168</v>
      </c>
      <c r="AC11" s="11">
        <v>6.723125725467789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5.5234757466887645</v>
      </c>
      <c r="AJ11" s="11">
        <v>0.0</v>
      </c>
      <c r="AK11" s="11">
        <v>0.0</v>
      </c>
      <c r="AL11" s="11">
        <v>5.307273858563448</v>
      </c>
      <c r="AM11" s="11">
        <v>0.0</v>
      </c>
      <c r="AN11" s="11">
        <v>543.3154261756994</v>
      </c>
      <c r="AO11" s="11">
        <v>0.0</v>
      </c>
      <c r="AP11" s="11">
        <v>6.342228716318248</v>
      </c>
      <c r="AQ11" s="11">
        <v>2.1382167320693903</v>
      </c>
      <c r="AR11" s="11">
        <v>37.19086905852534</v>
      </c>
      <c r="AS11" s="11">
        <v>0.0</v>
      </c>
      <c r="AT11" s="11">
        <v>0.0</v>
      </c>
      <c r="AU11" s="11">
        <v>0.0</v>
      </c>
      <c r="AV11" s="11">
        <v>3.8552731371915137</v>
      </c>
      <c r="AW11" s="11">
        <v>3.8624865710557392</v>
      </c>
      <c r="AX11" s="11">
        <v>15.037056140920862</v>
      </c>
      <c r="AY11" s="11">
        <v>0.0</v>
      </c>
      <c r="AZ11" s="11">
        <v>0.0</v>
      </c>
      <c r="BA11" s="11">
        <v>1.8897196497234185</v>
      </c>
      <c r="BB11" s="11">
        <v>0.0</v>
      </c>
      <c r="BC11" s="11">
        <v>31.51084994480887</v>
      </c>
      <c r="BD11" s="11">
        <v>10.981978096453519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83.01607294798347</v>
      </c>
      <c r="BK11" s="11">
        <v>0.0</v>
      </c>
      <c r="BL11" s="11">
        <v>0.0</v>
      </c>
      <c r="BM11" s="11">
        <v>46.36402462489174</v>
      </c>
      <c r="BN11" s="11">
        <v>0.0</v>
      </c>
      <c r="BO11" s="11">
        <v>0.0</v>
      </c>
      <c r="BP11" s="11">
        <v>0.0</v>
      </c>
      <c r="BQ11" s="11">
        <v>12.656752354261751</v>
      </c>
      <c r="BR11" s="11">
        <v>1.3807143611159973</v>
      </c>
      <c r="BS11" s="11">
        <v>13.070138133931694</v>
      </c>
      <c r="BT11" s="11">
        <v>0.0</v>
      </c>
      <c r="BU11" s="11">
        <v>19.771118343924606</v>
      </c>
      <c r="BV11" s="11">
        <v>0.0</v>
      </c>
      <c r="BW11" s="11">
        <v>2.3431088650227325</v>
      </c>
      <c r="BX11" s="11">
        <v>0.0</v>
      </c>
      <c r="BY11" s="11">
        <v>0.0</v>
      </c>
      <c r="BZ11" s="11">
        <v>0.0</v>
      </c>
      <c r="CA11" s="11">
        <v>0.0</v>
      </c>
      <c r="CB11" s="11">
        <v>0.0</v>
      </c>
      <c r="CC11" s="11">
        <v>2.2227728305550745</v>
      </c>
      <c r="CD11" s="11">
        <v>0.0</v>
      </c>
      <c r="CE11" s="11">
        <v>0.0</v>
      </c>
      <c r="CF11" s="11">
        <v>0.0</v>
      </c>
      <c r="CG11" s="11">
        <v>0.0</v>
      </c>
      <c r="CH11" s="11">
        <v>0.0</v>
      </c>
      <c r="CI11" s="11">
        <v>0.0</v>
      </c>
      <c r="CJ11" s="11">
        <v>0.0</v>
      </c>
      <c r="CK11" s="11">
        <v>0.0</v>
      </c>
      <c r="CL11" s="11">
        <v>0.0</v>
      </c>
      <c r="CM11" s="11">
        <v>0.0</v>
      </c>
      <c r="CN11" s="11">
        <v>0.0</v>
      </c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</row>
    <row r="12">
      <c r="A12" s="11">
        <v>0.0</v>
      </c>
      <c r="B12" s="11">
        <v>0.0</v>
      </c>
      <c r="C12" s="11">
        <v>0.0</v>
      </c>
      <c r="D12" s="11">
        <v>3.085776973932573</v>
      </c>
      <c r="E12" s="11">
        <v>3.816234849439522</v>
      </c>
      <c r="F12" s="11">
        <v>63.719226124766635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46.08023309137696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6.017153570211572</v>
      </c>
      <c r="V12" s="11">
        <v>7.4793008336662306</v>
      </c>
      <c r="W12" s="11">
        <v>0.0</v>
      </c>
      <c r="X12" s="11">
        <v>5.476368162092685</v>
      </c>
      <c r="Y12" s="11">
        <v>1.3460471321891874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5.936535397083049</v>
      </c>
      <c r="AJ12" s="11">
        <v>0.0</v>
      </c>
      <c r="AK12" s="11">
        <v>0.0</v>
      </c>
      <c r="AL12" s="11">
        <v>1.632650638027816</v>
      </c>
      <c r="AM12" s="11">
        <v>0.0</v>
      </c>
      <c r="AN12" s="11">
        <v>208.13713803509296</v>
      </c>
      <c r="AO12" s="11">
        <v>3.9281839311165108</v>
      </c>
      <c r="AP12" s="11">
        <v>2.912186943343338</v>
      </c>
      <c r="AQ12" s="11">
        <v>3.3279597569820263</v>
      </c>
      <c r="AR12" s="11">
        <v>58.416120350282185</v>
      </c>
      <c r="AS12" s="11">
        <v>0.0</v>
      </c>
      <c r="AT12" s="11">
        <v>0.0</v>
      </c>
      <c r="AU12" s="11">
        <v>0.0</v>
      </c>
      <c r="AV12" s="11">
        <v>7.657418280431871</v>
      </c>
      <c r="AW12" s="11">
        <v>25.557091998724836</v>
      </c>
      <c r="AX12" s="11">
        <v>2.6961037982677483</v>
      </c>
      <c r="AY12" s="11">
        <v>0.0</v>
      </c>
      <c r="AZ12" s="11">
        <v>0.0</v>
      </c>
      <c r="BA12" s="11">
        <v>1.6138889459453791</v>
      </c>
      <c r="BB12" s="11">
        <v>3.5142103995929643</v>
      </c>
      <c r="BC12" s="11">
        <v>16.5988068695806</v>
      </c>
      <c r="BD12" s="11">
        <v>224.04068735244184</v>
      </c>
      <c r="BE12" s="11">
        <v>0.0</v>
      </c>
      <c r="BF12" s="11">
        <v>0.0</v>
      </c>
      <c r="BG12" s="11">
        <v>0.0</v>
      </c>
      <c r="BH12" s="11">
        <v>0.0</v>
      </c>
      <c r="BI12" s="11">
        <v>5.46268404398401</v>
      </c>
      <c r="BJ12" s="11">
        <v>23.50482558893978</v>
      </c>
      <c r="BK12" s="11">
        <v>0.0</v>
      </c>
      <c r="BL12" s="11">
        <v>0.0</v>
      </c>
      <c r="BM12" s="11">
        <v>151.48785647249386</v>
      </c>
      <c r="BN12" s="11">
        <v>0.0</v>
      </c>
      <c r="BO12" s="11">
        <v>0.0</v>
      </c>
      <c r="BP12" s="11">
        <v>0.0</v>
      </c>
      <c r="BQ12" s="11">
        <v>8.93175950874386</v>
      </c>
      <c r="BR12" s="11">
        <v>0.0</v>
      </c>
      <c r="BS12" s="11">
        <v>6.465700768046704</v>
      </c>
      <c r="BT12" s="11">
        <v>0.0</v>
      </c>
      <c r="BU12" s="11">
        <v>0.0</v>
      </c>
      <c r="BV12" s="11">
        <v>4.351025469442731</v>
      </c>
      <c r="BW12" s="11">
        <v>0.0</v>
      </c>
      <c r="BX12" s="11">
        <v>0.0</v>
      </c>
      <c r="BY12" s="11">
        <v>0.0</v>
      </c>
      <c r="BZ12" s="11">
        <v>0.0</v>
      </c>
      <c r="CA12" s="11">
        <v>5.219712450565678</v>
      </c>
      <c r="CB12" s="11">
        <v>0.0</v>
      </c>
      <c r="CC12" s="11">
        <v>3.986207695311747</v>
      </c>
      <c r="CD12" s="11">
        <v>0.0</v>
      </c>
      <c r="CE12" s="11">
        <v>0.0</v>
      </c>
      <c r="CF12" s="11">
        <v>0.0</v>
      </c>
      <c r="CG12" s="11">
        <v>0.0</v>
      </c>
      <c r="CH12" s="11">
        <v>0.0</v>
      </c>
      <c r="CI12" s="11">
        <v>0.0</v>
      </c>
      <c r="CJ12" s="11">
        <v>0.0</v>
      </c>
      <c r="CK12" s="11">
        <v>0.0</v>
      </c>
      <c r="CL12" s="11">
        <v>0.0</v>
      </c>
      <c r="CM12" s="11">
        <v>0.0</v>
      </c>
      <c r="CN12" s="11">
        <v>0.0</v>
      </c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</row>
    <row r="13">
      <c r="A13" s="11">
        <v>0.0</v>
      </c>
      <c r="B13" s="11">
        <v>0.0</v>
      </c>
      <c r="C13" s="11">
        <v>0.0</v>
      </c>
      <c r="D13" s="11">
        <v>0.0</v>
      </c>
      <c r="E13" s="11">
        <v>5.270513586485913</v>
      </c>
      <c r="F13" s="11">
        <v>59.77567769834313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47.316204018199706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4.936875913176671</v>
      </c>
      <c r="V13" s="11">
        <v>10.63621421867632</v>
      </c>
      <c r="W13" s="11">
        <v>0.0</v>
      </c>
      <c r="X13" s="11">
        <v>7.3689397120845515</v>
      </c>
      <c r="Y13" s="11">
        <v>1.4011122566359635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5.143692314762785</v>
      </c>
      <c r="AJ13" s="11">
        <v>0.0</v>
      </c>
      <c r="AK13" s="11">
        <v>0.0</v>
      </c>
      <c r="AL13" s="11">
        <v>2.487242665333511</v>
      </c>
      <c r="AM13" s="11">
        <v>0.0</v>
      </c>
      <c r="AN13" s="11">
        <v>152.78524928617514</v>
      </c>
      <c r="AO13" s="11">
        <v>3.9429215463813123</v>
      </c>
      <c r="AP13" s="11">
        <v>3.1597686026909773</v>
      </c>
      <c r="AQ13" s="11">
        <v>4.920192984219965</v>
      </c>
      <c r="AR13" s="11">
        <v>51.57161485703019</v>
      </c>
      <c r="AS13" s="11">
        <v>0.0</v>
      </c>
      <c r="AT13" s="11">
        <v>0.0</v>
      </c>
      <c r="AU13" s="11">
        <v>0.0</v>
      </c>
      <c r="AV13" s="11">
        <v>5.269299272859613</v>
      </c>
      <c r="AW13" s="11">
        <v>16.023580307842863</v>
      </c>
      <c r="AX13" s="11">
        <v>0.0</v>
      </c>
      <c r="AY13" s="11">
        <v>0.0</v>
      </c>
      <c r="AZ13" s="11">
        <v>0.0</v>
      </c>
      <c r="BA13" s="11">
        <v>0.0</v>
      </c>
      <c r="BB13" s="11">
        <v>3.6651823357472657</v>
      </c>
      <c r="BC13" s="11">
        <v>8.210067656096335</v>
      </c>
      <c r="BD13" s="11">
        <v>523.1304287384845</v>
      </c>
      <c r="BE13" s="11">
        <v>0.0</v>
      </c>
      <c r="BF13" s="11">
        <v>0.0</v>
      </c>
      <c r="BG13" s="11">
        <v>0.0</v>
      </c>
      <c r="BH13" s="11">
        <v>0.0</v>
      </c>
      <c r="BI13" s="11">
        <v>8.425236136508174</v>
      </c>
      <c r="BJ13" s="11">
        <v>26.690844115898937</v>
      </c>
      <c r="BK13" s="11">
        <v>0.0</v>
      </c>
      <c r="BL13" s="11">
        <v>0.0</v>
      </c>
      <c r="BM13" s="11">
        <v>167.95751106935478</v>
      </c>
      <c r="BN13" s="11">
        <v>0.0</v>
      </c>
      <c r="BO13" s="11">
        <v>0.0</v>
      </c>
      <c r="BP13" s="11">
        <v>0.0</v>
      </c>
      <c r="BQ13" s="11">
        <v>0.0</v>
      </c>
      <c r="BR13" s="11">
        <v>2.750099269473031</v>
      </c>
      <c r="BS13" s="11">
        <v>7.967184590033661</v>
      </c>
      <c r="BT13" s="11">
        <v>0.0</v>
      </c>
      <c r="BU13" s="11">
        <v>0.0</v>
      </c>
      <c r="BV13" s="11">
        <v>0.0</v>
      </c>
      <c r="BW13" s="11">
        <v>3.95651993792008</v>
      </c>
      <c r="BX13" s="11">
        <v>0.0</v>
      </c>
      <c r="BY13" s="11">
        <v>0.0</v>
      </c>
      <c r="BZ13" s="11">
        <v>0.0</v>
      </c>
      <c r="CA13" s="11">
        <v>6.244221428719173</v>
      </c>
      <c r="CB13" s="11">
        <v>0.0</v>
      </c>
      <c r="CC13" s="11">
        <v>3.9475752314258967</v>
      </c>
      <c r="CD13" s="11">
        <v>0.0</v>
      </c>
      <c r="CE13" s="11">
        <v>0.0</v>
      </c>
      <c r="CF13" s="11">
        <v>0.0</v>
      </c>
      <c r="CG13" s="11">
        <v>0.0</v>
      </c>
      <c r="CH13" s="11">
        <v>0.0</v>
      </c>
      <c r="CI13" s="11">
        <v>0.0</v>
      </c>
      <c r="CJ13" s="11">
        <v>0.0</v>
      </c>
      <c r="CK13" s="11">
        <v>0.0</v>
      </c>
      <c r="CL13" s="11">
        <v>0.0</v>
      </c>
      <c r="CM13" s="11">
        <v>0.0</v>
      </c>
      <c r="CN13" s="11">
        <v>0.0</v>
      </c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</row>
    <row r="14">
      <c r="A14" s="11">
        <v>1.745233863609439</v>
      </c>
      <c r="B14" s="11">
        <v>0.0</v>
      </c>
      <c r="C14" s="11">
        <v>0.0</v>
      </c>
      <c r="D14" s="11">
        <v>3.0794276430005523</v>
      </c>
      <c r="E14" s="11">
        <v>8.04360003418714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4.290888972305234</v>
      </c>
      <c r="L14" s="11">
        <v>12.424166347474705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4.6692161079678245</v>
      </c>
      <c r="W14" s="11">
        <v>0.0</v>
      </c>
      <c r="X14" s="11">
        <v>3.2270525800840812</v>
      </c>
      <c r="Y14" s="11">
        <v>9.312096531464045</v>
      </c>
      <c r="Z14" s="11">
        <v>0.0</v>
      </c>
      <c r="AA14" s="11">
        <v>60.31412813121722</v>
      </c>
      <c r="AB14" s="11">
        <v>0.0</v>
      </c>
      <c r="AC14" s="11">
        <v>8.26260168381817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1.9670022795636253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2.4897303324948625</v>
      </c>
      <c r="AR14" s="11">
        <v>2.4606661515211723</v>
      </c>
      <c r="AS14" s="11">
        <v>14.904865474664392</v>
      </c>
      <c r="AT14" s="11">
        <v>57.09498899418296</v>
      </c>
      <c r="AU14" s="11">
        <v>0.0</v>
      </c>
      <c r="AV14" s="11">
        <v>0.0</v>
      </c>
      <c r="AW14" s="11">
        <v>2.701769426012881</v>
      </c>
      <c r="AX14" s="11">
        <v>2.350911706459368</v>
      </c>
      <c r="AY14" s="11">
        <v>2.9415613213026517</v>
      </c>
      <c r="AZ14" s="11">
        <v>15.590919391096133</v>
      </c>
      <c r="BA14" s="11">
        <v>4.009618449567396</v>
      </c>
      <c r="BB14" s="11">
        <v>0.0</v>
      </c>
      <c r="BC14" s="11">
        <v>1361.592834402548</v>
      </c>
      <c r="BD14" s="11">
        <v>0.0</v>
      </c>
      <c r="BE14" s="11">
        <v>0.0</v>
      </c>
      <c r="BF14" s="11">
        <v>0.0</v>
      </c>
      <c r="BG14" s="11">
        <v>5.0030514111101905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56.072412666209544</v>
      </c>
      <c r="BN14" s="11">
        <v>0.0</v>
      </c>
      <c r="BO14" s="11">
        <v>0.0</v>
      </c>
      <c r="BP14" s="11">
        <v>0.0</v>
      </c>
      <c r="BQ14" s="11">
        <v>9.277037406643363</v>
      </c>
      <c r="BR14" s="11">
        <v>0.0</v>
      </c>
      <c r="BS14" s="11">
        <v>5.937666870446219</v>
      </c>
      <c r="BT14" s="11">
        <v>0.0</v>
      </c>
      <c r="BU14" s="11">
        <v>21.3810163196091</v>
      </c>
      <c r="BV14" s="11">
        <v>0.0</v>
      </c>
      <c r="BW14" s="11">
        <v>2.91576188679293</v>
      </c>
      <c r="BX14" s="11">
        <v>0.0</v>
      </c>
      <c r="BY14" s="11">
        <v>0.0</v>
      </c>
      <c r="BZ14" s="11">
        <v>2.145617928761434</v>
      </c>
      <c r="CA14" s="11">
        <v>0.0</v>
      </c>
      <c r="CB14" s="11">
        <v>2.824098389343852</v>
      </c>
      <c r="CC14" s="11">
        <v>9.176911554068939</v>
      </c>
      <c r="CD14" s="11">
        <v>0.0</v>
      </c>
      <c r="CE14" s="11">
        <v>0.0</v>
      </c>
      <c r="CF14" s="11">
        <v>0.0</v>
      </c>
      <c r="CG14" s="11">
        <v>0.0</v>
      </c>
      <c r="CH14" s="11">
        <v>0.0</v>
      </c>
      <c r="CI14" s="11">
        <v>0.0</v>
      </c>
      <c r="CJ14" s="11">
        <v>0.0</v>
      </c>
      <c r="CK14" s="11">
        <v>0.0</v>
      </c>
      <c r="CL14" s="11">
        <v>0.0</v>
      </c>
      <c r="CM14" s="11">
        <v>0.0</v>
      </c>
      <c r="CN14" s="11">
        <v>0.0</v>
      </c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</row>
    <row r="15">
      <c r="A15" s="11">
        <v>1.4322766014390447</v>
      </c>
      <c r="B15" s="11">
        <v>0.0</v>
      </c>
      <c r="C15" s="11">
        <v>1.4134635447179746</v>
      </c>
      <c r="D15" s="11">
        <v>2.187628218463212</v>
      </c>
      <c r="E15" s="11">
        <v>16.03418953076929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1.4441109620972687</v>
      </c>
      <c r="L15" s="11">
        <v>13.447837859367334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1.3646529908297476</v>
      </c>
      <c r="S15" s="11">
        <v>0.0</v>
      </c>
      <c r="T15" s="11">
        <v>0.0</v>
      </c>
      <c r="U15" s="11">
        <v>0.0</v>
      </c>
      <c r="V15" s="11">
        <v>3.9592660695181823</v>
      </c>
      <c r="W15" s="11">
        <v>0.0</v>
      </c>
      <c r="X15" s="11">
        <v>3.7019650692256434</v>
      </c>
      <c r="Y15" s="11">
        <v>6.418145878189983</v>
      </c>
      <c r="Z15" s="11">
        <v>0.0</v>
      </c>
      <c r="AA15" s="11">
        <v>48.27892527668789</v>
      </c>
      <c r="AB15" s="11">
        <v>0.0</v>
      </c>
      <c r="AC15" s="11">
        <v>6.831196763458934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1.5385456056861677</v>
      </c>
      <c r="AJ15" s="11">
        <v>1.2276158609013232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2.333434447870467</v>
      </c>
      <c r="AR15" s="11">
        <v>2.3596032904216155</v>
      </c>
      <c r="AS15" s="11">
        <v>0.0</v>
      </c>
      <c r="AT15" s="11">
        <v>0.0</v>
      </c>
      <c r="AU15" s="11">
        <v>0.0</v>
      </c>
      <c r="AV15" s="11">
        <v>0.9380947105220422</v>
      </c>
      <c r="AW15" s="11">
        <v>1.9961112021014866</v>
      </c>
      <c r="AX15" s="11">
        <v>0.0</v>
      </c>
      <c r="AY15" s="11">
        <v>0.0</v>
      </c>
      <c r="AZ15" s="11">
        <v>11.534236656323094</v>
      </c>
      <c r="BA15" s="11">
        <v>1.7240495305628316</v>
      </c>
      <c r="BB15" s="11">
        <v>0.0</v>
      </c>
      <c r="BC15" s="11">
        <v>452.802383124713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66.32818970430418</v>
      </c>
      <c r="BN15" s="11">
        <v>0.0</v>
      </c>
      <c r="BO15" s="11">
        <v>0.0</v>
      </c>
      <c r="BP15" s="11">
        <v>1.1237552098970058</v>
      </c>
      <c r="BQ15" s="11">
        <v>41.077064669768696</v>
      </c>
      <c r="BR15" s="11">
        <v>0.0</v>
      </c>
      <c r="BS15" s="11">
        <v>12.223522677937277</v>
      </c>
      <c r="BT15" s="11">
        <v>1.53075750851422</v>
      </c>
      <c r="BU15" s="11">
        <v>0.0</v>
      </c>
      <c r="BV15" s="11">
        <v>0.0</v>
      </c>
      <c r="BW15" s="11">
        <v>5.224611004580315</v>
      </c>
      <c r="BX15" s="11">
        <v>0.0</v>
      </c>
      <c r="BY15" s="11">
        <v>0.0</v>
      </c>
      <c r="BZ15" s="11">
        <v>0.0</v>
      </c>
      <c r="CA15" s="11">
        <v>0.0</v>
      </c>
      <c r="CB15" s="11">
        <v>1.4486661545412889</v>
      </c>
      <c r="CC15" s="11">
        <v>3.835494423318343</v>
      </c>
      <c r="CD15" s="11">
        <v>0.0</v>
      </c>
      <c r="CE15" s="11">
        <v>0.0</v>
      </c>
      <c r="CF15" s="11">
        <v>0.0</v>
      </c>
      <c r="CG15" s="11">
        <v>0.0</v>
      </c>
      <c r="CH15" s="11">
        <v>0.0</v>
      </c>
      <c r="CI15" s="11">
        <v>0.0</v>
      </c>
      <c r="CJ15" s="11">
        <v>0.0</v>
      </c>
      <c r="CK15" s="11">
        <v>0.0</v>
      </c>
      <c r="CL15" s="11">
        <v>0.0</v>
      </c>
      <c r="CM15" s="11">
        <v>0.0</v>
      </c>
      <c r="CN15" s="11">
        <v>0.0</v>
      </c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</row>
    <row r="16">
      <c r="A16" s="11">
        <v>2.7946788065759907</v>
      </c>
      <c r="B16" s="11">
        <v>0.0</v>
      </c>
      <c r="C16" s="11">
        <v>0.0</v>
      </c>
      <c r="D16" s="11">
        <v>7.09433589716081</v>
      </c>
      <c r="E16" s="11">
        <v>28.53613887418286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5.900971816938106</v>
      </c>
      <c r="L16" s="11">
        <v>20.188451501700637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1.3972911666509624</v>
      </c>
      <c r="S16" s="11">
        <v>0.0</v>
      </c>
      <c r="T16" s="11">
        <v>0.0</v>
      </c>
      <c r="U16" s="11">
        <v>0.0</v>
      </c>
      <c r="V16" s="11">
        <v>5.0589554766008575</v>
      </c>
      <c r="W16" s="11">
        <v>0.0</v>
      </c>
      <c r="X16" s="11">
        <v>4.434778737665969</v>
      </c>
      <c r="Y16" s="11">
        <v>21.196877881963417</v>
      </c>
      <c r="Z16" s="11">
        <v>0.0</v>
      </c>
      <c r="AA16" s="11">
        <v>88.21942210955311</v>
      </c>
      <c r="AB16" s="11">
        <v>0.0</v>
      </c>
      <c r="AC16" s="11">
        <v>18.59098151635371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4.9406353827316805</v>
      </c>
      <c r="AJ16" s="11">
        <v>2.92633801218669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5.030591044029562</v>
      </c>
      <c r="AR16" s="11">
        <v>5.070072201621094</v>
      </c>
      <c r="AS16" s="11">
        <v>6.700946818289445</v>
      </c>
      <c r="AT16" s="11">
        <v>20.03734929173409</v>
      </c>
      <c r="AU16" s="11">
        <v>0.0</v>
      </c>
      <c r="AV16" s="11">
        <v>0.0</v>
      </c>
      <c r="AW16" s="11">
        <v>6.8727823050633585</v>
      </c>
      <c r="AX16" s="11">
        <v>0.0</v>
      </c>
      <c r="AY16" s="11">
        <v>3.9938578203036883</v>
      </c>
      <c r="AZ16" s="11">
        <v>17.03792157912011</v>
      </c>
      <c r="BA16" s="11">
        <v>3.3386527148657854</v>
      </c>
      <c r="BB16" s="11">
        <v>0.0</v>
      </c>
      <c r="BC16" s="11">
        <v>499.11252327835837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97.23816255719592</v>
      </c>
      <c r="BN16" s="11">
        <v>0.0</v>
      </c>
      <c r="BO16" s="11">
        <v>0.0</v>
      </c>
      <c r="BP16" s="11">
        <v>8.782443675274488</v>
      </c>
      <c r="BQ16" s="11">
        <v>0.0</v>
      </c>
      <c r="BR16" s="11">
        <v>49.16881073450436</v>
      </c>
      <c r="BS16" s="11">
        <v>23.164262243538623</v>
      </c>
      <c r="BT16" s="11">
        <v>1.7471497904120885</v>
      </c>
      <c r="BU16" s="11">
        <v>40.42773732385568</v>
      </c>
      <c r="BV16" s="11">
        <v>0.0</v>
      </c>
      <c r="BW16" s="11">
        <v>9.243492124168387</v>
      </c>
      <c r="BX16" s="11">
        <v>0.0</v>
      </c>
      <c r="BY16" s="11">
        <v>0.0</v>
      </c>
      <c r="BZ16" s="11">
        <v>1.6928750505622006</v>
      </c>
      <c r="CA16" s="11">
        <v>2.743091957726834</v>
      </c>
      <c r="CB16" s="11">
        <v>0.0</v>
      </c>
      <c r="CC16" s="11">
        <v>0.0</v>
      </c>
      <c r="CD16" s="11">
        <v>0.0</v>
      </c>
      <c r="CE16" s="11">
        <v>0.0</v>
      </c>
      <c r="CF16" s="11">
        <v>0.0</v>
      </c>
      <c r="CG16" s="11">
        <v>0.0</v>
      </c>
      <c r="CH16" s="11">
        <v>0.0</v>
      </c>
      <c r="CI16" s="11">
        <v>0.0</v>
      </c>
      <c r="CJ16" s="11">
        <v>0.0</v>
      </c>
      <c r="CK16" s="11">
        <v>0.0</v>
      </c>
      <c r="CL16" s="11">
        <v>0.0</v>
      </c>
      <c r="CM16" s="11">
        <v>0.0</v>
      </c>
      <c r="CN16" s="11">
        <v>0.0</v>
      </c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</row>
    <row r="17">
      <c r="A17" s="11">
        <v>0.0</v>
      </c>
      <c r="B17" s="11">
        <v>2.6500113411676898</v>
      </c>
      <c r="C17" s="11">
        <v>4.02511784738727</v>
      </c>
      <c r="D17" s="11">
        <v>3.523141737795768</v>
      </c>
      <c r="E17" s="11">
        <v>10.667698158797638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6.961641959459838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2.126733775766136</v>
      </c>
      <c r="S17" s="11">
        <v>0.0</v>
      </c>
      <c r="T17" s="11">
        <v>0.0</v>
      </c>
      <c r="U17" s="11">
        <v>0.0</v>
      </c>
      <c r="V17" s="11">
        <v>6.447599581001481</v>
      </c>
      <c r="W17" s="11">
        <v>0.0</v>
      </c>
      <c r="X17" s="11">
        <v>9.87704974414135</v>
      </c>
      <c r="Y17" s="11">
        <v>10.023294860633767</v>
      </c>
      <c r="Z17" s="11">
        <v>0.0</v>
      </c>
      <c r="AA17" s="11">
        <v>70.27513532696724</v>
      </c>
      <c r="AB17" s="11">
        <v>0.0</v>
      </c>
      <c r="AC17" s="11">
        <v>12.956093653605041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4.668148340258082</v>
      </c>
      <c r="AJ17" s="11">
        <v>1.9154614768300402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3.6325771685141937</v>
      </c>
      <c r="AR17" s="11">
        <v>25.505935348487284</v>
      </c>
      <c r="AS17" s="11">
        <v>36.03062782586014</v>
      </c>
      <c r="AT17" s="11">
        <v>0.0</v>
      </c>
      <c r="AU17" s="11">
        <v>0.0</v>
      </c>
      <c r="AV17" s="11">
        <v>2.3068878164485325</v>
      </c>
      <c r="AW17" s="11">
        <v>3.0850532225535643</v>
      </c>
      <c r="AX17" s="11">
        <v>0.0</v>
      </c>
      <c r="AY17" s="11">
        <v>3.1943538440955543</v>
      </c>
      <c r="AZ17" s="11">
        <v>0.0</v>
      </c>
      <c r="BA17" s="11">
        <v>5.786126104328436</v>
      </c>
      <c r="BB17" s="11">
        <v>0.0</v>
      </c>
      <c r="BC17" s="11">
        <v>1066.0255889291773</v>
      </c>
      <c r="BD17" s="11">
        <v>0.0</v>
      </c>
      <c r="BE17" s="11">
        <v>0.0</v>
      </c>
      <c r="BF17" s="11">
        <v>0.0</v>
      </c>
      <c r="BG17" s="11">
        <v>2.291640461422976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123.85789606616746</v>
      </c>
      <c r="BN17" s="11">
        <v>0.0</v>
      </c>
      <c r="BO17" s="11">
        <v>0.0</v>
      </c>
      <c r="BP17" s="11">
        <v>9.629677135845451</v>
      </c>
      <c r="BQ17" s="11">
        <v>0.0</v>
      </c>
      <c r="BR17" s="11">
        <v>19.939805507946165</v>
      </c>
      <c r="BS17" s="11">
        <v>0.0</v>
      </c>
      <c r="BT17" s="11">
        <v>1.4643618686452387</v>
      </c>
      <c r="BU17" s="11">
        <v>25.8083331191457</v>
      </c>
      <c r="BV17" s="11">
        <v>0.0</v>
      </c>
      <c r="BW17" s="11">
        <v>5.773314682422807</v>
      </c>
      <c r="BX17" s="11">
        <v>0.0</v>
      </c>
      <c r="BY17" s="11">
        <v>0.0</v>
      </c>
      <c r="BZ17" s="11">
        <v>2.9492564863737476</v>
      </c>
      <c r="CA17" s="11">
        <v>2.5788477092500064</v>
      </c>
      <c r="CB17" s="11">
        <v>0.0</v>
      </c>
      <c r="CC17" s="11">
        <v>16.30119368828379</v>
      </c>
      <c r="CD17" s="11">
        <v>0.0</v>
      </c>
      <c r="CE17" s="11">
        <v>0.0</v>
      </c>
      <c r="CF17" s="11">
        <v>0.0</v>
      </c>
      <c r="CG17" s="11">
        <v>0.0</v>
      </c>
      <c r="CH17" s="11">
        <v>0.0</v>
      </c>
      <c r="CI17" s="11">
        <v>0.0</v>
      </c>
      <c r="CJ17" s="11">
        <v>0.0</v>
      </c>
      <c r="CK17" s="11">
        <v>0.0</v>
      </c>
      <c r="CL17" s="11">
        <v>0.0</v>
      </c>
      <c r="CM17" s="11">
        <v>0.0</v>
      </c>
      <c r="CN17" s="11">
        <v>0.0</v>
      </c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</row>
    <row r="18">
      <c r="A18" s="11">
        <v>0.0</v>
      </c>
      <c r="B18" s="11">
        <v>2.637782289112731</v>
      </c>
      <c r="C18" s="11">
        <v>3.4017621251262966</v>
      </c>
      <c r="D18" s="11">
        <v>2.8903300266237846</v>
      </c>
      <c r="E18" s="11">
        <v>12.401782764351717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4.654130873436529</v>
      </c>
      <c r="L18" s="11">
        <v>34.33229394912118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3.9830210149541925</v>
      </c>
      <c r="W18" s="11">
        <v>0.0</v>
      </c>
      <c r="X18" s="11">
        <v>7.288800061763756</v>
      </c>
      <c r="Y18" s="11">
        <v>7.524827767926253</v>
      </c>
      <c r="Z18" s="11">
        <v>0.0</v>
      </c>
      <c r="AA18" s="11">
        <v>93.11765688728545</v>
      </c>
      <c r="AB18" s="11">
        <v>0.0</v>
      </c>
      <c r="AC18" s="11">
        <v>8.797400906787393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1.5870632906402664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2.4054570217962032</v>
      </c>
      <c r="AR18" s="11">
        <v>22.03435589478541</v>
      </c>
      <c r="AS18" s="11">
        <v>18.699542981577935</v>
      </c>
      <c r="AT18" s="11">
        <v>0.0</v>
      </c>
      <c r="AU18" s="11">
        <v>0.0</v>
      </c>
      <c r="AV18" s="11">
        <v>2.5322800840271755</v>
      </c>
      <c r="AW18" s="11">
        <v>2.3363970600863566</v>
      </c>
      <c r="AX18" s="11">
        <v>0.0</v>
      </c>
      <c r="AY18" s="11">
        <v>0.0</v>
      </c>
      <c r="AZ18" s="11">
        <v>0.0</v>
      </c>
      <c r="BA18" s="11">
        <v>5.619520369396824</v>
      </c>
      <c r="BB18" s="11">
        <v>0.0</v>
      </c>
      <c r="BC18" s="11">
        <v>811.7725873519154</v>
      </c>
      <c r="BD18" s="11">
        <v>0.0</v>
      </c>
      <c r="BE18" s="11">
        <v>0.0</v>
      </c>
      <c r="BF18" s="11">
        <v>0.0</v>
      </c>
      <c r="BG18" s="11">
        <v>1.3862338317298062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97.52832339168765</v>
      </c>
      <c r="BN18" s="11">
        <v>0.0</v>
      </c>
      <c r="BO18" s="11">
        <v>0.0</v>
      </c>
      <c r="BP18" s="11">
        <v>0.0</v>
      </c>
      <c r="BQ18" s="11">
        <v>13.053937477335609</v>
      </c>
      <c r="BR18" s="11">
        <v>0.0</v>
      </c>
      <c r="BS18" s="11">
        <v>5.789115008305034</v>
      </c>
      <c r="BT18" s="11">
        <v>1.3569839816323477</v>
      </c>
      <c r="BU18" s="11">
        <v>15.856584828907922</v>
      </c>
      <c r="BV18" s="11">
        <v>0.0</v>
      </c>
      <c r="BW18" s="11">
        <v>2.9539272142946866</v>
      </c>
      <c r="BX18" s="11">
        <v>0.0</v>
      </c>
      <c r="BY18" s="11">
        <v>0.0</v>
      </c>
      <c r="BZ18" s="11">
        <v>0.0</v>
      </c>
      <c r="CA18" s="11">
        <v>1.5521971839378932</v>
      </c>
      <c r="CB18" s="11">
        <v>0.0</v>
      </c>
      <c r="CC18" s="11">
        <v>5.7301832435086375</v>
      </c>
      <c r="CD18" s="11">
        <v>0.0</v>
      </c>
      <c r="CE18" s="11">
        <v>0.0</v>
      </c>
      <c r="CF18" s="11">
        <v>0.0</v>
      </c>
      <c r="CG18" s="11">
        <v>0.0</v>
      </c>
      <c r="CH18" s="11">
        <v>0.0</v>
      </c>
      <c r="CI18" s="11">
        <v>0.0</v>
      </c>
      <c r="CJ18" s="11">
        <v>0.0</v>
      </c>
      <c r="CK18" s="11">
        <v>0.0</v>
      </c>
      <c r="CL18" s="11">
        <v>0.0</v>
      </c>
      <c r="CM18" s="11">
        <v>0.0</v>
      </c>
      <c r="CN18" s="11">
        <v>0.0</v>
      </c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</row>
    <row r="19">
      <c r="A19" s="11">
        <v>0.0</v>
      </c>
      <c r="B19" s="11">
        <v>1.1934277001856577</v>
      </c>
      <c r="C19" s="11">
        <v>0.0</v>
      </c>
      <c r="D19" s="11">
        <v>0.0</v>
      </c>
      <c r="E19" s="11">
        <v>6.290856042045507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2.2831726099517677</v>
      </c>
      <c r="L19" s="11">
        <v>11.711003494351639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1.2594718234426647</v>
      </c>
      <c r="W19" s="11">
        <v>0.0</v>
      </c>
      <c r="X19" s="11">
        <v>2.569730403008588</v>
      </c>
      <c r="Y19" s="11">
        <v>2.8143195457858146</v>
      </c>
      <c r="Z19" s="11">
        <v>0.0</v>
      </c>
      <c r="AA19" s="11">
        <v>69.72543389663379</v>
      </c>
      <c r="AB19" s="11">
        <v>0.0</v>
      </c>
      <c r="AC19" s="11">
        <v>4.3176016046743895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1.776134629129714</v>
      </c>
      <c r="AR19" s="11">
        <v>10.431727857504505</v>
      </c>
      <c r="AS19" s="11">
        <v>3.9403389098162953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1.3360204850215989</v>
      </c>
      <c r="BB19" s="11">
        <v>0.0</v>
      </c>
      <c r="BC19" s="11">
        <v>188.30749271959485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60.85888413921127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2.0697419205584673</v>
      </c>
      <c r="BT19" s="11">
        <v>0.0</v>
      </c>
      <c r="BU19" s="11">
        <v>0.0</v>
      </c>
      <c r="BV19" s="11">
        <v>0.0</v>
      </c>
      <c r="BW19" s="11">
        <v>0.0</v>
      </c>
      <c r="BX19" s="11">
        <v>0.0</v>
      </c>
      <c r="BY19" s="11">
        <v>0.0</v>
      </c>
      <c r="BZ19" s="11">
        <v>0.0</v>
      </c>
      <c r="CA19" s="11">
        <v>0.0</v>
      </c>
      <c r="CB19" s="11">
        <v>0.0</v>
      </c>
      <c r="CC19" s="11">
        <v>9.968744043691181</v>
      </c>
      <c r="CD19" s="11">
        <v>0.0</v>
      </c>
      <c r="CE19" s="11">
        <v>0.0</v>
      </c>
      <c r="CF19" s="11">
        <v>0.0</v>
      </c>
      <c r="CG19" s="11">
        <v>0.0</v>
      </c>
      <c r="CH19" s="11">
        <v>0.0</v>
      </c>
      <c r="CI19" s="11">
        <v>0.0</v>
      </c>
      <c r="CJ19" s="11">
        <v>0.0</v>
      </c>
      <c r="CK19" s="11">
        <v>0.0</v>
      </c>
      <c r="CL19" s="11">
        <v>0.0</v>
      </c>
      <c r="CM19" s="11">
        <v>0.0</v>
      </c>
      <c r="CN19" s="11">
        <v>0.0</v>
      </c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</row>
    <row r="20">
      <c r="A20" s="11">
        <v>0.0</v>
      </c>
      <c r="B20" s="11">
        <v>4.431565967075312</v>
      </c>
      <c r="C20" s="11">
        <v>4.349225605074672</v>
      </c>
      <c r="D20" s="11">
        <v>5.2475750363937</v>
      </c>
      <c r="E20" s="11">
        <v>10.844720834761148</v>
      </c>
      <c r="F20" s="11">
        <v>102.67956859592434</v>
      </c>
      <c r="G20" s="11">
        <v>0.0</v>
      </c>
      <c r="H20" s="11">
        <v>0.0</v>
      </c>
      <c r="I20" s="11">
        <v>0.0</v>
      </c>
      <c r="J20" s="11">
        <v>0.0</v>
      </c>
      <c r="K20" s="11">
        <v>7.856403103675827</v>
      </c>
      <c r="L20" s="11">
        <v>65.77234364167333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8.716799478732948</v>
      </c>
      <c r="W20" s="11">
        <v>0.0</v>
      </c>
      <c r="X20" s="11">
        <v>11.442070803487818</v>
      </c>
      <c r="Y20" s="11">
        <v>10.411517442544621</v>
      </c>
      <c r="Z20" s="11">
        <v>0.0</v>
      </c>
      <c r="AA20" s="11">
        <v>0.0</v>
      </c>
      <c r="AB20" s="11">
        <v>0.0</v>
      </c>
      <c r="AC20" s="11">
        <v>14.682300909980386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6.05338089601418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5.6200465231008625</v>
      </c>
      <c r="AR20" s="11">
        <v>54.90367363954142</v>
      </c>
      <c r="AS20" s="11">
        <v>6.892061193973316</v>
      </c>
      <c r="AT20" s="11">
        <v>31.914450809451406</v>
      </c>
      <c r="AU20" s="11">
        <v>0.0</v>
      </c>
      <c r="AV20" s="11">
        <v>4.664267914919275</v>
      </c>
      <c r="AW20" s="11">
        <v>15.075834465896085</v>
      </c>
      <c r="AX20" s="11">
        <v>0.0</v>
      </c>
      <c r="AY20" s="11">
        <v>3.0930148934215302</v>
      </c>
      <c r="AZ20" s="11">
        <v>0.0</v>
      </c>
      <c r="BA20" s="11">
        <v>2.6168064709564627</v>
      </c>
      <c r="BB20" s="11">
        <v>2.55936856204745</v>
      </c>
      <c r="BC20" s="11">
        <v>78.40355998010887</v>
      </c>
      <c r="BD20" s="11">
        <v>7.866129782462615</v>
      </c>
      <c r="BE20" s="11">
        <v>0.0</v>
      </c>
      <c r="BF20" s="11">
        <v>0.0</v>
      </c>
      <c r="BG20" s="11">
        <v>2.302882982550954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141.39394049297636</v>
      </c>
      <c r="BN20" s="11">
        <v>0.0</v>
      </c>
      <c r="BO20" s="11">
        <v>0.0</v>
      </c>
      <c r="BP20" s="11">
        <v>9.212667767938559</v>
      </c>
      <c r="BQ20" s="11">
        <v>14.383514162885744</v>
      </c>
      <c r="BR20" s="11">
        <v>0.9429774280817819</v>
      </c>
      <c r="BS20" s="11">
        <v>4.813351188868209</v>
      </c>
      <c r="BT20" s="11">
        <v>1.6006894964188938</v>
      </c>
      <c r="BU20" s="11">
        <v>0.0</v>
      </c>
      <c r="BV20" s="11">
        <v>0.0</v>
      </c>
      <c r="BW20" s="11">
        <v>4.468219366440388</v>
      </c>
      <c r="BX20" s="11">
        <v>0.0</v>
      </c>
      <c r="BY20" s="11">
        <v>0.0</v>
      </c>
      <c r="BZ20" s="11">
        <v>1.1178839009094212</v>
      </c>
      <c r="CA20" s="11">
        <v>2.642684226467279</v>
      </c>
      <c r="CB20" s="11">
        <v>0.0</v>
      </c>
      <c r="CC20" s="11">
        <v>8.794550515943198</v>
      </c>
      <c r="CD20" s="11">
        <v>0.0</v>
      </c>
      <c r="CE20" s="11">
        <v>0.0</v>
      </c>
      <c r="CF20" s="11">
        <v>0.0</v>
      </c>
      <c r="CG20" s="11">
        <v>0.0</v>
      </c>
      <c r="CH20" s="11">
        <v>0.0</v>
      </c>
      <c r="CI20" s="11">
        <v>0.0</v>
      </c>
      <c r="CJ20" s="11">
        <v>0.0</v>
      </c>
      <c r="CK20" s="11">
        <v>0.0</v>
      </c>
      <c r="CL20" s="11">
        <v>0.0</v>
      </c>
      <c r="CM20" s="11">
        <v>0.0</v>
      </c>
      <c r="CN20" s="11">
        <v>0.0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</row>
    <row r="21">
      <c r="A21" s="11">
        <v>0.0</v>
      </c>
      <c r="B21" s="11">
        <v>0.0</v>
      </c>
      <c r="C21" s="11">
        <v>0.0</v>
      </c>
      <c r="D21" s="11">
        <v>3.286046150494746</v>
      </c>
      <c r="E21" s="11">
        <v>3.606835249498656</v>
      </c>
      <c r="F21" s="11">
        <v>1.3694113028123707</v>
      </c>
      <c r="G21" s="11">
        <v>0.0</v>
      </c>
      <c r="H21" s="11">
        <v>0.0</v>
      </c>
      <c r="I21" s="11">
        <v>0.0</v>
      </c>
      <c r="J21" s="11">
        <v>0.0</v>
      </c>
      <c r="K21" s="11">
        <v>0.8974331207235744</v>
      </c>
      <c r="L21" s="11">
        <v>15.650966139590547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2.696148309338802</v>
      </c>
      <c r="W21" s="11">
        <v>0.0</v>
      </c>
      <c r="X21" s="11">
        <v>5.109866334347397</v>
      </c>
      <c r="Y21" s="11">
        <v>0.5397760194584235</v>
      </c>
      <c r="Z21" s="11">
        <v>0.0</v>
      </c>
      <c r="AA21" s="11">
        <v>76.30994512987161</v>
      </c>
      <c r="AB21" s="11">
        <v>0.0</v>
      </c>
      <c r="AC21" s="11">
        <v>4.767189488387634</v>
      </c>
      <c r="AD21" s="11">
        <v>0.0</v>
      </c>
      <c r="AE21" s="11">
        <v>0.0</v>
      </c>
      <c r="AF21" s="11">
        <v>3.2298754186197485</v>
      </c>
      <c r="AG21" s="11">
        <v>0.0</v>
      </c>
      <c r="AH21" s="11">
        <v>0.0</v>
      </c>
      <c r="AI21" s="11">
        <v>1.9876070650659767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1.5971770972160757</v>
      </c>
      <c r="AR21" s="11">
        <v>13.91759526409317</v>
      </c>
      <c r="AS21" s="11">
        <v>0.0</v>
      </c>
      <c r="AT21" s="11">
        <v>0.0</v>
      </c>
      <c r="AU21" s="11">
        <v>0.0</v>
      </c>
      <c r="AV21" s="11">
        <v>1.3032358469530945</v>
      </c>
      <c r="AW21" s="11">
        <v>0.0</v>
      </c>
      <c r="AX21" s="11">
        <v>0.0</v>
      </c>
      <c r="AY21" s="11">
        <v>0.0</v>
      </c>
      <c r="AZ21" s="11">
        <v>0.0</v>
      </c>
      <c r="BA21" s="11">
        <v>2.173954740237927</v>
      </c>
      <c r="BB21" s="11">
        <v>0.0</v>
      </c>
      <c r="BC21" s="11">
        <v>387.3707860440698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45.666090163208274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3.5453144210140524</v>
      </c>
      <c r="BT21" s="11">
        <v>0.0</v>
      </c>
      <c r="BU21" s="11">
        <v>0.0</v>
      </c>
      <c r="BV21" s="11">
        <v>0.849703409163967</v>
      </c>
      <c r="BW21" s="11">
        <v>0.0</v>
      </c>
      <c r="BX21" s="11">
        <v>0.0</v>
      </c>
      <c r="BY21" s="11">
        <v>0.0</v>
      </c>
      <c r="BZ21" s="11">
        <v>0.0</v>
      </c>
      <c r="CA21" s="11">
        <v>1.5139327741271702</v>
      </c>
      <c r="CB21" s="11">
        <v>0.0</v>
      </c>
      <c r="CC21" s="11">
        <v>18.469410015624227</v>
      </c>
      <c r="CD21" s="11">
        <v>0.0</v>
      </c>
      <c r="CE21" s="11">
        <v>0.0</v>
      </c>
      <c r="CF21" s="11">
        <v>0.0</v>
      </c>
      <c r="CG21" s="11">
        <v>0.0</v>
      </c>
      <c r="CH21" s="11">
        <v>0.0</v>
      </c>
      <c r="CI21" s="11">
        <v>0.0</v>
      </c>
      <c r="CJ21" s="11">
        <v>0.0</v>
      </c>
      <c r="CK21" s="11">
        <v>0.0</v>
      </c>
      <c r="CL21" s="11">
        <v>0.0</v>
      </c>
      <c r="CM21" s="11">
        <v>0.0</v>
      </c>
      <c r="CN21" s="11">
        <v>0.0</v>
      </c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7"/>
      <c r="W1" s="7"/>
      <c r="X1" s="7"/>
      <c r="Y1" s="7"/>
      <c r="Z1" s="7"/>
    </row>
    <row r="2">
      <c r="A2" s="41" t="s">
        <v>80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1" t="s">
        <v>78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1" t="s">
        <v>84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1" t="s">
        <v>92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1" t="s">
        <v>95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1" t="s">
        <v>96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1" t="s">
        <v>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1" t="s">
        <v>94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1" t="s">
        <v>82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1" t="s">
        <v>72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1" t="s">
        <v>88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1" t="s">
        <v>90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1" t="s">
        <v>76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1" t="s">
        <v>74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1" t="s">
        <v>93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1" t="s">
        <v>98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1" t="s">
        <v>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1" t="s">
        <v>100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1" t="s">
        <v>75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1" t="s">
        <v>97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67</v>
      </c>
      <c r="B1" s="10" t="s">
        <v>197</v>
      </c>
      <c r="C1" s="10" t="s">
        <v>198</v>
      </c>
      <c r="D1" s="24" t="s">
        <v>199</v>
      </c>
      <c r="E1" s="10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 t="s">
        <v>121</v>
      </c>
      <c r="B2" s="43">
        <v>1.0681E-7</v>
      </c>
      <c r="C2" s="43">
        <v>6.2757E-6</v>
      </c>
      <c r="D2" s="24" t="s">
        <v>200</v>
      </c>
      <c r="E2" s="10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 t="s">
        <v>138</v>
      </c>
      <c r="B3" s="43">
        <v>1.3643E-7</v>
      </c>
      <c r="C3" s="43">
        <v>6.2757E-6</v>
      </c>
      <c r="D3" s="24" t="s">
        <v>200</v>
      </c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 t="s">
        <v>99</v>
      </c>
      <c r="B4" s="43">
        <v>2.0548E-7</v>
      </c>
      <c r="C4" s="43">
        <v>6.3013E-6</v>
      </c>
      <c r="D4" s="24" t="s">
        <v>200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0" t="s">
        <v>113</v>
      </c>
      <c r="B5" s="43">
        <v>2.796E-7</v>
      </c>
      <c r="C5" s="43">
        <v>6.4308E-6</v>
      </c>
      <c r="D5" s="24" t="s">
        <v>200</v>
      </c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0" t="s">
        <v>120</v>
      </c>
      <c r="B6" s="43">
        <v>1.2138E-6</v>
      </c>
      <c r="C6" s="43">
        <v>1.699E-5</v>
      </c>
      <c r="D6" s="24" t="s">
        <v>200</v>
      </c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s">
        <v>135</v>
      </c>
      <c r="B7" s="43">
        <v>1.2246E-6</v>
      </c>
      <c r="C7" s="43">
        <v>1.699E-5</v>
      </c>
      <c r="D7" s="24" t="s">
        <v>200</v>
      </c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137</v>
      </c>
      <c r="B8" s="43">
        <v>1.2927E-6</v>
      </c>
      <c r="C8" s="43">
        <v>1.699E-5</v>
      </c>
      <c r="D8" s="24" t="s">
        <v>200</v>
      </c>
      <c r="E8" s="1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0" t="s">
        <v>85</v>
      </c>
      <c r="B9" s="43">
        <v>1.9043E-6</v>
      </c>
      <c r="C9" s="43">
        <v>2.19E-5</v>
      </c>
      <c r="D9" s="24" t="s">
        <v>200</v>
      </c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0" t="s">
        <v>201</v>
      </c>
      <c r="B10" s="43">
        <v>5.121E-6</v>
      </c>
      <c r="C10" s="43">
        <v>5.0471E-5</v>
      </c>
      <c r="D10" s="24" t="s">
        <v>202</v>
      </c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0" t="s">
        <v>164</v>
      </c>
      <c r="B11" s="43">
        <v>5.486E-6</v>
      </c>
      <c r="C11" s="43">
        <v>5.0471E-5</v>
      </c>
      <c r="D11" s="24" t="s">
        <v>200</v>
      </c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0" t="s">
        <v>203</v>
      </c>
      <c r="B12" s="43">
        <v>6.9072E-6</v>
      </c>
      <c r="C12" s="43">
        <v>5.777E-5</v>
      </c>
      <c r="D12" s="24" t="s">
        <v>204</v>
      </c>
      <c r="E12" s="1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0" t="s">
        <v>146</v>
      </c>
      <c r="B13" s="43">
        <v>9.9719E-6</v>
      </c>
      <c r="C13" s="43">
        <v>7.6452E-5</v>
      </c>
      <c r="D13" s="24" t="s">
        <v>204</v>
      </c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 t="s">
        <v>145</v>
      </c>
      <c r="B14" s="43">
        <v>1.2536E-5</v>
      </c>
      <c r="C14" s="43">
        <v>8.8716E-5</v>
      </c>
      <c r="D14" s="24" t="s">
        <v>204</v>
      </c>
      <c r="E14" s="1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 t="s">
        <v>189</v>
      </c>
      <c r="B15" s="43">
        <v>1.4418E-5</v>
      </c>
      <c r="C15" s="43">
        <v>8.8816E-5</v>
      </c>
      <c r="D15" s="24" t="s">
        <v>200</v>
      </c>
      <c r="E15" s="1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 t="s">
        <v>142</v>
      </c>
      <c r="B16" s="43">
        <v>1.4481E-5</v>
      </c>
      <c r="C16" s="43">
        <v>8.8816E-5</v>
      </c>
      <c r="D16" s="24" t="s">
        <v>204</v>
      </c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 t="s">
        <v>187</v>
      </c>
      <c r="B17" s="43">
        <v>3.0446E-5</v>
      </c>
      <c r="C17" s="11">
        <v>1.7506E-4</v>
      </c>
      <c r="D17" s="24" t="s">
        <v>200</v>
      </c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 t="s">
        <v>127</v>
      </c>
      <c r="B18" s="43">
        <v>3.7176E-5</v>
      </c>
      <c r="C18" s="11">
        <v>2.0119E-4</v>
      </c>
      <c r="D18" s="24" t="s">
        <v>200</v>
      </c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 t="s">
        <v>166</v>
      </c>
      <c r="B19" s="43">
        <v>8.5791E-5</v>
      </c>
      <c r="C19" s="11">
        <v>4.3849E-4</v>
      </c>
      <c r="D19" s="24" t="s">
        <v>200</v>
      </c>
      <c r="E19" s="1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 t="s">
        <v>144</v>
      </c>
      <c r="B20" s="43">
        <v>9.7817E-5</v>
      </c>
      <c r="C20" s="11">
        <v>4.5149E-4</v>
      </c>
      <c r="D20" s="24" t="s">
        <v>204</v>
      </c>
      <c r="E20" s="1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 t="s">
        <v>122</v>
      </c>
      <c r="B21" s="43">
        <v>9.8149E-5</v>
      </c>
      <c r="C21" s="11">
        <v>4.5149E-4</v>
      </c>
      <c r="D21" s="24" t="s">
        <v>200</v>
      </c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 t="s">
        <v>184</v>
      </c>
      <c r="B22" s="11">
        <v>1.546E-4</v>
      </c>
      <c r="C22" s="11">
        <v>6.5059E-4</v>
      </c>
      <c r="D22" s="24" t="s">
        <v>200</v>
      </c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 t="s">
        <v>147</v>
      </c>
      <c r="B23" s="11">
        <v>1.5558E-4</v>
      </c>
      <c r="C23" s="11">
        <v>6.5059E-4</v>
      </c>
      <c r="D23" s="24" t="s">
        <v>200</v>
      </c>
      <c r="E23" s="1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 t="s">
        <v>125</v>
      </c>
      <c r="B24" s="11">
        <v>2.3314E-4</v>
      </c>
      <c r="C24" s="11">
        <v>9.3258E-4</v>
      </c>
      <c r="D24" s="24" t="s">
        <v>202</v>
      </c>
      <c r="E24" s="1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 t="s">
        <v>109</v>
      </c>
      <c r="B25" s="11">
        <v>2.5718E-4</v>
      </c>
      <c r="C25" s="11">
        <v>9.8586E-4</v>
      </c>
      <c r="D25" s="24" t="s">
        <v>200</v>
      </c>
      <c r="E25" s="1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 t="s">
        <v>116</v>
      </c>
      <c r="B26" s="11">
        <v>2.8566E-4</v>
      </c>
      <c r="C26" s="11">
        <v>0.0010512</v>
      </c>
      <c r="D26" s="24" t="s">
        <v>200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 t="s">
        <v>151</v>
      </c>
      <c r="B27" s="11">
        <v>4.6197E-4</v>
      </c>
      <c r="C27" s="11">
        <v>0.0016347</v>
      </c>
      <c r="D27" s="24" t="s">
        <v>204</v>
      </c>
      <c r="E27" s="1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 t="s">
        <v>112</v>
      </c>
      <c r="B28" s="11">
        <v>6.5154E-4</v>
      </c>
      <c r="C28" s="11">
        <v>0.0022201</v>
      </c>
      <c r="D28" s="24" t="s">
        <v>200</v>
      </c>
      <c r="E28" s="1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 t="s">
        <v>126</v>
      </c>
      <c r="B29" s="11">
        <v>6.8939E-4</v>
      </c>
      <c r="C29" s="11">
        <v>0.0022256</v>
      </c>
      <c r="D29" s="24" t="s">
        <v>200</v>
      </c>
      <c r="E29" s="1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 t="s">
        <v>141</v>
      </c>
      <c r="B30" s="11">
        <v>7.2258E-4</v>
      </c>
      <c r="C30" s="11">
        <v>0.0022256</v>
      </c>
      <c r="D30" s="24" t="s">
        <v>200</v>
      </c>
      <c r="E30" s="1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 t="s">
        <v>124</v>
      </c>
      <c r="B31" s="11">
        <v>7.2575E-4</v>
      </c>
      <c r="C31" s="11">
        <v>0.0022256</v>
      </c>
      <c r="D31" s="24" t="s">
        <v>200</v>
      </c>
      <c r="E31" s="1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0" t="s">
        <v>114</v>
      </c>
      <c r="B32" s="11">
        <v>9.426E-4</v>
      </c>
      <c r="C32" s="11">
        <v>0.0027974</v>
      </c>
      <c r="D32" s="24" t="s">
        <v>200</v>
      </c>
      <c r="E32" s="1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 t="s">
        <v>156</v>
      </c>
      <c r="B33" s="11">
        <v>0.001078</v>
      </c>
      <c r="C33" s="11">
        <v>0.0030994</v>
      </c>
      <c r="D33" s="24" t="s">
        <v>202</v>
      </c>
      <c r="E33" s="1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 t="s">
        <v>139</v>
      </c>
      <c r="B34" s="11">
        <v>0.0011758</v>
      </c>
      <c r="C34" s="11">
        <v>0.003278</v>
      </c>
      <c r="D34" s="24" t="s">
        <v>200</v>
      </c>
      <c r="E34" s="1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 t="s">
        <v>183</v>
      </c>
      <c r="B35" s="11">
        <v>0.0013269</v>
      </c>
      <c r="C35" s="11">
        <v>0.0035903</v>
      </c>
      <c r="D35" s="24" t="s">
        <v>200</v>
      </c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 t="s">
        <v>107</v>
      </c>
      <c r="B36" s="11">
        <v>0.0015493</v>
      </c>
      <c r="C36" s="11">
        <v>0.0040725</v>
      </c>
      <c r="D36" s="10" t="s">
        <v>205</v>
      </c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 t="s">
        <v>206</v>
      </c>
      <c r="B37" s="11">
        <v>0.0017133</v>
      </c>
      <c r="C37" s="11">
        <v>0.0043785</v>
      </c>
      <c r="D37" s="10" t="s">
        <v>205</v>
      </c>
      <c r="E37" s="1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 t="s">
        <v>181</v>
      </c>
      <c r="B38" s="11">
        <v>0.0020006</v>
      </c>
      <c r="C38" s="11">
        <v>0.0049744</v>
      </c>
      <c r="D38" s="24" t="s">
        <v>200</v>
      </c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 t="s">
        <v>185</v>
      </c>
      <c r="B39" s="11">
        <v>0.0026005</v>
      </c>
      <c r="C39" s="11">
        <v>0.0062033</v>
      </c>
      <c r="D39" s="24" t="s">
        <v>200</v>
      </c>
      <c r="E39" s="1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 t="s">
        <v>154</v>
      </c>
      <c r="B40" s="11">
        <v>0.0026297</v>
      </c>
      <c r="C40" s="11">
        <v>0.0062033</v>
      </c>
      <c r="D40" s="24" t="s">
        <v>200</v>
      </c>
      <c r="E40" s="1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 t="s">
        <v>162</v>
      </c>
      <c r="B41" s="11">
        <v>0.0031128</v>
      </c>
      <c r="C41" s="11">
        <v>0.0071595</v>
      </c>
      <c r="D41" s="24" t="s">
        <v>204</v>
      </c>
      <c r="E41" s="1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 t="s">
        <v>129</v>
      </c>
      <c r="B42" s="11">
        <v>0.0042669</v>
      </c>
      <c r="C42" s="11">
        <v>0.0095114</v>
      </c>
      <c r="D42" s="24" t="s">
        <v>204</v>
      </c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 t="s">
        <v>155</v>
      </c>
      <c r="B43" s="11">
        <v>0.0043788</v>
      </c>
      <c r="C43" s="11">
        <v>0.0095114</v>
      </c>
      <c r="D43" s="24" t="s">
        <v>204</v>
      </c>
      <c r="E43" s="1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 t="s">
        <v>207</v>
      </c>
      <c r="B44" s="11">
        <v>0.0044455</v>
      </c>
      <c r="C44" s="11">
        <v>0.0095114</v>
      </c>
      <c r="D44" s="24" t="s">
        <v>204</v>
      </c>
      <c r="E44" s="1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 t="s">
        <v>180</v>
      </c>
      <c r="B45" s="11">
        <v>0.0055491</v>
      </c>
      <c r="C45" s="11">
        <v>0.011132</v>
      </c>
      <c r="D45" s="10" t="s">
        <v>205</v>
      </c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 t="s">
        <v>182</v>
      </c>
      <c r="B46" s="11">
        <v>0.0055842</v>
      </c>
      <c r="C46" s="11">
        <v>0.011132</v>
      </c>
      <c r="D46" s="24" t="s">
        <v>200</v>
      </c>
      <c r="E46" s="1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 t="s">
        <v>108</v>
      </c>
      <c r="B47" s="11">
        <v>0.0055897</v>
      </c>
      <c r="C47" s="11">
        <v>0.011132</v>
      </c>
      <c r="D47" s="24" t="s">
        <v>204</v>
      </c>
      <c r="E47" s="1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 t="s">
        <v>106</v>
      </c>
      <c r="B48" s="11">
        <v>0.0056872</v>
      </c>
      <c r="C48" s="11">
        <v>0.011132</v>
      </c>
      <c r="D48" s="10" t="s">
        <v>205</v>
      </c>
      <c r="E48" s="1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 t="s">
        <v>123</v>
      </c>
      <c r="B49" s="11">
        <v>0.0061133</v>
      </c>
      <c r="C49" s="11">
        <v>0.011717</v>
      </c>
      <c r="D49" s="24" t="s">
        <v>200</v>
      </c>
      <c r="E49" s="1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 t="s">
        <v>150</v>
      </c>
      <c r="B50" s="11">
        <v>0.0076408</v>
      </c>
      <c r="C50" s="11">
        <v>0.014346</v>
      </c>
      <c r="D50" s="10" t="s">
        <v>208</v>
      </c>
      <c r="E50" s="1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 t="s">
        <v>188</v>
      </c>
      <c r="B51" s="11">
        <v>0.0084836</v>
      </c>
      <c r="C51" s="11">
        <v>0.01561</v>
      </c>
      <c r="D51" s="24" t="s">
        <v>200</v>
      </c>
      <c r="E51" s="1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 t="s">
        <v>143</v>
      </c>
      <c r="B52" s="11">
        <v>0.011406</v>
      </c>
      <c r="C52" s="11">
        <v>0.020576</v>
      </c>
      <c r="D52" s="24" t="s">
        <v>200</v>
      </c>
      <c r="E52" s="1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 t="s">
        <v>158</v>
      </c>
      <c r="B53" s="11">
        <v>0.01168</v>
      </c>
      <c r="C53" s="11">
        <v>0.020665</v>
      </c>
      <c r="D53" s="24" t="s">
        <v>200</v>
      </c>
      <c r="E53" s="1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 t="s">
        <v>163</v>
      </c>
      <c r="B54" s="11">
        <v>0.013774</v>
      </c>
      <c r="C54" s="11">
        <v>0.023719</v>
      </c>
      <c r="D54" s="24" t="s">
        <v>204</v>
      </c>
      <c r="E54" s="1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 t="s">
        <v>170</v>
      </c>
      <c r="B55" s="11">
        <v>0.013922</v>
      </c>
      <c r="C55" s="11">
        <v>0.023719</v>
      </c>
      <c r="D55" s="10" t="s">
        <v>208</v>
      </c>
      <c r="E55" s="1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 t="s">
        <v>130</v>
      </c>
      <c r="B56" s="11">
        <v>0.016019</v>
      </c>
      <c r="C56" s="11">
        <v>0.026795</v>
      </c>
      <c r="D56" s="10" t="s">
        <v>205</v>
      </c>
      <c r="E56" s="1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 t="s">
        <v>161</v>
      </c>
      <c r="B57" s="11">
        <v>0.01848</v>
      </c>
      <c r="C57" s="11">
        <v>0.030359</v>
      </c>
      <c r="D57" s="24" t="s">
        <v>200</v>
      </c>
      <c r="E57" s="1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 t="s">
        <v>77</v>
      </c>
      <c r="B58" s="11">
        <v>0.019024</v>
      </c>
      <c r="C58" s="11">
        <v>0.030706</v>
      </c>
      <c r="D58" s="24" t="s">
        <v>200</v>
      </c>
      <c r="E58" s="1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 t="s">
        <v>152</v>
      </c>
      <c r="B59" s="11">
        <v>0.020579</v>
      </c>
      <c r="C59" s="11">
        <v>0.032642</v>
      </c>
      <c r="D59" s="24" t="s">
        <v>202</v>
      </c>
      <c r="E59" s="1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 t="s">
        <v>131</v>
      </c>
      <c r="B60" s="11">
        <v>0.024903</v>
      </c>
      <c r="C60" s="11">
        <v>0.038832</v>
      </c>
      <c r="D60" s="24" t="s">
        <v>200</v>
      </c>
      <c r="E60" s="1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 t="s">
        <v>209</v>
      </c>
      <c r="B61" s="11">
        <v>0.025476</v>
      </c>
      <c r="C61" s="11">
        <v>0.039063</v>
      </c>
      <c r="D61" s="10"/>
      <c r="E61" s="1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 t="s">
        <v>110</v>
      </c>
      <c r="B62" s="11">
        <v>0.026074</v>
      </c>
      <c r="C62" s="11">
        <v>0.039325</v>
      </c>
      <c r="D62" s="10" t="s">
        <v>205</v>
      </c>
      <c r="E62" s="1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 t="s">
        <v>117</v>
      </c>
      <c r="B63" s="11">
        <v>0.030632</v>
      </c>
      <c r="C63" s="11">
        <v>0.045454</v>
      </c>
      <c r="D63" s="10" t="s">
        <v>205</v>
      </c>
      <c r="E63" s="1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 t="s">
        <v>186</v>
      </c>
      <c r="B64" s="11">
        <v>0.033191</v>
      </c>
      <c r="C64" s="11">
        <v>0.04847</v>
      </c>
      <c r="D64" s="10" t="s">
        <v>205</v>
      </c>
      <c r="E64" s="1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10"/>
      <c r="C65" s="10"/>
      <c r="D65" s="10"/>
      <c r="E65" s="1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10"/>
      <c r="C66" s="10"/>
      <c r="D66" s="10"/>
      <c r="E66" s="1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10"/>
      <c r="C67" s="10"/>
      <c r="D67" s="10"/>
      <c r="E67" s="1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10"/>
      <c r="C68" s="10"/>
      <c r="D68" s="10"/>
      <c r="E68" s="1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10"/>
      <c r="C69" s="10"/>
      <c r="D69" s="10"/>
      <c r="E69" s="1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10"/>
      <c r="C70" s="10"/>
      <c r="D70" s="10"/>
      <c r="E70" s="1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10"/>
      <c r="C72" s="10"/>
      <c r="D72" s="10"/>
      <c r="E72" s="1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10"/>
      <c r="C73" s="10"/>
      <c r="D73" s="10"/>
      <c r="E73" s="1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10"/>
      <c r="C74" s="10"/>
      <c r="D74" s="10"/>
      <c r="E74" s="1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10"/>
      <c r="C75" s="10"/>
      <c r="D75" s="10"/>
      <c r="E75" s="1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10"/>
      <c r="C76" s="10"/>
      <c r="D76" s="10"/>
      <c r="E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10"/>
      <c r="C77" s="10"/>
      <c r="D77" s="10"/>
      <c r="E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10"/>
      <c r="C78" s="10"/>
      <c r="D78" s="10"/>
      <c r="E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10"/>
      <c r="C79" s="10"/>
      <c r="D79" s="10"/>
      <c r="E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10"/>
      <c r="C80" s="10"/>
      <c r="D80" s="10"/>
      <c r="E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10"/>
      <c r="C81" s="10"/>
      <c r="D81" s="10"/>
      <c r="E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10"/>
      <c r="C82" s="10"/>
      <c r="D82" s="10"/>
      <c r="E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10"/>
      <c r="C83" s="10"/>
      <c r="D83" s="10"/>
      <c r="E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10"/>
      <c r="C84" s="10"/>
      <c r="D84" s="10"/>
      <c r="E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10"/>
      <c r="C85" s="10"/>
      <c r="D85" s="10"/>
      <c r="E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10"/>
      <c r="C86" s="10"/>
      <c r="D86" s="10"/>
      <c r="E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10"/>
      <c r="C87" s="10"/>
      <c r="D87" s="10"/>
      <c r="E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10"/>
      <c r="C88" s="10"/>
      <c r="D88" s="10"/>
      <c r="E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10"/>
      <c r="C89" s="10"/>
      <c r="D89" s="10"/>
      <c r="E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10"/>
      <c r="C90" s="10"/>
      <c r="D90" s="10"/>
      <c r="E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10"/>
      <c r="C91" s="10"/>
      <c r="D91" s="10"/>
      <c r="E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10"/>
      <c r="C92" s="10"/>
      <c r="D92" s="10"/>
      <c r="E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10"/>
      <c r="C93" s="10"/>
      <c r="D93" s="10"/>
      <c r="E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10"/>
      <c r="C94" s="10"/>
      <c r="D94" s="10"/>
      <c r="E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10"/>
      <c r="C95" s="10"/>
      <c r="D95" s="10"/>
      <c r="E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10"/>
      <c r="C96" s="10"/>
      <c r="D96" s="10"/>
      <c r="E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10"/>
      <c r="C97" s="10"/>
      <c r="D97" s="10"/>
      <c r="E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10"/>
      <c r="C98" s="10"/>
      <c r="D98" s="10"/>
      <c r="E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10"/>
      <c r="C99" s="10"/>
      <c r="D99" s="10"/>
      <c r="E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10"/>
      <c r="C100" s="10"/>
      <c r="D100" s="10"/>
      <c r="E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10"/>
      <c r="C101" s="10"/>
      <c r="D101" s="10"/>
      <c r="E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10"/>
      <c r="C102" s="10"/>
      <c r="D102" s="10"/>
      <c r="E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10"/>
      <c r="C103" s="10"/>
      <c r="D103" s="10"/>
      <c r="E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10"/>
      <c r="C104" s="10"/>
      <c r="D104" s="10"/>
      <c r="E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10"/>
      <c r="C105" s="10"/>
      <c r="D105" s="10"/>
      <c r="E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10"/>
      <c r="C106" s="10"/>
      <c r="D106" s="10"/>
      <c r="E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10"/>
      <c r="C107" s="10"/>
      <c r="D107" s="10"/>
      <c r="E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10"/>
      <c r="C108" s="10"/>
      <c r="D108" s="10"/>
      <c r="E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10"/>
      <c r="C109" s="10"/>
      <c r="D109" s="10"/>
      <c r="E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10"/>
      <c r="C110" s="10"/>
      <c r="D110" s="10"/>
      <c r="E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10"/>
      <c r="C111" s="10"/>
      <c r="D111" s="10"/>
      <c r="E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10"/>
      <c r="C112" s="10"/>
      <c r="D112" s="10"/>
      <c r="E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10"/>
      <c r="C113" s="10"/>
      <c r="D113" s="10"/>
      <c r="E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10"/>
      <c r="C114" s="10"/>
      <c r="D114" s="10"/>
      <c r="E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10"/>
      <c r="C115" s="10"/>
      <c r="D115" s="10"/>
      <c r="E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10"/>
      <c r="C116" s="10"/>
      <c r="D116" s="10"/>
      <c r="E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10"/>
      <c r="C117" s="10"/>
      <c r="D117" s="10"/>
      <c r="E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10"/>
      <c r="C118" s="10"/>
      <c r="D118" s="10"/>
      <c r="E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10"/>
      <c r="C119" s="10"/>
      <c r="D119" s="10"/>
      <c r="E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10"/>
      <c r="C120" s="10"/>
      <c r="D120" s="10"/>
      <c r="E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10"/>
      <c r="C121" s="10"/>
      <c r="D121" s="10"/>
      <c r="E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10"/>
      <c r="C122" s="10"/>
      <c r="D122" s="10"/>
      <c r="E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10"/>
      <c r="C123" s="10"/>
      <c r="D123" s="10"/>
      <c r="E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10"/>
      <c r="C124" s="10"/>
      <c r="D124" s="10"/>
      <c r="E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10"/>
      <c r="C125" s="10"/>
      <c r="D125" s="10"/>
      <c r="E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10"/>
      <c r="C126" s="10"/>
      <c r="D126" s="10"/>
      <c r="E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10"/>
      <c r="C127" s="10"/>
      <c r="D127" s="10"/>
      <c r="E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10"/>
      <c r="C128" s="10"/>
      <c r="D128" s="10"/>
      <c r="E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10"/>
      <c r="C129" s="10"/>
      <c r="D129" s="10"/>
      <c r="E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10"/>
      <c r="C130" s="10"/>
      <c r="D130" s="10"/>
      <c r="E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10"/>
      <c r="C131" s="10"/>
      <c r="D131" s="10"/>
      <c r="E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10"/>
      <c r="C132" s="10"/>
      <c r="D132" s="10"/>
      <c r="E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10"/>
      <c r="C133" s="10"/>
      <c r="D133" s="10"/>
      <c r="E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10"/>
      <c r="C134" s="10"/>
      <c r="D134" s="10"/>
      <c r="E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10"/>
      <c r="C135" s="10"/>
      <c r="D135" s="10"/>
      <c r="E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10"/>
      <c r="C136" s="10"/>
      <c r="D136" s="10"/>
      <c r="E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10"/>
      <c r="C137" s="10"/>
      <c r="D137" s="10"/>
      <c r="E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10"/>
      <c r="C138" s="10"/>
      <c r="D138" s="10"/>
      <c r="E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10"/>
      <c r="C139" s="10"/>
      <c r="D139" s="10"/>
      <c r="E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10"/>
      <c r="C140" s="10"/>
      <c r="D140" s="10"/>
      <c r="E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10"/>
      <c r="C141" s="10"/>
      <c r="D141" s="10"/>
      <c r="E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10"/>
      <c r="C142" s="10"/>
      <c r="D142" s="10"/>
      <c r="E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10"/>
      <c r="C143" s="10"/>
      <c r="D143" s="10"/>
      <c r="E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10"/>
      <c r="C144" s="10"/>
      <c r="D144" s="10"/>
      <c r="E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10"/>
      <c r="C145" s="10"/>
      <c r="D145" s="10"/>
      <c r="E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10"/>
      <c r="C146" s="10"/>
      <c r="D146" s="10"/>
      <c r="E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10"/>
      <c r="C147" s="10"/>
      <c r="D147" s="10"/>
      <c r="E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10"/>
      <c r="C148" s="10"/>
      <c r="D148" s="10"/>
      <c r="E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10"/>
      <c r="C149" s="10"/>
      <c r="D149" s="10"/>
      <c r="E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10"/>
      <c r="C150" s="10"/>
      <c r="D150" s="10"/>
      <c r="E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10"/>
      <c r="C151" s="10"/>
      <c r="D151" s="10"/>
      <c r="E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10"/>
      <c r="C152" s="10"/>
      <c r="D152" s="10"/>
      <c r="E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10"/>
      <c r="C153" s="10"/>
      <c r="D153" s="10"/>
      <c r="E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10"/>
      <c r="C154" s="10"/>
      <c r="D154" s="10"/>
      <c r="E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10"/>
      <c r="C155" s="10"/>
      <c r="D155" s="10"/>
      <c r="E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10"/>
      <c r="C156" s="10"/>
      <c r="D156" s="10"/>
      <c r="E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10"/>
      <c r="C157" s="10"/>
      <c r="D157" s="10"/>
      <c r="E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10"/>
      <c r="C158" s="10"/>
      <c r="D158" s="10"/>
      <c r="E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10"/>
      <c r="C159" s="10"/>
      <c r="D159" s="10"/>
      <c r="E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10"/>
      <c r="C160" s="10"/>
      <c r="D160" s="10"/>
      <c r="E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10"/>
      <c r="C161" s="10"/>
      <c r="D161" s="10"/>
      <c r="E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10"/>
      <c r="C162" s="10"/>
      <c r="D162" s="10"/>
      <c r="E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10"/>
      <c r="C163" s="10"/>
      <c r="D163" s="10"/>
      <c r="E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10"/>
      <c r="C164" s="10"/>
      <c r="D164" s="10"/>
      <c r="E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10"/>
      <c r="C165" s="10"/>
      <c r="D165" s="10"/>
      <c r="E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10"/>
      <c r="C166" s="10"/>
      <c r="D166" s="10"/>
      <c r="E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10"/>
      <c r="C167" s="10"/>
      <c r="D167" s="10"/>
      <c r="E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10"/>
      <c r="C168" s="10"/>
      <c r="D168" s="10"/>
      <c r="E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10"/>
      <c r="C169" s="10"/>
      <c r="D169" s="10"/>
      <c r="E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10"/>
      <c r="C170" s="10"/>
      <c r="D170" s="10"/>
      <c r="E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10"/>
      <c r="C171" s="10"/>
      <c r="D171" s="10"/>
      <c r="E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10"/>
      <c r="C172" s="10"/>
      <c r="D172" s="10"/>
      <c r="E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10"/>
      <c r="C173" s="10"/>
      <c r="D173" s="10"/>
      <c r="E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10"/>
      <c r="C174" s="10"/>
      <c r="D174" s="10"/>
      <c r="E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10"/>
      <c r="C175" s="10"/>
      <c r="D175" s="10"/>
      <c r="E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10"/>
      <c r="C176" s="10"/>
      <c r="D176" s="10"/>
      <c r="E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10"/>
      <c r="C177" s="10"/>
      <c r="D177" s="10"/>
      <c r="E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10"/>
      <c r="C178" s="10"/>
      <c r="D178" s="10"/>
      <c r="E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10"/>
      <c r="C179" s="10"/>
      <c r="D179" s="10"/>
      <c r="E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10"/>
      <c r="C180" s="10"/>
      <c r="D180" s="10"/>
      <c r="E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10"/>
      <c r="C181" s="10"/>
      <c r="D181" s="10"/>
      <c r="E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10"/>
      <c r="C182" s="10"/>
      <c r="D182" s="10"/>
      <c r="E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10"/>
      <c r="C183" s="10"/>
      <c r="D183" s="10"/>
      <c r="E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10"/>
      <c r="C184" s="10"/>
      <c r="D184" s="10"/>
      <c r="E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10"/>
      <c r="C185" s="10"/>
      <c r="D185" s="10"/>
      <c r="E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10"/>
      <c r="C186" s="10"/>
      <c r="D186" s="10"/>
      <c r="E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10"/>
      <c r="C187" s="10"/>
      <c r="D187" s="10"/>
      <c r="E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10"/>
      <c r="C188" s="10"/>
      <c r="D188" s="10"/>
      <c r="E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10"/>
      <c r="C189" s="10"/>
      <c r="D189" s="10"/>
      <c r="E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10"/>
      <c r="C190" s="10"/>
      <c r="D190" s="10"/>
      <c r="E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10"/>
      <c r="C191" s="10"/>
      <c r="D191" s="10"/>
      <c r="E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10"/>
      <c r="C192" s="10"/>
      <c r="D192" s="10"/>
      <c r="E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10"/>
      <c r="C193" s="10"/>
      <c r="D193" s="10"/>
      <c r="E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10"/>
      <c r="C194" s="10"/>
      <c r="D194" s="10"/>
      <c r="E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10"/>
      <c r="C195" s="10"/>
      <c r="D195" s="10"/>
      <c r="E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10"/>
      <c r="C196" s="10"/>
      <c r="D196" s="10"/>
      <c r="E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10"/>
      <c r="C197" s="10"/>
      <c r="D197" s="10"/>
      <c r="E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10"/>
      <c r="C198" s="10"/>
      <c r="D198" s="10"/>
      <c r="E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10"/>
      <c r="C199" s="10"/>
      <c r="D199" s="10"/>
      <c r="E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10"/>
      <c r="C200" s="10"/>
      <c r="D200" s="10"/>
      <c r="E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10"/>
      <c r="C201" s="10"/>
      <c r="D201" s="10"/>
      <c r="E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10"/>
      <c r="C202" s="10"/>
      <c r="D202" s="10"/>
      <c r="E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10"/>
      <c r="C203" s="10"/>
      <c r="D203" s="10"/>
      <c r="E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10"/>
      <c r="C204" s="10"/>
      <c r="D204" s="10"/>
      <c r="E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10"/>
      <c r="C205" s="10"/>
      <c r="D205" s="10"/>
      <c r="E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10"/>
      <c r="C206" s="10"/>
      <c r="D206" s="10"/>
      <c r="E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10"/>
      <c r="C207" s="10"/>
      <c r="D207" s="10"/>
      <c r="E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10"/>
      <c r="C208" s="10"/>
      <c r="D208" s="10"/>
      <c r="E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10"/>
      <c r="C209" s="10"/>
      <c r="D209" s="10"/>
      <c r="E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10"/>
      <c r="C210" s="10"/>
      <c r="D210" s="10"/>
      <c r="E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10"/>
      <c r="C211" s="10"/>
      <c r="D211" s="10"/>
      <c r="E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10"/>
      <c r="C212" s="10"/>
      <c r="D212" s="10"/>
      <c r="E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10"/>
      <c r="C213" s="10"/>
      <c r="D213" s="10"/>
      <c r="E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10"/>
      <c r="C214" s="10"/>
      <c r="D214" s="10"/>
      <c r="E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10"/>
      <c r="C215" s="10"/>
      <c r="D215" s="10"/>
      <c r="E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10"/>
      <c r="C216" s="10"/>
      <c r="D216" s="10"/>
      <c r="E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10"/>
      <c r="C217" s="10"/>
      <c r="D217" s="10"/>
      <c r="E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10"/>
      <c r="C218" s="10"/>
      <c r="D218" s="10"/>
      <c r="E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10"/>
      <c r="C219" s="10"/>
      <c r="D219" s="10"/>
      <c r="E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10"/>
      <c r="C220" s="10"/>
      <c r="D220" s="10"/>
      <c r="E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10"/>
      <c r="C221" s="10"/>
      <c r="D221" s="10"/>
      <c r="E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10"/>
      <c r="C222" s="10"/>
      <c r="D222" s="10"/>
      <c r="E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10"/>
      <c r="C223" s="10"/>
      <c r="D223" s="10"/>
      <c r="E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10"/>
      <c r="C224" s="10"/>
      <c r="D224" s="10"/>
      <c r="E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10"/>
      <c r="C225" s="10"/>
      <c r="D225" s="10"/>
      <c r="E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10"/>
      <c r="C226" s="10"/>
      <c r="D226" s="10"/>
      <c r="E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10"/>
      <c r="C227" s="10"/>
      <c r="D227" s="10"/>
      <c r="E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10"/>
      <c r="C228" s="10"/>
      <c r="D228" s="10"/>
      <c r="E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10"/>
      <c r="C229" s="10"/>
      <c r="D229" s="10"/>
      <c r="E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10"/>
      <c r="C230" s="10"/>
      <c r="D230" s="10"/>
      <c r="E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10"/>
      <c r="C231" s="10"/>
      <c r="D231" s="10"/>
      <c r="E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10"/>
      <c r="C232" s="10"/>
      <c r="D232" s="10"/>
      <c r="E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10"/>
      <c r="C233" s="10"/>
      <c r="D233" s="10"/>
      <c r="E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10"/>
      <c r="C234" s="10"/>
      <c r="D234" s="10"/>
      <c r="E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10"/>
      <c r="C235" s="10"/>
      <c r="D235" s="10"/>
      <c r="E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10"/>
      <c r="C236" s="10"/>
      <c r="D236" s="10"/>
      <c r="E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10"/>
      <c r="C237" s="10"/>
      <c r="D237" s="10"/>
      <c r="E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10"/>
      <c r="C238" s="10"/>
      <c r="D238" s="10"/>
      <c r="E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10"/>
      <c r="C239" s="10"/>
      <c r="D239" s="10"/>
      <c r="E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10"/>
      <c r="C240" s="10"/>
      <c r="D240" s="10"/>
      <c r="E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10"/>
      <c r="C241" s="10"/>
      <c r="D241" s="10"/>
      <c r="E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10"/>
      <c r="C242" s="10"/>
      <c r="D242" s="10"/>
      <c r="E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10"/>
      <c r="C243" s="10"/>
      <c r="D243" s="10"/>
      <c r="E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10"/>
      <c r="C244" s="10"/>
      <c r="D244" s="10"/>
      <c r="E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10"/>
      <c r="C245" s="10"/>
      <c r="D245" s="10"/>
      <c r="E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10"/>
      <c r="C246" s="10"/>
      <c r="D246" s="10"/>
      <c r="E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10"/>
      <c r="C247" s="10"/>
      <c r="D247" s="10"/>
      <c r="E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10"/>
      <c r="C248" s="10"/>
      <c r="D248" s="10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10"/>
      <c r="C249" s="10"/>
      <c r="D249" s="10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10"/>
      <c r="C250" s="10"/>
      <c r="D250" s="10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10"/>
      <c r="C251" s="10"/>
      <c r="D251" s="10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10"/>
      <c r="C252" s="10"/>
      <c r="D252" s="10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10"/>
      <c r="C253" s="10"/>
      <c r="D253" s="10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10"/>
      <c r="C254" s="10"/>
      <c r="D254" s="10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10"/>
      <c r="C255" s="10"/>
      <c r="D255" s="10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10"/>
      <c r="C256" s="10"/>
      <c r="D256" s="10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10"/>
      <c r="C257" s="10"/>
      <c r="D257" s="10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10"/>
      <c r="C258" s="10"/>
      <c r="D258" s="10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10"/>
      <c r="C259" s="10"/>
      <c r="D259" s="10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10"/>
      <c r="C260" s="10"/>
      <c r="D260" s="10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10"/>
      <c r="C261" s="10"/>
      <c r="D261" s="10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10"/>
      <c r="C262" s="10"/>
      <c r="D262" s="10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10"/>
      <c r="C263" s="10"/>
      <c r="D263" s="10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10"/>
      <c r="C264" s="10"/>
      <c r="D264" s="10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10"/>
      <c r="C265" s="10"/>
      <c r="D265" s="10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10"/>
      <c r="C266" s="10"/>
      <c r="D266" s="10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10"/>
      <c r="C267" s="10"/>
      <c r="D267" s="10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10"/>
      <c r="C268" s="10"/>
      <c r="D268" s="10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10"/>
      <c r="C269" s="10"/>
      <c r="D269" s="10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10"/>
      <c r="C270" s="10"/>
      <c r="D270" s="10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10"/>
      <c r="C271" s="10"/>
      <c r="D271" s="10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10"/>
      <c r="C272" s="10"/>
      <c r="D272" s="10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10"/>
      <c r="C273" s="10"/>
      <c r="D273" s="10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10"/>
      <c r="C274" s="10"/>
      <c r="D274" s="10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10"/>
      <c r="C275" s="10"/>
      <c r="D275" s="10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10"/>
      <c r="C276" s="10"/>
      <c r="D276" s="10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10"/>
      <c r="C277" s="10"/>
      <c r="D277" s="10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10"/>
      <c r="C278" s="10"/>
      <c r="D278" s="10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10"/>
      <c r="C279" s="10"/>
      <c r="D279" s="10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10"/>
      <c r="C280" s="10"/>
      <c r="D280" s="10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10"/>
      <c r="C281" s="10"/>
      <c r="D281" s="10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10"/>
      <c r="C282" s="10"/>
      <c r="D282" s="10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10"/>
      <c r="C283" s="10"/>
      <c r="D283" s="10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10"/>
      <c r="C284" s="10"/>
      <c r="D284" s="10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10"/>
      <c r="C285" s="10"/>
      <c r="D285" s="10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10"/>
      <c r="C286" s="10"/>
      <c r="D286" s="10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10"/>
      <c r="C287" s="10"/>
      <c r="D287" s="10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10"/>
      <c r="C288" s="10"/>
      <c r="D288" s="10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10"/>
      <c r="C289" s="10"/>
      <c r="D289" s="10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10"/>
      <c r="C290" s="10"/>
      <c r="D290" s="10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10"/>
      <c r="C291" s="10"/>
      <c r="D291" s="10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10"/>
      <c r="C292" s="10"/>
      <c r="D292" s="10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10"/>
      <c r="C293" s="10"/>
      <c r="D293" s="10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10"/>
      <c r="C294" s="10"/>
      <c r="D294" s="10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10"/>
      <c r="C295" s="10"/>
      <c r="D295" s="10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10"/>
      <c r="C296" s="10"/>
      <c r="D296" s="10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10"/>
      <c r="C297" s="10"/>
      <c r="D297" s="10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10"/>
      <c r="C298" s="10"/>
      <c r="D298" s="10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10"/>
      <c r="C299" s="10"/>
      <c r="D299" s="10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10"/>
      <c r="C300" s="10"/>
      <c r="D300" s="10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10"/>
      <c r="C301" s="10"/>
      <c r="D301" s="10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10"/>
      <c r="C302" s="10"/>
      <c r="D302" s="10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10"/>
      <c r="C303" s="10"/>
      <c r="D303" s="10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10"/>
      <c r="C304" s="10"/>
      <c r="D304" s="10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10"/>
      <c r="C305" s="10"/>
      <c r="D305" s="10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10"/>
      <c r="C306" s="10"/>
      <c r="D306" s="10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10"/>
      <c r="C307" s="10"/>
      <c r="D307" s="10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10"/>
      <c r="C308" s="10"/>
      <c r="D308" s="10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10"/>
      <c r="C309" s="10"/>
      <c r="D309" s="10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10"/>
      <c r="C310" s="10"/>
      <c r="D310" s="10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10"/>
      <c r="C311" s="10"/>
      <c r="D311" s="10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10"/>
      <c r="C312" s="10"/>
      <c r="D312" s="10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10"/>
      <c r="C313" s="10"/>
      <c r="D313" s="10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10"/>
      <c r="C314" s="10"/>
      <c r="D314" s="10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10"/>
      <c r="C315" s="10"/>
      <c r="D315" s="10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10"/>
      <c r="C316" s="10"/>
      <c r="D316" s="10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10"/>
      <c r="C317" s="10"/>
      <c r="D317" s="10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10"/>
      <c r="C318" s="10"/>
      <c r="D318" s="10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10"/>
      <c r="C319" s="10"/>
      <c r="D319" s="10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10"/>
      <c r="C320" s="10"/>
      <c r="D320" s="10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10"/>
      <c r="C321" s="10"/>
      <c r="D321" s="10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10"/>
      <c r="C322" s="10"/>
      <c r="D322" s="10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10"/>
      <c r="C323" s="10"/>
      <c r="D323" s="10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10"/>
      <c r="C324" s="10"/>
      <c r="D324" s="10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10"/>
      <c r="C325" s="10"/>
      <c r="D325" s="10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10"/>
      <c r="C326" s="10"/>
      <c r="D326" s="10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10"/>
      <c r="C327" s="10"/>
      <c r="D327" s="10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10"/>
      <c r="C328" s="10"/>
      <c r="D328" s="10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10"/>
      <c r="C329" s="10"/>
      <c r="D329" s="10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10"/>
      <c r="C330" s="10"/>
      <c r="D330" s="10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10"/>
      <c r="C331" s="10"/>
      <c r="D331" s="10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10"/>
      <c r="C332" s="10"/>
      <c r="D332" s="10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10"/>
      <c r="C333" s="10"/>
      <c r="D333" s="10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10"/>
      <c r="C334" s="10"/>
      <c r="D334" s="10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10"/>
      <c r="C335" s="10"/>
      <c r="D335" s="10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10"/>
      <c r="C336" s="10"/>
      <c r="D336" s="10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10"/>
      <c r="C337" s="10"/>
      <c r="D337" s="10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10"/>
      <c r="C338" s="10"/>
      <c r="D338" s="10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10"/>
      <c r="C339" s="10"/>
      <c r="D339" s="10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10"/>
      <c r="C340" s="10"/>
      <c r="D340" s="10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10"/>
      <c r="C341" s="10"/>
      <c r="D341" s="10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10"/>
      <c r="C342" s="10"/>
      <c r="D342" s="10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10"/>
      <c r="C343" s="10"/>
      <c r="D343" s="10"/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10"/>
      <c r="C344" s="10"/>
      <c r="D344" s="10"/>
      <c r="E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10"/>
      <c r="C345" s="10"/>
      <c r="D345" s="10"/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10"/>
      <c r="C346" s="10"/>
      <c r="D346" s="10"/>
      <c r="E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10"/>
      <c r="C347" s="10"/>
      <c r="D347" s="10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10"/>
      <c r="C348" s="10"/>
      <c r="D348" s="10"/>
      <c r="E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10"/>
      <c r="C349" s="10"/>
      <c r="D349" s="10"/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10"/>
      <c r="C350" s="10"/>
      <c r="D350" s="10"/>
      <c r="E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10"/>
      <c r="C351" s="10"/>
      <c r="D351" s="10"/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10"/>
      <c r="C352" s="10"/>
      <c r="D352" s="10"/>
      <c r="E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10"/>
      <c r="C353" s="10"/>
      <c r="D353" s="10"/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10"/>
      <c r="C354" s="10"/>
      <c r="D354" s="10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10"/>
      <c r="C355" s="10"/>
      <c r="D355" s="10"/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10"/>
      <c r="C356" s="10"/>
      <c r="D356" s="10"/>
      <c r="E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10"/>
      <c r="C357" s="10"/>
      <c r="D357" s="10"/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10"/>
      <c r="C358" s="10"/>
      <c r="D358" s="10"/>
      <c r="E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10"/>
      <c r="C359" s="10"/>
      <c r="D359" s="10"/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10"/>
      <c r="C360" s="10"/>
      <c r="D360" s="10"/>
      <c r="E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10"/>
      <c r="C361" s="10"/>
      <c r="D361" s="10"/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10"/>
      <c r="C362" s="10"/>
      <c r="D362" s="10"/>
      <c r="E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10"/>
      <c r="C363" s="10"/>
      <c r="D363" s="10"/>
      <c r="E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10"/>
      <c r="C364" s="10"/>
      <c r="D364" s="10"/>
      <c r="E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10"/>
      <c r="C365" s="10"/>
      <c r="D365" s="10"/>
      <c r="E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10"/>
      <c r="C366" s="10"/>
      <c r="D366" s="10"/>
      <c r="E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10"/>
      <c r="C367" s="10"/>
      <c r="D367" s="10"/>
      <c r="E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10"/>
      <c r="C368" s="10"/>
      <c r="D368" s="10"/>
      <c r="E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10"/>
      <c r="C369" s="10"/>
      <c r="D369" s="10"/>
      <c r="E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10"/>
      <c r="C370" s="10"/>
      <c r="D370" s="10"/>
      <c r="E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10"/>
      <c r="C371" s="10"/>
      <c r="D371" s="10"/>
      <c r="E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10"/>
      <c r="C372" s="10"/>
      <c r="D372" s="10"/>
      <c r="E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10"/>
      <c r="C373" s="10"/>
      <c r="D373" s="10"/>
      <c r="E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10"/>
      <c r="C374" s="10"/>
      <c r="D374" s="10"/>
      <c r="E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10"/>
      <c r="C375" s="10"/>
      <c r="D375" s="10"/>
      <c r="E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10"/>
      <c r="C376" s="10"/>
      <c r="D376" s="10"/>
      <c r="E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10"/>
      <c r="C377" s="10"/>
      <c r="D377" s="10"/>
      <c r="E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10"/>
      <c r="C378" s="10"/>
      <c r="D378" s="10"/>
      <c r="E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10"/>
      <c r="C379" s="10"/>
      <c r="D379" s="10"/>
      <c r="E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10"/>
      <c r="C380" s="10"/>
      <c r="D380" s="10"/>
      <c r="E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10"/>
      <c r="C381" s="10"/>
      <c r="D381" s="10"/>
      <c r="E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10"/>
      <c r="C382" s="10"/>
      <c r="D382" s="10"/>
      <c r="E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10"/>
      <c r="C383" s="10"/>
      <c r="D383" s="10"/>
      <c r="E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10"/>
      <c r="C384" s="10"/>
      <c r="D384" s="10"/>
      <c r="E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10"/>
      <c r="C385" s="10"/>
      <c r="D385" s="10"/>
      <c r="E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10"/>
      <c r="C386" s="10"/>
      <c r="D386" s="10"/>
      <c r="E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10"/>
      <c r="C387" s="10"/>
      <c r="D387" s="10"/>
      <c r="E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10"/>
      <c r="C388" s="10"/>
      <c r="D388" s="10"/>
      <c r="E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10"/>
      <c r="C389" s="10"/>
      <c r="D389" s="10"/>
      <c r="E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10"/>
      <c r="C390" s="10"/>
      <c r="D390" s="10"/>
      <c r="E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10"/>
      <c r="C391" s="10"/>
      <c r="D391" s="10"/>
      <c r="E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10"/>
      <c r="C392" s="10"/>
      <c r="D392" s="10"/>
      <c r="E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10"/>
      <c r="C393" s="10"/>
      <c r="D393" s="10"/>
      <c r="E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10"/>
      <c r="C394" s="10"/>
      <c r="D394" s="10"/>
      <c r="E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10"/>
      <c r="C395" s="10"/>
      <c r="D395" s="10"/>
      <c r="E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10"/>
      <c r="C396" s="10"/>
      <c r="D396" s="10"/>
      <c r="E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10"/>
      <c r="C397" s="10"/>
      <c r="D397" s="10"/>
      <c r="E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10"/>
      <c r="C398" s="10"/>
      <c r="D398" s="10"/>
      <c r="E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10"/>
      <c r="C399" s="10"/>
      <c r="D399" s="10"/>
      <c r="E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10"/>
      <c r="C400" s="10"/>
      <c r="D400" s="10"/>
      <c r="E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10"/>
      <c r="C401" s="10"/>
      <c r="D401" s="10"/>
      <c r="E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10"/>
      <c r="C402" s="10"/>
      <c r="D402" s="10"/>
      <c r="E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10"/>
      <c r="C403" s="10"/>
      <c r="D403" s="10"/>
      <c r="E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10"/>
      <c r="C404" s="10"/>
      <c r="D404" s="10"/>
      <c r="E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10"/>
      <c r="C405" s="10"/>
      <c r="D405" s="10"/>
      <c r="E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10"/>
      <c r="C406" s="10"/>
      <c r="D406" s="10"/>
      <c r="E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10"/>
      <c r="C407" s="10"/>
      <c r="D407" s="10"/>
      <c r="E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10"/>
      <c r="C408" s="10"/>
      <c r="D408" s="10"/>
      <c r="E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10"/>
      <c r="C409" s="10"/>
      <c r="D409" s="10"/>
      <c r="E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10"/>
      <c r="C410" s="10"/>
      <c r="D410" s="10"/>
      <c r="E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10"/>
      <c r="C411" s="10"/>
      <c r="D411" s="10"/>
      <c r="E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10"/>
      <c r="C412" s="10"/>
      <c r="D412" s="10"/>
      <c r="E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10"/>
      <c r="C413" s="10"/>
      <c r="D413" s="10"/>
      <c r="E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10"/>
      <c r="C414" s="10"/>
      <c r="D414" s="10"/>
      <c r="E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10"/>
      <c r="C415" s="10"/>
      <c r="D415" s="10"/>
      <c r="E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10"/>
      <c r="C416" s="10"/>
      <c r="D416" s="10"/>
      <c r="E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10"/>
      <c r="C417" s="10"/>
      <c r="D417" s="10"/>
      <c r="E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10"/>
      <c r="C418" s="10"/>
      <c r="D418" s="10"/>
      <c r="E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10"/>
      <c r="C419" s="10"/>
      <c r="D419" s="10"/>
      <c r="E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10"/>
      <c r="C420" s="10"/>
      <c r="D420" s="10"/>
      <c r="E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10"/>
      <c r="C421" s="10"/>
      <c r="D421" s="10"/>
      <c r="E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10"/>
      <c r="C422" s="10"/>
      <c r="D422" s="10"/>
      <c r="E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10"/>
      <c r="C423" s="10"/>
      <c r="D423" s="10"/>
      <c r="E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10"/>
      <c r="C424" s="10"/>
      <c r="D424" s="10"/>
      <c r="E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10"/>
      <c r="C425" s="10"/>
      <c r="D425" s="10"/>
      <c r="E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10"/>
      <c r="C426" s="10"/>
      <c r="D426" s="10"/>
      <c r="E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10"/>
      <c r="C427" s="10"/>
      <c r="D427" s="10"/>
      <c r="E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10"/>
      <c r="C428" s="10"/>
      <c r="D428" s="10"/>
      <c r="E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10"/>
      <c r="C429" s="10"/>
      <c r="D429" s="10"/>
      <c r="E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10"/>
      <c r="C430" s="10"/>
      <c r="D430" s="10"/>
      <c r="E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10"/>
      <c r="C431" s="10"/>
      <c r="D431" s="10"/>
      <c r="E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10"/>
      <c r="C432" s="10"/>
      <c r="D432" s="10"/>
      <c r="E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10"/>
      <c r="C433" s="10"/>
      <c r="D433" s="10"/>
      <c r="E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10"/>
      <c r="C434" s="10"/>
      <c r="D434" s="10"/>
      <c r="E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10"/>
      <c r="C435" s="10"/>
      <c r="D435" s="10"/>
      <c r="E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10"/>
      <c r="C436" s="10"/>
      <c r="D436" s="10"/>
      <c r="E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10"/>
      <c r="C437" s="10"/>
      <c r="D437" s="10"/>
      <c r="E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10"/>
      <c r="C438" s="10"/>
      <c r="D438" s="10"/>
      <c r="E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10"/>
      <c r="C439" s="10"/>
      <c r="D439" s="10"/>
      <c r="E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10"/>
      <c r="C440" s="10"/>
      <c r="D440" s="10"/>
      <c r="E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10"/>
      <c r="C441" s="10"/>
      <c r="D441" s="10"/>
      <c r="E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10"/>
      <c r="C442" s="10"/>
      <c r="D442" s="10"/>
      <c r="E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10"/>
      <c r="C443" s="10"/>
      <c r="D443" s="10"/>
      <c r="E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10"/>
      <c r="C444" s="10"/>
      <c r="D444" s="10"/>
      <c r="E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10"/>
      <c r="C445" s="10"/>
      <c r="D445" s="10"/>
      <c r="E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10"/>
      <c r="C446" s="10"/>
      <c r="D446" s="10"/>
      <c r="E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10"/>
      <c r="C447" s="10"/>
      <c r="D447" s="10"/>
      <c r="E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10"/>
      <c r="C448" s="10"/>
      <c r="D448" s="10"/>
      <c r="E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10"/>
      <c r="C449" s="10"/>
      <c r="D449" s="10"/>
      <c r="E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10"/>
      <c r="C450" s="10"/>
      <c r="D450" s="10"/>
      <c r="E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10"/>
      <c r="C451" s="10"/>
      <c r="D451" s="10"/>
      <c r="E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10"/>
      <c r="C452" s="10"/>
      <c r="D452" s="10"/>
      <c r="E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10"/>
      <c r="C453" s="10"/>
      <c r="D453" s="10"/>
      <c r="E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10"/>
      <c r="C454" s="10"/>
      <c r="D454" s="10"/>
      <c r="E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10"/>
      <c r="C455" s="10"/>
      <c r="D455" s="10"/>
      <c r="E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10"/>
      <c r="C456" s="10"/>
      <c r="D456" s="10"/>
      <c r="E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10"/>
      <c r="C457" s="10"/>
      <c r="D457" s="10"/>
      <c r="E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10"/>
      <c r="C458" s="10"/>
      <c r="D458" s="10"/>
      <c r="E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10"/>
      <c r="C459" s="10"/>
      <c r="D459" s="10"/>
      <c r="E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10"/>
      <c r="C460" s="10"/>
      <c r="D460" s="10"/>
      <c r="E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10"/>
      <c r="C461" s="10"/>
      <c r="D461" s="10"/>
      <c r="E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10"/>
      <c r="C462" s="10"/>
      <c r="D462" s="10"/>
      <c r="E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10"/>
      <c r="C463" s="10"/>
      <c r="D463" s="10"/>
      <c r="E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10"/>
      <c r="C464" s="10"/>
      <c r="D464" s="10"/>
      <c r="E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10"/>
      <c r="C465" s="10"/>
      <c r="D465" s="10"/>
      <c r="E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10"/>
      <c r="C466" s="10"/>
      <c r="D466" s="10"/>
      <c r="E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10"/>
      <c r="C467" s="10"/>
      <c r="D467" s="10"/>
      <c r="E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10"/>
      <c r="C468" s="10"/>
      <c r="D468" s="10"/>
      <c r="E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10"/>
      <c r="C469" s="10"/>
      <c r="D469" s="10"/>
      <c r="E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10"/>
      <c r="C470" s="10"/>
      <c r="D470" s="10"/>
      <c r="E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10"/>
      <c r="C471" s="10"/>
      <c r="D471" s="10"/>
      <c r="E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10"/>
      <c r="C472" s="10"/>
      <c r="D472" s="10"/>
      <c r="E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10"/>
      <c r="C473" s="10"/>
      <c r="D473" s="10"/>
      <c r="E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10"/>
      <c r="C474" s="10"/>
      <c r="D474" s="10"/>
      <c r="E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10"/>
      <c r="C475" s="10"/>
      <c r="D475" s="10"/>
      <c r="E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10"/>
      <c r="C476" s="10"/>
      <c r="D476" s="10"/>
      <c r="E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10"/>
      <c r="C477" s="10"/>
      <c r="D477" s="10"/>
      <c r="E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10"/>
      <c r="C478" s="10"/>
      <c r="D478" s="10"/>
      <c r="E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10"/>
      <c r="C479" s="10"/>
      <c r="D479" s="10"/>
      <c r="E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10"/>
      <c r="C480" s="10"/>
      <c r="D480" s="10"/>
      <c r="E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10"/>
      <c r="C481" s="10"/>
      <c r="D481" s="10"/>
      <c r="E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10"/>
      <c r="C482" s="10"/>
      <c r="D482" s="10"/>
      <c r="E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10"/>
      <c r="C483" s="10"/>
      <c r="D483" s="10"/>
      <c r="E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10"/>
      <c r="C484" s="10"/>
      <c r="D484" s="10"/>
      <c r="E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10"/>
      <c r="C485" s="10"/>
      <c r="D485" s="10"/>
      <c r="E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10"/>
      <c r="C486" s="10"/>
      <c r="D486" s="10"/>
      <c r="E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10"/>
      <c r="C487" s="10"/>
      <c r="D487" s="10"/>
      <c r="E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10"/>
      <c r="C488" s="10"/>
      <c r="D488" s="10"/>
      <c r="E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10"/>
      <c r="C489" s="10"/>
      <c r="D489" s="10"/>
      <c r="E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10"/>
      <c r="C490" s="10"/>
      <c r="D490" s="10"/>
      <c r="E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10"/>
      <c r="C491" s="10"/>
      <c r="D491" s="10"/>
      <c r="E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10"/>
      <c r="C492" s="10"/>
      <c r="D492" s="10"/>
      <c r="E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10"/>
      <c r="C493" s="10"/>
      <c r="D493" s="10"/>
      <c r="E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10"/>
      <c r="C494" s="10"/>
      <c r="D494" s="10"/>
      <c r="E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10"/>
      <c r="C495" s="10"/>
      <c r="D495" s="10"/>
      <c r="E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10"/>
      <c r="C496" s="10"/>
      <c r="D496" s="10"/>
      <c r="E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10"/>
      <c r="C497" s="10"/>
      <c r="D497" s="10"/>
      <c r="E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10"/>
      <c r="C498" s="10"/>
      <c r="D498" s="10"/>
      <c r="E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10"/>
      <c r="C499" s="10"/>
      <c r="D499" s="10"/>
      <c r="E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10"/>
      <c r="C500" s="10"/>
      <c r="D500" s="10"/>
      <c r="E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10"/>
      <c r="C501" s="10"/>
      <c r="D501" s="10"/>
      <c r="E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10"/>
      <c r="C502" s="10"/>
      <c r="D502" s="10"/>
      <c r="E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10"/>
      <c r="C503" s="10"/>
      <c r="D503" s="10"/>
      <c r="E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10"/>
      <c r="C504" s="10"/>
      <c r="D504" s="10"/>
      <c r="E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10"/>
      <c r="C505" s="10"/>
      <c r="D505" s="10"/>
      <c r="E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10"/>
      <c r="C506" s="10"/>
      <c r="D506" s="10"/>
      <c r="E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10"/>
      <c r="C507" s="10"/>
      <c r="D507" s="10"/>
      <c r="E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10"/>
      <c r="C508" s="10"/>
      <c r="D508" s="10"/>
      <c r="E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10"/>
      <c r="C509" s="10"/>
      <c r="D509" s="10"/>
      <c r="E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10"/>
      <c r="C510" s="10"/>
      <c r="D510" s="10"/>
      <c r="E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10"/>
      <c r="C511" s="10"/>
      <c r="D511" s="10"/>
      <c r="E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10"/>
      <c r="C512" s="10"/>
      <c r="D512" s="10"/>
      <c r="E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10"/>
      <c r="C513" s="10"/>
      <c r="D513" s="10"/>
      <c r="E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10"/>
      <c r="C514" s="10"/>
      <c r="D514" s="10"/>
      <c r="E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10"/>
      <c r="C515" s="10"/>
      <c r="D515" s="10"/>
      <c r="E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10"/>
      <c r="C516" s="10"/>
      <c r="D516" s="10"/>
      <c r="E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10"/>
      <c r="C517" s="10"/>
      <c r="D517" s="10"/>
      <c r="E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10"/>
      <c r="C518" s="10"/>
      <c r="D518" s="10"/>
      <c r="E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10"/>
      <c r="C519" s="10"/>
      <c r="D519" s="10"/>
      <c r="E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10"/>
      <c r="C520" s="10"/>
      <c r="D520" s="10"/>
      <c r="E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10"/>
      <c r="C521" s="10"/>
      <c r="D521" s="10"/>
      <c r="E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10"/>
      <c r="C522" s="10"/>
      <c r="D522" s="10"/>
      <c r="E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10"/>
      <c r="C523" s="10"/>
      <c r="D523" s="10"/>
      <c r="E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10"/>
      <c r="C524" s="10"/>
      <c r="D524" s="10"/>
      <c r="E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10"/>
      <c r="C525" s="10"/>
      <c r="D525" s="10"/>
      <c r="E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10"/>
      <c r="C526" s="10"/>
      <c r="D526" s="10"/>
      <c r="E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10"/>
      <c r="C527" s="10"/>
      <c r="D527" s="10"/>
      <c r="E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10"/>
      <c r="C528" s="10"/>
      <c r="D528" s="10"/>
      <c r="E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10"/>
      <c r="C529" s="10"/>
      <c r="D529" s="10"/>
      <c r="E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10"/>
      <c r="C530" s="10"/>
      <c r="D530" s="10"/>
      <c r="E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10"/>
      <c r="C531" s="10"/>
      <c r="D531" s="10"/>
      <c r="E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10"/>
      <c r="C532" s="10"/>
      <c r="D532" s="10"/>
      <c r="E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10"/>
      <c r="C533" s="10"/>
      <c r="D533" s="10"/>
      <c r="E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10"/>
      <c r="C534" s="10"/>
      <c r="D534" s="10"/>
      <c r="E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10"/>
      <c r="C535" s="10"/>
      <c r="D535" s="10"/>
      <c r="E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10"/>
      <c r="C536" s="10"/>
      <c r="D536" s="10"/>
      <c r="E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10"/>
      <c r="C537" s="10"/>
      <c r="D537" s="10"/>
      <c r="E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10"/>
      <c r="C538" s="10"/>
      <c r="D538" s="10"/>
      <c r="E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10"/>
      <c r="C539" s="10"/>
      <c r="D539" s="10"/>
      <c r="E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10"/>
      <c r="C540" s="10"/>
      <c r="D540" s="10"/>
      <c r="E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10"/>
      <c r="C541" s="10"/>
      <c r="D541" s="10"/>
      <c r="E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10"/>
      <c r="C542" s="10"/>
      <c r="D542" s="10"/>
      <c r="E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10"/>
      <c r="C543" s="10"/>
      <c r="D543" s="10"/>
      <c r="E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10"/>
      <c r="C544" s="10"/>
      <c r="D544" s="10"/>
      <c r="E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10"/>
      <c r="C545" s="10"/>
      <c r="D545" s="10"/>
      <c r="E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10"/>
      <c r="C546" s="10"/>
      <c r="D546" s="10"/>
      <c r="E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10"/>
      <c r="C547" s="10"/>
      <c r="D547" s="10"/>
      <c r="E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10"/>
      <c r="C548" s="10"/>
      <c r="D548" s="10"/>
      <c r="E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10"/>
      <c r="C549" s="10"/>
      <c r="D549" s="10"/>
      <c r="E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10"/>
      <c r="C550" s="10"/>
      <c r="D550" s="10"/>
      <c r="E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10"/>
      <c r="C551" s="10"/>
      <c r="D551" s="10"/>
      <c r="E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10"/>
      <c r="C552" s="10"/>
      <c r="D552" s="10"/>
      <c r="E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10"/>
      <c r="C553" s="10"/>
      <c r="D553" s="10"/>
      <c r="E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10"/>
      <c r="C554" s="10"/>
      <c r="D554" s="10"/>
      <c r="E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10"/>
      <c r="C555" s="10"/>
      <c r="D555" s="10"/>
      <c r="E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10"/>
      <c r="C556" s="10"/>
      <c r="D556" s="10"/>
      <c r="E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10"/>
      <c r="C557" s="10"/>
      <c r="D557" s="10"/>
      <c r="E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10"/>
      <c r="C558" s="10"/>
      <c r="D558" s="10"/>
      <c r="E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10"/>
      <c r="C559" s="10"/>
      <c r="D559" s="10"/>
      <c r="E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10"/>
      <c r="C560" s="10"/>
      <c r="D560" s="10"/>
      <c r="E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10"/>
      <c r="C561" s="10"/>
      <c r="D561" s="10"/>
      <c r="E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10"/>
      <c r="C562" s="10"/>
      <c r="D562" s="10"/>
      <c r="E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10"/>
      <c r="C563" s="10"/>
      <c r="D563" s="10"/>
      <c r="E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10"/>
      <c r="C564" s="10"/>
      <c r="D564" s="10"/>
      <c r="E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10"/>
      <c r="C565" s="10"/>
      <c r="D565" s="10"/>
      <c r="E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10"/>
      <c r="C566" s="10"/>
      <c r="D566" s="10"/>
      <c r="E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10"/>
      <c r="C567" s="10"/>
      <c r="D567" s="10"/>
      <c r="E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10"/>
      <c r="C568" s="10"/>
      <c r="D568" s="10"/>
      <c r="E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10"/>
      <c r="C569" s="10"/>
      <c r="D569" s="10"/>
      <c r="E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10"/>
      <c r="C570" s="10"/>
      <c r="D570" s="10"/>
      <c r="E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10"/>
      <c r="C571" s="10"/>
      <c r="D571" s="10"/>
      <c r="E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10"/>
      <c r="C572" s="10"/>
      <c r="D572" s="10"/>
      <c r="E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10"/>
      <c r="C573" s="10"/>
      <c r="D573" s="10"/>
      <c r="E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10"/>
      <c r="C574" s="10"/>
      <c r="D574" s="10"/>
      <c r="E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10"/>
      <c r="C575" s="10"/>
      <c r="D575" s="10"/>
      <c r="E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10"/>
      <c r="C576" s="10"/>
      <c r="D576" s="10"/>
      <c r="E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10"/>
      <c r="C577" s="10"/>
      <c r="D577" s="10"/>
      <c r="E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10"/>
      <c r="C578" s="10"/>
      <c r="D578" s="10"/>
      <c r="E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10"/>
      <c r="C579" s="10"/>
      <c r="D579" s="10"/>
      <c r="E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10"/>
      <c r="C580" s="10"/>
      <c r="D580" s="10"/>
      <c r="E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10"/>
      <c r="C581" s="10"/>
      <c r="D581" s="10"/>
      <c r="E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10"/>
      <c r="C582" s="10"/>
      <c r="D582" s="10"/>
      <c r="E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10"/>
      <c r="C583" s="10"/>
      <c r="D583" s="10"/>
      <c r="E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10"/>
      <c r="C584" s="10"/>
      <c r="D584" s="10"/>
      <c r="E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10"/>
      <c r="C585" s="10"/>
      <c r="D585" s="10"/>
      <c r="E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10"/>
      <c r="C586" s="10"/>
      <c r="D586" s="10"/>
      <c r="E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10"/>
      <c r="C587" s="10"/>
      <c r="D587" s="10"/>
      <c r="E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10"/>
      <c r="C588" s="10"/>
      <c r="D588" s="10"/>
      <c r="E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10"/>
      <c r="C589" s="10"/>
      <c r="D589" s="10"/>
      <c r="E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10"/>
      <c r="C590" s="10"/>
      <c r="D590" s="10"/>
      <c r="E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10"/>
      <c r="C591" s="10"/>
      <c r="D591" s="10"/>
      <c r="E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10"/>
      <c r="C592" s="10"/>
      <c r="D592" s="10"/>
      <c r="E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10"/>
      <c r="C593" s="10"/>
      <c r="D593" s="10"/>
      <c r="E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10"/>
      <c r="C594" s="10"/>
      <c r="D594" s="10"/>
      <c r="E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10"/>
      <c r="C595" s="10"/>
      <c r="D595" s="10"/>
      <c r="E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10"/>
      <c r="C596" s="10"/>
      <c r="D596" s="10"/>
      <c r="E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10"/>
      <c r="C597" s="10"/>
      <c r="D597" s="10"/>
      <c r="E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10"/>
      <c r="C598" s="10"/>
      <c r="D598" s="10"/>
      <c r="E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10"/>
      <c r="C599" s="10"/>
      <c r="D599" s="10"/>
      <c r="E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10"/>
      <c r="C600" s="10"/>
      <c r="D600" s="10"/>
      <c r="E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10"/>
      <c r="C601" s="10"/>
      <c r="D601" s="10"/>
      <c r="E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10"/>
      <c r="C602" s="10"/>
      <c r="D602" s="10"/>
      <c r="E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10"/>
      <c r="C603" s="10"/>
      <c r="D603" s="10"/>
      <c r="E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10"/>
      <c r="C604" s="10"/>
      <c r="D604" s="10"/>
      <c r="E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10"/>
      <c r="C605" s="10"/>
      <c r="D605" s="10"/>
      <c r="E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10"/>
      <c r="C606" s="10"/>
      <c r="D606" s="10"/>
      <c r="E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10"/>
      <c r="C607" s="10"/>
      <c r="D607" s="10"/>
      <c r="E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10"/>
      <c r="C608" s="10"/>
      <c r="D608" s="10"/>
      <c r="E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10"/>
      <c r="C609" s="10"/>
      <c r="D609" s="10"/>
      <c r="E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10"/>
      <c r="C610" s="10"/>
      <c r="D610" s="10"/>
      <c r="E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10"/>
      <c r="C611" s="10"/>
      <c r="D611" s="10"/>
      <c r="E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10"/>
      <c r="C612" s="10"/>
      <c r="D612" s="10"/>
      <c r="E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10"/>
      <c r="C613" s="10"/>
      <c r="D613" s="10"/>
      <c r="E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10"/>
      <c r="C614" s="10"/>
      <c r="D614" s="10"/>
      <c r="E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10"/>
      <c r="C615" s="10"/>
      <c r="D615" s="10"/>
      <c r="E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10"/>
      <c r="C616" s="10"/>
      <c r="D616" s="10"/>
      <c r="E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10"/>
      <c r="C617" s="10"/>
      <c r="D617" s="10"/>
      <c r="E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10"/>
      <c r="C618" s="10"/>
      <c r="D618" s="10"/>
      <c r="E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10"/>
      <c r="C619" s="10"/>
      <c r="D619" s="10"/>
      <c r="E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10"/>
      <c r="C620" s="10"/>
      <c r="D620" s="10"/>
      <c r="E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10"/>
      <c r="C621" s="10"/>
      <c r="D621" s="10"/>
      <c r="E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10"/>
      <c r="C622" s="10"/>
      <c r="D622" s="10"/>
      <c r="E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10"/>
      <c r="C623" s="10"/>
      <c r="D623" s="10"/>
      <c r="E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10"/>
      <c r="C624" s="10"/>
      <c r="D624" s="10"/>
      <c r="E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10"/>
      <c r="C625" s="10"/>
      <c r="D625" s="10"/>
      <c r="E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10"/>
      <c r="C626" s="10"/>
      <c r="D626" s="10"/>
      <c r="E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10"/>
      <c r="C627" s="10"/>
      <c r="D627" s="10"/>
      <c r="E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10"/>
      <c r="C628" s="10"/>
      <c r="D628" s="10"/>
      <c r="E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10"/>
      <c r="C629" s="10"/>
      <c r="D629" s="10"/>
      <c r="E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10"/>
      <c r="C630" s="10"/>
      <c r="D630" s="10"/>
      <c r="E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10"/>
      <c r="C631" s="10"/>
      <c r="D631" s="10"/>
      <c r="E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10"/>
      <c r="C632" s="10"/>
      <c r="D632" s="10"/>
      <c r="E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10"/>
      <c r="C633" s="10"/>
      <c r="D633" s="10"/>
      <c r="E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10"/>
      <c r="C634" s="10"/>
      <c r="D634" s="10"/>
      <c r="E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10"/>
      <c r="C635" s="10"/>
      <c r="D635" s="10"/>
      <c r="E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10"/>
      <c r="C636" s="10"/>
      <c r="D636" s="10"/>
      <c r="E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10"/>
      <c r="C637" s="10"/>
      <c r="D637" s="10"/>
      <c r="E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10"/>
      <c r="C638" s="10"/>
      <c r="D638" s="10"/>
      <c r="E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10"/>
      <c r="C639" s="10"/>
      <c r="D639" s="10"/>
      <c r="E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10"/>
      <c r="C640" s="10"/>
      <c r="D640" s="10"/>
      <c r="E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10"/>
      <c r="C641" s="10"/>
      <c r="D641" s="10"/>
      <c r="E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10"/>
      <c r="C642" s="10"/>
      <c r="D642" s="10"/>
      <c r="E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10"/>
      <c r="C643" s="10"/>
      <c r="D643" s="10"/>
      <c r="E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10"/>
      <c r="C644" s="10"/>
      <c r="D644" s="10"/>
      <c r="E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10"/>
      <c r="C645" s="10"/>
      <c r="D645" s="10"/>
      <c r="E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10"/>
      <c r="C646" s="10"/>
      <c r="D646" s="10"/>
      <c r="E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10"/>
      <c r="C647" s="10"/>
      <c r="D647" s="10"/>
      <c r="E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10"/>
      <c r="C648" s="10"/>
      <c r="D648" s="10"/>
      <c r="E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10"/>
      <c r="C649" s="10"/>
      <c r="D649" s="10"/>
      <c r="E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10"/>
      <c r="C650" s="10"/>
      <c r="D650" s="10"/>
      <c r="E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10"/>
      <c r="C651" s="10"/>
      <c r="D651" s="10"/>
      <c r="E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10"/>
      <c r="C652" s="10"/>
      <c r="D652" s="10"/>
      <c r="E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10"/>
      <c r="C653" s="10"/>
      <c r="D653" s="10"/>
      <c r="E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10"/>
      <c r="C654" s="10"/>
      <c r="D654" s="10"/>
      <c r="E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10"/>
      <c r="C655" s="10"/>
      <c r="D655" s="10"/>
      <c r="E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10"/>
      <c r="C656" s="10"/>
      <c r="D656" s="10"/>
      <c r="E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10"/>
      <c r="C657" s="10"/>
      <c r="D657" s="10"/>
      <c r="E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10"/>
      <c r="C658" s="10"/>
      <c r="D658" s="10"/>
      <c r="E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10"/>
      <c r="C659" s="10"/>
      <c r="D659" s="10"/>
      <c r="E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10"/>
      <c r="C660" s="10"/>
      <c r="D660" s="10"/>
      <c r="E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10"/>
      <c r="C661" s="10"/>
      <c r="D661" s="10"/>
      <c r="E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10"/>
      <c r="C662" s="10"/>
      <c r="D662" s="10"/>
      <c r="E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10"/>
      <c r="C663" s="10"/>
      <c r="D663" s="10"/>
      <c r="E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10"/>
      <c r="C664" s="10"/>
      <c r="D664" s="10"/>
      <c r="E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10"/>
      <c r="C665" s="10"/>
      <c r="D665" s="10"/>
      <c r="E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10"/>
      <c r="C666" s="10"/>
      <c r="D666" s="10"/>
      <c r="E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10"/>
      <c r="C667" s="10"/>
      <c r="D667" s="10"/>
      <c r="E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10"/>
      <c r="C668" s="10"/>
      <c r="D668" s="10"/>
      <c r="E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10"/>
      <c r="C669" s="10"/>
      <c r="D669" s="10"/>
      <c r="E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10"/>
      <c r="C670" s="10"/>
      <c r="D670" s="10"/>
      <c r="E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10"/>
      <c r="C671" s="10"/>
      <c r="D671" s="10"/>
      <c r="E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10"/>
      <c r="C672" s="10"/>
      <c r="D672" s="10"/>
      <c r="E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10"/>
      <c r="C673" s="10"/>
      <c r="D673" s="10"/>
      <c r="E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10"/>
      <c r="C674" s="10"/>
      <c r="D674" s="10"/>
      <c r="E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10"/>
      <c r="C675" s="10"/>
      <c r="D675" s="10"/>
      <c r="E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10"/>
      <c r="C676" s="10"/>
      <c r="D676" s="10"/>
      <c r="E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10"/>
      <c r="C677" s="10"/>
      <c r="D677" s="10"/>
      <c r="E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10"/>
      <c r="C678" s="10"/>
      <c r="D678" s="10"/>
      <c r="E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10"/>
      <c r="C679" s="10"/>
      <c r="D679" s="10"/>
      <c r="E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10"/>
      <c r="C680" s="10"/>
      <c r="D680" s="10"/>
      <c r="E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10"/>
      <c r="C681" s="10"/>
      <c r="D681" s="10"/>
      <c r="E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10"/>
      <c r="C682" s="10"/>
      <c r="D682" s="10"/>
      <c r="E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10"/>
      <c r="C683" s="10"/>
      <c r="D683" s="10"/>
      <c r="E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10"/>
      <c r="C684" s="10"/>
      <c r="D684" s="10"/>
      <c r="E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10"/>
      <c r="C685" s="10"/>
      <c r="D685" s="10"/>
      <c r="E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10"/>
      <c r="C686" s="10"/>
      <c r="D686" s="10"/>
      <c r="E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10"/>
      <c r="C687" s="10"/>
      <c r="D687" s="10"/>
      <c r="E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10"/>
      <c r="C688" s="10"/>
      <c r="D688" s="10"/>
      <c r="E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10"/>
      <c r="C689" s="10"/>
      <c r="D689" s="10"/>
      <c r="E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10"/>
      <c r="C690" s="10"/>
      <c r="D690" s="10"/>
      <c r="E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10"/>
      <c r="C691" s="10"/>
      <c r="D691" s="10"/>
      <c r="E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10"/>
      <c r="C692" s="10"/>
      <c r="D692" s="10"/>
      <c r="E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10"/>
      <c r="C693" s="10"/>
      <c r="D693" s="10"/>
      <c r="E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10"/>
      <c r="C694" s="10"/>
      <c r="D694" s="10"/>
      <c r="E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10"/>
      <c r="C695" s="10"/>
      <c r="D695" s="10"/>
      <c r="E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10"/>
      <c r="C696" s="10"/>
      <c r="D696" s="10"/>
      <c r="E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10"/>
      <c r="C697" s="10"/>
      <c r="D697" s="10"/>
      <c r="E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10"/>
      <c r="C698" s="10"/>
      <c r="D698" s="10"/>
      <c r="E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10"/>
      <c r="C699" s="10"/>
      <c r="D699" s="10"/>
      <c r="E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10"/>
      <c r="C700" s="10"/>
      <c r="D700" s="10"/>
      <c r="E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10"/>
      <c r="C701" s="10"/>
      <c r="D701" s="10"/>
      <c r="E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10"/>
      <c r="C702" s="10"/>
      <c r="D702" s="10"/>
      <c r="E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10"/>
      <c r="C703" s="10"/>
      <c r="D703" s="10"/>
      <c r="E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10"/>
      <c r="C704" s="10"/>
      <c r="D704" s="10"/>
      <c r="E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10"/>
      <c r="C705" s="10"/>
      <c r="D705" s="10"/>
      <c r="E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10"/>
      <c r="C706" s="10"/>
      <c r="D706" s="10"/>
      <c r="E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10"/>
      <c r="C707" s="10"/>
      <c r="D707" s="10"/>
      <c r="E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10"/>
      <c r="C708" s="10"/>
      <c r="D708" s="10"/>
      <c r="E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10"/>
      <c r="C709" s="10"/>
      <c r="D709" s="10"/>
      <c r="E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10"/>
      <c r="C710" s="10"/>
      <c r="D710" s="10"/>
      <c r="E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10"/>
      <c r="C711" s="10"/>
      <c r="D711" s="10"/>
      <c r="E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10"/>
      <c r="C712" s="10"/>
      <c r="D712" s="10"/>
      <c r="E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10"/>
      <c r="C713" s="10"/>
      <c r="D713" s="10"/>
      <c r="E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10"/>
      <c r="C714" s="10"/>
      <c r="D714" s="10"/>
      <c r="E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10"/>
      <c r="C715" s="10"/>
      <c r="D715" s="10"/>
      <c r="E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10"/>
      <c r="C716" s="10"/>
      <c r="D716" s="10"/>
      <c r="E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10"/>
      <c r="C717" s="10"/>
      <c r="D717" s="10"/>
      <c r="E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10"/>
      <c r="C718" s="10"/>
      <c r="D718" s="10"/>
      <c r="E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10"/>
      <c r="C719" s="10"/>
      <c r="D719" s="10"/>
      <c r="E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10"/>
      <c r="C720" s="10"/>
      <c r="D720" s="10"/>
      <c r="E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10"/>
      <c r="C721" s="10"/>
      <c r="D721" s="10"/>
      <c r="E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10"/>
      <c r="C722" s="10"/>
      <c r="D722" s="10"/>
      <c r="E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10"/>
      <c r="C723" s="10"/>
      <c r="D723" s="10"/>
      <c r="E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10"/>
      <c r="C724" s="10"/>
      <c r="D724" s="10"/>
      <c r="E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10"/>
      <c r="C725" s="10"/>
      <c r="D725" s="10"/>
      <c r="E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10"/>
      <c r="C726" s="10"/>
      <c r="D726" s="10"/>
      <c r="E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10"/>
      <c r="C727" s="10"/>
      <c r="D727" s="10"/>
      <c r="E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10"/>
      <c r="C728" s="10"/>
      <c r="D728" s="10"/>
      <c r="E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10"/>
      <c r="C729" s="10"/>
      <c r="D729" s="10"/>
      <c r="E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10"/>
      <c r="C730" s="10"/>
      <c r="D730" s="10"/>
      <c r="E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10"/>
      <c r="C731" s="10"/>
      <c r="D731" s="10"/>
      <c r="E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10"/>
      <c r="C732" s="10"/>
      <c r="D732" s="10"/>
      <c r="E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10"/>
      <c r="C733" s="10"/>
      <c r="D733" s="10"/>
      <c r="E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10"/>
      <c r="C734" s="10"/>
      <c r="D734" s="10"/>
      <c r="E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10"/>
      <c r="C735" s="10"/>
      <c r="D735" s="10"/>
      <c r="E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10"/>
      <c r="C736" s="10"/>
      <c r="D736" s="10"/>
      <c r="E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10"/>
      <c r="C737" s="10"/>
      <c r="D737" s="10"/>
      <c r="E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10"/>
      <c r="C738" s="10"/>
      <c r="D738" s="10"/>
      <c r="E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10"/>
      <c r="C739" s="10"/>
      <c r="D739" s="10"/>
      <c r="E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10"/>
      <c r="C740" s="10"/>
      <c r="D740" s="10"/>
      <c r="E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10"/>
      <c r="C741" s="10"/>
      <c r="D741" s="10"/>
      <c r="E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10"/>
      <c r="C742" s="10"/>
      <c r="D742" s="10"/>
      <c r="E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10"/>
      <c r="C743" s="10"/>
      <c r="D743" s="10"/>
      <c r="E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10"/>
      <c r="C744" s="10"/>
      <c r="D744" s="10"/>
      <c r="E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10"/>
      <c r="C745" s="10"/>
      <c r="D745" s="10"/>
      <c r="E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10"/>
      <c r="C746" s="10"/>
      <c r="D746" s="10"/>
      <c r="E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10"/>
      <c r="C747" s="10"/>
      <c r="D747" s="10"/>
      <c r="E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10"/>
      <c r="C748" s="10"/>
      <c r="D748" s="10"/>
      <c r="E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10"/>
      <c r="C749" s="10"/>
      <c r="D749" s="10"/>
      <c r="E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10"/>
      <c r="C750" s="10"/>
      <c r="D750" s="10"/>
      <c r="E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10"/>
      <c r="C751" s="10"/>
      <c r="D751" s="10"/>
      <c r="E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10"/>
      <c r="C752" s="10"/>
      <c r="D752" s="10"/>
      <c r="E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10"/>
      <c r="C753" s="10"/>
      <c r="D753" s="10"/>
      <c r="E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10"/>
      <c r="C754" s="10"/>
      <c r="D754" s="10"/>
      <c r="E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10"/>
      <c r="C755" s="10"/>
      <c r="D755" s="10"/>
      <c r="E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10"/>
      <c r="C756" s="10"/>
      <c r="D756" s="10"/>
      <c r="E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10"/>
      <c r="C757" s="10"/>
      <c r="D757" s="10"/>
      <c r="E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10"/>
      <c r="C758" s="10"/>
      <c r="D758" s="10"/>
      <c r="E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10"/>
      <c r="C759" s="10"/>
      <c r="D759" s="10"/>
      <c r="E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10"/>
      <c r="C760" s="10"/>
      <c r="D760" s="10"/>
      <c r="E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10"/>
      <c r="C761" s="10"/>
      <c r="D761" s="10"/>
      <c r="E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10"/>
      <c r="C762" s="10"/>
      <c r="D762" s="10"/>
      <c r="E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10"/>
      <c r="C763" s="10"/>
      <c r="D763" s="10"/>
      <c r="E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10"/>
      <c r="C764" s="10"/>
      <c r="D764" s="10"/>
      <c r="E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10"/>
      <c r="C765" s="10"/>
      <c r="D765" s="10"/>
      <c r="E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10"/>
      <c r="C766" s="10"/>
      <c r="D766" s="10"/>
      <c r="E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10"/>
      <c r="C767" s="10"/>
      <c r="D767" s="10"/>
      <c r="E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10"/>
      <c r="C768" s="10"/>
      <c r="D768" s="10"/>
      <c r="E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10"/>
      <c r="C769" s="10"/>
      <c r="D769" s="10"/>
      <c r="E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10"/>
      <c r="C770" s="10"/>
      <c r="D770" s="10"/>
      <c r="E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10"/>
      <c r="C771" s="10"/>
      <c r="D771" s="10"/>
      <c r="E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10"/>
      <c r="C772" s="10"/>
      <c r="D772" s="10"/>
      <c r="E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10"/>
      <c r="C773" s="10"/>
      <c r="D773" s="10"/>
      <c r="E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10"/>
      <c r="C774" s="10"/>
      <c r="D774" s="10"/>
      <c r="E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10"/>
      <c r="C775" s="10"/>
      <c r="D775" s="10"/>
      <c r="E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10"/>
      <c r="C776" s="10"/>
      <c r="D776" s="10"/>
      <c r="E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10"/>
      <c r="C777" s="10"/>
      <c r="D777" s="10"/>
      <c r="E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10"/>
      <c r="C778" s="10"/>
      <c r="D778" s="10"/>
      <c r="E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10"/>
      <c r="C779" s="10"/>
      <c r="D779" s="10"/>
      <c r="E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10"/>
      <c r="C780" s="10"/>
      <c r="D780" s="10"/>
      <c r="E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10"/>
      <c r="C781" s="10"/>
      <c r="D781" s="10"/>
      <c r="E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10"/>
      <c r="C782" s="10"/>
      <c r="D782" s="10"/>
      <c r="E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10"/>
      <c r="C783" s="10"/>
      <c r="D783" s="10"/>
      <c r="E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10"/>
      <c r="C784" s="10"/>
      <c r="D784" s="10"/>
      <c r="E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10"/>
      <c r="C785" s="10"/>
      <c r="D785" s="10"/>
      <c r="E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10"/>
      <c r="C786" s="10"/>
      <c r="D786" s="10"/>
      <c r="E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10"/>
      <c r="C787" s="10"/>
      <c r="D787" s="10"/>
      <c r="E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10"/>
      <c r="C788" s="10"/>
      <c r="D788" s="10"/>
      <c r="E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10"/>
      <c r="C789" s="10"/>
      <c r="D789" s="10"/>
      <c r="E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10"/>
      <c r="C790" s="10"/>
      <c r="D790" s="10"/>
      <c r="E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10"/>
      <c r="C791" s="10"/>
      <c r="D791" s="10"/>
      <c r="E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10"/>
      <c r="C792" s="10"/>
      <c r="D792" s="10"/>
      <c r="E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10"/>
      <c r="C793" s="10"/>
      <c r="D793" s="10"/>
      <c r="E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10"/>
      <c r="C794" s="10"/>
      <c r="D794" s="10"/>
      <c r="E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10"/>
      <c r="C795" s="10"/>
      <c r="D795" s="10"/>
      <c r="E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10"/>
      <c r="C796" s="10"/>
      <c r="D796" s="10"/>
      <c r="E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10"/>
      <c r="C797" s="10"/>
      <c r="D797" s="10"/>
      <c r="E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10"/>
      <c r="C798" s="10"/>
      <c r="D798" s="10"/>
      <c r="E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10"/>
      <c r="C799" s="10"/>
      <c r="D799" s="10"/>
      <c r="E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10"/>
      <c r="C800" s="10"/>
      <c r="D800" s="10"/>
      <c r="E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10"/>
      <c r="C801" s="10"/>
      <c r="D801" s="10"/>
      <c r="E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10"/>
      <c r="C802" s="10"/>
      <c r="D802" s="10"/>
      <c r="E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10"/>
      <c r="C803" s="10"/>
      <c r="D803" s="10"/>
      <c r="E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10"/>
      <c r="C804" s="10"/>
      <c r="D804" s="10"/>
      <c r="E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10"/>
      <c r="C805" s="10"/>
      <c r="D805" s="10"/>
      <c r="E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10"/>
      <c r="C806" s="10"/>
      <c r="D806" s="10"/>
      <c r="E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10"/>
      <c r="C807" s="10"/>
      <c r="D807" s="10"/>
      <c r="E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10"/>
      <c r="C808" s="10"/>
      <c r="D808" s="10"/>
      <c r="E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10"/>
      <c r="C809" s="10"/>
      <c r="D809" s="10"/>
      <c r="E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10"/>
      <c r="C810" s="10"/>
      <c r="D810" s="10"/>
      <c r="E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10"/>
      <c r="C811" s="10"/>
      <c r="D811" s="10"/>
      <c r="E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10"/>
      <c r="C812" s="10"/>
      <c r="D812" s="10"/>
      <c r="E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10"/>
      <c r="C813" s="10"/>
      <c r="D813" s="10"/>
      <c r="E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10"/>
      <c r="C814" s="10"/>
      <c r="D814" s="10"/>
      <c r="E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10"/>
      <c r="C815" s="10"/>
      <c r="D815" s="10"/>
      <c r="E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10"/>
      <c r="C816" s="10"/>
      <c r="D816" s="10"/>
      <c r="E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10"/>
      <c r="C817" s="10"/>
      <c r="D817" s="10"/>
      <c r="E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10"/>
      <c r="C818" s="10"/>
      <c r="D818" s="10"/>
      <c r="E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10"/>
      <c r="C819" s="10"/>
      <c r="D819" s="10"/>
      <c r="E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10"/>
      <c r="C820" s="10"/>
      <c r="D820" s="10"/>
      <c r="E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10"/>
      <c r="C821" s="10"/>
      <c r="D821" s="10"/>
      <c r="E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10"/>
      <c r="C822" s="10"/>
      <c r="D822" s="10"/>
      <c r="E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10"/>
      <c r="C823" s="10"/>
      <c r="D823" s="10"/>
      <c r="E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10"/>
      <c r="C824" s="10"/>
      <c r="D824" s="10"/>
      <c r="E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10"/>
      <c r="C825" s="10"/>
      <c r="D825" s="10"/>
      <c r="E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10"/>
      <c r="C826" s="10"/>
      <c r="D826" s="10"/>
      <c r="E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10"/>
      <c r="C827" s="10"/>
      <c r="D827" s="10"/>
      <c r="E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10"/>
      <c r="C828" s="10"/>
      <c r="D828" s="10"/>
      <c r="E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10"/>
      <c r="C829" s="10"/>
      <c r="D829" s="10"/>
      <c r="E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10"/>
      <c r="C830" s="10"/>
      <c r="D830" s="10"/>
      <c r="E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10"/>
      <c r="C831" s="10"/>
      <c r="D831" s="10"/>
      <c r="E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10"/>
      <c r="C832" s="10"/>
      <c r="D832" s="10"/>
      <c r="E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10"/>
      <c r="C833" s="10"/>
      <c r="D833" s="10"/>
      <c r="E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10"/>
      <c r="C834" s="10"/>
      <c r="D834" s="10"/>
      <c r="E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10"/>
      <c r="C835" s="10"/>
      <c r="D835" s="10"/>
      <c r="E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10"/>
      <c r="C836" s="10"/>
      <c r="D836" s="10"/>
      <c r="E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10"/>
      <c r="C837" s="10"/>
      <c r="D837" s="10"/>
      <c r="E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10"/>
      <c r="C838" s="10"/>
      <c r="D838" s="10"/>
      <c r="E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10"/>
      <c r="C839" s="10"/>
      <c r="D839" s="10"/>
      <c r="E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10"/>
      <c r="C840" s="10"/>
      <c r="D840" s="10"/>
      <c r="E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10"/>
      <c r="C841" s="10"/>
      <c r="D841" s="10"/>
      <c r="E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10"/>
      <c r="C842" s="10"/>
      <c r="D842" s="10"/>
      <c r="E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10"/>
      <c r="C843" s="10"/>
      <c r="D843" s="10"/>
      <c r="E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10"/>
      <c r="C844" s="10"/>
      <c r="D844" s="10"/>
      <c r="E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10"/>
      <c r="C845" s="10"/>
      <c r="D845" s="10"/>
      <c r="E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10"/>
      <c r="C846" s="10"/>
      <c r="D846" s="10"/>
      <c r="E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10"/>
      <c r="C847" s="10"/>
      <c r="D847" s="10"/>
      <c r="E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10"/>
      <c r="C848" s="10"/>
      <c r="D848" s="10"/>
      <c r="E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10"/>
      <c r="C849" s="10"/>
      <c r="D849" s="10"/>
      <c r="E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10"/>
      <c r="C850" s="10"/>
      <c r="D850" s="10"/>
      <c r="E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10"/>
      <c r="C851" s="10"/>
      <c r="D851" s="10"/>
      <c r="E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10"/>
      <c r="C852" s="10"/>
      <c r="D852" s="10"/>
      <c r="E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10"/>
      <c r="C853" s="10"/>
      <c r="D853" s="10"/>
      <c r="E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10"/>
      <c r="C854" s="10"/>
      <c r="D854" s="10"/>
      <c r="E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10"/>
      <c r="C855" s="10"/>
      <c r="D855" s="10"/>
      <c r="E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10"/>
      <c r="C856" s="10"/>
      <c r="D856" s="10"/>
      <c r="E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10"/>
      <c r="C857" s="10"/>
      <c r="D857" s="10"/>
      <c r="E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10"/>
      <c r="C858" s="10"/>
      <c r="D858" s="10"/>
      <c r="E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10"/>
      <c r="C859" s="10"/>
      <c r="D859" s="10"/>
      <c r="E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10"/>
      <c r="C860" s="10"/>
      <c r="D860" s="10"/>
      <c r="E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10"/>
      <c r="C861" s="10"/>
      <c r="D861" s="10"/>
      <c r="E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10"/>
      <c r="C862" s="10"/>
      <c r="D862" s="10"/>
      <c r="E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10"/>
      <c r="C863" s="10"/>
      <c r="D863" s="10"/>
      <c r="E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10"/>
      <c r="C864" s="10"/>
      <c r="D864" s="10"/>
      <c r="E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10"/>
      <c r="C865" s="10"/>
      <c r="D865" s="10"/>
      <c r="E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10"/>
      <c r="C866" s="10"/>
      <c r="D866" s="10"/>
      <c r="E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10"/>
      <c r="C867" s="10"/>
      <c r="D867" s="10"/>
      <c r="E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10"/>
      <c r="C868" s="10"/>
      <c r="D868" s="10"/>
      <c r="E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10"/>
      <c r="C869" s="10"/>
      <c r="D869" s="10"/>
      <c r="E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10"/>
      <c r="C870" s="10"/>
      <c r="D870" s="10"/>
      <c r="E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10"/>
      <c r="C871" s="10"/>
      <c r="D871" s="10"/>
      <c r="E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10"/>
      <c r="C872" s="10"/>
      <c r="D872" s="10"/>
      <c r="E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10"/>
      <c r="C873" s="10"/>
      <c r="D873" s="10"/>
      <c r="E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10"/>
      <c r="C874" s="10"/>
      <c r="D874" s="10"/>
      <c r="E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10"/>
      <c r="C875" s="10"/>
      <c r="D875" s="10"/>
      <c r="E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10"/>
      <c r="C876" s="10"/>
      <c r="D876" s="10"/>
      <c r="E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10"/>
      <c r="C877" s="10"/>
      <c r="D877" s="10"/>
      <c r="E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10"/>
      <c r="C878" s="10"/>
      <c r="D878" s="10"/>
      <c r="E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10"/>
      <c r="C879" s="10"/>
      <c r="D879" s="10"/>
      <c r="E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10"/>
      <c r="C880" s="10"/>
      <c r="D880" s="10"/>
      <c r="E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10"/>
      <c r="C881" s="10"/>
      <c r="D881" s="10"/>
      <c r="E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10"/>
      <c r="C882" s="10"/>
      <c r="D882" s="10"/>
      <c r="E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10"/>
      <c r="C883" s="10"/>
      <c r="D883" s="10"/>
      <c r="E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10"/>
      <c r="C884" s="10"/>
      <c r="D884" s="10"/>
      <c r="E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10"/>
      <c r="C885" s="10"/>
      <c r="D885" s="10"/>
      <c r="E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10"/>
      <c r="C886" s="10"/>
      <c r="D886" s="10"/>
      <c r="E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10"/>
      <c r="C887" s="10"/>
      <c r="D887" s="10"/>
      <c r="E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10"/>
      <c r="C888" s="10"/>
      <c r="D888" s="10"/>
      <c r="E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10"/>
      <c r="C889" s="10"/>
      <c r="D889" s="10"/>
      <c r="E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10"/>
      <c r="C890" s="10"/>
      <c r="D890" s="10"/>
      <c r="E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10"/>
      <c r="C891" s="10"/>
      <c r="D891" s="10"/>
      <c r="E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10"/>
      <c r="C892" s="10"/>
      <c r="D892" s="10"/>
      <c r="E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10"/>
      <c r="C893" s="10"/>
      <c r="D893" s="10"/>
      <c r="E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10"/>
      <c r="C894" s="10"/>
      <c r="D894" s="10"/>
      <c r="E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10"/>
      <c r="C895" s="10"/>
      <c r="D895" s="10"/>
      <c r="E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10"/>
      <c r="C896" s="10"/>
      <c r="D896" s="10"/>
      <c r="E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10"/>
      <c r="C897" s="10"/>
      <c r="D897" s="10"/>
      <c r="E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10"/>
      <c r="C898" s="10"/>
      <c r="D898" s="10"/>
      <c r="E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10"/>
      <c r="C899" s="10"/>
      <c r="D899" s="10"/>
      <c r="E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10"/>
      <c r="C900" s="10"/>
      <c r="D900" s="10"/>
      <c r="E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10"/>
      <c r="C901" s="10"/>
      <c r="D901" s="10"/>
      <c r="E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10"/>
      <c r="C902" s="10"/>
      <c r="D902" s="10"/>
      <c r="E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10"/>
      <c r="C903" s="10"/>
      <c r="D903" s="10"/>
      <c r="E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10"/>
      <c r="C904" s="10"/>
      <c r="D904" s="10"/>
      <c r="E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10"/>
      <c r="C905" s="10"/>
      <c r="D905" s="10"/>
      <c r="E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10"/>
      <c r="C906" s="10"/>
      <c r="D906" s="10"/>
      <c r="E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10"/>
      <c r="C907" s="10"/>
      <c r="D907" s="10"/>
      <c r="E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10"/>
      <c r="C908" s="10"/>
      <c r="D908" s="10"/>
      <c r="E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10"/>
      <c r="C909" s="10"/>
      <c r="D909" s="10"/>
      <c r="E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10"/>
      <c r="C910" s="10"/>
      <c r="D910" s="10"/>
      <c r="E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10"/>
      <c r="C911" s="10"/>
      <c r="D911" s="10"/>
      <c r="E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10"/>
      <c r="C912" s="10"/>
      <c r="D912" s="10"/>
      <c r="E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10"/>
      <c r="C913" s="10"/>
      <c r="D913" s="10"/>
      <c r="E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10"/>
      <c r="C914" s="10"/>
      <c r="D914" s="10"/>
      <c r="E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10"/>
      <c r="C915" s="10"/>
      <c r="D915" s="10"/>
      <c r="E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10"/>
      <c r="C916" s="10"/>
      <c r="D916" s="10"/>
      <c r="E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10"/>
      <c r="C917" s="10"/>
      <c r="D917" s="10"/>
      <c r="E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10"/>
      <c r="C918" s="10"/>
      <c r="D918" s="10"/>
      <c r="E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10"/>
      <c r="C919" s="10"/>
      <c r="D919" s="10"/>
      <c r="E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10"/>
      <c r="C920" s="10"/>
      <c r="D920" s="10"/>
      <c r="E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10"/>
      <c r="C921" s="10"/>
      <c r="D921" s="10"/>
      <c r="E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10"/>
      <c r="C922" s="10"/>
      <c r="D922" s="10"/>
      <c r="E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10"/>
      <c r="C923" s="10"/>
      <c r="D923" s="10"/>
      <c r="E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10"/>
      <c r="C924" s="10"/>
      <c r="D924" s="10"/>
      <c r="E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10"/>
      <c r="C925" s="10"/>
      <c r="D925" s="10"/>
      <c r="E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10"/>
      <c r="C926" s="10"/>
      <c r="D926" s="10"/>
      <c r="E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10"/>
      <c r="C927" s="10"/>
      <c r="D927" s="10"/>
      <c r="E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10"/>
      <c r="C928" s="10"/>
      <c r="D928" s="10"/>
      <c r="E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10"/>
      <c r="C929" s="10"/>
      <c r="D929" s="10"/>
      <c r="E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10"/>
      <c r="C930" s="10"/>
      <c r="D930" s="10"/>
      <c r="E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10"/>
      <c r="C931" s="10"/>
      <c r="D931" s="10"/>
      <c r="E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10"/>
      <c r="C932" s="10"/>
      <c r="D932" s="10"/>
      <c r="E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10"/>
      <c r="C933" s="10"/>
      <c r="D933" s="10"/>
      <c r="E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10"/>
      <c r="C934" s="10"/>
      <c r="D934" s="10"/>
      <c r="E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10"/>
      <c r="C935" s="10"/>
      <c r="D935" s="10"/>
      <c r="E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10"/>
      <c r="C936" s="10"/>
      <c r="D936" s="10"/>
      <c r="E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10"/>
      <c r="C937" s="10"/>
      <c r="D937" s="10"/>
      <c r="E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10"/>
      <c r="C938" s="10"/>
      <c r="D938" s="10"/>
      <c r="E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10"/>
      <c r="C939" s="10"/>
      <c r="D939" s="10"/>
      <c r="E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10"/>
      <c r="C940" s="10"/>
      <c r="D940" s="10"/>
      <c r="E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10"/>
      <c r="C941" s="10"/>
      <c r="D941" s="10"/>
      <c r="E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10"/>
      <c r="C942" s="10"/>
      <c r="D942" s="10"/>
      <c r="E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10"/>
      <c r="C943" s="10"/>
      <c r="D943" s="10"/>
      <c r="E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10"/>
      <c r="C944" s="10"/>
      <c r="D944" s="10"/>
      <c r="E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10"/>
      <c r="C945" s="10"/>
      <c r="D945" s="10"/>
      <c r="E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10"/>
      <c r="C946" s="10"/>
      <c r="D946" s="10"/>
      <c r="E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10"/>
      <c r="C947" s="10"/>
      <c r="D947" s="10"/>
      <c r="E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10"/>
      <c r="C948" s="10"/>
      <c r="D948" s="10"/>
      <c r="E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10"/>
      <c r="C949" s="10"/>
      <c r="D949" s="10"/>
      <c r="E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10"/>
      <c r="C950" s="10"/>
      <c r="D950" s="10"/>
      <c r="E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10"/>
      <c r="C951" s="10"/>
      <c r="D951" s="10"/>
      <c r="E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10"/>
      <c r="C952" s="10"/>
      <c r="D952" s="10"/>
      <c r="E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10"/>
      <c r="C953" s="10"/>
      <c r="D953" s="10"/>
      <c r="E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10"/>
      <c r="C954" s="10"/>
      <c r="D954" s="10"/>
      <c r="E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10"/>
      <c r="C955" s="10"/>
      <c r="D955" s="10"/>
      <c r="E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10"/>
      <c r="C956" s="10"/>
      <c r="D956" s="10"/>
      <c r="E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10"/>
      <c r="C957" s="10"/>
      <c r="D957" s="10"/>
      <c r="E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10"/>
      <c r="C958" s="10"/>
      <c r="D958" s="10"/>
      <c r="E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10"/>
      <c r="C959" s="10"/>
      <c r="D959" s="10"/>
      <c r="E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10"/>
      <c r="C960" s="10"/>
      <c r="D960" s="10"/>
      <c r="E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10"/>
      <c r="C961" s="10"/>
      <c r="D961" s="10"/>
      <c r="E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10"/>
      <c r="C962" s="10"/>
      <c r="D962" s="10"/>
      <c r="E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10"/>
      <c r="C963" s="10"/>
      <c r="D963" s="10"/>
      <c r="E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10"/>
      <c r="C964" s="10"/>
      <c r="D964" s="10"/>
      <c r="E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10"/>
      <c r="C965" s="10"/>
      <c r="D965" s="10"/>
      <c r="E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10"/>
      <c r="C966" s="10"/>
      <c r="D966" s="10"/>
      <c r="E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10"/>
      <c r="C967" s="10"/>
      <c r="D967" s="10"/>
      <c r="E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10"/>
      <c r="C968" s="10"/>
      <c r="D968" s="10"/>
      <c r="E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10"/>
      <c r="C969" s="10"/>
      <c r="D969" s="10"/>
      <c r="E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10"/>
      <c r="C970" s="10"/>
      <c r="D970" s="10"/>
      <c r="E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10"/>
      <c r="C971" s="10"/>
      <c r="D971" s="10"/>
      <c r="E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10"/>
      <c r="C972" s="10"/>
      <c r="D972" s="10"/>
      <c r="E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10"/>
      <c r="C973" s="10"/>
      <c r="D973" s="10"/>
      <c r="E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10"/>
      <c r="C974" s="10"/>
      <c r="D974" s="10"/>
      <c r="E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10"/>
      <c r="C975" s="10"/>
      <c r="D975" s="10"/>
      <c r="E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10"/>
      <c r="C976" s="10"/>
      <c r="D976" s="10"/>
      <c r="E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10"/>
      <c r="C977" s="10"/>
      <c r="D977" s="10"/>
      <c r="E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10"/>
      <c r="C978" s="10"/>
      <c r="D978" s="10"/>
      <c r="E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10"/>
      <c r="C979" s="10"/>
      <c r="D979" s="10"/>
      <c r="E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10"/>
      <c r="C980" s="10"/>
      <c r="D980" s="10"/>
      <c r="E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10"/>
      <c r="C981" s="10"/>
      <c r="D981" s="10"/>
      <c r="E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10"/>
      <c r="C982" s="10"/>
      <c r="D982" s="10"/>
      <c r="E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10"/>
      <c r="C983" s="10"/>
      <c r="D983" s="10"/>
      <c r="E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10"/>
      <c r="C984" s="10"/>
      <c r="D984" s="10"/>
      <c r="E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10"/>
      <c r="C985" s="10"/>
      <c r="D985" s="10"/>
      <c r="E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10"/>
      <c r="C986" s="10"/>
      <c r="D986" s="10"/>
      <c r="E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10"/>
      <c r="C987" s="10"/>
      <c r="D987" s="10"/>
      <c r="E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10"/>
      <c r="C988" s="10"/>
      <c r="D988" s="10"/>
      <c r="E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10"/>
      <c r="C989" s="10"/>
      <c r="D989" s="10"/>
      <c r="E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10"/>
      <c r="C990" s="10"/>
      <c r="D990" s="10"/>
      <c r="E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10"/>
      <c r="C991" s="10"/>
      <c r="D991" s="10"/>
      <c r="E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10"/>
      <c r="C992" s="10"/>
      <c r="D992" s="10"/>
      <c r="E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10"/>
      <c r="C993" s="10"/>
      <c r="D993" s="10"/>
      <c r="E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10"/>
      <c r="C994" s="10"/>
      <c r="D994" s="10"/>
      <c r="E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10"/>
      <c r="C995" s="10"/>
      <c r="D995" s="10"/>
      <c r="E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10"/>
      <c r="C996" s="10"/>
      <c r="D996" s="10"/>
      <c r="E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10"/>
      <c r="C997" s="10"/>
      <c r="D997" s="10"/>
      <c r="E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10"/>
      <c r="C998" s="10"/>
      <c r="D998" s="10"/>
      <c r="E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10"/>
      <c r="C999" s="10"/>
      <c r="D999" s="10"/>
      <c r="E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10"/>
      <c r="C1000" s="10"/>
      <c r="D1000" s="10"/>
      <c r="E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67</v>
      </c>
      <c r="B1" s="44" t="s">
        <v>210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44" t="s">
        <v>211</v>
      </c>
      <c r="B2" s="45">
        <v>2.3000000000000003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4" t="s">
        <v>211</v>
      </c>
      <c r="B3" s="45">
        <v>2.1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4" t="s">
        <v>211</v>
      </c>
      <c r="B4" s="45">
        <v>2.5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4" t="s">
        <v>211</v>
      </c>
      <c r="B5" s="45">
        <v>2.5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4" t="s">
        <v>99</v>
      </c>
      <c r="B6" s="45">
        <v>0.8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4" t="s">
        <v>99</v>
      </c>
      <c r="B7" s="45">
        <v>0.7000000000000001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4" t="s">
        <v>99</v>
      </c>
      <c r="B8" s="45">
        <v>0.6000000000000001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4" t="s">
        <v>99</v>
      </c>
      <c r="B9" s="45">
        <v>0.7000000000000001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4" t="s">
        <v>212</v>
      </c>
      <c r="B10" s="45">
        <v>2.3000000000000003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4" t="s">
        <v>212</v>
      </c>
      <c r="B11" s="45">
        <v>2.7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4" t="s">
        <v>212</v>
      </c>
      <c r="B12" s="45">
        <v>2.6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4" t="s">
        <v>212</v>
      </c>
      <c r="B13" s="45">
        <v>2.4000000000000004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4" t="s">
        <v>144</v>
      </c>
      <c r="B14" s="45">
        <v>0.4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4" t="s">
        <v>144</v>
      </c>
      <c r="B15" s="45">
        <v>0.4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4" t="s">
        <v>144</v>
      </c>
      <c r="B16" s="45">
        <v>0.4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4" t="s">
        <v>144</v>
      </c>
      <c r="B17" s="45">
        <v>0.4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4" t="s">
        <v>156</v>
      </c>
      <c r="B18" s="45">
        <v>0.4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4" t="s">
        <v>156</v>
      </c>
      <c r="B19" s="45">
        <v>0.4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4" t="s">
        <v>156</v>
      </c>
      <c r="B20" s="45">
        <v>0.4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4" t="s">
        <v>156</v>
      </c>
      <c r="B21" s="45">
        <v>0.4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4" t="s">
        <v>196</v>
      </c>
      <c r="B22" s="45">
        <v>2.3000000000000003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4" t="s">
        <v>196</v>
      </c>
      <c r="B23" s="45">
        <v>2.4000000000000004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4" t="s">
        <v>196</v>
      </c>
      <c r="B24" s="45">
        <v>2.6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4" t="s">
        <v>196</v>
      </c>
      <c r="B25" s="45">
        <v>2.5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6" t="s">
        <v>213</v>
      </c>
      <c r="B26" s="45">
        <v>2.8000000000000003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6" t="s">
        <v>213</v>
      </c>
      <c r="B27" s="45">
        <v>2.6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6" t="s">
        <v>213</v>
      </c>
      <c r="B28" s="45">
        <v>2.7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6" t="s">
        <v>213</v>
      </c>
      <c r="B29" s="45">
        <v>2.8000000000000003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6" t="s">
        <v>213</v>
      </c>
      <c r="B30" s="45">
        <v>2.8000000000000003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6" t="s">
        <v>213</v>
      </c>
      <c r="B31" s="45">
        <v>2.9000000000000004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6" t="s">
        <v>213</v>
      </c>
      <c r="B32" s="45">
        <v>3.0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6" t="s">
        <v>213</v>
      </c>
      <c r="B33" s="45">
        <v>2.9000000000000004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4" t="s">
        <v>195</v>
      </c>
      <c r="B34" s="45">
        <v>2.7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4" t="s">
        <v>195</v>
      </c>
      <c r="B35" s="45">
        <v>2.7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4" t="s">
        <v>195</v>
      </c>
      <c r="B36" s="45">
        <v>2.8000000000000003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4" t="s">
        <v>195</v>
      </c>
      <c r="B37" s="45">
        <v>2.6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</cols>
  <sheetData>
    <row r="1">
      <c r="A1" s="7" t="s">
        <v>0</v>
      </c>
      <c r="B1" s="7" t="s">
        <v>214</v>
      </c>
      <c r="C1" s="7" t="s">
        <v>156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113</v>
      </c>
      <c r="J1" s="7" t="s">
        <v>220</v>
      </c>
      <c r="K1" s="7" t="s">
        <v>221</v>
      </c>
      <c r="L1" s="7" t="s">
        <v>222</v>
      </c>
      <c r="M1" s="7" t="s">
        <v>223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236</v>
      </c>
      <c r="AA1" s="7" t="s">
        <v>237</v>
      </c>
      <c r="AB1" s="7" t="s">
        <v>238</v>
      </c>
      <c r="AC1" s="7" t="s">
        <v>239</v>
      </c>
      <c r="AD1" s="7" t="s">
        <v>240</v>
      </c>
      <c r="AE1" s="7" t="s">
        <v>241</v>
      </c>
      <c r="AF1" s="7" t="s">
        <v>242</v>
      </c>
      <c r="AG1" s="7" t="s">
        <v>243</v>
      </c>
      <c r="AH1" s="7" t="s">
        <v>211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  <c r="AT1" s="7" t="s">
        <v>255</v>
      </c>
      <c r="AU1" s="7" t="s">
        <v>256</v>
      </c>
      <c r="AV1" s="7" t="s">
        <v>257</v>
      </c>
      <c r="AW1" s="7" t="s">
        <v>258</v>
      </c>
      <c r="AX1" s="7" t="s">
        <v>259</v>
      </c>
      <c r="AY1" s="7" t="s">
        <v>260</v>
      </c>
      <c r="AZ1" s="7" t="s">
        <v>261</v>
      </c>
      <c r="BA1" s="7" t="s">
        <v>262</v>
      </c>
      <c r="BB1" s="7" t="s">
        <v>263</v>
      </c>
      <c r="BC1" s="7" t="s">
        <v>264</v>
      </c>
      <c r="BD1" s="7" t="s">
        <v>265</v>
      </c>
      <c r="BE1" s="47" t="s">
        <v>266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>
      <c r="A2" s="7" t="s">
        <v>267</v>
      </c>
      <c r="B2" s="7" t="s">
        <v>268</v>
      </c>
      <c r="C2" s="48">
        <v>0.0</v>
      </c>
      <c r="D2" s="48">
        <v>0.0</v>
      </c>
      <c r="E2" s="48">
        <v>0.0</v>
      </c>
      <c r="F2" s="48">
        <v>0.0</v>
      </c>
      <c r="G2" s="48">
        <v>0.0</v>
      </c>
      <c r="H2" s="48">
        <v>0.0</v>
      </c>
      <c r="I2" s="48">
        <v>0.0</v>
      </c>
      <c r="J2" s="48">
        <v>0.0</v>
      </c>
      <c r="K2" s="48">
        <v>0.0</v>
      </c>
      <c r="L2" s="48">
        <v>0.0</v>
      </c>
      <c r="M2" s="48">
        <v>0.0</v>
      </c>
      <c r="N2" s="48">
        <v>1.0</v>
      </c>
      <c r="O2" s="48">
        <v>0.0</v>
      </c>
      <c r="P2" s="48">
        <v>0.0</v>
      </c>
      <c r="Q2" s="48">
        <v>0.0</v>
      </c>
      <c r="R2" s="48">
        <v>0.0</v>
      </c>
      <c r="S2" s="48">
        <v>0.0</v>
      </c>
      <c r="T2" s="48">
        <v>0.0</v>
      </c>
      <c r="U2" s="48">
        <v>0.0</v>
      </c>
      <c r="V2" s="48">
        <v>0.0</v>
      </c>
      <c r="W2" s="48">
        <v>0.0</v>
      </c>
      <c r="X2" s="48">
        <v>0.0</v>
      </c>
      <c r="Y2" s="48">
        <v>1.0</v>
      </c>
      <c r="Z2" s="48">
        <v>0.0</v>
      </c>
      <c r="AA2" s="48">
        <v>1.0</v>
      </c>
      <c r="AB2" s="48">
        <v>1.0</v>
      </c>
      <c r="AC2" s="48">
        <v>1.0</v>
      </c>
      <c r="AD2" s="48">
        <v>0.0</v>
      </c>
      <c r="AE2" s="48">
        <v>1.0</v>
      </c>
      <c r="AF2" s="48">
        <v>1.0</v>
      </c>
      <c r="AG2" s="48">
        <v>1.0</v>
      </c>
      <c r="AH2" s="48">
        <v>0.0</v>
      </c>
      <c r="AI2" s="48">
        <v>0.0</v>
      </c>
      <c r="AJ2" s="48">
        <v>0.0</v>
      </c>
      <c r="AK2" s="48">
        <v>1.0</v>
      </c>
      <c r="AL2" s="48">
        <v>0.0</v>
      </c>
      <c r="AM2" s="48">
        <v>0.0</v>
      </c>
      <c r="AN2" s="48">
        <v>1.0</v>
      </c>
      <c r="AO2" s="48">
        <v>1.0</v>
      </c>
      <c r="AP2" s="48">
        <v>0.0</v>
      </c>
      <c r="AQ2" s="48">
        <v>0.0</v>
      </c>
      <c r="AR2" s="48">
        <v>1.0</v>
      </c>
      <c r="AS2" s="48">
        <v>1.0</v>
      </c>
      <c r="AT2" s="48">
        <v>1.0</v>
      </c>
      <c r="AU2" s="48">
        <v>1.0</v>
      </c>
      <c r="AV2" s="48">
        <v>1.0</v>
      </c>
      <c r="AW2" s="48">
        <v>1.0</v>
      </c>
      <c r="AX2" s="48">
        <v>1.0</v>
      </c>
      <c r="AY2" s="48">
        <v>1.0</v>
      </c>
      <c r="AZ2" s="48">
        <v>1.0</v>
      </c>
      <c r="BA2" s="48">
        <v>0.0</v>
      </c>
      <c r="BB2" s="48">
        <v>0.0</v>
      </c>
      <c r="BC2" s="48">
        <v>1.0</v>
      </c>
      <c r="BD2" s="48">
        <v>1.0</v>
      </c>
      <c r="BE2" s="48">
        <v>0.0</v>
      </c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</row>
    <row r="3">
      <c r="A3" s="7" t="s">
        <v>269</v>
      </c>
      <c r="B3" s="7" t="s">
        <v>268</v>
      </c>
      <c r="C3" s="48">
        <v>1.0</v>
      </c>
      <c r="D3" s="48">
        <v>1.0</v>
      </c>
      <c r="E3" s="48">
        <v>1.0</v>
      </c>
      <c r="F3" s="48">
        <v>1.0</v>
      </c>
      <c r="G3" s="48">
        <v>0.0</v>
      </c>
      <c r="H3" s="48">
        <v>1.0</v>
      </c>
      <c r="I3" s="48">
        <v>0.0</v>
      </c>
      <c r="J3" s="48">
        <v>0.0</v>
      </c>
      <c r="K3" s="48">
        <v>0.0</v>
      </c>
      <c r="L3" s="48">
        <v>0.0</v>
      </c>
      <c r="M3" s="48">
        <v>0.0</v>
      </c>
      <c r="N3" s="48">
        <v>0.0</v>
      </c>
      <c r="O3" s="48">
        <v>0.0</v>
      </c>
      <c r="P3" s="48">
        <v>0.0</v>
      </c>
      <c r="Q3" s="48">
        <v>0.0</v>
      </c>
      <c r="R3" s="48">
        <v>0.0</v>
      </c>
      <c r="S3" s="48">
        <v>0.0</v>
      </c>
      <c r="T3" s="48">
        <v>0.0</v>
      </c>
      <c r="U3" s="48">
        <v>0.0</v>
      </c>
      <c r="V3" s="48">
        <v>0.0</v>
      </c>
      <c r="W3" s="48">
        <v>0.0</v>
      </c>
      <c r="X3" s="48">
        <v>0.0</v>
      </c>
      <c r="Y3" s="48">
        <v>1.0</v>
      </c>
      <c r="Z3" s="48">
        <v>0.0</v>
      </c>
      <c r="AA3" s="48">
        <v>1.0</v>
      </c>
      <c r="AB3" s="48">
        <v>1.0</v>
      </c>
      <c r="AC3" s="48">
        <v>1.0</v>
      </c>
      <c r="AD3" s="48">
        <v>0.0</v>
      </c>
      <c r="AE3" s="48">
        <v>0.0</v>
      </c>
      <c r="AF3" s="48">
        <v>0.0</v>
      </c>
      <c r="AG3" s="48">
        <v>0.0</v>
      </c>
      <c r="AH3" s="48">
        <v>0.0</v>
      </c>
      <c r="AI3" s="48">
        <v>0.0</v>
      </c>
      <c r="AJ3" s="48">
        <v>0.0</v>
      </c>
      <c r="AK3" s="48">
        <v>0.0</v>
      </c>
      <c r="AL3" s="48">
        <v>0.0</v>
      </c>
      <c r="AM3" s="48">
        <v>1.0</v>
      </c>
      <c r="AN3" s="48">
        <v>0.0</v>
      </c>
      <c r="AO3" s="48">
        <v>0.0</v>
      </c>
      <c r="AP3" s="48">
        <v>0.0</v>
      </c>
      <c r="AQ3" s="48">
        <v>0.0</v>
      </c>
      <c r="AR3" s="48">
        <v>0.0</v>
      </c>
      <c r="AS3" s="48">
        <v>0.0</v>
      </c>
      <c r="AT3" s="48">
        <v>0.0</v>
      </c>
      <c r="AU3" s="48">
        <v>0.0</v>
      </c>
      <c r="AV3" s="48">
        <v>0.0</v>
      </c>
      <c r="AW3" s="48">
        <v>0.0</v>
      </c>
      <c r="AX3" s="48">
        <v>0.0</v>
      </c>
      <c r="AY3" s="48">
        <v>0.0</v>
      </c>
      <c r="AZ3" s="48">
        <v>0.0</v>
      </c>
      <c r="BA3" s="48">
        <v>0.0</v>
      </c>
      <c r="BB3" s="48">
        <v>0.0</v>
      </c>
      <c r="BC3" s="48">
        <v>0.0</v>
      </c>
      <c r="BD3" s="48">
        <v>0.0</v>
      </c>
      <c r="BE3" s="48">
        <v>0.0</v>
      </c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</row>
    <row r="4">
      <c r="A4" s="7" t="s">
        <v>270</v>
      </c>
      <c r="B4" s="7" t="s">
        <v>271</v>
      </c>
      <c r="C4" s="48">
        <v>0.0</v>
      </c>
      <c r="D4" s="48">
        <v>0.0</v>
      </c>
      <c r="E4" s="48">
        <v>0.0</v>
      </c>
      <c r="F4" s="48">
        <v>0.0</v>
      </c>
      <c r="G4" s="48">
        <v>0.0</v>
      </c>
      <c r="H4" s="48">
        <v>0.0</v>
      </c>
      <c r="I4" s="48">
        <v>0.0</v>
      </c>
      <c r="J4" s="48">
        <v>0.0</v>
      </c>
      <c r="K4" s="48">
        <v>0.0</v>
      </c>
      <c r="L4" s="48">
        <v>0.0</v>
      </c>
      <c r="M4" s="48">
        <v>0.0</v>
      </c>
      <c r="N4" s="48">
        <v>1.0</v>
      </c>
      <c r="O4" s="48">
        <v>0.0</v>
      </c>
      <c r="P4" s="48">
        <v>0.0</v>
      </c>
      <c r="Q4" s="48">
        <v>0.0</v>
      </c>
      <c r="R4" s="48">
        <v>0.0</v>
      </c>
      <c r="S4" s="48">
        <v>0.0</v>
      </c>
      <c r="T4" s="48">
        <v>0.0</v>
      </c>
      <c r="U4" s="48">
        <v>0.0</v>
      </c>
      <c r="V4" s="48">
        <v>0.0</v>
      </c>
      <c r="W4" s="48">
        <v>0.0</v>
      </c>
      <c r="X4" s="48">
        <v>0.0</v>
      </c>
      <c r="Y4" s="48">
        <v>1.0</v>
      </c>
      <c r="Z4" s="48">
        <v>0.0</v>
      </c>
      <c r="AA4" s="48">
        <v>1.0</v>
      </c>
      <c r="AB4" s="48">
        <v>1.0</v>
      </c>
      <c r="AC4" s="48">
        <v>0.0</v>
      </c>
      <c r="AD4" s="48">
        <v>0.0</v>
      </c>
      <c r="AE4" s="48">
        <v>1.0</v>
      </c>
      <c r="AF4" s="48">
        <v>1.0</v>
      </c>
      <c r="AG4" s="48">
        <v>1.0</v>
      </c>
      <c r="AH4" s="48">
        <v>0.0</v>
      </c>
      <c r="AI4" s="48">
        <v>0.0</v>
      </c>
      <c r="AJ4" s="48">
        <v>0.0</v>
      </c>
      <c r="AK4" s="48">
        <v>1.0</v>
      </c>
      <c r="AL4" s="48">
        <v>0.0</v>
      </c>
      <c r="AM4" s="48">
        <v>0.0</v>
      </c>
      <c r="AN4" s="48">
        <v>1.0</v>
      </c>
      <c r="AO4" s="48">
        <v>1.0</v>
      </c>
      <c r="AP4" s="48">
        <v>0.0</v>
      </c>
      <c r="AQ4" s="48">
        <v>0.0</v>
      </c>
      <c r="AR4" s="48">
        <v>1.0</v>
      </c>
      <c r="AS4" s="48">
        <v>1.0</v>
      </c>
      <c r="AT4" s="48">
        <v>1.0</v>
      </c>
      <c r="AU4" s="48">
        <v>1.0</v>
      </c>
      <c r="AV4" s="48">
        <v>1.0</v>
      </c>
      <c r="AW4" s="48">
        <v>1.0</v>
      </c>
      <c r="AX4" s="48">
        <v>1.0</v>
      </c>
      <c r="AY4" s="48">
        <v>1.0</v>
      </c>
      <c r="AZ4" s="48">
        <v>1.0</v>
      </c>
      <c r="BA4" s="48">
        <v>0.0</v>
      </c>
      <c r="BB4" s="48">
        <v>0.0</v>
      </c>
      <c r="BC4" s="48">
        <v>1.0</v>
      </c>
      <c r="BD4" s="48">
        <v>1.0</v>
      </c>
      <c r="BE4" s="48">
        <v>0.0</v>
      </c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</row>
    <row r="5">
      <c r="A5" s="7" t="s">
        <v>272</v>
      </c>
      <c r="B5" s="7" t="s">
        <v>273</v>
      </c>
      <c r="C5" s="48">
        <v>1.0</v>
      </c>
      <c r="D5" s="48">
        <v>0.0</v>
      </c>
      <c r="E5" s="48">
        <v>1.0</v>
      </c>
      <c r="F5" s="48">
        <v>1.0</v>
      </c>
      <c r="G5" s="48">
        <v>0.0</v>
      </c>
      <c r="H5" s="48">
        <v>0.0</v>
      </c>
      <c r="I5" s="48">
        <v>0.0</v>
      </c>
      <c r="J5" s="48">
        <v>0.0</v>
      </c>
      <c r="K5" s="48">
        <v>0.0</v>
      </c>
      <c r="L5" s="48">
        <v>0.0</v>
      </c>
      <c r="M5" s="48">
        <v>0.0</v>
      </c>
      <c r="N5" s="48">
        <v>0.0</v>
      </c>
      <c r="O5" s="48">
        <v>0.0</v>
      </c>
      <c r="P5" s="48">
        <v>0.0</v>
      </c>
      <c r="Q5" s="48">
        <v>0.0</v>
      </c>
      <c r="R5" s="48">
        <v>0.0</v>
      </c>
      <c r="S5" s="48">
        <v>0.0</v>
      </c>
      <c r="T5" s="48">
        <v>0.0</v>
      </c>
      <c r="U5" s="48">
        <v>0.0</v>
      </c>
      <c r="V5" s="48">
        <v>0.0</v>
      </c>
      <c r="W5" s="48">
        <v>0.0</v>
      </c>
      <c r="X5" s="48">
        <v>0.0</v>
      </c>
      <c r="Y5" s="48">
        <v>0.0</v>
      </c>
      <c r="Z5" s="48">
        <v>0.0</v>
      </c>
      <c r="AA5" s="48">
        <v>0.0</v>
      </c>
      <c r="AB5" s="48">
        <v>0.0</v>
      </c>
      <c r="AC5" s="48">
        <v>0.0</v>
      </c>
      <c r="AD5" s="48">
        <v>1.0</v>
      </c>
      <c r="AE5" s="48">
        <v>0.0</v>
      </c>
      <c r="AF5" s="48">
        <v>0.0</v>
      </c>
      <c r="AG5" s="48">
        <v>0.0</v>
      </c>
      <c r="AH5" s="48">
        <v>1.0</v>
      </c>
      <c r="AI5" s="48">
        <v>0.0</v>
      </c>
      <c r="AJ5" s="48">
        <v>0.0</v>
      </c>
      <c r="AK5" s="48">
        <v>0.0</v>
      </c>
      <c r="AL5" s="48">
        <v>0.0</v>
      </c>
      <c r="AM5" s="48">
        <v>0.0</v>
      </c>
      <c r="AN5" s="48">
        <v>0.0</v>
      </c>
      <c r="AO5" s="48">
        <v>0.0</v>
      </c>
      <c r="AP5" s="48">
        <v>1.0</v>
      </c>
      <c r="AQ5" s="48">
        <v>0.0</v>
      </c>
      <c r="AR5" s="48">
        <v>0.0</v>
      </c>
      <c r="AS5" s="48">
        <v>0.0</v>
      </c>
      <c r="AT5" s="48">
        <v>0.0</v>
      </c>
      <c r="AU5" s="48">
        <v>0.0</v>
      </c>
      <c r="AV5" s="48">
        <v>0.0</v>
      </c>
      <c r="AW5" s="48">
        <v>0.0</v>
      </c>
      <c r="AX5" s="48">
        <v>0.0</v>
      </c>
      <c r="AY5" s="48">
        <v>0.0</v>
      </c>
      <c r="AZ5" s="48">
        <v>0.0</v>
      </c>
      <c r="BA5" s="48">
        <v>1.0</v>
      </c>
      <c r="BB5" s="48">
        <v>0.0</v>
      </c>
      <c r="BC5" s="48">
        <v>0.0</v>
      </c>
      <c r="BD5" s="48">
        <v>0.0</v>
      </c>
      <c r="BE5" s="48">
        <v>1.0</v>
      </c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</row>
    <row r="6">
      <c r="A6" s="7" t="s">
        <v>274</v>
      </c>
      <c r="B6" s="7" t="s">
        <v>273</v>
      </c>
      <c r="C6" s="48">
        <v>0.0</v>
      </c>
      <c r="D6" s="48">
        <v>1.0</v>
      </c>
      <c r="E6" s="48">
        <v>1.0</v>
      </c>
      <c r="F6" s="48">
        <v>1.0</v>
      </c>
      <c r="G6" s="48">
        <v>1.0</v>
      </c>
      <c r="H6" s="48">
        <v>0.0</v>
      </c>
      <c r="I6" s="48">
        <v>1.0</v>
      </c>
      <c r="J6" s="48">
        <v>0.0</v>
      </c>
      <c r="K6" s="48">
        <v>1.0</v>
      </c>
      <c r="L6" s="48">
        <v>1.0</v>
      </c>
      <c r="M6" s="48">
        <v>1.0</v>
      </c>
      <c r="N6" s="48">
        <v>0.0</v>
      </c>
      <c r="O6" s="48">
        <v>0.0</v>
      </c>
      <c r="P6" s="48">
        <v>1.0</v>
      </c>
      <c r="Q6" s="48">
        <v>0.0</v>
      </c>
      <c r="R6" s="48">
        <v>0.0</v>
      </c>
      <c r="S6" s="48">
        <v>1.0</v>
      </c>
      <c r="T6" s="48">
        <v>0.0</v>
      </c>
      <c r="U6" s="48">
        <v>0.0</v>
      </c>
      <c r="V6" s="48">
        <v>0.0</v>
      </c>
      <c r="W6" s="48">
        <v>0.0</v>
      </c>
      <c r="X6" s="48">
        <v>1.0</v>
      </c>
      <c r="Y6" s="48">
        <v>0.0</v>
      </c>
      <c r="Z6" s="48">
        <v>0.0</v>
      </c>
      <c r="AA6" s="48">
        <v>0.0</v>
      </c>
      <c r="AB6" s="48">
        <v>0.0</v>
      </c>
      <c r="AC6" s="48">
        <v>0.0</v>
      </c>
      <c r="AD6" s="48">
        <v>0.0</v>
      </c>
      <c r="AE6" s="48">
        <v>0.0</v>
      </c>
      <c r="AF6" s="48">
        <v>0.0</v>
      </c>
      <c r="AG6" s="48">
        <v>0.0</v>
      </c>
      <c r="AH6" s="48">
        <v>0.0</v>
      </c>
      <c r="AI6" s="48">
        <v>0.0</v>
      </c>
      <c r="AJ6" s="48">
        <v>0.0</v>
      </c>
      <c r="AK6" s="48">
        <v>0.0</v>
      </c>
      <c r="AL6" s="48">
        <v>0.0</v>
      </c>
      <c r="AM6" s="48">
        <v>0.0</v>
      </c>
      <c r="AN6" s="48">
        <v>0.0</v>
      </c>
      <c r="AO6" s="48">
        <v>0.0</v>
      </c>
      <c r="AP6" s="48">
        <v>0.0</v>
      </c>
      <c r="AQ6" s="48">
        <v>0.0</v>
      </c>
      <c r="AR6" s="48">
        <v>0.0</v>
      </c>
      <c r="AS6" s="48">
        <v>0.0</v>
      </c>
      <c r="AT6" s="48">
        <v>0.0</v>
      </c>
      <c r="AU6" s="48">
        <v>0.0</v>
      </c>
      <c r="AV6" s="48">
        <v>0.0</v>
      </c>
      <c r="AW6" s="48">
        <v>0.0</v>
      </c>
      <c r="AX6" s="48">
        <v>0.0</v>
      </c>
      <c r="AY6" s="48">
        <v>0.0</v>
      </c>
      <c r="AZ6" s="48">
        <v>0.0</v>
      </c>
      <c r="BA6" s="48">
        <v>0.0</v>
      </c>
      <c r="BB6" s="48">
        <v>1.0</v>
      </c>
      <c r="BC6" s="48">
        <v>0.0</v>
      </c>
      <c r="BD6" s="48">
        <v>0.0</v>
      </c>
      <c r="BE6" s="48">
        <v>0.0</v>
      </c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</row>
    <row r="7">
      <c r="A7" s="7" t="s">
        <v>275</v>
      </c>
      <c r="B7" s="7" t="s">
        <v>273</v>
      </c>
      <c r="C7" s="48">
        <v>0.0</v>
      </c>
      <c r="D7" s="48">
        <v>0.0</v>
      </c>
      <c r="E7" s="48">
        <v>0.0</v>
      </c>
      <c r="F7" s="48">
        <v>1.0</v>
      </c>
      <c r="G7" s="48">
        <v>0.0</v>
      </c>
      <c r="H7" s="48">
        <v>0.0</v>
      </c>
      <c r="I7" s="48">
        <v>0.0</v>
      </c>
      <c r="J7" s="48">
        <v>0.0</v>
      </c>
      <c r="K7" s="48">
        <v>0.0</v>
      </c>
      <c r="L7" s="48">
        <v>0.0</v>
      </c>
      <c r="M7" s="48">
        <v>0.0</v>
      </c>
      <c r="N7" s="48">
        <v>0.0</v>
      </c>
      <c r="O7" s="48">
        <v>0.0</v>
      </c>
      <c r="P7" s="48">
        <v>0.0</v>
      </c>
      <c r="Q7" s="48">
        <v>0.0</v>
      </c>
      <c r="R7" s="48">
        <v>0.0</v>
      </c>
      <c r="S7" s="48">
        <v>0.0</v>
      </c>
      <c r="T7" s="48">
        <v>0.0</v>
      </c>
      <c r="U7" s="48">
        <v>0.0</v>
      </c>
      <c r="V7" s="48">
        <v>0.0</v>
      </c>
      <c r="W7" s="48">
        <v>0.0</v>
      </c>
      <c r="X7" s="48">
        <v>0.0</v>
      </c>
      <c r="Y7" s="48">
        <v>0.0</v>
      </c>
      <c r="Z7" s="48">
        <v>0.0</v>
      </c>
      <c r="AA7" s="48">
        <v>0.0</v>
      </c>
      <c r="AB7" s="48">
        <v>0.0</v>
      </c>
      <c r="AC7" s="48">
        <v>0.0</v>
      </c>
      <c r="AD7" s="48">
        <v>0.0</v>
      </c>
      <c r="AE7" s="48">
        <v>0.0</v>
      </c>
      <c r="AF7" s="48">
        <v>0.0</v>
      </c>
      <c r="AG7" s="48">
        <v>0.0</v>
      </c>
      <c r="AH7" s="48">
        <v>0.0</v>
      </c>
      <c r="AI7" s="48">
        <v>0.0</v>
      </c>
      <c r="AJ7" s="48">
        <v>0.0</v>
      </c>
      <c r="AK7" s="48">
        <v>0.0</v>
      </c>
      <c r="AL7" s="48">
        <v>0.0</v>
      </c>
      <c r="AM7" s="48">
        <v>0.0</v>
      </c>
      <c r="AN7" s="48">
        <v>0.0</v>
      </c>
      <c r="AO7" s="48">
        <v>0.0</v>
      </c>
      <c r="AP7" s="48">
        <v>0.0</v>
      </c>
      <c r="AQ7" s="48">
        <v>0.0</v>
      </c>
      <c r="AR7" s="48">
        <v>0.0</v>
      </c>
      <c r="AS7" s="48">
        <v>0.0</v>
      </c>
      <c r="AT7" s="48">
        <v>0.0</v>
      </c>
      <c r="AU7" s="48">
        <v>0.0</v>
      </c>
      <c r="AV7" s="48">
        <v>0.0</v>
      </c>
      <c r="AW7" s="48">
        <v>0.0</v>
      </c>
      <c r="AX7" s="48">
        <v>0.0</v>
      </c>
      <c r="AY7" s="48">
        <v>0.0</v>
      </c>
      <c r="AZ7" s="48">
        <v>0.0</v>
      </c>
      <c r="BA7" s="48">
        <v>0.0</v>
      </c>
      <c r="BB7" s="48">
        <v>0.0</v>
      </c>
      <c r="BC7" s="48">
        <v>0.0</v>
      </c>
      <c r="BD7" s="48">
        <v>0.0</v>
      </c>
      <c r="BE7" s="48">
        <v>0.0</v>
      </c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</row>
    <row r="8">
      <c r="A8" s="7" t="s">
        <v>276</v>
      </c>
      <c r="B8" s="7" t="s">
        <v>273</v>
      </c>
      <c r="C8" s="48">
        <v>1.0</v>
      </c>
      <c r="D8" s="48">
        <v>0.0</v>
      </c>
      <c r="E8" s="48">
        <v>0.0</v>
      </c>
      <c r="F8" s="48">
        <v>1.0</v>
      </c>
      <c r="G8" s="48">
        <v>0.0</v>
      </c>
      <c r="H8" s="48">
        <v>0.0</v>
      </c>
      <c r="I8" s="48">
        <v>0.0</v>
      </c>
      <c r="J8" s="48">
        <v>0.0</v>
      </c>
      <c r="K8" s="48">
        <v>0.0</v>
      </c>
      <c r="L8" s="48">
        <v>0.0</v>
      </c>
      <c r="M8" s="48">
        <v>0.0</v>
      </c>
      <c r="N8" s="48">
        <v>0.0</v>
      </c>
      <c r="O8" s="48">
        <v>0.0</v>
      </c>
      <c r="P8" s="48">
        <v>0.0</v>
      </c>
      <c r="Q8" s="48">
        <v>0.0</v>
      </c>
      <c r="R8" s="48">
        <v>0.0</v>
      </c>
      <c r="S8" s="48">
        <v>0.0</v>
      </c>
      <c r="T8" s="48">
        <v>0.0</v>
      </c>
      <c r="U8" s="48">
        <v>0.0</v>
      </c>
      <c r="V8" s="48">
        <v>0.0</v>
      </c>
      <c r="W8" s="48">
        <v>0.0</v>
      </c>
      <c r="X8" s="48">
        <v>0.0</v>
      </c>
      <c r="Y8" s="48">
        <v>0.0</v>
      </c>
      <c r="Z8" s="48">
        <v>0.0</v>
      </c>
      <c r="AA8" s="48">
        <v>0.0</v>
      </c>
      <c r="AB8" s="48">
        <v>0.0</v>
      </c>
      <c r="AC8" s="48">
        <v>0.0</v>
      </c>
      <c r="AD8" s="48">
        <v>0.0</v>
      </c>
      <c r="AE8" s="48">
        <v>0.0</v>
      </c>
      <c r="AF8" s="48">
        <v>0.0</v>
      </c>
      <c r="AG8" s="48">
        <v>0.0</v>
      </c>
      <c r="AH8" s="48">
        <v>0.0</v>
      </c>
      <c r="AI8" s="48">
        <v>0.0</v>
      </c>
      <c r="AJ8" s="48">
        <v>0.0</v>
      </c>
      <c r="AK8" s="48">
        <v>0.0</v>
      </c>
      <c r="AL8" s="48">
        <v>0.0</v>
      </c>
      <c r="AM8" s="48">
        <v>0.0</v>
      </c>
      <c r="AN8" s="48">
        <v>0.0</v>
      </c>
      <c r="AO8" s="48">
        <v>0.0</v>
      </c>
      <c r="AP8" s="48">
        <v>0.0</v>
      </c>
      <c r="AQ8" s="48">
        <v>0.0</v>
      </c>
      <c r="AR8" s="48">
        <v>0.0</v>
      </c>
      <c r="AS8" s="48">
        <v>0.0</v>
      </c>
      <c r="AT8" s="48">
        <v>0.0</v>
      </c>
      <c r="AU8" s="48">
        <v>0.0</v>
      </c>
      <c r="AV8" s="48">
        <v>0.0</v>
      </c>
      <c r="AW8" s="48">
        <v>0.0</v>
      </c>
      <c r="AX8" s="48">
        <v>0.0</v>
      </c>
      <c r="AY8" s="48">
        <v>0.0</v>
      </c>
      <c r="AZ8" s="48">
        <v>0.0</v>
      </c>
      <c r="BA8" s="48">
        <v>0.0</v>
      </c>
      <c r="BB8" s="48">
        <v>0.0</v>
      </c>
      <c r="BC8" s="48">
        <v>0.0</v>
      </c>
      <c r="BD8" s="48">
        <v>0.0</v>
      </c>
      <c r="BE8" s="48">
        <v>0.0</v>
      </c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</row>
    <row r="9">
      <c r="A9" s="7" t="s">
        <v>277</v>
      </c>
      <c r="B9" s="7" t="s">
        <v>273</v>
      </c>
      <c r="C9" s="48">
        <v>1.0</v>
      </c>
      <c r="D9" s="48">
        <v>1.0</v>
      </c>
      <c r="E9" s="48">
        <v>1.0</v>
      </c>
      <c r="F9" s="48">
        <v>1.0</v>
      </c>
      <c r="G9" s="48">
        <v>0.0</v>
      </c>
      <c r="H9" s="48">
        <v>0.0</v>
      </c>
      <c r="I9" s="48">
        <v>1.0</v>
      </c>
      <c r="J9" s="48">
        <v>0.0</v>
      </c>
      <c r="K9" s="48">
        <v>1.0</v>
      </c>
      <c r="L9" s="48">
        <v>1.0</v>
      </c>
      <c r="M9" s="48">
        <v>1.0</v>
      </c>
      <c r="N9" s="48">
        <v>1.0</v>
      </c>
      <c r="O9" s="48">
        <v>0.0</v>
      </c>
      <c r="P9" s="48">
        <v>1.0</v>
      </c>
      <c r="Q9" s="48">
        <v>1.0</v>
      </c>
      <c r="R9" s="48">
        <v>0.0</v>
      </c>
      <c r="S9" s="48">
        <v>1.0</v>
      </c>
      <c r="T9" s="48">
        <v>0.0</v>
      </c>
      <c r="U9" s="48">
        <v>0.0</v>
      </c>
      <c r="V9" s="48">
        <v>1.0</v>
      </c>
      <c r="W9" s="48">
        <v>0.0</v>
      </c>
      <c r="X9" s="48">
        <v>0.0</v>
      </c>
      <c r="Y9" s="48">
        <v>0.0</v>
      </c>
      <c r="Z9" s="48">
        <v>0.0</v>
      </c>
      <c r="AA9" s="48">
        <v>0.0</v>
      </c>
      <c r="AB9" s="48">
        <v>0.0</v>
      </c>
      <c r="AC9" s="48">
        <v>1.0</v>
      </c>
      <c r="AD9" s="48">
        <v>0.0</v>
      </c>
      <c r="AE9" s="48">
        <v>0.0</v>
      </c>
      <c r="AF9" s="48">
        <v>0.0</v>
      </c>
      <c r="AG9" s="48">
        <v>0.0</v>
      </c>
      <c r="AH9" s="48">
        <v>0.0</v>
      </c>
      <c r="AI9" s="48">
        <v>0.0</v>
      </c>
      <c r="AJ9" s="48">
        <v>0.0</v>
      </c>
      <c r="AK9" s="48">
        <v>0.0</v>
      </c>
      <c r="AL9" s="48">
        <v>1.0</v>
      </c>
      <c r="AM9" s="48">
        <v>0.0</v>
      </c>
      <c r="AN9" s="48">
        <v>0.0</v>
      </c>
      <c r="AO9" s="48">
        <v>0.0</v>
      </c>
      <c r="AP9" s="48">
        <v>0.0</v>
      </c>
      <c r="AQ9" s="48">
        <v>1.0</v>
      </c>
      <c r="AR9" s="48">
        <v>0.0</v>
      </c>
      <c r="AS9" s="48">
        <v>0.0</v>
      </c>
      <c r="AT9" s="48">
        <v>0.0</v>
      </c>
      <c r="AU9" s="48">
        <v>0.0</v>
      </c>
      <c r="AV9" s="48">
        <v>0.0</v>
      </c>
      <c r="AW9" s="48">
        <v>0.0</v>
      </c>
      <c r="AX9" s="48">
        <v>0.0</v>
      </c>
      <c r="AY9" s="48">
        <v>0.0</v>
      </c>
      <c r="AZ9" s="48">
        <v>0.0</v>
      </c>
      <c r="BA9" s="48">
        <v>0.0</v>
      </c>
      <c r="BB9" s="48">
        <v>1.0</v>
      </c>
      <c r="BC9" s="48">
        <v>0.0</v>
      </c>
      <c r="BD9" s="48">
        <v>0.0</v>
      </c>
      <c r="BE9" s="48">
        <v>0.0</v>
      </c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</row>
    <row r="10">
      <c r="A10" s="7" t="s">
        <v>278</v>
      </c>
      <c r="B10" s="7" t="s">
        <v>273</v>
      </c>
      <c r="C10" s="48">
        <v>1.0</v>
      </c>
      <c r="D10" s="48">
        <v>0.0</v>
      </c>
      <c r="E10" s="48">
        <v>1.0</v>
      </c>
      <c r="F10" s="48">
        <v>0.0</v>
      </c>
      <c r="G10" s="48">
        <v>0.0</v>
      </c>
      <c r="H10" s="48">
        <v>0.0</v>
      </c>
      <c r="I10" s="48">
        <v>1.0</v>
      </c>
      <c r="J10" s="48">
        <v>1.0</v>
      </c>
      <c r="K10" s="48">
        <v>0.0</v>
      </c>
      <c r="L10" s="48">
        <v>0.0</v>
      </c>
      <c r="M10" s="48">
        <v>0.0</v>
      </c>
      <c r="N10" s="48">
        <v>0.0</v>
      </c>
      <c r="O10" s="48">
        <v>0.0</v>
      </c>
      <c r="P10" s="48">
        <v>0.0</v>
      </c>
      <c r="Q10" s="48">
        <v>0.0</v>
      </c>
      <c r="R10" s="48">
        <v>0.0</v>
      </c>
      <c r="S10" s="48">
        <v>0.0</v>
      </c>
      <c r="T10" s="48">
        <v>0.0</v>
      </c>
      <c r="U10" s="48">
        <v>0.0</v>
      </c>
      <c r="V10" s="48">
        <v>0.0</v>
      </c>
      <c r="W10" s="48">
        <v>0.0</v>
      </c>
      <c r="X10" s="48">
        <v>0.0</v>
      </c>
      <c r="Y10" s="48">
        <v>0.0</v>
      </c>
      <c r="Z10" s="48">
        <v>0.0</v>
      </c>
      <c r="AA10" s="48">
        <v>0.0</v>
      </c>
      <c r="AB10" s="48">
        <v>0.0</v>
      </c>
      <c r="AC10" s="48">
        <v>0.0</v>
      </c>
      <c r="AD10" s="48">
        <v>1.0</v>
      </c>
      <c r="AE10" s="48">
        <v>0.0</v>
      </c>
      <c r="AF10" s="48">
        <v>0.0</v>
      </c>
      <c r="AG10" s="48">
        <v>0.0</v>
      </c>
      <c r="AH10" s="48">
        <v>1.0</v>
      </c>
      <c r="AI10" s="48">
        <v>0.0</v>
      </c>
      <c r="AJ10" s="48">
        <v>0.0</v>
      </c>
      <c r="AK10" s="48">
        <v>0.0</v>
      </c>
      <c r="AL10" s="48">
        <v>0.0</v>
      </c>
      <c r="AM10" s="48">
        <v>1.0</v>
      </c>
      <c r="AN10" s="48">
        <v>0.0</v>
      </c>
      <c r="AO10" s="48">
        <v>0.0</v>
      </c>
      <c r="AP10" s="48">
        <v>1.0</v>
      </c>
      <c r="AQ10" s="48">
        <v>0.0</v>
      </c>
      <c r="AR10" s="48">
        <v>0.0</v>
      </c>
      <c r="AS10" s="48">
        <v>0.0</v>
      </c>
      <c r="AT10" s="48">
        <v>0.0</v>
      </c>
      <c r="AU10" s="48">
        <v>0.0</v>
      </c>
      <c r="AV10" s="48">
        <v>0.0</v>
      </c>
      <c r="AW10" s="48">
        <v>0.0</v>
      </c>
      <c r="AX10" s="48">
        <v>0.0</v>
      </c>
      <c r="AY10" s="48">
        <v>0.0</v>
      </c>
      <c r="AZ10" s="48">
        <v>0.0</v>
      </c>
      <c r="BA10" s="48">
        <v>1.0</v>
      </c>
      <c r="BB10" s="48">
        <v>0.0</v>
      </c>
      <c r="BC10" s="48">
        <v>0.0</v>
      </c>
      <c r="BD10" s="48">
        <v>0.0</v>
      </c>
      <c r="BE10" s="48">
        <v>1.0</v>
      </c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</row>
    <row r="11">
      <c r="A11" s="7" t="s">
        <v>279</v>
      </c>
      <c r="B11" s="7" t="s">
        <v>280</v>
      </c>
      <c r="C11" s="48">
        <v>1.0</v>
      </c>
      <c r="D11" s="48">
        <v>1.0</v>
      </c>
      <c r="E11" s="48">
        <v>0.0</v>
      </c>
      <c r="F11" s="48">
        <v>0.0</v>
      </c>
      <c r="G11" s="48">
        <v>1.0</v>
      </c>
      <c r="H11" s="48">
        <v>1.0</v>
      </c>
      <c r="I11" s="48">
        <v>0.0</v>
      </c>
      <c r="J11" s="48">
        <v>1.0</v>
      </c>
      <c r="K11" s="48">
        <v>0.0</v>
      </c>
      <c r="L11" s="48">
        <v>0.0</v>
      </c>
      <c r="M11" s="48">
        <v>0.0</v>
      </c>
      <c r="N11" s="48">
        <v>0.0</v>
      </c>
      <c r="O11" s="48">
        <v>1.0</v>
      </c>
      <c r="P11" s="48">
        <v>0.0</v>
      </c>
      <c r="Q11" s="48">
        <v>0.0</v>
      </c>
      <c r="R11" s="48">
        <v>1.0</v>
      </c>
      <c r="S11" s="48">
        <v>0.0</v>
      </c>
      <c r="T11" s="48">
        <v>1.0</v>
      </c>
      <c r="U11" s="48">
        <v>1.0</v>
      </c>
      <c r="V11" s="48">
        <v>0.0</v>
      </c>
      <c r="W11" s="48">
        <v>1.0</v>
      </c>
      <c r="X11" s="48">
        <v>0.0</v>
      </c>
      <c r="Y11" s="48">
        <v>0.0</v>
      </c>
      <c r="Z11" s="48">
        <v>1.0</v>
      </c>
      <c r="AA11" s="48">
        <v>0.0</v>
      </c>
      <c r="AB11" s="48">
        <v>0.0</v>
      </c>
      <c r="AC11" s="48">
        <v>0.0</v>
      </c>
      <c r="AD11" s="48">
        <v>0.0</v>
      </c>
      <c r="AE11" s="48">
        <v>0.0</v>
      </c>
      <c r="AF11" s="48">
        <v>0.0</v>
      </c>
      <c r="AG11" s="48">
        <v>0.0</v>
      </c>
      <c r="AH11" s="48">
        <v>0.0</v>
      </c>
      <c r="AI11" s="48">
        <v>0.0</v>
      </c>
      <c r="AJ11" s="48">
        <v>0.0</v>
      </c>
      <c r="AK11" s="48">
        <v>0.0</v>
      </c>
      <c r="AL11" s="48">
        <v>0.0</v>
      </c>
      <c r="AM11" s="48">
        <v>0.0</v>
      </c>
      <c r="AN11" s="48">
        <v>0.0</v>
      </c>
      <c r="AO11" s="48">
        <v>0.0</v>
      </c>
      <c r="AP11" s="48">
        <v>0.0</v>
      </c>
      <c r="AQ11" s="48">
        <v>0.0</v>
      </c>
      <c r="AR11" s="48">
        <v>0.0</v>
      </c>
      <c r="AS11" s="48">
        <v>0.0</v>
      </c>
      <c r="AT11" s="48">
        <v>0.0</v>
      </c>
      <c r="AU11" s="48">
        <v>0.0</v>
      </c>
      <c r="AV11" s="48">
        <v>0.0</v>
      </c>
      <c r="AW11" s="48">
        <v>0.0</v>
      </c>
      <c r="AX11" s="48">
        <v>0.0</v>
      </c>
      <c r="AY11" s="48">
        <v>0.0</v>
      </c>
      <c r="AZ11" s="48">
        <v>0.0</v>
      </c>
      <c r="BA11" s="48">
        <v>0.0</v>
      </c>
      <c r="BB11" s="48">
        <v>0.0</v>
      </c>
      <c r="BC11" s="48">
        <v>0.0</v>
      </c>
      <c r="BD11" s="48">
        <v>0.0</v>
      </c>
      <c r="BE11" s="48">
        <v>0.0</v>
      </c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</row>
    <row r="12">
      <c r="A12" s="7" t="s">
        <v>281</v>
      </c>
      <c r="B12" s="7" t="s">
        <v>280</v>
      </c>
      <c r="C12" s="48">
        <v>1.0</v>
      </c>
      <c r="D12" s="48">
        <v>1.0</v>
      </c>
      <c r="E12" s="48">
        <v>1.0</v>
      </c>
      <c r="F12" s="48">
        <v>0.0</v>
      </c>
      <c r="G12" s="48">
        <v>1.0</v>
      </c>
      <c r="H12" s="48">
        <v>1.0</v>
      </c>
      <c r="I12" s="48">
        <v>1.0</v>
      </c>
      <c r="J12" s="48">
        <v>0.0</v>
      </c>
      <c r="K12" s="48">
        <v>1.0</v>
      </c>
      <c r="L12" s="48">
        <v>1.0</v>
      </c>
      <c r="M12" s="48">
        <v>1.0</v>
      </c>
      <c r="N12" s="48">
        <v>0.0</v>
      </c>
      <c r="O12" s="48">
        <v>0.0</v>
      </c>
      <c r="P12" s="48">
        <v>1.0</v>
      </c>
      <c r="Q12" s="48">
        <v>1.0</v>
      </c>
      <c r="R12" s="48">
        <v>0.0</v>
      </c>
      <c r="S12" s="48">
        <v>1.0</v>
      </c>
      <c r="T12" s="48">
        <v>1.0</v>
      </c>
      <c r="U12" s="48">
        <v>0.0</v>
      </c>
      <c r="V12" s="48">
        <v>1.0</v>
      </c>
      <c r="W12" s="48">
        <v>0.0</v>
      </c>
      <c r="X12" s="48">
        <v>1.0</v>
      </c>
      <c r="Y12" s="48">
        <v>0.0</v>
      </c>
      <c r="Z12" s="48">
        <v>0.0</v>
      </c>
      <c r="AA12" s="48">
        <v>0.0</v>
      </c>
      <c r="AB12" s="48">
        <v>0.0</v>
      </c>
      <c r="AC12" s="48">
        <v>0.0</v>
      </c>
      <c r="AD12" s="48">
        <v>0.0</v>
      </c>
      <c r="AE12" s="48">
        <v>0.0</v>
      </c>
      <c r="AF12" s="48">
        <v>0.0</v>
      </c>
      <c r="AG12" s="48">
        <v>0.0</v>
      </c>
      <c r="AH12" s="48">
        <v>0.0</v>
      </c>
      <c r="AI12" s="48">
        <v>1.0</v>
      </c>
      <c r="AJ12" s="48">
        <v>0.0</v>
      </c>
      <c r="AK12" s="48">
        <v>0.0</v>
      </c>
      <c r="AL12" s="48">
        <v>1.0</v>
      </c>
      <c r="AM12" s="48">
        <v>0.0</v>
      </c>
      <c r="AN12" s="48">
        <v>0.0</v>
      </c>
      <c r="AO12" s="48">
        <v>0.0</v>
      </c>
      <c r="AP12" s="48">
        <v>0.0</v>
      </c>
      <c r="AQ12" s="48">
        <v>0.0</v>
      </c>
      <c r="AR12" s="48">
        <v>0.0</v>
      </c>
      <c r="AS12" s="48">
        <v>0.0</v>
      </c>
      <c r="AT12" s="48">
        <v>0.0</v>
      </c>
      <c r="AU12" s="48">
        <v>0.0</v>
      </c>
      <c r="AV12" s="48">
        <v>0.0</v>
      </c>
      <c r="AW12" s="48">
        <v>0.0</v>
      </c>
      <c r="AX12" s="48">
        <v>0.0</v>
      </c>
      <c r="AY12" s="48">
        <v>0.0</v>
      </c>
      <c r="AZ12" s="48">
        <v>0.0</v>
      </c>
      <c r="BA12" s="48">
        <v>0.0</v>
      </c>
      <c r="BB12" s="48">
        <v>0.0</v>
      </c>
      <c r="BC12" s="48">
        <v>0.0</v>
      </c>
      <c r="BD12" s="48">
        <v>0.0</v>
      </c>
      <c r="BE12" s="48">
        <v>0.0</v>
      </c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</row>
    <row r="13">
      <c r="A13" s="7" t="s">
        <v>282</v>
      </c>
      <c r="B13" s="7" t="s">
        <v>280</v>
      </c>
      <c r="C13" s="48">
        <v>0.0</v>
      </c>
      <c r="D13" s="48">
        <v>1.0</v>
      </c>
      <c r="E13" s="48">
        <v>0.0</v>
      </c>
      <c r="F13" s="48">
        <v>0.0</v>
      </c>
      <c r="G13" s="48">
        <v>1.0</v>
      </c>
      <c r="H13" s="48">
        <v>1.0</v>
      </c>
      <c r="I13" s="48">
        <v>0.0</v>
      </c>
      <c r="J13" s="48">
        <v>1.0</v>
      </c>
      <c r="K13" s="48">
        <v>0.0</v>
      </c>
      <c r="L13" s="48">
        <v>0.0</v>
      </c>
      <c r="M13" s="48">
        <v>0.0</v>
      </c>
      <c r="N13" s="48">
        <v>1.0</v>
      </c>
      <c r="O13" s="48">
        <v>1.0</v>
      </c>
      <c r="P13" s="48">
        <v>0.0</v>
      </c>
      <c r="Q13" s="48">
        <v>0.0</v>
      </c>
      <c r="R13" s="48">
        <v>1.0</v>
      </c>
      <c r="S13" s="48">
        <v>0.0</v>
      </c>
      <c r="T13" s="48">
        <v>0.0</v>
      </c>
      <c r="U13" s="48">
        <v>0.0</v>
      </c>
      <c r="V13" s="48">
        <v>0.0</v>
      </c>
      <c r="W13" s="48">
        <v>1.0</v>
      </c>
      <c r="X13" s="48">
        <v>0.0</v>
      </c>
      <c r="Y13" s="48">
        <v>0.0</v>
      </c>
      <c r="Z13" s="48">
        <v>0.0</v>
      </c>
      <c r="AA13" s="48">
        <v>0.0</v>
      </c>
      <c r="AB13" s="48">
        <v>0.0</v>
      </c>
      <c r="AC13" s="48">
        <v>0.0</v>
      </c>
      <c r="AD13" s="48">
        <v>0.0</v>
      </c>
      <c r="AE13" s="48">
        <v>0.0</v>
      </c>
      <c r="AF13" s="48">
        <v>0.0</v>
      </c>
      <c r="AG13" s="48">
        <v>0.0</v>
      </c>
      <c r="AH13" s="48">
        <v>0.0</v>
      </c>
      <c r="AI13" s="48">
        <v>0.0</v>
      </c>
      <c r="AJ13" s="48">
        <v>1.0</v>
      </c>
      <c r="AK13" s="48">
        <v>0.0</v>
      </c>
      <c r="AL13" s="48">
        <v>0.0</v>
      </c>
      <c r="AM13" s="48">
        <v>0.0</v>
      </c>
      <c r="AN13" s="48">
        <v>0.0</v>
      </c>
      <c r="AO13" s="48">
        <v>0.0</v>
      </c>
      <c r="AP13" s="48">
        <v>0.0</v>
      </c>
      <c r="AQ13" s="48">
        <v>0.0</v>
      </c>
      <c r="AR13" s="48">
        <v>0.0</v>
      </c>
      <c r="AS13" s="48">
        <v>0.0</v>
      </c>
      <c r="AT13" s="48">
        <v>0.0</v>
      </c>
      <c r="AU13" s="48">
        <v>0.0</v>
      </c>
      <c r="AV13" s="48">
        <v>0.0</v>
      </c>
      <c r="AW13" s="48">
        <v>0.0</v>
      </c>
      <c r="AX13" s="48">
        <v>0.0</v>
      </c>
      <c r="AY13" s="48">
        <v>0.0</v>
      </c>
      <c r="AZ13" s="48">
        <v>0.0</v>
      </c>
      <c r="BA13" s="48">
        <v>0.0</v>
      </c>
      <c r="BB13" s="48">
        <v>0.0</v>
      </c>
      <c r="BC13" s="48">
        <v>0.0</v>
      </c>
      <c r="BD13" s="48">
        <v>0.0</v>
      </c>
      <c r="BE13" s="48">
        <v>0.0</v>
      </c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</row>
    <row r="14">
      <c r="A14" s="7" t="s">
        <v>283</v>
      </c>
      <c r="B14" s="7" t="s">
        <v>280</v>
      </c>
      <c r="C14" s="48">
        <v>1.0</v>
      </c>
      <c r="D14" s="48">
        <v>1.0</v>
      </c>
      <c r="E14" s="48">
        <v>1.0</v>
      </c>
      <c r="F14" s="48">
        <v>0.0</v>
      </c>
      <c r="G14" s="48">
        <v>1.0</v>
      </c>
      <c r="H14" s="48">
        <v>1.0</v>
      </c>
      <c r="I14" s="48">
        <v>0.0</v>
      </c>
      <c r="J14" s="48">
        <v>1.0</v>
      </c>
      <c r="K14" s="48">
        <v>0.0</v>
      </c>
      <c r="L14" s="48">
        <v>0.0</v>
      </c>
      <c r="M14" s="48">
        <v>0.0</v>
      </c>
      <c r="N14" s="48">
        <v>0.0</v>
      </c>
      <c r="O14" s="48">
        <v>1.0</v>
      </c>
      <c r="P14" s="48">
        <v>0.0</v>
      </c>
      <c r="Q14" s="48">
        <v>0.0</v>
      </c>
      <c r="R14" s="48">
        <v>0.0</v>
      </c>
      <c r="S14" s="48">
        <v>0.0</v>
      </c>
      <c r="T14" s="48">
        <v>0.0</v>
      </c>
      <c r="U14" s="48">
        <v>1.0</v>
      </c>
      <c r="V14" s="48">
        <v>0.0</v>
      </c>
      <c r="W14" s="48">
        <v>0.0</v>
      </c>
      <c r="X14" s="48">
        <v>0.0</v>
      </c>
      <c r="Y14" s="48">
        <v>0.0</v>
      </c>
      <c r="Z14" s="48">
        <v>1.0</v>
      </c>
      <c r="AA14" s="48">
        <v>0.0</v>
      </c>
      <c r="AB14" s="48">
        <v>0.0</v>
      </c>
      <c r="AC14" s="48">
        <v>0.0</v>
      </c>
      <c r="AD14" s="48">
        <v>0.0</v>
      </c>
      <c r="AE14" s="48">
        <v>0.0</v>
      </c>
      <c r="AF14" s="48">
        <v>0.0</v>
      </c>
      <c r="AG14" s="48">
        <v>0.0</v>
      </c>
      <c r="AH14" s="48">
        <v>0.0</v>
      </c>
      <c r="AI14" s="48">
        <v>0.0</v>
      </c>
      <c r="AJ14" s="48">
        <v>0.0</v>
      </c>
      <c r="AK14" s="48">
        <v>0.0</v>
      </c>
      <c r="AL14" s="48">
        <v>0.0</v>
      </c>
      <c r="AM14" s="48">
        <v>0.0</v>
      </c>
      <c r="AN14" s="48">
        <v>0.0</v>
      </c>
      <c r="AO14" s="48">
        <v>0.0</v>
      </c>
      <c r="AP14" s="48">
        <v>0.0</v>
      </c>
      <c r="AQ14" s="48">
        <v>0.0</v>
      </c>
      <c r="AR14" s="48">
        <v>0.0</v>
      </c>
      <c r="AS14" s="48">
        <v>0.0</v>
      </c>
      <c r="AT14" s="48">
        <v>0.0</v>
      </c>
      <c r="AU14" s="48">
        <v>0.0</v>
      </c>
      <c r="AV14" s="48">
        <v>0.0</v>
      </c>
      <c r="AW14" s="48">
        <v>0.0</v>
      </c>
      <c r="AX14" s="48">
        <v>0.0</v>
      </c>
      <c r="AY14" s="48">
        <v>0.0</v>
      </c>
      <c r="AZ14" s="48">
        <v>0.0</v>
      </c>
      <c r="BA14" s="48">
        <v>0.0</v>
      </c>
      <c r="BB14" s="48">
        <v>0.0</v>
      </c>
      <c r="BC14" s="48">
        <v>0.0</v>
      </c>
      <c r="BD14" s="48">
        <v>0.0</v>
      </c>
      <c r="BE14" s="48">
        <v>0.0</v>
      </c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</row>
    <row r="15">
      <c r="A15" s="7" t="s">
        <v>284</v>
      </c>
      <c r="B15" s="7" t="s">
        <v>280</v>
      </c>
      <c r="C15" s="48">
        <v>1.0</v>
      </c>
      <c r="D15" s="48">
        <v>1.0</v>
      </c>
      <c r="E15" s="48">
        <v>1.0</v>
      </c>
      <c r="F15" s="48">
        <v>1.0</v>
      </c>
      <c r="G15" s="48">
        <v>1.0</v>
      </c>
      <c r="H15" s="48">
        <v>1.0</v>
      </c>
      <c r="I15" s="48">
        <v>1.0</v>
      </c>
      <c r="J15" s="48">
        <v>0.0</v>
      </c>
      <c r="K15" s="48">
        <v>1.0</v>
      </c>
      <c r="L15" s="48">
        <v>1.0</v>
      </c>
      <c r="M15" s="48">
        <v>1.0</v>
      </c>
      <c r="N15" s="48">
        <v>0.0</v>
      </c>
      <c r="O15" s="48">
        <v>0.0</v>
      </c>
      <c r="P15" s="48">
        <v>1.0</v>
      </c>
      <c r="Q15" s="48">
        <v>1.0</v>
      </c>
      <c r="R15" s="48">
        <v>0.0</v>
      </c>
      <c r="S15" s="48">
        <v>0.0</v>
      </c>
      <c r="T15" s="48">
        <v>1.0</v>
      </c>
      <c r="U15" s="48">
        <v>0.0</v>
      </c>
      <c r="V15" s="48">
        <v>1.0</v>
      </c>
      <c r="W15" s="48">
        <v>0.0</v>
      </c>
      <c r="X15" s="48">
        <v>1.0</v>
      </c>
      <c r="Y15" s="48">
        <v>0.0</v>
      </c>
      <c r="Z15" s="48">
        <v>0.0</v>
      </c>
      <c r="AA15" s="48">
        <v>0.0</v>
      </c>
      <c r="AB15" s="48">
        <v>0.0</v>
      </c>
      <c r="AC15" s="48">
        <v>0.0</v>
      </c>
      <c r="AD15" s="48">
        <v>0.0</v>
      </c>
      <c r="AE15" s="48">
        <v>0.0</v>
      </c>
      <c r="AF15" s="48">
        <v>0.0</v>
      </c>
      <c r="AG15" s="48">
        <v>0.0</v>
      </c>
      <c r="AH15" s="48">
        <v>0.0</v>
      </c>
      <c r="AI15" s="48">
        <v>1.0</v>
      </c>
      <c r="AJ15" s="48">
        <v>0.0</v>
      </c>
      <c r="AK15" s="48">
        <v>0.0</v>
      </c>
      <c r="AL15" s="48">
        <v>0.0</v>
      </c>
      <c r="AM15" s="48">
        <v>0.0</v>
      </c>
      <c r="AN15" s="48">
        <v>0.0</v>
      </c>
      <c r="AO15" s="48">
        <v>0.0</v>
      </c>
      <c r="AP15" s="48">
        <v>0.0</v>
      </c>
      <c r="AQ15" s="48">
        <v>1.0</v>
      </c>
      <c r="AR15" s="48">
        <v>0.0</v>
      </c>
      <c r="AS15" s="48">
        <v>0.0</v>
      </c>
      <c r="AT15" s="48">
        <v>0.0</v>
      </c>
      <c r="AU15" s="48">
        <v>0.0</v>
      </c>
      <c r="AV15" s="48">
        <v>0.0</v>
      </c>
      <c r="AW15" s="48">
        <v>0.0</v>
      </c>
      <c r="AX15" s="48">
        <v>0.0</v>
      </c>
      <c r="AY15" s="48">
        <v>0.0</v>
      </c>
      <c r="AZ15" s="48">
        <v>0.0</v>
      </c>
      <c r="BA15" s="48">
        <v>0.0</v>
      </c>
      <c r="BB15" s="48">
        <v>0.0</v>
      </c>
      <c r="BC15" s="48">
        <v>0.0</v>
      </c>
      <c r="BD15" s="48">
        <v>0.0</v>
      </c>
      <c r="BE15" s="48">
        <v>0.0</v>
      </c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</row>
    <row r="16">
      <c r="A16" s="7" t="s">
        <v>285</v>
      </c>
      <c r="B16" s="7" t="s">
        <v>280</v>
      </c>
      <c r="C16" s="48">
        <v>0.0</v>
      </c>
      <c r="D16" s="48">
        <v>0.0</v>
      </c>
      <c r="E16" s="48">
        <v>0.0</v>
      </c>
      <c r="F16" s="48">
        <v>0.0</v>
      </c>
      <c r="G16" s="48">
        <v>0.0</v>
      </c>
      <c r="H16" s="48">
        <v>0.0</v>
      </c>
      <c r="I16" s="48">
        <v>0.0</v>
      </c>
      <c r="J16" s="48">
        <v>0.0</v>
      </c>
      <c r="K16" s="48">
        <v>1.0</v>
      </c>
      <c r="L16" s="48">
        <v>0.0</v>
      </c>
      <c r="M16" s="48">
        <v>0.0</v>
      </c>
      <c r="N16" s="48">
        <v>0.0</v>
      </c>
      <c r="O16" s="48">
        <v>0.0</v>
      </c>
      <c r="P16" s="48">
        <v>0.0</v>
      </c>
      <c r="Q16" s="48">
        <v>0.0</v>
      </c>
      <c r="R16" s="48">
        <v>0.0</v>
      </c>
      <c r="S16" s="48">
        <v>0.0</v>
      </c>
      <c r="T16" s="48">
        <v>0.0</v>
      </c>
      <c r="U16" s="48">
        <v>0.0</v>
      </c>
      <c r="V16" s="48">
        <v>0.0</v>
      </c>
      <c r="W16" s="48">
        <v>0.0</v>
      </c>
      <c r="X16" s="48">
        <v>0.0</v>
      </c>
      <c r="Y16" s="48">
        <v>0.0</v>
      </c>
      <c r="Z16" s="48">
        <v>0.0</v>
      </c>
      <c r="AA16" s="48">
        <v>0.0</v>
      </c>
      <c r="AB16" s="48">
        <v>0.0</v>
      </c>
      <c r="AC16" s="48">
        <v>0.0</v>
      </c>
      <c r="AD16" s="48">
        <v>0.0</v>
      </c>
      <c r="AE16" s="48">
        <v>0.0</v>
      </c>
      <c r="AF16" s="48">
        <v>0.0</v>
      </c>
      <c r="AG16" s="48">
        <v>0.0</v>
      </c>
      <c r="AH16" s="48">
        <v>0.0</v>
      </c>
      <c r="AI16" s="48">
        <v>0.0</v>
      </c>
      <c r="AJ16" s="48">
        <v>0.0</v>
      </c>
      <c r="AK16" s="48">
        <v>0.0</v>
      </c>
      <c r="AL16" s="48">
        <v>0.0</v>
      </c>
      <c r="AM16" s="48">
        <v>0.0</v>
      </c>
      <c r="AN16" s="48">
        <v>0.0</v>
      </c>
      <c r="AO16" s="48">
        <v>0.0</v>
      </c>
      <c r="AP16" s="48">
        <v>0.0</v>
      </c>
      <c r="AQ16" s="48">
        <v>0.0</v>
      </c>
      <c r="AR16" s="48">
        <v>0.0</v>
      </c>
      <c r="AS16" s="48">
        <v>0.0</v>
      </c>
      <c r="AT16" s="48">
        <v>0.0</v>
      </c>
      <c r="AU16" s="48">
        <v>0.0</v>
      </c>
      <c r="AV16" s="48">
        <v>0.0</v>
      </c>
      <c r="AW16" s="48">
        <v>0.0</v>
      </c>
      <c r="AX16" s="48">
        <v>0.0</v>
      </c>
      <c r="AY16" s="48">
        <v>0.0</v>
      </c>
      <c r="AZ16" s="48">
        <v>0.0</v>
      </c>
      <c r="BA16" s="48">
        <v>0.0</v>
      </c>
      <c r="BB16" s="48">
        <v>0.0</v>
      </c>
      <c r="BC16" s="48">
        <v>0.0</v>
      </c>
      <c r="BD16" s="48">
        <v>0.0</v>
      </c>
      <c r="BE16" s="48">
        <v>0.0</v>
      </c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</row>
    <row r="17">
      <c r="A17" s="7" t="s">
        <v>286</v>
      </c>
      <c r="B17" s="7" t="s">
        <v>280</v>
      </c>
      <c r="C17" s="48">
        <v>1.0</v>
      </c>
      <c r="D17" s="48">
        <v>1.0</v>
      </c>
      <c r="E17" s="48">
        <v>1.0</v>
      </c>
      <c r="F17" s="48">
        <v>0.0</v>
      </c>
      <c r="G17" s="48">
        <v>1.0</v>
      </c>
      <c r="H17" s="48">
        <v>1.0</v>
      </c>
      <c r="I17" s="48">
        <v>0.0</v>
      </c>
      <c r="J17" s="48">
        <v>1.0</v>
      </c>
      <c r="K17" s="48">
        <v>0.0</v>
      </c>
      <c r="L17" s="48">
        <v>0.0</v>
      </c>
      <c r="M17" s="48">
        <v>0.0</v>
      </c>
      <c r="N17" s="48">
        <v>0.0</v>
      </c>
      <c r="O17" s="48">
        <v>1.0</v>
      </c>
      <c r="P17" s="48">
        <v>0.0</v>
      </c>
      <c r="Q17" s="48">
        <v>0.0</v>
      </c>
      <c r="R17" s="48">
        <v>1.0</v>
      </c>
      <c r="S17" s="48">
        <v>0.0</v>
      </c>
      <c r="T17" s="48">
        <v>0.0</v>
      </c>
      <c r="U17" s="48">
        <v>1.0</v>
      </c>
      <c r="V17" s="48">
        <v>0.0</v>
      </c>
      <c r="W17" s="48">
        <v>1.0</v>
      </c>
      <c r="X17" s="48">
        <v>0.0</v>
      </c>
      <c r="Y17" s="48">
        <v>0.0</v>
      </c>
      <c r="Z17" s="48">
        <v>1.0</v>
      </c>
      <c r="AA17" s="48">
        <v>0.0</v>
      </c>
      <c r="AB17" s="48">
        <v>0.0</v>
      </c>
      <c r="AC17" s="48">
        <v>0.0</v>
      </c>
      <c r="AD17" s="48">
        <v>0.0</v>
      </c>
      <c r="AE17" s="48">
        <v>0.0</v>
      </c>
      <c r="AF17" s="48">
        <v>0.0</v>
      </c>
      <c r="AG17" s="48">
        <v>0.0</v>
      </c>
      <c r="AH17" s="48">
        <v>0.0</v>
      </c>
      <c r="AI17" s="48">
        <v>0.0</v>
      </c>
      <c r="AJ17" s="48">
        <v>1.0</v>
      </c>
      <c r="AK17" s="48">
        <v>0.0</v>
      </c>
      <c r="AL17" s="48">
        <v>0.0</v>
      </c>
      <c r="AM17" s="48">
        <v>0.0</v>
      </c>
      <c r="AN17" s="48">
        <v>0.0</v>
      </c>
      <c r="AO17" s="48">
        <v>0.0</v>
      </c>
      <c r="AP17" s="48">
        <v>0.0</v>
      </c>
      <c r="AQ17" s="48">
        <v>0.0</v>
      </c>
      <c r="AR17" s="48">
        <v>0.0</v>
      </c>
      <c r="AS17" s="48">
        <v>0.0</v>
      </c>
      <c r="AT17" s="48">
        <v>0.0</v>
      </c>
      <c r="AU17" s="48">
        <v>0.0</v>
      </c>
      <c r="AV17" s="48">
        <v>0.0</v>
      </c>
      <c r="AW17" s="48">
        <v>0.0</v>
      </c>
      <c r="AX17" s="48">
        <v>0.0</v>
      </c>
      <c r="AY17" s="48">
        <v>0.0</v>
      </c>
      <c r="AZ17" s="48">
        <v>0.0</v>
      </c>
      <c r="BA17" s="48">
        <v>0.0</v>
      </c>
      <c r="BB17" s="48">
        <v>0.0</v>
      </c>
      <c r="BC17" s="48">
        <v>0.0</v>
      </c>
      <c r="BD17" s="48">
        <v>0.0</v>
      </c>
      <c r="BE17" s="48">
        <v>0.0</v>
      </c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</row>
    <row r="18">
      <c r="A18" s="7"/>
      <c r="B18" s="7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</row>
  </sheetData>
  <drawing r:id="rId1"/>
</worksheet>
</file>