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ervint/Desktop/FreshUMICH/Summer24/Berlin/Lab 2:3/"/>
    </mc:Choice>
  </mc:AlternateContent>
  <xr:revisionPtr revIDLastSave="0" documentId="8_{0D1515CA-872F-5641-A24B-5239B4F03B3E}" xr6:coauthVersionLast="47" xr6:coauthVersionMax="47" xr10:uidLastSave="{00000000-0000-0000-0000-000000000000}"/>
  <bookViews>
    <workbookView xWindow="380" yWindow="500" windowWidth="28040" windowHeight="16120" xr2:uid="{87E864BC-683B-F046-8211-D2CD77571B6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1" l="1"/>
  <c r="C24" i="1"/>
  <c r="C26" i="1"/>
  <c r="C43" i="1"/>
  <c r="D50" i="1"/>
  <c r="D48" i="1"/>
  <c r="D46" i="1"/>
  <c r="D44" i="1"/>
  <c r="D43" i="1"/>
  <c r="D42" i="1"/>
  <c r="D40" i="1"/>
  <c r="D38" i="1"/>
  <c r="D36" i="1"/>
  <c r="D37" i="1"/>
  <c r="D34" i="1"/>
  <c r="D32" i="1"/>
  <c r="D30" i="1"/>
  <c r="D28" i="1"/>
  <c r="D26" i="1"/>
  <c r="D24" i="1"/>
  <c r="D22" i="1"/>
  <c r="D20" i="1"/>
  <c r="D18" i="1"/>
  <c r="D16" i="1"/>
  <c r="D14" i="1"/>
  <c r="D12" i="1"/>
  <c r="D10" i="1"/>
  <c r="D11" i="1"/>
  <c r="D9" i="1"/>
  <c r="D8" i="1"/>
  <c r="D6" i="1"/>
  <c r="D4" i="1"/>
  <c r="D2" i="1"/>
  <c r="C50" i="1"/>
  <c r="C48" i="1"/>
  <c r="C46" i="1"/>
  <c r="C44" i="1"/>
  <c r="C42" i="1"/>
  <c r="C41" i="1"/>
  <c r="C40" i="1"/>
  <c r="C39" i="1"/>
  <c r="C38" i="1"/>
  <c r="C36" i="1"/>
  <c r="C13" i="1"/>
  <c r="C9" i="1"/>
  <c r="C32" i="1"/>
  <c r="C30" i="1"/>
  <c r="C28" i="1"/>
  <c r="C22" i="1"/>
  <c r="C20" i="1"/>
  <c r="C18" i="1"/>
  <c r="C16" i="1"/>
  <c r="C12" i="1"/>
  <c r="C10" i="1"/>
  <c r="C8" i="1"/>
  <c r="C6" i="1"/>
  <c r="C4" i="1"/>
  <c r="C2" i="1"/>
  <c r="D3" i="1"/>
  <c r="D5" i="1"/>
  <c r="D7" i="1"/>
  <c r="D13" i="1"/>
  <c r="D15" i="1"/>
  <c r="D17" i="1"/>
  <c r="D19" i="1"/>
  <c r="D21" i="1"/>
  <c r="D23" i="1"/>
  <c r="D25" i="1"/>
  <c r="D27" i="1"/>
  <c r="D29" i="1"/>
  <c r="D31" i="1"/>
  <c r="D33" i="1"/>
  <c r="D35" i="1"/>
  <c r="D39" i="1"/>
  <c r="D41" i="1"/>
  <c r="D45" i="1"/>
  <c r="D47" i="1"/>
  <c r="D49" i="1"/>
  <c r="C3" i="1"/>
  <c r="C5" i="1"/>
  <c r="C7" i="1"/>
  <c r="C11" i="1"/>
  <c r="C15" i="1"/>
  <c r="C17" i="1"/>
  <c r="C19" i="1"/>
  <c r="C21" i="1"/>
  <c r="C23" i="1"/>
  <c r="C25" i="1"/>
  <c r="C27" i="1"/>
  <c r="C29" i="1"/>
  <c r="C31" i="1"/>
  <c r="C33" i="1"/>
  <c r="C34" i="1"/>
  <c r="C35" i="1"/>
  <c r="C37" i="1"/>
  <c r="C45" i="1"/>
  <c r="C47" i="1"/>
  <c r="C49" i="1"/>
  <c r="D1" i="1"/>
  <c r="C1" i="1"/>
  <c r="B43" i="1"/>
  <c r="B40" i="1"/>
  <c r="B30" i="1"/>
  <c r="B28" i="1"/>
  <c r="B26" i="1"/>
  <c r="B24" i="1"/>
  <c r="B6" i="1"/>
  <c r="B23" i="1"/>
  <c r="B25" i="1"/>
  <c r="B37" i="1"/>
  <c r="B50" i="1"/>
  <c r="B48" i="1"/>
  <c r="B46" i="1"/>
  <c r="B44" i="1"/>
  <c r="B42" i="1"/>
  <c r="B38" i="1"/>
  <c r="B36" i="1"/>
  <c r="B34" i="1"/>
  <c r="B32" i="1"/>
  <c r="B14" i="1"/>
  <c r="B22" i="1"/>
  <c r="B20" i="1"/>
  <c r="B18" i="1"/>
  <c r="B17" i="1"/>
  <c r="B16" i="1"/>
  <c r="B12" i="1"/>
  <c r="B10" i="1"/>
  <c r="B9" i="1"/>
  <c r="B8" i="1"/>
  <c r="B7" i="1"/>
  <c r="B5" i="1"/>
  <c r="B4" i="1"/>
  <c r="B1" i="1"/>
  <c r="B11" i="1"/>
  <c r="B15" i="1"/>
  <c r="B19" i="1"/>
  <c r="B21" i="1"/>
  <c r="B27" i="1"/>
  <c r="B29" i="1"/>
  <c r="B31" i="1"/>
  <c r="B33" i="1"/>
  <c r="B35" i="1"/>
  <c r="B39" i="1"/>
  <c r="B41" i="1"/>
  <c r="B45" i="1"/>
  <c r="B47" i="1"/>
  <c r="B49" i="1"/>
  <c r="B3" i="1"/>
  <c r="B2" i="1"/>
</calcChain>
</file>

<file path=xl/sharedStrings.xml><?xml version="1.0" encoding="utf-8"?>
<sst xmlns="http://schemas.openxmlformats.org/spreadsheetml/2006/main" count="50" uniqueCount="50">
  <si>
    <t>Accelerometer (m/s^2): 0.10, -1.02, -0.48</t>
  </si>
  <si>
    <t>Gyroscope (deg/s): 15.40, 4.32, 0.63</t>
  </si>
  <si>
    <t>Accelerometer (m/s^2): 0.02, -1.03, -0.29</t>
  </si>
  <si>
    <t>Gyroscope (deg/s): 38.53, 6.31, -2.35</t>
  </si>
  <si>
    <t>Accelerometer (m/s^2): 0.07, -0.95, 0.15</t>
  </si>
  <si>
    <t>Gyroscope (deg/s): 3.47, -2.27, 1.65</t>
  </si>
  <si>
    <t>Accelerometer (m/s^2): 0.42, -0.88, -0.03</t>
  </si>
  <si>
    <t>Gyroscope (deg/s): -18.47, 58.79, -0.52</t>
  </si>
  <si>
    <t>Accelerometer (m/s^2): -0.17, -0.97, -0.18</t>
  </si>
  <si>
    <t>Gyroscope (deg/s): 32.25, 29.10, -7.21</t>
  </si>
  <si>
    <t>Accelerometer (m/s^2): 0.01, -0.91, 0.26</t>
  </si>
  <si>
    <t>Gyroscope (deg/s): -7.03, -0.11, 0.33</t>
  </si>
  <si>
    <t>Accelerometer (m/s^2): -0.02, -0.95, 0.19</t>
  </si>
  <si>
    <t>Gyroscope (deg/s): 9.56, 0.85, -2.24</t>
  </si>
  <si>
    <t>Accelerometer (m/s^2): 0.02, -0.98, 0.10</t>
  </si>
  <si>
    <t>Gyroscope (deg/s): -5.27, 2.15, 0.60</t>
  </si>
  <si>
    <t>Accelerometer (m/s^2): 0.21, -1.07, -0.15</t>
  </si>
  <si>
    <t>Gyroscope (deg/s): -3.34, 0.40, 1.18</t>
  </si>
  <si>
    <t>Accelerometer (m/s^2): 0.02, -0.98, 0.08</t>
  </si>
  <si>
    <t>Gyroscope (deg/s): 10.71, 1.15, 0.33</t>
  </si>
  <si>
    <t>Accelerometer (m/s^2): 0.02, -0.98, 0.15</t>
  </si>
  <si>
    <t>Gyroscope (deg/s): 4.24, 1.81, 0.34</t>
  </si>
  <si>
    <t>Accelerometer (m/s^2): 0.02, -0.98, 0.14</t>
  </si>
  <si>
    <t>Gyroscope (deg/s): 3.09, 1.83, 0.07</t>
  </si>
  <si>
    <t>Accelerometer (m/s^2): 0.03, -0.98, 0.15</t>
  </si>
  <si>
    <t>Gyroscope (deg/s): 5.20, 1.86, 0.12</t>
  </si>
  <si>
    <t>Accelerometer (m/s^2): 0.02, -0.98, 0.16</t>
  </si>
  <si>
    <t>Gyroscope (deg/s): 5.44, 1.58, 0.19</t>
  </si>
  <si>
    <t>Accelerometer (m/s^2): 0.03, -0.98, 0.16</t>
  </si>
  <si>
    <t>Gyroscope (deg/s): 2.95, 1.09, 0.30</t>
  </si>
  <si>
    <t>Accelerometer (m/s^2): 0.02, -0.98, 0.12</t>
  </si>
  <si>
    <t>Gyroscope (deg/s): -6.16, 1.84, 0.52</t>
  </si>
  <si>
    <t>Accelerometer (m/s^2): 0.03, -0.99, 0.03</t>
  </si>
  <si>
    <t>Gyroscope (deg/s): -5.56, -2.85, 0.22</t>
  </si>
  <si>
    <t>Accelerometer (m/s^2): 0.20, -1.04, -0.23</t>
  </si>
  <si>
    <t>Gyroscope (deg/s): 18.62, 2.50, -1.58</t>
  </si>
  <si>
    <t>Accelerometer (m/s^2): 0.06, -0.95, 0.14</t>
  </si>
  <si>
    <t>Gyroscope (deg/s): 7.50, 8.82, 0.24</t>
  </si>
  <si>
    <t>Accelerometer (m/s^2): -0.13, -0.91, 0.03</t>
  </si>
  <si>
    <t>Gyroscope (deg/s): 7.37, 4.94, -1.95</t>
  </si>
  <si>
    <t>Accelerometer (m/s^2): -0.10, -0.73, 0.45</t>
  </si>
  <si>
    <t>Gyroscope (deg/s): -16.31, -1.63, 2.55</t>
  </si>
  <si>
    <t>Accelerometer (m/s^2): 0.07, -0.98, -0.06</t>
  </si>
  <si>
    <t>Gyroscope (deg/s): -9.74, -8.42, 0.92</t>
  </si>
  <si>
    <t>Accelerometer (m/s^2): 0.03, -1.07, -0.14</t>
  </si>
  <si>
    <t>Gyroscope (deg/s): -6.77, 10.30, 1.72</t>
  </si>
  <si>
    <t>Accelerometer (m/s^2): 0.08, -1.04, -0.17</t>
  </si>
  <si>
    <t>Gyroscope (deg/s): -0.20, -8.41, 3.60</t>
  </si>
  <si>
    <t>Accelerometer (m/s^2): 0.07, -0.86, 0.22</t>
  </si>
  <si>
    <t>Gyroscope (deg/s): 10.47, -10.33, 0.84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</si>
</sst>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0"/>
      <color rgb="FF4E5B61"/>
      <name val="Arial Unicode MS"/>
      <family val="2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D788E-EBD6-2943-8C49-F76D71745837}">
  <dimension ref="A1:D50"/>
  <sheetViews>
    <sheetView tabSelected="1" workbookViewId="0"/>
  </sheetViews>
  <sheetFormatPr baseColWidth="10" defaultRowHeight="16" x14ac:dyDescent="0.2"/>
  <cols>
    <col min="1" max="1" width="55.6640625" customWidth="1"/>
  </cols>
  <sheetData>
    <row r="1" spans="1:4" ht="17" x14ac:dyDescent="0.25">
      <c r="A1" s="1" t="s">
        <v>0</v>
      </c>
      <c r="B1" t="str">
        <f>MID(A$1, 23, 5)</f>
        <v xml:space="preserve"> 0.10</v>
      </c>
      <c r="C1" t="str">
        <f>MID($A1, 30, 5)</f>
        <v>-1.02</v>
      </c>
      <c r="D1" t="str">
        <f>MID($A1, 37, 5)</f>
        <v>-0.48</v>
      </c>
    </row>
    <row r="2" spans="1:4" ht="17" x14ac:dyDescent="0.25">
      <c r="A2" s="1" t="s">
        <v>1</v>
      </c>
      <c r="B2" t="str">
        <f>MID(A2, 20, 5)</f>
        <v>15.40</v>
      </c>
      <c r="C2" t="str">
        <f>MID($A2, 26, 5)</f>
        <v xml:space="preserve"> 4.32</v>
      </c>
      <c r="D2" t="str">
        <f>MID($A2, 32, 5)</f>
        <v xml:space="preserve"> 0.63</v>
      </c>
    </row>
    <row r="3" spans="1:4" ht="17" x14ac:dyDescent="0.25">
      <c r="A3" s="1" t="s">
        <v>2</v>
      </c>
      <c r="B3" t="str">
        <f>MID($A3, 23, 5)</f>
        <v xml:space="preserve"> 0.02</v>
      </c>
      <c r="C3" t="str">
        <f t="shared" ref="C2:C50" si="0">MID($A3, 30, 5)</f>
        <v>-1.03</v>
      </c>
      <c r="D3" t="str">
        <f t="shared" ref="D2:D50" si="1">MID($A3, 37, 5)</f>
        <v>-0.29</v>
      </c>
    </row>
    <row r="4" spans="1:4" ht="17" x14ac:dyDescent="0.25">
      <c r="A4" s="1" t="s">
        <v>3</v>
      </c>
      <c r="B4" t="str">
        <f>MID($A4, 20, 5)</f>
        <v>38.53</v>
      </c>
      <c r="C4" t="str">
        <f>MID($A4, 26, 5)</f>
        <v xml:space="preserve"> 6.31</v>
      </c>
      <c r="D4" t="str">
        <f>MID($A4, 33, 5)</f>
        <v>-2.35</v>
      </c>
    </row>
    <row r="5" spans="1:4" ht="17" x14ac:dyDescent="0.25">
      <c r="A5" s="1" t="s">
        <v>4</v>
      </c>
      <c r="B5" t="str">
        <f>MID($A5, 23, 5)</f>
        <v xml:space="preserve"> 0.07</v>
      </c>
      <c r="C5" t="str">
        <f t="shared" si="0"/>
        <v>-0.95</v>
      </c>
      <c r="D5" t="str">
        <f t="shared" si="1"/>
        <v>0.15</v>
      </c>
    </row>
    <row r="6" spans="1:4" ht="17" x14ac:dyDescent="0.25">
      <c r="A6" s="1" t="s">
        <v>5</v>
      </c>
      <c r="B6" t="str">
        <f>MID($A6, 20, 4)</f>
        <v>3.47</v>
      </c>
      <c r="C6" t="str">
        <f>MID($A6, 26, 5)</f>
        <v>-2.27</v>
      </c>
      <c r="D6" t="str">
        <f>MID($A6, 32, 5)</f>
        <v xml:space="preserve"> 1.65</v>
      </c>
    </row>
    <row r="7" spans="1:4" ht="17" x14ac:dyDescent="0.25">
      <c r="A7" s="1" t="s">
        <v>6</v>
      </c>
      <c r="B7" t="str">
        <f t="shared" ref="B4:B50" si="2">MID($A7, 23, 5)</f>
        <v xml:space="preserve"> 0.42</v>
      </c>
      <c r="C7" t="str">
        <f t="shared" si="0"/>
        <v>-0.88</v>
      </c>
      <c r="D7" t="str">
        <f t="shared" si="1"/>
        <v>-0.03</v>
      </c>
    </row>
    <row r="8" spans="1:4" ht="17" x14ac:dyDescent="0.25">
      <c r="A8" s="1" t="s">
        <v>7</v>
      </c>
      <c r="B8" t="str">
        <f>MID($A8, 20, 5)</f>
        <v>-18.4</v>
      </c>
      <c r="C8" t="str">
        <f>MID($A8, 28, 5)</f>
        <v>58.79</v>
      </c>
      <c r="D8" t="str">
        <f>MID($A8, 35, 5)</f>
        <v>-0.52</v>
      </c>
    </row>
    <row r="9" spans="1:4" ht="17" x14ac:dyDescent="0.25">
      <c r="A9" s="1" t="s">
        <v>8</v>
      </c>
      <c r="B9" t="str">
        <f>MID($A9, 23, 5)</f>
        <v xml:space="preserve"> -0.1</v>
      </c>
      <c r="C9" t="str">
        <f>MID($A9, 31, 5)</f>
        <v>-0.97</v>
      </c>
      <c r="D9" t="str">
        <f>MID($A9, 38, 5)</f>
        <v>-0.18</v>
      </c>
    </row>
    <row r="10" spans="1:4" ht="17" x14ac:dyDescent="0.25">
      <c r="A10" s="1" t="s">
        <v>9</v>
      </c>
      <c r="B10" t="str">
        <f>MID($A10, 20, 5)</f>
        <v>32.25</v>
      </c>
      <c r="C10" t="str">
        <f>MID($A10, 27, 5)</f>
        <v>29.10</v>
      </c>
      <c r="D10" t="str">
        <f>MID($A10, 34, 6)</f>
        <v>-7.21</v>
      </c>
    </row>
    <row r="11" spans="1:4" ht="17" x14ac:dyDescent="0.25">
      <c r="A11" s="1" t="s">
        <v>10</v>
      </c>
      <c r="B11" t="str">
        <f t="shared" si="2"/>
        <v xml:space="preserve"> 0.01</v>
      </c>
      <c r="C11" t="str">
        <f t="shared" si="0"/>
        <v>-0.91</v>
      </c>
      <c r="D11" t="str">
        <f>MID($A11, 37, 6)</f>
        <v>0.26</v>
      </c>
    </row>
    <row r="12" spans="1:4" ht="17" x14ac:dyDescent="0.25">
      <c r="A12" s="1" t="s">
        <v>11</v>
      </c>
      <c r="B12" t="str">
        <f>MID($A12, 20, 5)</f>
        <v>-7.03</v>
      </c>
      <c r="C12" t="str">
        <f>MID($A12, 27, 5)</f>
        <v>-0.11</v>
      </c>
      <c r="D12" t="str">
        <f>MID($A12, 33, 5)</f>
        <v xml:space="preserve"> 0.33</v>
      </c>
    </row>
    <row r="13" spans="1:4" ht="17" x14ac:dyDescent="0.25">
      <c r="A13" s="1" t="s">
        <v>12</v>
      </c>
      <c r="B13">
        <v>-0.02</v>
      </c>
      <c r="C13" t="str">
        <f>MID($A13, 31, 5)</f>
        <v>-0.95</v>
      </c>
      <c r="D13" t="str">
        <f t="shared" si="1"/>
        <v xml:space="preserve"> 0.19</v>
      </c>
    </row>
    <row r="14" spans="1:4" ht="17" x14ac:dyDescent="0.25">
      <c r="A14" s="1" t="s">
        <v>13</v>
      </c>
      <c r="B14" t="str">
        <f>MID($A14, 20, 4)</f>
        <v>9.56</v>
      </c>
      <c r="C14" t="str">
        <f>MID($A14, 26, 4)</f>
        <v>0.85</v>
      </c>
      <c r="D14" t="str">
        <f>MID($A14, 32, 5)</f>
        <v>-2.24</v>
      </c>
    </row>
    <row r="15" spans="1:4" ht="17" x14ac:dyDescent="0.25">
      <c r="A15" s="1" t="s">
        <v>14</v>
      </c>
      <c r="B15" t="str">
        <f t="shared" si="2"/>
        <v xml:space="preserve"> 0.02</v>
      </c>
      <c r="C15" t="str">
        <f t="shared" si="0"/>
        <v>-0.98</v>
      </c>
      <c r="D15" t="str">
        <f t="shared" si="1"/>
        <v>0.10</v>
      </c>
    </row>
    <row r="16" spans="1:4" ht="17" x14ac:dyDescent="0.25">
      <c r="A16" s="1" t="s">
        <v>15</v>
      </c>
      <c r="B16" t="str">
        <f>MID($A16, 20, 5)</f>
        <v>-5.27</v>
      </c>
      <c r="C16" t="str">
        <f>MID($A16, 26, 5)</f>
        <v xml:space="preserve"> 2.15</v>
      </c>
      <c r="D16" t="str">
        <f>MID($A16, 33, 5)</f>
        <v>0.60</v>
      </c>
    </row>
    <row r="17" spans="1:4" ht="17" x14ac:dyDescent="0.25">
      <c r="A17" s="1" t="s">
        <v>16</v>
      </c>
      <c r="B17" t="str">
        <f>MID($A17, 23, 5)</f>
        <v xml:space="preserve"> 0.21</v>
      </c>
      <c r="C17" t="str">
        <f t="shared" si="0"/>
        <v>-1.07</v>
      </c>
      <c r="D17" t="str">
        <f t="shared" si="1"/>
        <v>-0.15</v>
      </c>
    </row>
    <row r="18" spans="1:4" ht="17" x14ac:dyDescent="0.25">
      <c r="A18" s="1" t="s">
        <v>17</v>
      </c>
      <c r="B18" t="str">
        <f>MID($A18, 20, 5)</f>
        <v>-3.34</v>
      </c>
      <c r="C18" t="str">
        <f>MID($A18, 26, 5)</f>
        <v xml:space="preserve"> 0.40</v>
      </c>
      <c r="D18" t="str">
        <f>MID($A18, 33, 5)</f>
        <v>1.18</v>
      </c>
    </row>
    <row r="19" spans="1:4" ht="17" x14ac:dyDescent="0.25">
      <c r="A19" s="1" t="s">
        <v>18</v>
      </c>
      <c r="B19" t="str">
        <f t="shared" si="2"/>
        <v xml:space="preserve"> 0.02</v>
      </c>
      <c r="C19" t="str">
        <f t="shared" si="0"/>
        <v>-0.98</v>
      </c>
      <c r="D19" t="str">
        <f t="shared" si="1"/>
        <v>0.08</v>
      </c>
    </row>
    <row r="20" spans="1:4" ht="17" x14ac:dyDescent="0.25">
      <c r="A20" s="1" t="s">
        <v>19</v>
      </c>
      <c r="B20" t="str">
        <f>MID($A20, 20, 5)</f>
        <v>10.71</v>
      </c>
      <c r="C20" t="str">
        <f>MID($A20, 26, 5)</f>
        <v xml:space="preserve"> 1.15</v>
      </c>
      <c r="D20" t="str">
        <f>MID($A20, 33, 5)</f>
        <v>0.33</v>
      </c>
    </row>
    <row r="21" spans="1:4" ht="17" x14ac:dyDescent="0.25">
      <c r="A21" s="1" t="s">
        <v>20</v>
      </c>
      <c r="B21" t="str">
        <f t="shared" si="2"/>
        <v xml:space="preserve"> 0.02</v>
      </c>
      <c r="C21" t="str">
        <f t="shared" si="0"/>
        <v>-0.98</v>
      </c>
      <c r="D21" t="str">
        <f t="shared" si="1"/>
        <v>0.15</v>
      </c>
    </row>
    <row r="22" spans="1:4" ht="17" x14ac:dyDescent="0.25">
      <c r="A22" s="1" t="s">
        <v>21</v>
      </c>
      <c r="B22" t="str">
        <f>MID($A22, 20, 4)</f>
        <v>4.24</v>
      </c>
      <c r="C22" t="str">
        <f>MID($A22, 25, 5)</f>
        <v xml:space="preserve"> 1.81</v>
      </c>
      <c r="D22" t="str">
        <f>MID($A22, 33, 5)</f>
        <v>.34</v>
      </c>
    </row>
    <row r="23" spans="1:4" ht="17" x14ac:dyDescent="0.25">
      <c r="A23" s="1" t="s">
        <v>22</v>
      </c>
      <c r="B23" t="str">
        <f>MID($A23, 23, 5)</f>
        <v xml:space="preserve"> 0.02</v>
      </c>
      <c r="C23" t="str">
        <f t="shared" si="0"/>
        <v>-0.98</v>
      </c>
      <c r="D23" t="str">
        <f t="shared" si="1"/>
        <v>0.14</v>
      </c>
    </row>
    <row r="24" spans="1:4" ht="17" x14ac:dyDescent="0.25">
      <c r="A24" s="1" t="s">
        <v>23</v>
      </c>
      <c r="B24" t="str">
        <f>MID($A24, 20, 4)</f>
        <v>3.09</v>
      </c>
      <c r="C24" t="str">
        <f>MID($A24, 26, 4)</f>
        <v>1.83</v>
      </c>
      <c r="D24" t="str">
        <f>MID($A24, 33, 5)</f>
        <v>.07</v>
      </c>
    </row>
    <row r="25" spans="1:4" ht="17" x14ac:dyDescent="0.25">
      <c r="A25" s="1" t="s">
        <v>24</v>
      </c>
      <c r="B25" t="str">
        <f>MID($A25, 23, 5)</f>
        <v xml:space="preserve"> 0.03</v>
      </c>
      <c r="C25" t="str">
        <f t="shared" si="0"/>
        <v>-0.98</v>
      </c>
      <c r="D25" t="str">
        <f t="shared" si="1"/>
        <v>0.15</v>
      </c>
    </row>
    <row r="26" spans="1:4" ht="17" x14ac:dyDescent="0.25">
      <c r="A26" s="1" t="s">
        <v>25</v>
      </c>
      <c r="B26" t="str">
        <f>MID($A26, 20, 4)</f>
        <v>5.20</v>
      </c>
      <c r="C26" t="str">
        <f>MID($A26, 26, 4)</f>
        <v>1.86</v>
      </c>
      <c r="D26" t="str">
        <f>MID($A26, 33, 5)</f>
        <v>.12</v>
      </c>
    </row>
    <row r="27" spans="1:4" ht="17" x14ac:dyDescent="0.25">
      <c r="A27" s="1" t="s">
        <v>26</v>
      </c>
      <c r="B27" t="str">
        <f t="shared" si="2"/>
        <v xml:space="preserve"> 0.02</v>
      </c>
      <c r="C27" t="str">
        <f t="shared" si="0"/>
        <v>-0.98</v>
      </c>
      <c r="D27" t="str">
        <f t="shared" si="1"/>
        <v>0.16</v>
      </c>
    </row>
    <row r="28" spans="1:4" ht="17" x14ac:dyDescent="0.25">
      <c r="A28" s="1" t="s">
        <v>27</v>
      </c>
      <c r="B28" t="str">
        <f>MID($A28, 20, 4)</f>
        <v>5.44</v>
      </c>
      <c r="C28" t="str">
        <f>MID($A28, 25, 5)</f>
        <v xml:space="preserve"> 1.58</v>
      </c>
      <c r="D28" t="str">
        <f>MID($A28, 33, 5)</f>
        <v>.19</v>
      </c>
    </row>
    <row r="29" spans="1:4" ht="17" x14ac:dyDescent="0.25">
      <c r="A29" s="1" t="s">
        <v>28</v>
      </c>
      <c r="B29" t="str">
        <f t="shared" si="2"/>
        <v xml:space="preserve"> 0.03</v>
      </c>
      <c r="C29" t="str">
        <f t="shared" si="0"/>
        <v>-0.98</v>
      </c>
      <c r="D29" t="str">
        <f t="shared" si="1"/>
        <v>0.16</v>
      </c>
    </row>
    <row r="30" spans="1:4" ht="17" x14ac:dyDescent="0.25">
      <c r="A30" s="1" t="s">
        <v>29</v>
      </c>
      <c r="B30" t="str">
        <f>MID($A30, 20, 4)</f>
        <v>2.95</v>
      </c>
      <c r="C30" t="str">
        <f>MID($A30, 25, 5)</f>
        <v xml:space="preserve"> 1.09</v>
      </c>
      <c r="D30" t="str">
        <f>MID($A30, 33, 5)</f>
        <v>.30</v>
      </c>
    </row>
    <row r="31" spans="1:4" ht="17" x14ac:dyDescent="0.25">
      <c r="A31" s="1" t="s">
        <v>30</v>
      </c>
      <c r="B31" t="str">
        <f t="shared" si="2"/>
        <v xml:space="preserve"> 0.02</v>
      </c>
      <c r="C31" t="str">
        <f t="shared" si="0"/>
        <v>-0.98</v>
      </c>
      <c r="D31" t="str">
        <f t="shared" si="1"/>
        <v>0.12</v>
      </c>
    </row>
    <row r="32" spans="1:4" ht="17" x14ac:dyDescent="0.25">
      <c r="A32" s="1" t="s">
        <v>31</v>
      </c>
      <c r="B32" t="str">
        <f>MID($A32, 20, 5)</f>
        <v>-6.16</v>
      </c>
      <c r="C32" t="str">
        <f>MID($A32, 26, 5)</f>
        <v xml:space="preserve"> 1.84</v>
      </c>
      <c r="D32" t="str">
        <f>MID($A32, 33, 5)</f>
        <v>0.52</v>
      </c>
    </row>
    <row r="33" spans="1:4" ht="17" x14ac:dyDescent="0.25">
      <c r="A33" s="1" t="s">
        <v>32</v>
      </c>
      <c r="B33" t="str">
        <f t="shared" si="2"/>
        <v xml:space="preserve"> 0.03</v>
      </c>
      <c r="C33" t="str">
        <f t="shared" si="0"/>
        <v>-0.99</v>
      </c>
      <c r="D33" t="str">
        <f t="shared" si="1"/>
        <v>0.03</v>
      </c>
    </row>
    <row r="34" spans="1:4" ht="17" x14ac:dyDescent="0.25">
      <c r="A34" s="1" t="s">
        <v>33</v>
      </c>
      <c r="B34" t="str">
        <f>MID($A34, 20, 5)</f>
        <v>-5.56</v>
      </c>
      <c r="C34" t="str">
        <f t="shared" si="0"/>
        <v>85, 0</v>
      </c>
      <c r="D34" t="str">
        <f>MID($A34, 33, 5)</f>
        <v xml:space="preserve"> 0.22</v>
      </c>
    </row>
    <row r="35" spans="1:4" ht="17" x14ac:dyDescent="0.25">
      <c r="A35" s="1" t="s">
        <v>34</v>
      </c>
      <c r="B35" t="str">
        <f t="shared" si="2"/>
        <v xml:space="preserve"> 0.20</v>
      </c>
      <c r="C35" t="str">
        <f t="shared" si="0"/>
        <v>-1.04</v>
      </c>
      <c r="D35" t="str">
        <f t="shared" si="1"/>
        <v>-0.23</v>
      </c>
    </row>
    <row r="36" spans="1:4" ht="17" x14ac:dyDescent="0.25">
      <c r="A36" s="1" t="s">
        <v>35</v>
      </c>
      <c r="B36" t="str">
        <f>MID($A36, 20, 5)</f>
        <v>18.62</v>
      </c>
      <c r="C36" t="str">
        <f>MID($A36, 26, 5)</f>
        <v xml:space="preserve"> 2.50</v>
      </c>
      <c r="D36" t="str">
        <f>MID($A36, 33, 5)</f>
        <v>-1.58</v>
      </c>
    </row>
    <row r="37" spans="1:4" ht="17" x14ac:dyDescent="0.25">
      <c r="A37" s="1" t="s">
        <v>36</v>
      </c>
      <c r="B37" t="str">
        <f>MID($A37, 23, 5)</f>
        <v xml:space="preserve"> 0.06</v>
      </c>
      <c r="C37" t="str">
        <f t="shared" si="0"/>
        <v>-0.95</v>
      </c>
      <c r="D37" t="str">
        <f>MID($A37, 37, 5)</f>
        <v>0.14</v>
      </c>
    </row>
    <row r="38" spans="1:4" ht="17" x14ac:dyDescent="0.25">
      <c r="A38" s="1" t="s">
        <v>37</v>
      </c>
      <c r="B38" t="str">
        <f>MID($A38, 20, 5)</f>
        <v>7.50,</v>
      </c>
      <c r="C38" t="str">
        <f>MID($A38, 26, 5)</f>
        <v>8.82,</v>
      </c>
      <c r="D38" t="str">
        <f>MID($A38, 33, 5)</f>
        <v>.24</v>
      </c>
    </row>
    <row r="39" spans="1:4" ht="17" x14ac:dyDescent="0.25">
      <c r="A39" s="1" t="s">
        <v>38</v>
      </c>
      <c r="B39" t="str">
        <f t="shared" si="2"/>
        <v xml:space="preserve"> -0.1</v>
      </c>
      <c r="C39" t="str">
        <f>MID($A39, 31, 5)</f>
        <v>-0.91</v>
      </c>
      <c r="D39" t="str">
        <f t="shared" si="1"/>
        <v xml:space="preserve"> 0.03</v>
      </c>
    </row>
    <row r="40" spans="1:4" ht="17" x14ac:dyDescent="0.25">
      <c r="A40" s="1" t="s">
        <v>39</v>
      </c>
      <c r="B40" t="str">
        <f>MID($A40, 20, 4)</f>
        <v>7.37</v>
      </c>
      <c r="C40" t="str">
        <f>MID($A40, 26, 5)</f>
        <v>4.94,</v>
      </c>
      <c r="D40" t="str">
        <f>MID($A40, 32, 5)</f>
        <v>-1.95</v>
      </c>
    </row>
    <row r="41" spans="1:4" ht="17" x14ac:dyDescent="0.25">
      <c r="A41" s="1" t="s">
        <v>40</v>
      </c>
      <c r="B41" t="str">
        <f t="shared" si="2"/>
        <v xml:space="preserve"> -0.1</v>
      </c>
      <c r="C41" t="str">
        <f>MID($A41, 31, 5)</f>
        <v>-0.73</v>
      </c>
      <c r="D41" t="str">
        <f t="shared" si="1"/>
        <v xml:space="preserve"> 0.45</v>
      </c>
    </row>
    <row r="42" spans="1:4" ht="17" x14ac:dyDescent="0.25">
      <c r="A42" s="1" t="s">
        <v>41</v>
      </c>
      <c r="B42" t="str">
        <f>MID($A42, 20, 5)</f>
        <v>-16.3</v>
      </c>
      <c r="C42" t="str">
        <f>MID($A42, 28, 5)</f>
        <v>-1.63</v>
      </c>
      <c r="D42" t="str">
        <f>MID($A42, 34, 5)</f>
        <v xml:space="preserve"> 2.55</v>
      </c>
    </row>
    <row r="43" spans="1:4" ht="17" x14ac:dyDescent="0.25">
      <c r="A43" s="1" t="s">
        <v>42</v>
      </c>
      <c r="B43" t="str">
        <f>MID($A43, 23, 5)</f>
        <v xml:space="preserve"> 0.07</v>
      </c>
      <c r="C43" t="str">
        <f>MID($A43, 31, 4)</f>
        <v>0.98</v>
      </c>
      <c r="D43" t="str">
        <f>MID($A43, 37, 5)</f>
        <v>-0.06</v>
      </c>
    </row>
    <row r="44" spans="1:4" ht="17" x14ac:dyDescent="0.25">
      <c r="A44" s="1" t="s">
        <v>43</v>
      </c>
      <c r="B44" t="str">
        <f>MID($A44, 20, 5)</f>
        <v>-9.74</v>
      </c>
      <c r="C44" t="str">
        <f>MID($A44, 27, 5)</f>
        <v>-8.42</v>
      </c>
      <c r="D44" t="str">
        <f>MID($A44, 33, 5)</f>
        <v xml:space="preserve"> 0.92</v>
      </c>
    </row>
    <row r="45" spans="1:4" ht="17" x14ac:dyDescent="0.25">
      <c r="A45" s="1" t="s">
        <v>44</v>
      </c>
      <c r="B45" t="str">
        <f t="shared" si="2"/>
        <v xml:space="preserve"> 0.03</v>
      </c>
      <c r="C45" t="str">
        <f t="shared" si="0"/>
        <v>-1.07</v>
      </c>
      <c r="D45" t="str">
        <f t="shared" si="1"/>
        <v>-0.14</v>
      </c>
    </row>
    <row r="46" spans="1:4" ht="17" x14ac:dyDescent="0.25">
      <c r="A46" s="1" t="s">
        <v>45</v>
      </c>
      <c r="B46" t="str">
        <f>MID($A46, 20, 5)</f>
        <v>-6.77</v>
      </c>
      <c r="C46" t="str">
        <f>MID($A46, 27, 5)</f>
        <v>10.30</v>
      </c>
      <c r="D46" t="str">
        <f>MID($A46, 33, 5)</f>
        <v xml:space="preserve"> 1.72</v>
      </c>
    </row>
    <row r="47" spans="1:4" ht="17" x14ac:dyDescent="0.25">
      <c r="A47" s="1" t="s">
        <v>46</v>
      </c>
      <c r="B47" t="str">
        <f t="shared" si="2"/>
        <v xml:space="preserve"> 0.08</v>
      </c>
      <c r="C47" t="str">
        <f t="shared" si="0"/>
        <v>-1.04</v>
      </c>
      <c r="D47" t="str">
        <f t="shared" si="1"/>
        <v>-0.17</v>
      </c>
    </row>
    <row r="48" spans="1:4" ht="17" x14ac:dyDescent="0.25">
      <c r="A48" s="1" t="s">
        <v>47</v>
      </c>
      <c r="B48" t="str">
        <f>MID($A48, 20, 5)</f>
        <v>-0.20</v>
      </c>
      <c r="C48" t="str">
        <f>MID($A48, 27, 5)</f>
        <v>-8.41</v>
      </c>
      <c r="D48" t="str">
        <f>MID($A48, 33, 5)</f>
        <v xml:space="preserve"> 3.60</v>
      </c>
    </row>
    <row r="49" spans="1:4" ht="17" x14ac:dyDescent="0.25">
      <c r="A49" s="1" t="s">
        <v>48</v>
      </c>
      <c r="B49" t="str">
        <f t="shared" si="2"/>
        <v xml:space="preserve"> 0.07</v>
      </c>
      <c r="C49" t="str">
        <f t="shared" si="0"/>
        <v>-0.86</v>
      </c>
      <c r="D49" t="str">
        <f t="shared" si="1"/>
        <v>0.22</v>
      </c>
    </row>
    <row r="50" spans="1:4" ht="17" x14ac:dyDescent="0.25">
      <c r="A50" s="1" t="s">
        <v>49</v>
      </c>
      <c r="B50" t="str">
        <f>MID($A50, 20, 5)</f>
        <v>10.47</v>
      </c>
      <c r="C50" t="str">
        <f>MID($A50, 27, 6)</f>
        <v>-10.33</v>
      </c>
      <c r="D50" t="str">
        <f>MID($A50, 34, 5)</f>
        <v xml:space="preserve"> 0.84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Tian, Dervin</dc:creator>
  <cp:lastModifiedBy>Tian, Dervin</cp:lastModifiedBy>
  <dcterms:created xsi:type="dcterms:W3CDTF">2024-06-04T08:13:22Z</dcterms:created>
  <dcterms:modified xsi:type="dcterms:W3CDTF">2024-06-04T08:36:34Z</dcterms:modified>
</cp:coreProperties>
</file>